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ta\Documents\Projects\EvidencePD\src\test\resources\"/>
    </mc:Choice>
  </mc:AlternateContent>
  <xr:revisionPtr revIDLastSave="0" documentId="13_ncr:1_{CC081CD0-BFB3-4C4D-89C7-6D13E8E8BEC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řezen" sheetId="3" r:id="rId1"/>
    <sheet name="duben" sheetId="4" r:id="rId2"/>
    <sheet name="květen" sheetId="5" r:id="rId3"/>
    <sheet name="červen" sheetId="6" r:id="rId4"/>
    <sheet name="červenec" sheetId="7" r:id="rId5"/>
    <sheet name="srpen" sheetId="8" r:id="rId6"/>
    <sheet name="září" sheetId="9" r:id="rId7"/>
    <sheet name="říjen" sheetId="10" r:id="rId8"/>
    <sheet name="listopad" sheetId="11" r:id="rId9"/>
    <sheet name="prosinec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6" i="12" l="1"/>
  <c r="AL6" i="12" s="1"/>
  <c r="AK5" i="12"/>
  <c r="AL5" i="12" s="1"/>
  <c r="AK4" i="12"/>
  <c r="AL4" i="12" s="1"/>
  <c r="AK3" i="12"/>
  <c r="AL3" i="12" s="1"/>
  <c r="AJ6" i="11"/>
  <c r="AK6" i="11" s="1"/>
  <c r="AJ5" i="11"/>
  <c r="AK5" i="11" s="1"/>
  <c r="AJ4" i="11"/>
  <c r="AK4" i="11" s="1"/>
  <c r="AJ3" i="11"/>
  <c r="AK3" i="11" s="1"/>
  <c r="AK6" i="10"/>
  <c r="AL6" i="10" s="1"/>
  <c r="AK5" i="10"/>
  <c r="AL5" i="10" s="1"/>
  <c r="AK4" i="10"/>
  <c r="AL4" i="10" s="1"/>
  <c r="AK3" i="10"/>
  <c r="AL3" i="10" s="1"/>
  <c r="AJ6" i="9"/>
  <c r="AK6" i="9" s="1"/>
  <c r="AJ5" i="9"/>
  <c r="AK5" i="9" s="1"/>
  <c r="AJ4" i="9"/>
  <c r="AK4" i="9" s="1"/>
  <c r="AJ3" i="9"/>
  <c r="AK3" i="9" s="1"/>
  <c r="AK6" i="8"/>
  <c r="AL6" i="8" s="1"/>
  <c r="AK5" i="8"/>
  <c r="AL5" i="8" s="1"/>
  <c r="AK4" i="8"/>
  <c r="AL4" i="8" s="1"/>
  <c r="AK3" i="8"/>
  <c r="AL3" i="8" s="1"/>
  <c r="AK6" i="7"/>
  <c r="AL6" i="7" s="1"/>
  <c r="AK5" i="7"/>
  <c r="AL5" i="7" s="1"/>
  <c r="AK4" i="7"/>
  <c r="AL4" i="7" s="1"/>
  <c r="AK3" i="7"/>
  <c r="AL3" i="7" s="1"/>
  <c r="AJ6" i="6"/>
  <c r="AK6" i="6" s="1"/>
  <c r="AJ5" i="6"/>
  <c r="AK5" i="6" s="1"/>
  <c r="AJ4" i="6"/>
  <c r="AK4" i="6" s="1"/>
  <c r="AJ3" i="6"/>
  <c r="AK3" i="6" s="1"/>
  <c r="AK6" i="5"/>
  <c r="AL6" i="5" s="1"/>
  <c r="AK5" i="5"/>
  <c r="AL5" i="5" s="1"/>
  <c r="AK4" i="5"/>
  <c r="AL4" i="5" s="1"/>
  <c r="AK3" i="5"/>
  <c r="AL3" i="5" s="1"/>
  <c r="AJ6" i="4"/>
  <c r="AK6" i="4" s="1"/>
  <c r="AJ5" i="4"/>
  <c r="AK5" i="4" s="1"/>
  <c r="AJ4" i="4"/>
  <c r="AK4" i="4" s="1"/>
  <c r="AJ3" i="4"/>
  <c r="AK3" i="4" s="1"/>
  <c r="AK6" i="3"/>
  <c r="AL6" i="3" s="1"/>
  <c r="AK5" i="3"/>
  <c r="AL5" i="3" s="1"/>
  <c r="AK4" i="3"/>
  <c r="AL4" i="3" s="1"/>
  <c r="AK3" i="3"/>
  <c r="AL3" i="3" s="1"/>
  <c r="AM3" i="3" l="1"/>
  <c r="AN3" i="3" s="1"/>
  <c r="AL3" i="4" s="1"/>
  <c r="AM3" i="4" s="1"/>
  <c r="AM3" i="5" s="1"/>
  <c r="AN3" i="5" s="1"/>
  <c r="AL3" i="6" s="1"/>
  <c r="AM3" i="6" s="1"/>
  <c r="AM3" i="7" s="1"/>
  <c r="AN3" i="7" s="1"/>
  <c r="AM3" i="8" s="1"/>
  <c r="AN3" i="8" s="1"/>
  <c r="AL3" i="9" s="1"/>
  <c r="AM3" i="9" s="1"/>
  <c r="AM3" i="10" s="1"/>
  <c r="AN3" i="10" s="1"/>
  <c r="AL3" i="11" s="1"/>
  <c r="AM3" i="11" s="1"/>
  <c r="AM3" i="12" s="1"/>
  <c r="AN3" i="12" s="1"/>
  <c r="AM4" i="3"/>
  <c r="AN4" i="3" s="1"/>
  <c r="AL4" i="4" s="1"/>
  <c r="AM4" i="4" s="1"/>
  <c r="AM4" i="5" s="1"/>
  <c r="AN4" i="5" s="1"/>
  <c r="AL4" i="6" s="1"/>
  <c r="AM4" i="6" s="1"/>
  <c r="AM4" i="7" s="1"/>
  <c r="AN4" i="7" s="1"/>
  <c r="AM4" i="8" s="1"/>
  <c r="AN4" i="8" s="1"/>
  <c r="AL4" i="9" s="1"/>
  <c r="AM4" i="9" s="1"/>
  <c r="AM4" i="10" s="1"/>
  <c r="AN4" i="10" s="1"/>
  <c r="AL4" i="11" s="1"/>
  <c r="AM4" i="11" s="1"/>
  <c r="AM4" i="12" s="1"/>
  <c r="AN4" i="12" s="1"/>
  <c r="AM5" i="3"/>
  <c r="AN5" i="3" s="1"/>
  <c r="AL5" i="4" s="1"/>
  <c r="AM5" i="4" s="1"/>
  <c r="AM5" i="5" s="1"/>
  <c r="AN5" i="5" s="1"/>
  <c r="AL5" i="6" s="1"/>
  <c r="AM5" i="6" s="1"/>
  <c r="AM5" i="7" s="1"/>
  <c r="AN5" i="7" s="1"/>
  <c r="AM5" i="8" s="1"/>
  <c r="AN5" i="8" s="1"/>
  <c r="AL5" i="9" s="1"/>
  <c r="AM5" i="9" s="1"/>
  <c r="AM5" i="10" s="1"/>
  <c r="AN5" i="10" s="1"/>
  <c r="AL5" i="11" s="1"/>
  <c r="AM5" i="11" s="1"/>
  <c r="AM5" i="12" s="1"/>
  <c r="AN5" i="12" s="1"/>
  <c r="AM6" i="3"/>
  <c r="AN6" i="3" s="1"/>
  <c r="AL6" i="4" s="1"/>
  <c r="AM6" i="4" s="1"/>
  <c r="AM6" i="5" s="1"/>
  <c r="AN6" i="5" s="1"/>
  <c r="AL6" i="6" s="1"/>
  <c r="AM6" i="6" s="1"/>
  <c r="AM6" i="7" s="1"/>
  <c r="AN6" i="7" s="1"/>
  <c r="AM6" i="8" s="1"/>
  <c r="AN6" i="8" s="1"/>
  <c r="AL6" i="9" s="1"/>
  <c r="AM6" i="9" s="1"/>
  <c r="AM6" i="10" s="1"/>
  <c r="AN6" i="10" s="1"/>
  <c r="AL6" i="11" s="1"/>
  <c r="AM6" i="11" s="1"/>
  <c r="AM6" i="12" s="1"/>
  <c r="AN6" i="12" s="1"/>
</calcChain>
</file>

<file path=xl/sharedStrings.xml><?xml version="1.0" encoding="utf-8"?>
<sst xmlns="http://schemas.openxmlformats.org/spreadsheetml/2006/main" count="440" uniqueCount="45">
  <si>
    <t>Měsíční rozpis služeb - Městská policie Třebechovice pod Orebem</t>
  </si>
  <si>
    <t/>
  </si>
  <si>
    <t>Sl.č.</t>
  </si>
  <si>
    <t>má být</t>
  </si>
  <si>
    <t>plán</t>
  </si>
  <si>
    <t>rozdíl</t>
  </si>
  <si>
    <t>převod</t>
  </si>
  <si>
    <t>do dal. měsíce</t>
  </si>
  <si>
    <t>fsda asf</t>
  </si>
  <si>
    <t>FAS</t>
  </si>
  <si>
    <t>Jiří Matuška</t>
  </si>
  <si>
    <t>JMA</t>
  </si>
  <si>
    <t>Stanislav Čapek</t>
  </si>
  <si>
    <t>SČA</t>
  </si>
  <si>
    <t>sgdfgds fssasdf</t>
  </si>
  <si>
    <t>SFS</t>
  </si>
  <si>
    <t>Legenda</t>
  </si>
  <si>
    <t>Denní</t>
  </si>
  <si>
    <t>d</t>
  </si>
  <si>
    <t>Noční</t>
  </si>
  <si>
    <t>n</t>
  </si>
  <si>
    <t>Řádná dovolená</t>
  </si>
  <si>
    <t>řd</t>
  </si>
  <si>
    <t>Půlden dovolené</t>
  </si>
  <si>
    <t>pd</t>
  </si>
  <si>
    <t>Zdravotní volno</t>
  </si>
  <si>
    <t>zv</t>
  </si>
  <si>
    <t>Prac. neschopnost</t>
  </si>
  <si>
    <t>pn</t>
  </si>
  <si>
    <t>Přesčasy</t>
  </si>
  <si>
    <t>Důvod</t>
  </si>
  <si>
    <t>datum</t>
  </si>
  <si>
    <t>od</t>
  </si>
  <si>
    <t>do</t>
  </si>
  <si>
    <t>březen</t>
  </si>
  <si>
    <t>duben</t>
  </si>
  <si>
    <t>květen</t>
  </si>
  <si>
    <t>červen</t>
  </si>
  <si>
    <t>Vyrov. období</t>
  </si>
  <si>
    <t>červenec</t>
  </si>
  <si>
    <t>srpen</t>
  </si>
  <si>
    <t>září</t>
  </si>
  <si>
    <t>říjen</t>
  </si>
  <si>
    <t>listopad</t>
  </si>
  <si>
    <t>prosinec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</si>
</sst>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7" x14ac:knownFonts="1">
    <font>
      <sz val="11"/>
      <color indexed="8"/>
      <name val="Calibri"/>
      <family val="2"/>
      <scheme val="minor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6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83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center" vertical="center" wrapText="1"/>
    </xf>
    <xf numFmtId="0" fontId="86" fillId="0" borderId="1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 wrapText="1"/>
    </xf>
    <xf numFmtId="0" fontId="97" fillId="0" borderId="1" xfId="0" applyFont="1" applyBorder="1" applyAlignment="1">
      <alignment horizontal="center" vertical="center" wrapText="1"/>
    </xf>
    <xf numFmtId="0" fontId="98" fillId="0" borderId="1" xfId="0" applyFont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102" fillId="0" borderId="1" xfId="0" applyFont="1" applyBorder="1" applyAlignment="1">
      <alignment horizontal="center" vertical="center" wrapText="1"/>
    </xf>
    <xf numFmtId="0" fontId="103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109" fillId="0" borderId="1" xfId="0" applyFont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112" fillId="0" borderId="1" xfId="0" applyFont="1" applyBorder="1" applyAlignment="1">
      <alignment horizontal="center" vertical="center" wrapText="1"/>
    </xf>
    <xf numFmtId="0" fontId="113" fillId="0" borderId="1" xfId="0" applyFont="1" applyBorder="1" applyAlignment="1">
      <alignment horizontal="center" vertical="center" wrapText="1"/>
    </xf>
    <xf numFmtId="0" fontId="114" fillId="0" borderId="1" xfId="0" applyFont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0" fontId="117" fillId="0" borderId="1" xfId="0" applyFont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 wrapText="1"/>
    </xf>
    <xf numFmtId="0" fontId="120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 wrapText="1"/>
    </xf>
    <xf numFmtId="0" fontId="12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24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0" fontId="129" fillId="0" borderId="1" xfId="0" applyFont="1" applyBorder="1" applyAlignment="1">
      <alignment horizontal="center" vertical="center" wrapText="1"/>
    </xf>
    <xf numFmtId="0" fontId="130" fillId="0" borderId="1" xfId="0" applyFont="1" applyBorder="1" applyAlignment="1">
      <alignment horizontal="center" vertical="center" wrapText="1"/>
    </xf>
    <xf numFmtId="0" fontId="131" fillId="0" borderId="1" xfId="0" applyFont="1" applyBorder="1" applyAlignment="1">
      <alignment horizontal="center" vertical="center" wrapText="1"/>
    </xf>
    <xf numFmtId="0" fontId="132" fillId="0" borderId="1" xfId="0" applyFont="1" applyBorder="1" applyAlignment="1">
      <alignment horizontal="center" vertical="center" wrapText="1"/>
    </xf>
    <xf numFmtId="0" fontId="133" fillId="0" borderId="1" xfId="0" applyFont="1" applyBorder="1" applyAlignment="1">
      <alignment horizontal="center" vertical="center" wrapText="1"/>
    </xf>
    <xf numFmtId="0" fontId="134" fillId="0" borderId="1" xfId="0" applyFont="1" applyBorder="1" applyAlignment="1">
      <alignment horizontal="center" vertical="center" wrapText="1"/>
    </xf>
    <xf numFmtId="0" fontId="135" fillId="0" borderId="1" xfId="0" applyFont="1" applyBorder="1" applyAlignment="1">
      <alignment horizontal="center" vertical="center" wrapText="1"/>
    </xf>
    <xf numFmtId="0" fontId="136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38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2" fillId="0" borderId="1" xfId="0" applyFont="1" applyBorder="1" applyAlignment="1">
      <alignment horizontal="center" vertical="center" wrapText="1"/>
    </xf>
    <xf numFmtId="0" fontId="143" fillId="0" borderId="1" xfId="0" applyFont="1" applyBorder="1" applyAlignment="1">
      <alignment horizontal="center" vertical="center" wrapText="1"/>
    </xf>
    <xf numFmtId="0" fontId="144" fillId="0" borderId="1" xfId="0" applyFont="1" applyBorder="1" applyAlignment="1">
      <alignment horizontal="center" vertical="center" wrapText="1"/>
    </xf>
    <xf numFmtId="0" fontId="145" fillId="0" borderId="1" xfId="0" applyFont="1" applyBorder="1" applyAlignment="1">
      <alignment horizontal="center" vertical="center" wrapText="1"/>
    </xf>
    <xf numFmtId="0" fontId="146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8" fillId="0" borderId="1" xfId="0" applyFont="1" applyBorder="1" applyAlignment="1">
      <alignment horizontal="center" vertical="center" wrapText="1"/>
    </xf>
    <xf numFmtId="0" fontId="149" fillId="0" borderId="1" xfId="0" applyFont="1" applyBorder="1" applyAlignment="1">
      <alignment horizontal="center" vertical="center" wrapText="1"/>
    </xf>
    <xf numFmtId="0" fontId="150" fillId="0" borderId="1" xfId="0" applyFont="1" applyBorder="1" applyAlignment="1">
      <alignment horizontal="center" vertical="center" wrapText="1"/>
    </xf>
    <xf numFmtId="0" fontId="151" fillId="0" borderId="1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 wrapText="1"/>
    </xf>
    <xf numFmtId="0" fontId="153" fillId="0" borderId="1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 wrapText="1"/>
    </xf>
    <xf numFmtId="0" fontId="155" fillId="0" borderId="1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159" fillId="0" borderId="1" xfId="0" applyFont="1" applyBorder="1" applyAlignment="1">
      <alignment horizontal="center" vertical="center" wrapText="1"/>
    </xf>
    <xf numFmtId="0" fontId="160" fillId="0" borderId="1" xfId="0" applyFont="1" applyBorder="1" applyAlignment="1">
      <alignment horizontal="center" vertical="center" wrapText="1"/>
    </xf>
    <xf numFmtId="0" fontId="161" fillId="0" borderId="1" xfId="0" applyFont="1" applyBorder="1" applyAlignment="1">
      <alignment horizontal="center" vertical="center" wrapText="1"/>
    </xf>
    <xf numFmtId="0" fontId="16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64" fillId="0" borderId="1" xfId="0" applyFont="1" applyBorder="1" applyAlignment="1">
      <alignment horizontal="center" vertical="center" wrapText="1"/>
    </xf>
    <xf numFmtId="0" fontId="165" fillId="0" borderId="1" xfId="0" applyFont="1" applyBorder="1" applyAlignment="1">
      <alignment horizontal="center" vertical="center" wrapText="1"/>
    </xf>
    <xf numFmtId="0" fontId="166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horizontal="center" vertical="center" wrapText="1"/>
    </xf>
    <xf numFmtId="0" fontId="168" fillId="0" borderId="1" xfId="0" applyFont="1" applyBorder="1" applyAlignment="1">
      <alignment horizontal="center" vertical="center" wrapText="1"/>
    </xf>
    <xf numFmtId="0" fontId="169" fillId="0" borderId="1" xfId="0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71" fillId="0" borderId="1" xfId="0" applyFont="1" applyBorder="1" applyAlignment="1">
      <alignment horizontal="center" vertical="center" wrapText="1"/>
    </xf>
    <xf numFmtId="0" fontId="172" fillId="0" borderId="1" xfId="0" applyFont="1" applyBorder="1" applyAlignment="1">
      <alignment horizontal="center" vertical="center" wrapText="1"/>
    </xf>
    <xf numFmtId="0" fontId="173" fillId="0" borderId="1" xfId="0" applyFont="1" applyBorder="1" applyAlignment="1">
      <alignment horizontal="center" vertical="center" wrapText="1"/>
    </xf>
    <xf numFmtId="0" fontId="174" fillId="0" borderId="1" xfId="0" applyFont="1" applyBorder="1" applyAlignment="1">
      <alignment horizontal="center" vertical="center" wrapText="1"/>
    </xf>
    <xf numFmtId="0" fontId="175" fillId="0" borderId="1" xfId="0" applyFont="1" applyBorder="1" applyAlignment="1">
      <alignment horizontal="center" vertical="center" wrapText="1"/>
    </xf>
    <xf numFmtId="0" fontId="176" fillId="0" borderId="1" xfId="0" applyFont="1" applyBorder="1" applyAlignment="1">
      <alignment horizontal="center" vertical="center" wrapText="1"/>
    </xf>
    <xf numFmtId="0" fontId="177" fillId="0" borderId="1" xfId="0" applyFont="1" applyBorder="1" applyAlignment="1">
      <alignment horizontal="center" vertical="center" wrapText="1"/>
    </xf>
    <xf numFmtId="0" fontId="178" fillId="0" borderId="1" xfId="0" applyFont="1" applyBorder="1" applyAlignment="1">
      <alignment horizontal="center" vertical="center" wrapText="1"/>
    </xf>
    <xf numFmtId="0" fontId="179" fillId="0" borderId="1" xfId="0" applyFont="1" applyBorder="1" applyAlignment="1">
      <alignment horizontal="center" vertical="center" wrapText="1"/>
    </xf>
    <xf numFmtId="0" fontId="180" fillId="0" borderId="1" xfId="0" applyFont="1" applyBorder="1" applyAlignment="1">
      <alignment horizontal="center" vertical="center" wrapText="1"/>
    </xf>
    <xf numFmtId="0" fontId="181" fillId="0" borderId="1" xfId="0" applyFont="1" applyBorder="1" applyAlignment="1">
      <alignment horizontal="center" vertical="center" wrapText="1"/>
    </xf>
    <xf numFmtId="0" fontId="182" fillId="0" borderId="1" xfId="0" applyFont="1" applyBorder="1" applyAlignment="1">
      <alignment horizontal="center" vertical="center" wrapText="1"/>
    </xf>
    <xf numFmtId="0" fontId="183" fillId="0" borderId="1" xfId="0" applyFont="1" applyBorder="1" applyAlignment="1">
      <alignment horizontal="center" vertical="center" wrapText="1"/>
    </xf>
    <xf numFmtId="0" fontId="184" fillId="0" borderId="1" xfId="0" applyFont="1" applyBorder="1" applyAlignment="1">
      <alignment horizontal="center" vertical="center" wrapText="1"/>
    </xf>
    <xf numFmtId="0" fontId="185" fillId="0" borderId="1" xfId="0" applyFont="1" applyBorder="1" applyAlignment="1">
      <alignment horizontal="center" vertical="center" wrapText="1"/>
    </xf>
    <xf numFmtId="0" fontId="186" fillId="0" borderId="1" xfId="0" applyFont="1" applyBorder="1" applyAlignment="1">
      <alignment horizontal="center" vertical="center" wrapText="1"/>
    </xf>
    <xf numFmtId="0" fontId="187" fillId="0" borderId="1" xfId="0" applyFont="1" applyBorder="1" applyAlignment="1">
      <alignment horizontal="center" vertical="center" wrapText="1"/>
    </xf>
    <xf numFmtId="0" fontId="188" fillId="0" borderId="1" xfId="0" applyFont="1" applyBorder="1" applyAlignment="1">
      <alignment horizontal="center" vertical="center" wrapText="1"/>
    </xf>
    <xf numFmtId="0" fontId="189" fillId="0" borderId="1" xfId="0" applyFont="1" applyBorder="1" applyAlignment="1">
      <alignment horizontal="center" vertical="center" wrapText="1"/>
    </xf>
    <xf numFmtId="0" fontId="190" fillId="0" borderId="1" xfId="0" applyFont="1" applyBorder="1" applyAlignment="1">
      <alignment horizontal="center" vertical="center" wrapText="1"/>
    </xf>
    <xf numFmtId="0" fontId="191" fillId="0" borderId="1" xfId="0" applyFont="1" applyBorder="1" applyAlignment="1">
      <alignment horizontal="center" vertical="center" wrapText="1"/>
    </xf>
    <xf numFmtId="0" fontId="192" fillId="0" borderId="1" xfId="0" applyFont="1" applyBorder="1" applyAlignment="1">
      <alignment horizontal="center" vertical="center" wrapText="1"/>
    </xf>
    <xf numFmtId="0" fontId="193" fillId="0" borderId="1" xfId="0" applyFont="1" applyBorder="1" applyAlignment="1">
      <alignment horizontal="center" vertical="center" wrapText="1"/>
    </xf>
    <xf numFmtId="0" fontId="194" fillId="0" borderId="1" xfId="0" applyFont="1" applyBorder="1" applyAlignment="1">
      <alignment horizontal="center" vertical="center" wrapText="1"/>
    </xf>
    <xf numFmtId="0" fontId="195" fillId="0" borderId="1" xfId="0" applyFont="1" applyBorder="1" applyAlignment="1">
      <alignment horizontal="center" vertical="center" wrapText="1"/>
    </xf>
    <xf numFmtId="0" fontId="196" fillId="0" borderId="1" xfId="0" applyFont="1" applyBorder="1" applyAlignment="1">
      <alignment horizontal="center" vertical="center" wrapText="1"/>
    </xf>
    <xf numFmtId="0" fontId="197" fillId="0" borderId="1" xfId="0" applyFont="1" applyBorder="1" applyAlignment="1">
      <alignment horizontal="center" vertical="center" wrapText="1"/>
    </xf>
    <xf numFmtId="0" fontId="198" fillId="0" borderId="1" xfId="0" applyFont="1" applyBorder="1" applyAlignment="1">
      <alignment horizontal="center" vertical="center" wrapText="1"/>
    </xf>
    <xf numFmtId="0" fontId="199" fillId="0" borderId="1" xfId="0" applyFont="1" applyBorder="1" applyAlignment="1">
      <alignment horizontal="center" vertical="center" wrapText="1"/>
    </xf>
    <xf numFmtId="0" fontId="200" fillId="0" borderId="1" xfId="0" applyFont="1" applyBorder="1" applyAlignment="1">
      <alignment horizontal="center" vertical="center" wrapText="1"/>
    </xf>
    <xf numFmtId="0" fontId="201" fillId="0" borderId="1" xfId="0" applyFont="1" applyBorder="1" applyAlignment="1">
      <alignment horizontal="center" vertical="center" wrapText="1"/>
    </xf>
    <xf numFmtId="0" fontId="202" fillId="0" borderId="1" xfId="0" applyFont="1" applyBorder="1" applyAlignment="1">
      <alignment horizontal="center" vertical="center" wrapText="1"/>
    </xf>
    <xf numFmtId="0" fontId="20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05" fillId="0" borderId="1" xfId="0" applyFont="1" applyBorder="1" applyAlignment="1">
      <alignment horizontal="center" vertical="center" wrapText="1"/>
    </xf>
    <xf numFmtId="0" fontId="206" fillId="0" borderId="1" xfId="0" applyFont="1" applyBorder="1" applyAlignment="1">
      <alignment horizontal="center" vertical="center" wrapText="1"/>
    </xf>
    <xf numFmtId="0" fontId="207" fillId="0" borderId="1" xfId="0" applyFont="1" applyBorder="1" applyAlignment="1">
      <alignment horizontal="center" vertical="center" wrapText="1"/>
    </xf>
    <xf numFmtId="0" fontId="208" fillId="0" borderId="1" xfId="0" applyFont="1" applyBorder="1" applyAlignment="1">
      <alignment horizontal="center" vertical="center" wrapText="1"/>
    </xf>
    <xf numFmtId="0" fontId="209" fillId="0" borderId="1" xfId="0" applyFont="1" applyBorder="1" applyAlignment="1">
      <alignment horizontal="center" vertical="center" wrapText="1"/>
    </xf>
    <xf numFmtId="0" fontId="210" fillId="0" borderId="1" xfId="0" applyFont="1" applyBorder="1" applyAlignment="1">
      <alignment horizontal="center" vertical="center" wrapText="1"/>
    </xf>
    <xf numFmtId="0" fontId="211" fillId="0" borderId="1" xfId="0" applyFont="1" applyBorder="1" applyAlignment="1">
      <alignment horizontal="center" vertical="center" wrapText="1"/>
    </xf>
    <xf numFmtId="0" fontId="212" fillId="0" borderId="1" xfId="0" applyFont="1" applyBorder="1" applyAlignment="1">
      <alignment horizontal="center" vertical="center" wrapText="1"/>
    </xf>
    <xf numFmtId="0" fontId="213" fillId="0" borderId="1" xfId="0" applyFont="1" applyBorder="1" applyAlignment="1">
      <alignment horizontal="center" vertical="center" wrapText="1"/>
    </xf>
    <xf numFmtId="0" fontId="214" fillId="0" borderId="1" xfId="0" applyFont="1" applyBorder="1" applyAlignment="1">
      <alignment horizontal="center" vertical="center" wrapText="1"/>
    </xf>
    <xf numFmtId="0" fontId="215" fillId="0" borderId="1" xfId="0" applyFont="1" applyBorder="1" applyAlignment="1">
      <alignment horizontal="center" vertical="center" wrapText="1"/>
    </xf>
    <xf numFmtId="0" fontId="216" fillId="0" borderId="1" xfId="0" applyFont="1" applyBorder="1" applyAlignment="1">
      <alignment horizontal="center" vertical="center" wrapText="1"/>
    </xf>
    <xf numFmtId="0" fontId="217" fillId="0" borderId="1" xfId="0" applyFont="1" applyBorder="1" applyAlignment="1">
      <alignment horizontal="center" vertical="center" wrapText="1"/>
    </xf>
    <xf numFmtId="0" fontId="218" fillId="0" borderId="1" xfId="0" applyFont="1" applyBorder="1" applyAlignment="1">
      <alignment horizontal="center" vertical="center" wrapText="1"/>
    </xf>
    <xf numFmtId="0" fontId="219" fillId="0" borderId="1" xfId="0" applyFont="1" applyBorder="1" applyAlignment="1">
      <alignment horizontal="center" vertical="center" wrapText="1"/>
    </xf>
    <xf numFmtId="0" fontId="220" fillId="0" borderId="1" xfId="0" applyFont="1" applyBorder="1" applyAlignment="1">
      <alignment horizontal="center" vertical="center" wrapText="1"/>
    </xf>
    <xf numFmtId="0" fontId="221" fillId="0" borderId="1" xfId="0" applyFont="1" applyBorder="1" applyAlignment="1">
      <alignment horizontal="center" vertical="center" wrapText="1"/>
    </xf>
    <xf numFmtId="0" fontId="222" fillId="0" borderId="1" xfId="0" applyFont="1" applyBorder="1" applyAlignment="1">
      <alignment horizontal="center" vertical="center" wrapText="1"/>
    </xf>
    <xf numFmtId="0" fontId="223" fillId="0" borderId="1" xfId="0" applyFont="1" applyBorder="1" applyAlignment="1">
      <alignment horizontal="center" vertical="center" wrapText="1"/>
    </xf>
    <xf numFmtId="0" fontId="224" fillId="0" borderId="1" xfId="0" applyFont="1" applyBorder="1" applyAlignment="1">
      <alignment horizontal="center" vertical="center" wrapText="1"/>
    </xf>
    <xf numFmtId="0" fontId="225" fillId="0" borderId="1" xfId="0" applyFont="1" applyBorder="1" applyAlignment="1">
      <alignment horizontal="center" vertical="center" wrapText="1"/>
    </xf>
    <xf numFmtId="0" fontId="226" fillId="0" borderId="1" xfId="0" applyFont="1" applyBorder="1" applyAlignment="1">
      <alignment horizontal="center" vertical="center" wrapText="1"/>
    </xf>
    <xf numFmtId="0" fontId="227" fillId="0" borderId="1" xfId="0" applyFont="1" applyBorder="1" applyAlignment="1">
      <alignment horizontal="center" vertical="center" wrapText="1"/>
    </xf>
    <xf numFmtId="0" fontId="228" fillId="0" borderId="1" xfId="0" applyFont="1" applyBorder="1" applyAlignment="1">
      <alignment horizontal="center" vertical="center" wrapText="1"/>
    </xf>
    <xf numFmtId="0" fontId="229" fillId="0" borderId="1" xfId="0" applyFont="1" applyBorder="1" applyAlignment="1">
      <alignment horizontal="center" vertical="center" wrapText="1"/>
    </xf>
    <xf numFmtId="0" fontId="230" fillId="0" borderId="1" xfId="0" applyFont="1" applyBorder="1" applyAlignment="1">
      <alignment horizontal="center" vertical="center" wrapText="1"/>
    </xf>
    <xf numFmtId="0" fontId="231" fillId="0" borderId="1" xfId="0" applyFont="1" applyBorder="1" applyAlignment="1">
      <alignment horizontal="center" vertical="center" wrapText="1"/>
    </xf>
    <xf numFmtId="0" fontId="232" fillId="0" borderId="1" xfId="0" applyFont="1" applyBorder="1" applyAlignment="1">
      <alignment horizontal="center" vertical="center" wrapText="1"/>
    </xf>
    <xf numFmtId="0" fontId="233" fillId="0" borderId="1" xfId="0" applyFont="1" applyBorder="1" applyAlignment="1">
      <alignment horizontal="center" vertical="center" wrapText="1"/>
    </xf>
    <xf numFmtId="0" fontId="234" fillId="0" borderId="1" xfId="0" applyFont="1" applyBorder="1" applyAlignment="1">
      <alignment horizontal="center" vertical="center" wrapText="1"/>
    </xf>
    <xf numFmtId="0" fontId="235" fillId="0" borderId="1" xfId="0" applyFont="1" applyBorder="1" applyAlignment="1">
      <alignment horizontal="center" vertical="center" wrapText="1"/>
    </xf>
    <xf numFmtId="0" fontId="236" fillId="0" borderId="1" xfId="0" applyFont="1" applyBorder="1" applyAlignment="1">
      <alignment horizontal="center" vertical="center" wrapText="1"/>
    </xf>
    <xf numFmtId="0" fontId="237" fillId="0" borderId="1" xfId="0" applyFont="1" applyBorder="1" applyAlignment="1">
      <alignment horizontal="center" vertical="center" wrapText="1"/>
    </xf>
    <xf numFmtId="0" fontId="238" fillId="0" borderId="1" xfId="0" applyFont="1" applyBorder="1" applyAlignment="1">
      <alignment horizontal="center" vertical="center" wrapText="1"/>
    </xf>
    <xf numFmtId="0" fontId="239" fillId="0" borderId="1" xfId="0" applyFont="1" applyBorder="1" applyAlignment="1">
      <alignment horizontal="center" vertical="center" wrapText="1"/>
    </xf>
    <xf numFmtId="0" fontId="240" fillId="0" borderId="1" xfId="0" applyFont="1" applyBorder="1" applyAlignment="1">
      <alignment horizontal="center" vertical="center" wrapText="1"/>
    </xf>
    <xf numFmtId="0" fontId="241" fillId="0" borderId="1" xfId="0" applyFont="1" applyBorder="1" applyAlignment="1">
      <alignment horizontal="center" vertical="center" wrapText="1"/>
    </xf>
    <xf numFmtId="0" fontId="242" fillId="0" borderId="1" xfId="0" applyFont="1" applyBorder="1" applyAlignment="1">
      <alignment horizontal="center" vertical="center" wrapText="1"/>
    </xf>
    <xf numFmtId="0" fontId="243" fillId="0" borderId="1" xfId="0" applyFont="1" applyBorder="1" applyAlignment="1">
      <alignment horizontal="center" vertical="center" wrapText="1"/>
    </xf>
    <xf numFmtId="0" fontId="24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46" fillId="0" borderId="1" xfId="0" applyFont="1" applyBorder="1" applyAlignment="1">
      <alignment horizontal="center" vertical="center" wrapText="1"/>
    </xf>
    <xf numFmtId="0" fontId="247" fillId="0" borderId="1" xfId="0" applyFont="1" applyBorder="1" applyAlignment="1">
      <alignment horizontal="center" vertical="center" wrapText="1"/>
    </xf>
    <xf numFmtId="0" fontId="248" fillId="0" borderId="1" xfId="0" applyFont="1" applyBorder="1" applyAlignment="1">
      <alignment horizontal="center" vertical="center" wrapText="1"/>
    </xf>
    <xf numFmtId="0" fontId="249" fillId="0" borderId="1" xfId="0" applyFont="1" applyBorder="1" applyAlignment="1">
      <alignment horizontal="center" vertical="center" wrapText="1"/>
    </xf>
    <xf numFmtId="0" fontId="250" fillId="0" borderId="1" xfId="0" applyFont="1" applyBorder="1" applyAlignment="1">
      <alignment horizontal="center" vertical="center" wrapText="1"/>
    </xf>
    <xf numFmtId="0" fontId="251" fillId="0" borderId="1" xfId="0" applyFont="1" applyBorder="1" applyAlignment="1">
      <alignment horizontal="center" vertical="center" wrapText="1"/>
    </xf>
    <xf numFmtId="0" fontId="252" fillId="0" borderId="1" xfId="0" applyFont="1" applyBorder="1" applyAlignment="1">
      <alignment horizontal="center" vertical="center" wrapText="1"/>
    </xf>
    <xf numFmtId="0" fontId="253" fillId="0" borderId="1" xfId="0" applyFont="1" applyBorder="1" applyAlignment="1">
      <alignment horizontal="center" vertical="center" wrapText="1"/>
    </xf>
    <xf numFmtId="0" fontId="254" fillId="0" borderId="1" xfId="0" applyFont="1" applyBorder="1" applyAlignment="1">
      <alignment horizontal="center" vertical="center" wrapText="1"/>
    </xf>
    <xf numFmtId="0" fontId="255" fillId="0" borderId="1" xfId="0" applyFont="1" applyBorder="1" applyAlignment="1">
      <alignment horizontal="center" vertical="center" wrapText="1"/>
    </xf>
    <xf numFmtId="0" fontId="256" fillId="0" borderId="1" xfId="0" applyFont="1" applyBorder="1" applyAlignment="1">
      <alignment horizontal="center" vertical="center" wrapText="1"/>
    </xf>
    <xf numFmtId="0" fontId="257" fillId="0" borderId="1" xfId="0" applyFont="1" applyBorder="1" applyAlignment="1">
      <alignment horizontal="center" vertical="center" wrapText="1"/>
    </xf>
    <xf numFmtId="0" fontId="258" fillId="0" borderId="1" xfId="0" applyFont="1" applyBorder="1" applyAlignment="1">
      <alignment horizontal="center" vertical="center" wrapText="1"/>
    </xf>
    <xf numFmtId="0" fontId="259" fillId="0" borderId="1" xfId="0" applyFont="1" applyBorder="1" applyAlignment="1">
      <alignment horizontal="center" vertical="center" wrapText="1"/>
    </xf>
    <xf numFmtId="0" fontId="260" fillId="0" borderId="1" xfId="0" applyFont="1" applyBorder="1" applyAlignment="1">
      <alignment horizontal="center" vertical="center" wrapText="1"/>
    </xf>
    <xf numFmtId="0" fontId="261" fillId="0" borderId="1" xfId="0" applyFont="1" applyBorder="1" applyAlignment="1">
      <alignment horizontal="center" vertical="center" wrapText="1"/>
    </xf>
    <xf numFmtId="0" fontId="262" fillId="0" borderId="1" xfId="0" applyFont="1" applyBorder="1" applyAlignment="1">
      <alignment horizontal="center" vertical="center" wrapText="1"/>
    </xf>
    <xf numFmtId="0" fontId="263" fillId="0" borderId="1" xfId="0" applyFont="1" applyBorder="1" applyAlignment="1">
      <alignment horizontal="center" vertical="center" wrapText="1"/>
    </xf>
    <xf numFmtId="0" fontId="264" fillId="0" borderId="1" xfId="0" applyFont="1" applyBorder="1" applyAlignment="1">
      <alignment horizontal="center" vertical="center" wrapText="1"/>
    </xf>
    <xf numFmtId="0" fontId="265" fillId="0" borderId="1" xfId="0" applyFont="1" applyBorder="1" applyAlignment="1">
      <alignment horizontal="center" vertical="center" wrapText="1"/>
    </xf>
    <xf numFmtId="0" fontId="266" fillId="0" borderId="1" xfId="0" applyFont="1" applyBorder="1" applyAlignment="1">
      <alignment horizontal="center" vertical="center" wrapText="1"/>
    </xf>
    <xf numFmtId="0" fontId="267" fillId="0" borderId="1" xfId="0" applyFont="1" applyBorder="1" applyAlignment="1">
      <alignment horizontal="center" vertical="center" wrapText="1"/>
    </xf>
    <xf numFmtId="0" fontId="268" fillId="0" borderId="1" xfId="0" applyFont="1" applyBorder="1" applyAlignment="1">
      <alignment horizontal="center" vertical="center" wrapText="1"/>
    </xf>
    <xf numFmtId="0" fontId="269" fillId="0" borderId="1" xfId="0" applyFont="1" applyBorder="1" applyAlignment="1">
      <alignment horizontal="center" vertical="center" wrapText="1"/>
    </xf>
    <xf numFmtId="0" fontId="270" fillId="0" borderId="1" xfId="0" applyFont="1" applyBorder="1" applyAlignment="1">
      <alignment horizontal="center" vertical="center" wrapText="1"/>
    </xf>
    <xf numFmtId="0" fontId="271" fillId="0" borderId="1" xfId="0" applyFont="1" applyBorder="1" applyAlignment="1">
      <alignment horizontal="center" vertical="center" wrapText="1"/>
    </xf>
    <xf numFmtId="0" fontId="272" fillId="0" borderId="1" xfId="0" applyFont="1" applyBorder="1" applyAlignment="1">
      <alignment horizontal="center" vertical="center" wrapText="1"/>
    </xf>
    <xf numFmtId="0" fontId="273" fillId="0" borderId="1" xfId="0" applyFont="1" applyBorder="1" applyAlignment="1">
      <alignment horizontal="center" vertical="center" wrapText="1"/>
    </xf>
    <xf numFmtId="0" fontId="274" fillId="0" borderId="1" xfId="0" applyFont="1" applyBorder="1" applyAlignment="1">
      <alignment horizontal="center" vertical="center" wrapText="1"/>
    </xf>
    <xf numFmtId="0" fontId="275" fillId="0" borderId="1" xfId="0" applyFont="1" applyBorder="1" applyAlignment="1">
      <alignment horizontal="center" vertical="center" wrapText="1"/>
    </xf>
    <xf numFmtId="0" fontId="276" fillId="0" borderId="1" xfId="0" applyFont="1" applyBorder="1" applyAlignment="1">
      <alignment horizontal="center" vertical="center" wrapText="1"/>
    </xf>
    <xf numFmtId="0" fontId="277" fillId="0" borderId="1" xfId="0" applyFont="1" applyBorder="1" applyAlignment="1">
      <alignment horizontal="center" vertical="center" wrapText="1"/>
    </xf>
    <xf numFmtId="0" fontId="278" fillId="0" borderId="1" xfId="0" applyFont="1" applyBorder="1" applyAlignment="1">
      <alignment horizontal="center" vertical="center" wrapText="1"/>
    </xf>
    <xf numFmtId="0" fontId="279" fillId="0" borderId="1" xfId="0" applyFont="1" applyBorder="1" applyAlignment="1">
      <alignment horizontal="center" vertical="center" wrapText="1"/>
    </xf>
    <xf numFmtId="0" fontId="280" fillId="0" borderId="1" xfId="0" applyFont="1" applyBorder="1" applyAlignment="1">
      <alignment horizontal="center" vertical="center" wrapText="1"/>
    </xf>
    <xf numFmtId="0" fontId="281" fillId="0" borderId="1" xfId="0" applyFont="1" applyBorder="1" applyAlignment="1">
      <alignment horizontal="center" vertical="center" wrapText="1"/>
    </xf>
    <xf numFmtId="0" fontId="282" fillId="0" borderId="1" xfId="0" applyFont="1" applyBorder="1" applyAlignment="1">
      <alignment horizontal="center" vertical="center" wrapText="1"/>
    </xf>
    <xf numFmtId="0" fontId="283" fillId="0" borderId="1" xfId="0" applyFont="1" applyBorder="1" applyAlignment="1">
      <alignment horizontal="center" vertical="center" wrapText="1"/>
    </xf>
    <xf numFmtId="0" fontId="28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86" fillId="0" borderId="1" xfId="0" applyFont="1" applyBorder="1" applyAlignment="1">
      <alignment horizontal="center" vertical="center" wrapText="1"/>
    </xf>
    <xf numFmtId="0" fontId="287" fillId="0" borderId="1" xfId="0" applyFont="1" applyBorder="1" applyAlignment="1">
      <alignment horizontal="center" vertical="center" wrapText="1"/>
    </xf>
    <xf numFmtId="0" fontId="288" fillId="0" borderId="1" xfId="0" applyFont="1" applyBorder="1" applyAlignment="1">
      <alignment horizontal="center" vertical="center" wrapText="1"/>
    </xf>
    <xf numFmtId="0" fontId="289" fillId="0" borderId="1" xfId="0" applyFont="1" applyBorder="1" applyAlignment="1">
      <alignment horizontal="center" vertical="center" wrapText="1"/>
    </xf>
    <xf numFmtId="0" fontId="290" fillId="0" borderId="1" xfId="0" applyFont="1" applyBorder="1" applyAlignment="1">
      <alignment horizontal="center" vertical="center" wrapText="1"/>
    </xf>
    <xf numFmtId="0" fontId="291" fillId="0" borderId="1" xfId="0" applyFont="1" applyBorder="1" applyAlignment="1">
      <alignment horizontal="center" vertical="center" wrapText="1"/>
    </xf>
    <xf numFmtId="0" fontId="292" fillId="0" borderId="1" xfId="0" applyFont="1" applyBorder="1" applyAlignment="1">
      <alignment horizontal="center" vertical="center" wrapText="1"/>
    </xf>
    <xf numFmtId="0" fontId="293" fillId="0" borderId="1" xfId="0" applyFont="1" applyBorder="1" applyAlignment="1">
      <alignment horizontal="center" vertical="center" wrapText="1"/>
    </xf>
    <xf numFmtId="0" fontId="294" fillId="0" borderId="1" xfId="0" applyFont="1" applyBorder="1" applyAlignment="1">
      <alignment horizontal="center" vertical="center" wrapText="1"/>
    </xf>
    <xf numFmtId="0" fontId="295" fillId="0" borderId="1" xfId="0" applyFont="1" applyBorder="1" applyAlignment="1">
      <alignment horizontal="center" vertical="center" wrapText="1"/>
    </xf>
    <xf numFmtId="0" fontId="296" fillId="0" borderId="1" xfId="0" applyFont="1" applyBorder="1" applyAlignment="1">
      <alignment horizontal="center" vertical="center" wrapText="1"/>
    </xf>
    <xf numFmtId="0" fontId="297" fillId="0" borderId="1" xfId="0" applyFont="1" applyBorder="1" applyAlignment="1">
      <alignment horizontal="center" vertical="center" wrapText="1"/>
    </xf>
    <xf numFmtId="0" fontId="298" fillId="0" borderId="1" xfId="0" applyFont="1" applyBorder="1" applyAlignment="1">
      <alignment horizontal="center" vertical="center" wrapText="1"/>
    </xf>
    <xf numFmtId="0" fontId="299" fillId="0" borderId="1" xfId="0" applyFont="1" applyBorder="1" applyAlignment="1">
      <alignment horizontal="center" vertical="center" wrapText="1"/>
    </xf>
    <xf numFmtId="0" fontId="300" fillId="0" borderId="1" xfId="0" applyFont="1" applyBorder="1" applyAlignment="1">
      <alignment horizontal="center" vertical="center" wrapText="1"/>
    </xf>
    <xf numFmtId="0" fontId="301" fillId="0" borderId="1" xfId="0" applyFont="1" applyBorder="1" applyAlignment="1">
      <alignment horizontal="center" vertical="center" wrapText="1"/>
    </xf>
    <xf numFmtId="0" fontId="302" fillId="0" borderId="1" xfId="0" applyFont="1" applyBorder="1" applyAlignment="1">
      <alignment horizontal="center" vertical="center" wrapText="1"/>
    </xf>
    <xf numFmtId="0" fontId="303" fillId="0" borderId="1" xfId="0" applyFont="1" applyBorder="1" applyAlignment="1">
      <alignment horizontal="center" vertical="center" wrapText="1"/>
    </xf>
    <xf numFmtId="0" fontId="304" fillId="0" borderId="1" xfId="0" applyFont="1" applyBorder="1" applyAlignment="1">
      <alignment horizontal="center" vertical="center" wrapText="1"/>
    </xf>
    <xf numFmtId="0" fontId="305" fillId="0" borderId="1" xfId="0" applyFont="1" applyBorder="1" applyAlignment="1">
      <alignment horizontal="center" vertical="center" wrapText="1"/>
    </xf>
    <xf numFmtId="0" fontId="306" fillId="0" borderId="1" xfId="0" applyFont="1" applyBorder="1" applyAlignment="1">
      <alignment horizontal="center" vertical="center" wrapText="1"/>
    </xf>
    <xf numFmtId="0" fontId="307" fillId="0" borderId="1" xfId="0" applyFont="1" applyBorder="1" applyAlignment="1">
      <alignment horizontal="center" vertical="center" wrapText="1"/>
    </xf>
    <xf numFmtId="0" fontId="308" fillId="0" borderId="1" xfId="0" applyFont="1" applyBorder="1" applyAlignment="1">
      <alignment horizontal="center" vertical="center" wrapText="1"/>
    </xf>
    <xf numFmtId="0" fontId="309" fillId="0" borderId="1" xfId="0" applyFont="1" applyBorder="1" applyAlignment="1">
      <alignment horizontal="center" vertical="center" wrapText="1"/>
    </xf>
    <xf numFmtId="0" fontId="310" fillId="0" borderId="1" xfId="0" applyFont="1" applyBorder="1" applyAlignment="1">
      <alignment horizontal="center" vertical="center" wrapText="1"/>
    </xf>
    <xf numFmtId="0" fontId="311" fillId="0" borderId="1" xfId="0" applyFont="1" applyBorder="1" applyAlignment="1">
      <alignment horizontal="center" vertical="center" wrapText="1"/>
    </xf>
    <xf numFmtId="0" fontId="312" fillId="0" borderId="1" xfId="0" applyFont="1" applyBorder="1" applyAlignment="1">
      <alignment horizontal="center" vertical="center" wrapText="1"/>
    </xf>
    <xf numFmtId="0" fontId="313" fillId="0" borderId="1" xfId="0" applyFont="1" applyBorder="1" applyAlignment="1">
      <alignment horizontal="center" vertical="center" wrapText="1"/>
    </xf>
    <xf numFmtId="0" fontId="314" fillId="0" borderId="1" xfId="0" applyFont="1" applyBorder="1" applyAlignment="1">
      <alignment horizontal="center" vertical="center" wrapText="1"/>
    </xf>
    <xf numFmtId="0" fontId="315" fillId="0" borderId="1" xfId="0" applyFont="1" applyBorder="1" applyAlignment="1">
      <alignment horizontal="center" vertical="center" wrapText="1"/>
    </xf>
    <xf numFmtId="0" fontId="316" fillId="0" borderId="1" xfId="0" applyFont="1" applyBorder="1" applyAlignment="1">
      <alignment horizontal="center" vertical="center" wrapText="1"/>
    </xf>
    <xf numFmtId="0" fontId="317" fillId="0" borderId="1" xfId="0" applyFont="1" applyBorder="1" applyAlignment="1">
      <alignment horizontal="center" vertical="center" wrapText="1"/>
    </xf>
    <xf numFmtId="0" fontId="318" fillId="0" borderId="1" xfId="0" applyFont="1" applyBorder="1" applyAlignment="1">
      <alignment horizontal="center" vertical="center" wrapText="1"/>
    </xf>
    <xf numFmtId="0" fontId="319" fillId="0" borderId="1" xfId="0" applyFont="1" applyBorder="1" applyAlignment="1">
      <alignment horizontal="center" vertical="center" wrapText="1"/>
    </xf>
    <xf numFmtId="0" fontId="320" fillId="0" borderId="1" xfId="0" applyFont="1" applyBorder="1" applyAlignment="1">
      <alignment horizontal="center" vertical="center" wrapText="1"/>
    </xf>
    <xf numFmtId="0" fontId="321" fillId="0" borderId="1" xfId="0" applyFont="1" applyBorder="1" applyAlignment="1">
      <alignment horizontal="center" vertical="center" wrapText="1"/>
    </xf>
    <xf numFmtId="0" fontId="322" fillId="0" borderId="1" xfId="0" applyFont="1" applyBorder="1" applyAlignment="1">
      <alignment horizontal="center" vertical="center" wrapText="1"/>
    </xf>
    <xf numFmtId="0" fontId="323" fillId="0" borderId="1" xfId="0" applyFont="1" applyBorder="1" applyAlignment="1">
      <alignment horizontal="center" vertical="center" wrapText="1"/>
    </xf>
    <xf numFmtId="0" fontId="324" fillId="0" borderId="1" xfId="0" applyFont="1" applyBorder="1" applyAlignment="1">
      <alignment horizontal="center" vertical="center" wrapText="1"/>
    </xf>
    <xf numFmtId="0" fontId="325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327" fillId="0" borderId="1" xfId="0" applyFont="1" applyBorder="1" applyAlignment="1">
      <alignment horizontal="center" vertical="center" wrapText="1"/>
    </xf>
    <xf numFmtId="0" fontId="328" fillId="0" borderId="1" xfId="0" applyFont="1" applyBorder="1" applyAlignment="1">
      <alignment horizontal="center" vertical="center" wrapText="1"/>
    </xf>
    <xf numFmtId="0" fontId="329" fillId="0" borderId="1" xfId="0" applyFont="1" applyBorder="1" applyAlignment="1">
      <alignment horizontal="center" vertical="center" wrapText="1"/>
    </xf>
    <xf numFmtId="0" fontId="330" fillId="0" borderId="1" xfId="0" applyFont="1" applyBorder="1" applyAlignment="1">
      <alignment horizontal="center" vertical="center" wrapText="1"/>
    </xf>
    <xf numFmtId="0" fontId="331" fillId="0" borderId="1" xfId="0" applyFont="1" applyBorder="1" applyAlignment="1">
      <alignment horizontal="center" vertical="center" wrapText="1"/>
    </xf>
    <xf numFmtId="0" fontId="332" fillId="0" borderId="1" xfId="0" applyFont="1" applyBorder="1" applyAlignment="1">
      <alignment horizontal="center" vertical="center" wrapText="1"/>
    </xf>
    <xf numFmtId="0" fontId="333" fillId="0" borderId="1" xfId="0" applyFont="1" applyBorder="1" applyAlignment="1">
      <alignment horizontal="center" vertical="center" wrapText="1"/>
    </xf>
    <xf numFmtId="0" fontId="334" fillId="0" borderId="1" xfId="0" applyFont="1" applyBorder="1" applyAlignment="1">
      <alignment horizontal="center" vertical="center" wrapText="1"/>
    </xf>
    <xf numFmtId="0" fontId="335" fillId="0" borderId="1" xfId="0" applyFont="1" applyBorder="1" applyAlignment="1">
      <alignment horizontal="center" vertical="center" wrapText="1"/>
    </xf>
    <xf numFmtId="0" fontId="336" fillId="0" borderId="1" xfId="0" applyFont="1" applyBorder="1" applyAlignment="1">
      <alignment horizontal="center" vertical="center" wrapText="1"/>
    </xf>
    <xf numFmtId="0" fontId="337" fillId="0" borderId="1" xfId="0" applyFont="1" applyBorder="1" applyAlignment="1">
      <alignment horizontal="center" vertical="center" wrapText="1"/>
    </xf>
    <xf numFmtId="0" fontId="338" fillId="0" borderId="1" xfId="0" applyFont="1" applyBorder="1" applyAlignment="1">
      <alignment horizontal="center" vertical="center" wrapText="1"/>
    </xf>
    <xf numFmtId="0" fontId="339" fillId="0" borderId="1" xfId="0" applyFont="1" applyBorder="1" applyAlignment="1">
      <alignment horizontal="center" vertical="center" wrapText="1"/>
    </xf>
    <xf numFmtId="0" fontId="340" fillId="0" borderId="1" xfId="0" applyFont="1" applyBorder="1" applyAlignment="1">
      <alignment horizontal="center" vertical="center" wrapText="1"/>
    </xf>
    <xf numFmtId="0" fontId="341" fillId="0" borderId="1" xfId="0" applyFont="1" applyBorder="1" applyAlignment="1">
      <alignment horizontal="center" vertical="center" wrapText="1"/>
    </xf>
    <xf numFmtId="0" fontId="342" fillId="0" borderId="1" xfId="0" applyFont="1" applyBorder="1" applyAlignment="1">
      <alignment horizontal="center" vertical="center" wrapText="1"/>
    </xf>
    <xf numFmtId="0" fontId="343" fillId="0" borderId="1" xfId="0" applyFont="1" applyBorder="1" applyAlignment="1">
      <alignment horizontal="center" vertical="center" wrapText="1"/>
    </xf>
    <xf numFmtId="0" fontId="344" fillId="0" borderId="1" xfId="0" applyFont="1" applyBorder="1" applyAlignment="1">
      <alignment horizontal="center" vertical="center" wrapText="1"/>
    </xf>
    <xf numFmtId="0" fontId="345" fillId="0" borderId="1" xfId="0" applyFont="1" applyBorder="1" applyAlignment="1">
      <alignment horizontal="center" vertical="center" wrapText="1"/>
    </xf>
    <xf numFmtId="0" fontId="346" fillId="0" borderId="1" xfId="0" applyFont="1" applyBorder="1" applyAlignment="1">
      <alignment horizontal="center" vertical="center" wrapText="1"/>
    </xf>
    <xf numFmtId="0" fontId="347" fillId="0" borderId="1" xfId="0" applyFont="1" applyBorder="1" applyAlignment="1">
      <alignment horizontal="center" vertical="center" wrapText="1"/>
    </xf>
    <xf numFmtId="0" fontId="348" fillId="0" borderId="1" xfId="0" applyFont="1" applyBorder="1" applyAlignment="1">
      <alignment horizontal="center" vertical="center" wrapText="1"/>
    </xf>
    <xf numFmtId="0" fontId="349" fillId="0" borderId="1" xfId="0" applyFont="1" applyBorder="1" applyAlignment="1">
      <alignment horizontal="center" vertical="center" wrapText="1"/>
    </xf>
    <xf numFmtId="0" fontId="350" fillId="0" borderId="1" xfId="0" applyFont="1" applyBorder="1" applyAlignment="1">
      <alignment horizontal="center" vertical="center" wrapText="1"/>
    </xf>
    <xf numFmtId="0" fontId="351" fillId="0" borderId="1" xfId="0" applyFont="1" applyBorder="1" applyAlignment="1">
      <alignment horizontal="center" vertical="center" wrapText="1"/>
    </xf>
    <xf numFmtId="0" fontId="352" fillId="0" borderId="1" xfId="0" applyFont="1" applyBorder="1" applyAlignment="1">
      <alignment horizontal="center" vertical="center" wrapText="1"/>
    </xf>
    <xf numFmtId="0" fontId="353" fillId="0" borderId="1" xfId="0" applyFont="1" applyBorder="1" applyAlignment="1">
      <alignment horizontal="center" vertical="center" wrapText="1"/>
    </xf>
    <xf numFmtId="0" fontId="354" fillId="0" borderId="1" xfId="0" applyFont="1" applyBorder="1" applyAlignment="1">
      <alignment horizontal="center" vertical="center" wrapText="1"/>
    </xf>
    <xf numFmtId="0" fontId="355" fillId="0" borderId="1" xfId="0" applyFont="1" applyBorder="1" applyAlignment="1">
      <alignment horizontal="center" vertical="center" wrapText="1"/>
    </xf>
    <xf numFmtId="0" fontId="356" fillId="0" borderId="1" xfId="0" applyFont="1" applyBorder="1" applyAlignment="1">
      <alignment horizontal="center" vertical="center" wrapText="1"/>
    </xf>
    <xf numFmtId="0" fontId="357" fillId="0" borderId="1" xfId="0" applyFont="1" applyBorder="1" applyAlignment="1">
      <alignment horizontal="center" vertical="center" wrapText="1"/>
    </xf>
    <xf numFmtId="0" fontId="358" fillId="0" borderId="1" xfId="0" applyFont="1" applyBorder="1" applyAlignment="1">
      <alignment horizontal="center" vertical="center" wrapText="1"/>
    </xf>
    <xf numFmtId="0" fontId="359" fillId="0" borderId="1" xfId="0" applyFont="1" applyBorder="1" applyAlignment="1">
      <alignment horizontal="center" vertical="center" wrapText="1"/>
    </xf>
    <xf numFmtId="0" fontId="360" fillId="0" borderId="1" xfId="0" applyFont="1" applyBorder="1" applyAlignment="1">
      <alignment horizontal="center" vertical="center" wrapText="1"/>
    </xf>
    <xf numFmtId="0" fontId="361" fillId="0" borderId="1" xfId="0" applyFont="1" applyBorder="1" applyAlignment="1">
      <alignment horizontal="center" vertical="center" wrapText="1"/>
    </xf>
    <xf numFmtId="0" fontId="362" fillId="0" borderId="1" xfId="0" applyFont="1" applyBorder="1" applyAlignment="1">
      <alignment horizontal="center" vertical="center" wrapText="1"/>
    </xf>
    <xf numFmtId="0" fontId="363" fillId="0" borderId="1" xfId="0" applyFont="1" applyBorder="1" applyAlignment="1">
      <alignment horizontal="center" vertical="center" wrapText="1"/>
    </xf>
    <xf numFmtId="0" fontId="364" fillId="0" borderId="1" xfId="0" applyFont="1" applyBorder="1" applyAlignment="1">
      <alignment horizontal="center" vertical="center" wrapText="1"/>
    </xf>
    <xf numFmtId="0" fontId="365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367" fillId="0" borderId="1" xfId="0" applyFont="1" applyBorder="1" applyAlignment="1">
      <alignment horizontal="center" vertical="center" wrapText="1"/>
    </xf>
    <xf numFmtId="0" fontId="368" fillId="0" borderId="1" xfId="0" applyFont="1" applyBorder="1" applyAlignment="1">
      <alignment horizontal="center" vertical="center" wrapText="1"/>
    </xf>
    <xf numFmtId="0" fontId="369" fillId="0" borderId="1" xfId="0" applyFont="1" applyBorder="1" applyAlignment="1">
      <alignment horizontal="center" vertical="center" wrapText="1"/>
    </xf>
    <xf numFmtId="0" fontId="370" fillId="0" borderId="1" xfId="0" applyFont="1" applyBorder="1" applyAlignment="1">
      <alignment horizontal="center" vertical="center" wrapText="1"/>
    </xf>
    <xf numFmtId="0" fontId="371" fillId="0" borderId="1" xfId="0" applyFont="1" applyBorder="1" applyAlignment="1">
      <alignment horizontal="center" vertical="center" wrapText="1"/>
    </xf>
    <xf numFmtId="0" fontId="372" fillId="0" borderId="1" xfId="0" applyFont="1" applyBorder="1" applyAlignment="1">
      <alignment horizontal="center" vertical="center" wrapText="1"/>
    </xf>
    <xf numFmtId="0" fontId="373" fillId="0" borderId="1" xfId="0" applyFont="1" applyBorder="1" applyAlignment="1">
      <alignment horizontal="center" vertical="center" wrapText="1"/>
    </xf>
    <xf numFmtId="0" fontId="374" fillId="0" borderId="1" xfId="0" applyFont="1" applyBorder="1" applyAlignment="1">
      <alignment horizontal="center" vertical="center" wrapText="1"/>
    </xf>
    <xf numFmtId="0" fontId="375" fillId="0" borderId="1" xfId="0" applyFont="1" applyBorder="1" applyAlignment="1">
      <alignment horizontal="center" vertical="center" wrapText="1"/>
    </xf>
    <xf numFmtId="0" fontId="376" fillId="0" borderId="1" xfId="0" applyFont="1" applyBorder="1" applyAlignment="1">
      <alignment horizontal="center" vertical="center" wrapText="1"/>
    </xf>
    <xf numFmtId="0" fontId="377" fillId="0" borderId="1" xfId="0" applyFont="1" applyBorder="1" applyAlignment="1">
      <alignment horizontal="center" vertical="center" wrapText="1"/>
    </xf>
    <xf numFmtId="0" fontId="378" fillId="0" borderId="1" xfId="0" applyFont="1" applyBorder="1" applyAlignment="1">
      <alignment horizontal="center" vertical="center" wrapText="1"/>
    </xf>
    <xf numFmtId="0" fontId="379" fillId="0" borderId="1" xfId="0" applyFont="1" applyBorder="1" applyAlignment="1">
      <alignment horizontal="center" vertical="center" wrapText="1"/>
    </xf>
    <xf numFmtId="0" fontId="380" fillId="0" borderId="1" xfId="0" applyFont="1" applyBorder="1" applyAlignment="1">
      <alignment horizontal="center" vertical="center" wrapText="1"/>
    </xf>
    <xf numFmtId="0" fontId="381" fillId="0" borderId="1" xfId="0" applyFont="1" applyBorder="1" applyAlignment="1">
      <alignment horizontal="center" vertical="center" wrapText="1"/>
    </xf>
    <xf numFmtId="0" fontId="382" fillId="0" borderId="1" xfId="0" applyFont="1" applyBorder="1" applyAlignment="1">
      <alignment horizontal="center" vertical="center" wrapText="1"/>
    </xf>
    <xf numFmtId="0" fontId="383" fillId="0" borderId="1" xfId="0" applyFont="1" applyBorder="1" applyAlignment="1">
      <alignment horizontal="center" vertical="center" wrapText="1"/>
    </xf>
    <xf numFmtId="0" fontId="384" fillId="0" borderId="1" xfId="0" applyFont="1" applyBorder="1" applyAlignment="1">
      <alignment horizontal="center" vertical="center" wrapText="1"/>
    </xf>
    <xf numFmtId="0" fontId="385" fillId="0" borderId="1" xfId="0" applyFont="1" applyBorder="1" applyAlignment="1">
      <alignment horizontal="center" vertical="center" wrapText="1"/>
    </xf>
    <xf numFmtId="0" fontId="386" fillId="0" borderId="1" xfId="0" applyFont="1" applyBorder="1" applyAlignment="1">
      <alignment horizontal="center" vertical="center" wrapText="1"/>
    </xf>
    <xf numFmtId="0" fontId="387" fillId="0" borderId="1" xfId="0" applyFont="1" applyBorder="1" applyAlignment="1">
      <alignment horizontal="center" vertical="center" wrapText="1"/>
    </xf>
    <xf numFmtId="0" fontId="388" fillId="0" borderId="1" xfId="0" applyFont="1" applyBorder="1" applyAlignment="1">
      <alignment horizontal="center" vertical="center" wrapText="1"/>
    </xf>
    <xf numFmtId="0" fontId="389" fillId="0" borderId="1" xfId="0" applyFont="1" applyBorder="1" applyAlignment="1">
      <alignment horizontal="center" vertical="center" wrapText="1"/>
    </xf>
    <xf numFmtId="0" fontId="390" fillId="0" borderId="1" xfId="0" applyFont="1" applyBorder="1" applyAlignment="1">
      <alignment horizontal="center" vertical="center" wrapText="1"/>
    </xf>
    <xf numFmtId="0" fontId="391" fillId="0" borderId="1" xfId="0" applyFont="1" applyBorder="1" applyAlignment="1">
      <alignment horizontal="center" vertical="center" wrapText="1"/>
    </xf>
    <xf numFmtId="0" fontId="392" fillId="0" borderId="1" xfId="0" applyFont="1" applyBorder="1" applyAlignment="1">
      <alignment horizontal="center" vertical="center" wrapText="1"/>
    </xf>
    <xf numFmtId="0" fontId="393" fillId="0" borderId="1" xfId="0" applyFont="1" applyBorder="1" applyAlignment="1">
      <alignment horizontal="center" vertical="center" wrapText="1"/>
    </xf>
    <xf numFmtId="0" fontId="394" fillId="0" borderId="1" xfId="0" applyFont="1" applyBorder="1" applyAlignment="1">
      <alignment horizontal="center" vertical="center" wrapText="1"/>
    </xf>
    <xf numFmtId="0" fontId="395" fillId="0" borderId="1" xfId="0" applyFont="1" applyBorder="1" applyAlignment="1">
      <alignment horizontal="center" vertical="center" wrapText="1"/>
    </xf>
    <xf numFmtId="0" fontId="396" fillId="0" borderId="1" xfId="0" applyFont="1" applyBorder="1" applyAlignment="1">
      <alignment horizontal="center" vertical="center" wrapText="1"/>
    </xf>
    <xf numFmtId="0" fontId="397" fillId="0" borderId="1" xfId="0" applyFont="1" applyBorder="1" applyAlignment="1">
      <alignment horizontal="center" vertical="center" wrapText="1"/>
    </xf>
    <xf numFmtId="0" fontId="398" fillId="0" borderId="1" xfId="0" applyFont="1" applyBorder="1" applyAlignment="1">
      <alignment horizontal="center" vertical="center" wrapText="1"/>
    </xf>
    <xf numFmtId="0" fontId="399" fillId="0" borderId="1" xfId="0" applyFont="1" applyBorder="1" applyAlignment="1">
      <alignment horizontal="center" vertical="center" wrapText="1"/>
    </xf>
    <xf numFmtId="0" fontId="400" fillId="0" borderId="1" xfId="0" applyFont="1" applyBorder="1" applyAlignment="1">
      <alignment horizontal="center" vertical="center" wrapText="1"/>
    </xf>
    <xf numFmtId="0" fontId="401" fillId="0" borderId="1" xfId="0" applyFont="1" applyBorder="1" applyAlignment="1">
      <alignment horizontal="center" vertical="center" wrapText="1"/>
    </xf>
    <xf numFmtId="0" fontId="402" fillId="0" borderId="1" xfId="0" applyFont="1" applyBorder="1" applyAlignment="1">
      <alignment horizontal="center" vertical="center" wrapText="1"/>
    </xf>
    <xf numFmtId="0" fontId="403" fillId="0" borderId="1" xfId="0" applyFont="1" applyBorder="1" applyAlignment="1">
      <alignment horizontal="center" vertical="center" wrapText="1"/>
    </xf>
    <xf numFmtId="0" fontId="404" fillId="0" borderId="1" xfId="0" applyFont="1" applyBorder="1" applyAlignment="1">
      <alignment horizontal="center" vertical="center" wrapText="1"/>
    </xf>
    <xf numFmtId="0" fontId="405" fillId="0" borderId="1" xfId="0" applyFont="1" applyBorder="1" applyAlignment="1">
      <alignment horizontal="center" vertical="center" wrapText="1"/>
    </xf>
    <xf numFmtId="0" fontId="406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/>
    <xf numFmtId="0" fontId="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66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7"/>
  <sheetViews>
    <sheetView tabSelected="1" workbookViewId="0">
      <selection activeCell="N24" sqref="N24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">
        <v>2019</v>
      </c>
      <c r="D1" s="2052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  <c r="AF1" s="2051"/>
    </row>
    <row r="2" spans="1:40" ht="25.5" x14ac:dyDescent="0.25">
      <c r="A2" s="2" t="s">
        <v>34</v>
      </c>
      <c r="B2" s="3" t="s">
        <v>1</v>
      </c>
      <c r="C2" s="4" t="s">
        <v>2</v>
      </c>
      <c r="D2" s="5">
        <v>1</v>
      </c>
      <c r="E2" s="6">
        <v>2</v>
      </c>
      <c r="F2" s="7">
        <v>3</v>
      </c>
      <c r="G2" s="8">
        <v>4</v>
      </c>
      <c r="H2" s="9">
        <v>5</v>
      </c>
      <c r="I2" s="10">
        <v>6</v>
      </c>
      <c r="J2" s="11">
        <v>7</v>
      </c>
      <c r="K2" s="12">
        <v>8</v>
      </c>
      <c r="L2" s="13">
        <v>9</v>
      </c>
      <c r="M2" s="14">
        <v>10</v>
      </c>
      <c r="N2" s="15">
        <v>11</v>
      </c>
      <c r="O2" s="16">
        <v>12</v>
      </c>
      <c r="P2" s="17">
        <v>13</v>
      </c>
      <c r="Q2" s="18">
        <v>14</v>
      </c>
      <c r="R2" s="19">
        <v>15</v>
      </c>
      <c r="S2" s="20">
        <v>16</v>
      </c>
      <c r="T2" s="21">
        <v>17</v>
      </c>
      <c r="U2" s="22">
        <v>18</v>
      </c>
      <c r="V2" s="23">
        <v>19</v>
      </c>
      <c r="W2" s="24">
        <v>20</v>
      </c>
      <c r="X2" s="25">
        <v>21</v>
      </c>
      <c r="Y2" s="26">
        <v>22</v>
      </c>
      <c r="Z2" s="27">
        <v>23</v>
      </c>
      <c r="AA2" s="28">
        <v>24</v>
      </c>
      <c r="AB2" s="29">
        <v>25</v>
      </c>
      <c r="AC2" s="30">
        <v>26</v>
      </c>
      <c r="AD2" s="31">
        <v>27</v>
      </c>
      <c r="AE2" s="32">
        <v>28</v>
      </c>
      <c r="AF2" s="33">
        <v>29</v>
      </c>
      <c r="AG2" s="34">
        <v>30</v>
      </c>
      <c r="AH2" s="35">
        <v>31</v>
      </c>
      <c r="AI2" s="36" t="s">
        <v>1</v>
      </c>
      <c r="AJ2" s="37" t="s">
        <v>3</v>
      </c>
      <c r="AK2" s="38" t="s">
        <v>4</v>
      </c>
      <c r="AL2" s="39" t="s">
        <v>5</v>
      </c>
      <c r="AM2" s="40" t="s">
        <v>6</v>
      </c>
      <c r="AN2" s="41" t="s">
        <v>7</v>
      </c>
    </row>
    <row r="3" spans="1:40" x14ac:dyDescent="0.25">
      <c r="A3" s="42" t="s">
        <v>8</v>
      </c>
      <c r="B3" s="43" t="s">
        <v>9</v>
      </c>
      <c r="C3" s="44">
        <v>1</v>
      </c>
      <c r="D3" s="45"/>
      <c r="E3" s="46"/>
      <c r="F3" s="47"/>
      <c r="G3" s="48"/>
      <c r="H3" s="49"/>
      <c r="I3" s="50"/>
      <c r="J3" s="51"/>
      <c r="K3" s="52"/>
      <c r="L3" s="53"/>
      <c r="M3" s="54"/>
      <c r="N3" s="55"/>
      <c r="O3" s="56"/>
      <c r="P3" s="57"/>
      <c r="Q3" s="58"/>
      <c r="R3" s="59"/>
      <c r="S3" s="60"/>
      <c r="T3" s="61"/>
      <c r="U3" s="62"/>
      <c r="V3" s="63"/>
      <c r="W3" s="64"/>
      <c r="X3" s="65"/>
      <c r="Y3" s="66"/>
      <c r="Z3" s="67"/>
      <c r="AA3" s="68"/>
      <c r="AB3" s="69"/>
      <c r="AC3" s="70"/>
      <c r="AD3" s="71"/>
      <c r="AE3" s="72"/>
      <c r="AF3" s="73"/>
      <c r="AG3" s="74"/>
      <c r="AH3" s="75"/>
      <c r="AI3" s="76" t="s">
        <v>9</v>
      </c>
      <c r="AJ3" s="77">
        <v>157.5</v>
      </c>
      <c r="AK3" s="78">
        <f>(COUNTIF(D3:AH3,"d")*12)+(COUNTIF(D3:AH3,"n")*12)+(COUNTIF(D3:AH3,"řd")*12)+(COUNTIF(D3:AH3,"pd")*6)+(COUNTIF(D3:AH3,"zv")*12)+(COUNTIF(D3:AH3,"pn")*12)+SUM(D3:AH3)</f>
        <v>0</v>
      </c>
      <c r="AL3" s="79">
        <f>AK3-AJ3</f>
        <v>-157.5</v>
      </c>
      <c r="AM3" s="80" t="e">
        <f>#REF!</f>
        <v>#REF!</v>
      </c>
      <c r="AN3" s="81" t="e">
        <f>AL3+AM3</f>
        <v>#REF!</v>
      </c>
    </row>
    <row r="4" spans="1:40" x14ac:dyDescent="0.25">
      <c r="A4" s="82" t="s">
        <v>10</v>
      </c>
      <c r="B4" s="83" t="s">
        <v>11</v>
      </c>
      <c r="C4" s="84">
        <v>2</v>
      </c>
      <c r="D4" s="85"/>
      <c r="E4" s="86"/>
      <c r="F4" s="87"/>
      <c r="G4" s="88"/>
      <c r="H4" s="89"/>
      <c r="I4" s="90"/>
      <c r="J4" s="91"/>
      <c r="K4" s="92"/>
      <c r="L4" s="93"/>
      <c r="M4" s="94"/>
      <c r="N4" s="95"/>
      <c r="O4" s="96"/>
      <c r="P4" s="97"/>
      <c r="Q4" s="98"/>
      <c r="R4" s="99"/>
      <c r="S4" s="100"/>
      <c r="T4" s="101"/>
      <c r="U4" s="102"/>
      <c r="V4" s="103"/>
      <c r="W4" s="104"/>
      <c r="X4" s="105"/>
      <c r="Y4" s="106"/>
      <c r="Z4" s="107"/>
      <c r="AA4" s="108"/>
      <c r="AB4" s="109"/>
      <c r="AC4" s="110"/>
      <c r="AD4" s="111"/>
      <c r="AE4" s="112"/>
      <c r="AF4" s="113"/>
      <c r="AG4" s="114"/>
      <c r="AH4" s="115"/>
      <c r="AI4" s="116" t="s">
        <v>11</v>
      </c>
      <c r="AJ4" s="117">
        <v>157.5</v>
      </c>
      <c r="AK4" s="118">
        <f>(COUNTIF(D4:AH4,"d")*12)+(COUNTIF(D4:AH4,"n")*12)+(COUNTIF(D4:AH4,"řd")*12)+(COUNTIF(D4:AH4,"pd")*6)+(COUNTIF(D4:AH4,"zv")*12)+(COUNTIF(D4:AH4,"pn")*12)+SUM(D4:AH4)</f>
        <v>0</v>
      </c>
      <c r="AL4" s="119">
        <f>AK4-AJ4</f>
        <v>-157.5</v>
      </c>
      <c r="AM4" s="120" t="e">
        <f>#REF!</f>
        <v>#REF!</v>
      </c>
      <c r="AN4" s="121" t="e">
        <f>AL4+AM4</f>
        <v>#REF!</v>
      </c>
    </row>
    <row r="5" spans="1:40" x14ac:dyDescent="0.25">
      <c r="A5" s="122" t="s">
        <v>12</v>
      </c>
      <c r="B5" s="123" t="s">
        <v>13</v>
      </c>
      <c r="C5" s="124">
        <v>3</v>
      </c>
      <c r="D5" s="125"/>
      <c r="E5" s="126"/>
      <c r="F5" s="127"/>
      <c r="G5" s="128"/>
      <c r="H5" s="129"/>
      <c r="I5" s="130"/>
      <c r="J5" s="131"/>
      <c r="K5" s="132"/>
      <c r="L5" s="133"/>
      <c r="M5" s="134"/>
      <c r="N5" s="135"/>
      <c r="O5" s="136"/>
      <c r="P5" s="137"/>
      <c r="Q5" s="138"/>
      <c r="R5" s="139"/>
      <c r="S5" s="140"/>
      <c r="T5" s="141"/>
      <c r="U5" s="142"/>
      <c r="V5" s="143"/>
      <c r="W5" s="144"/>
      <c r="X5" s="145"/>
      <c r="Y5" s="146"/>
      <c r="Z5" s="147"/>
      <c r="AA5" s="148"/>
      <c r="AB5" s="149"/>
      <c r="AC5" s="150"/>
      <c r="AD5" s="151"/>
      <c r="AE5" s="152"/>
      <c r="AF5" s="153"/>
      <c r="AG5" s="154"/>
      <c r="AH5" s="155"/>
      <c r="AI5" s="156" t="s">
        <v>13</v>
      </c>
      <c r="AJ5" s="157">
        <v>157.5</v>
      </c>
      <c r="AK5" s="158">
        <f>(COUNTIF(D5:AH5,"d")*12)+(COUNTIF(D5:AH5,"n")*12)+(COUNTIF(D5:AH5,"řd")*12)+(COUNTIF(D5:AH5,"pd")*6)+(COUNTIF(D5:AH5,"zv")*12)+(COUNTIF(D5:AH5,"pn")*12)+SUM(D5:AH5)</f>
        <v>0</v>
      </c>
      <c r="AL5" s="159">
        <f>AK5-AJ5</f>
        <v>-157.5</v>
      </c>
      <c r="AM5" s="160" t="e">
        <f>#REF!</f>
        <v>#REF!</v>
      </c>
      <c r="AN5" s="161" t="e">
        <f>AL5+AM5</f>
        <v>#REF!</v>
      </c>
    </row>
    <row r="6" spans="1:40" x14ac:dyDescent="0.25">
      <c r="A6" s="162" t="s">
        <v>14</v>
      </c>
      <c r="B6" s="163" t="s">
        <v>15</v>
      </c>
      <c r="C6" s="164">
        <v>4</v>
      </c>
      <c r="D6" s="165"/>
      <c r="E6" s="166"/>
      <c r="F6" s="167"/>
      <c r="G6" s="168"/>
      <c r="H6" s="169"/>
      <c r="I6" s="170"/>
      <c r="J6" s="171"/>
      <c r="K6" s="172"/>
      <c r="L6" s="173"/>
      <c r="M6" s="174"/>
      <c r="N6" s="175"/>
      <c r="O6" s="176"/>
      <c r="P6" s="177"/>
      <c r="Q6" s="178"/>
      <c r="R6" s="179"/>
      <c r="S6" s="180"/>
      <c r="T6" s="181"/>
      <c r="U6" s="182"/>
      <c r="V6" s="183"/>
      <c r="W6" s="184"/>
      <c r="X6" s="185"/>
      <c r="Y6" s="186"/>
      <c r="Z6" s="187"/>
      <c r="AA6" s="188"/>
      <c r="AB6" s="189"/>
      <c r="AC6" s="190"/>
      <c r="AD6" s="191"/>
      <c r="AE6" s="192"/>
      <c r="AF6" s="193"/>
      <c r="AG6" s="194"/>
      <c r="AH6" s="195"/>
      <c r="AI6" s="196" t="s">
        <v>15</v>
      </c>
      <c r="AJ6" s="197">
        <v>157.5</v>
      </c>
      <c r="AK6" s="198">
        <f>(COUNTIF(D6:AH6,"d")*12)+(COUNTIF(D6:AH6,"n")*12)+(COUNTIF(D6:AH6,"řd")*12)+(COUNTIF(D6:AH6,"pd")*6)+(COUNTIF(D6:AH6,"zv")*12)+(COUNTIF(D6:AH6,"pn")*12)+SUM(D6:AH6)</f>
        <v>0</v>
      </c>
      <c r="AL6" s="199">
        <f>AK6-AJ6</f>
        <v>-157.5</v>
      </c>
      <c r="AM6" s="200" t="e">
        <f>#REF!</f>
        <v>#REF!</v>
      </c>
      <c r="AN6" s="201" t="e">
        <f>AL6+AM6</f>
        <v>#REF!</v>
      </c>
    </row>
    <row r="8" spans="1:40" x14ac:dyDescent="0.25">
      <c r="A8" s="202" t="s">
        <v>16</v>
      </c>
      <c r="B8" s="203" t="s">
        <v>1</v>
      </c>
    </row>
    <row r="9" spans="1:40" x14ac:dyDescent="0.25">
      <c r="A9" t="s">
        <v>17</v>
      </c>
      <c r="B9" t="s">
        <v>18</v>
      </c>
    </row>
    <row r="10" spans="1:40" x14ac:dyDescent="0.25">
      <c r="A10" t="s">
        <v>19</v>
      </c>
      <c r="B10" t="s">
        <v>20</v>
      </c>
    </row>
    <row r="11" spans="1:40" x14ac:dyDescent="0.25">
      <c r="A11" t="s">
        <v>21</v>
      </c>
      <c r="B11" t="s">
        <v>22</v>
      </c>
    </row>
    <row r="12" spans="1:40" x14ac:dyDescent="0.25">
      <c r="A12" t="s">
        <v>23</v>
      </c>
      <c r="B12" t="s">
        <v>24</v>
      </c>
    </row>
    <row r="13" spans="1:40" x14ac:dyDescent="0.25">
      <c r="A13" t="s">
        <v>25</v>
      </c>
      <c r="B13" t="s">
        <v>26</v>
      </c>
    </row>
    <row r="14" spans="1:40" x14ac:dyDescent="0.25">
      <c r="A14" t="s">
        <v>27</v>
      </c>
      <c r="B14" t="s">
        <v>28</v>
      </c>
    </row>
    <row r="16" spans="1:40" x14ac:dyDescent="0.25">
      <c r="A16" s="204" t="s">
        <v>29</v>
      </c>
      <c r="B16" s="205" t="s">
        <v>1</v>
      </c>
      <c r="C16" s="206" t="s">
        <v>1</v>
      </c>
      <c r="D16" s="207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844">
        <v>2019</v>
      </c>
      <c r="D1" s="2061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  <c r="AF1" s="2051"/>
    </row>
    <row r="2" spans="1:40" ht="25.5" x14ac:dyDescent="0.25">
      <c r="A2" s="1845" t="s">
        <v>44</v>
      </c>
      <c r="B2" s="1846" t="s">
        <v>1</v>
      </c>
      <c r="C2" s="1847" t="s">
        <v>2</v>
      </c>
      <c r="D2" s="1848">
        <v>1</v>
      </c>
      <c r="E2" s="1849">
        <v>2</v>
      </c>
      <c r="F2" s="1850">
        <v>3</v>
      </c>
      <c r="G2" s="1851">
        <v>4</v>
      </c>
      <c r="H2" s="1852">
        <v>5</v>
      </c>
      <c r="I2" s="1853">
        <v>6</v>
      </c>
      <c r="J2" s="1854">
        <v>7</v>
      </c>
      <c r="K2" s="1855">
        <v>8</v>
      </c>
      <c r="L2" s="1856">
        <v>9</v>
      </c>
      <c r="M2" s="1857">
        <v>10</v>
      </c>
      <c r="N2" s="1858">
        <v>11</v>
      </c>
      <c r="O2" s="1859">
        <v>12</v>
      </c>
      <c r="P2" s="1860">
        <v>13</v>
      </c>
      <c r="Q2" s="1861">
        <v>14</v>
      </c>
      <c r="R2" s="1862">
        <v>15</v>
      </c>
      <c r="S2" s="1863">
        <v>16</v>
      </c>
      <c r="T2" s="1864">
        <v>17</v>
      </c>
      <c r="U2" s="1865">
        <v>18</v>
      </c>
      <c r="V2" s="1866">
        <v>19</v>
      </c>
      <c r="W2" s="1867">
        <v>20</v>
      </c>
      <c r="X2" s="1868">
        <v>21</v>
      </c>
      <c r="Y2" s="1869">
        <v>22</v>
      </c>
      <c r="Z2" s="1870">
        <v>23</v>
      </c>
      <c r="AA2" s="1871">
        <v>24</v>
      </c>
      <c r="AB2" s="1872">
        <v>25</v>
      </c>
      <c r="AC2" s="1873">
        <v>26</v>
      </c>
      <c r="AD2" s="1874">
        <v>27</v>
      </c>
      <c r="AE2" s="1875">
        <v>28</v>
      </c>
      <c r="AF2" s="1876">
        <v>29</v>
      </c>
      <c r="AG2" s="1877">
        <v>30</v>
      </c>
      <c r="AH2" s="1878">
        <v>31</v>
      </c>
      <c r="AI2" s="1879" t="s">
        <v>1</v>
      </c>
      <c r="AJ2" s="1880" t="s">
        <v>3</v>
      </c>
      <c r="AK2" s="1881" t="s">
        <v>4</v>
      </c>
      <c r="AL2" s="1882" t="s">
        <v>5</v>
      </c>
      <c r="AM2" s="1883" t="s">
        <v>6</v>
      </c>
      <c r="AN2" s="1884" t="s">
        <v>38</v>
      </c>
    </row>
    <row r="3" spans="1:40" x14ac:dyDescent="0.25">
      <c r="A3" s="1885" t="s">
        <v>8</v>
      </c>
      <c r="B3" s="1886" t="s">
        <v>9</v>
      </c>
      <c r="C3" s="1887">
        <v>1</v>
      </c>
      <c r="D3" s="1888"/>
      <c r="E3" s="1889"/>
      <c r="F3" s="1890"/>
      <c r="G3" s="1891"/>
      <c r="H3" s="1892"/>
      <c r="I3" s="1893"/>
      <c r="J3" s="1894"/>
      <c r="K3" s="1895"/>
      <c r="L3" s="1896"/>
      <c r="M3" s="1897"/>
      <c r="N3" s="1898"/>
      <c r="O3" s="1899"/>
      <c r="P3" s="1900"/>
      <c r="Q3" s="1901"/>
      <c r="R3" s="1902"/>
      <c r="S3" s="1903"/>
      <c r="T3" s="1904"/>
      <c r="U3" s="1905"/>
      <c r="V3" s="1906"/>
      <c r="W3" s="1907"/>
      <c r="X3" s="1908"/>
      <c r="Y3" s="1909"/>
      <c r="Z3" s="1910"/>
      <c r="AA3" s="1911"/>
      <c r="AB3" s="1912"/>
      <c r="AC3" s="1913"/>
      <c r="AD3" s="1914"/>
      <c r="AE3" s="1915"/>
      <c r="AF3" s="1916"/>
      <c r="AG3" s="1917"/>
      <c r="AH3" s="1918"/>
      <c r="AI3" s="1919" t="s">
        <v>9</v>
      </c>
      <c r="AJ3" s="1920">
        <v>165</v>
      </c>
      <c r="AK3" s="1921">
        <f>(COUNTIF(D3:AH3,"d")*12)+(COUNTIF(D3:AH3,"n")*12)+(COUNTIF(D3:AH3,"řd")*12)+(COUNTIF(D3:AH3,"pd")*6)+(COUNTIF(D3:AH3,"zv")*12)+(COUNTIF(D3:AH3,"pn")*12)+SUM(D3:AH3)</f>
        <v>0</v>
      </c>
      <c r="AL3" s="1922">
        <f>AK3-AJ3</f>
        <v>-165</v>
      </c>
      <c r="AM3" s="1923" t="e">
        <f>listopad!AM3</f>
        <v>#REF!</v>
      </c>
      <c r="AN3" s="1924" t="e">
        <f>AL3+AM3</f>
        <v>#REF!</v>
      </c>
    </row>
    <row r="4" spans="1:40" x14ac:dyDescent="0.25">
      <c r="A4" s="1925" t="s">
        <v>10</v>
      </c>
      <c r="B4" s="1926" t="s">
        <v>11</v>
      </c>
      <c r="C4" s="1927">
        <v>2</v>
      </c>
      <c r="D4" s="1928"/>
      <c r="E4" s="1929"/>
      <c r="F4" s="1930"/>
      <c r="G4" s="1931"/>
      <c r="H4" s="1932"/>
      <c r="I4" s="1933"/>
      <c r="J4" s="1934"/>
      <c r="K4" s="1935"/>
      <c r="L4" s="1936"/>
      <c r="M4" s="1937"/>
      <c r="N4" s="1938"/>
      <c r="O4" s="1939"/>
      <c r="P4" s="1940"/>
      <c r="Q4" s="1941"/>
      <c r="R4" s="1942"/>
      <c r="S4" s="1943"/>
      <c r="T4" s="1944"/>
      <c r="U4" s="1945"/>
      <c r="V4" s="1946"/>
      <c r="W4" s="1947"/>
      <c r="X4" s="1948"/>
      <c r="Y4" s="1949"/>
      <c r="Z4" s="1950"/>
      <c r="AA4" s="1951"/>
      <c r="AB4" s="1952"/>
      <c r="AC4" s="1953"/>
      <c r="AD4" s="1954"/>
      <c r="AE4" s="1955"/>
      <c r="AF4" s="1956"/>
      <c r="AG4" s="1957"/>
      <c r="AH4" s="1958"/>
      <c r="AI4" s="1959" t="s">
        <v>11</v>
      </c>
      <c r="AJ4" s="1960">
        <v>165</v>
      </c>
      <c r="AK4" s="1961">
        <f>(COUNTIF(D4:AH4,"d")*12)+(COUNTIF(D4:AH4,"n")*12)+(COUNTIF(D4:AH4,"řd")*12)+(COUNTIF(D4:AH4,"pd")*6)+(COUNTIF(D4:AH4,"zv")*12)+(COUNTIF(D4:AH4,"pn")*12)+SUM(D4:AH4)</f>
        <v>0</v>
      </c>
      <c r="AL4" s="1962">
        <f>AK4-AJ4</f>
        <v>-165</v>
      </c>
      <c r="AM4" s="1963" t="e">
        <f>listopad!AM4</f>
        <v>#REF!</v>
      </c>
      <c r="AN4" s="1964" t="e">
        <f>AL4+AM4</f>
        <v>#REF!</v>
      </c>
    </row>
    <row r="5" spans="1:40" x14ac:dyDescent="0.25">
      <c r="A5" s="1965" t="s">
        <v>12</v>
      </c>
      <c r="B5" s="1966" t="s">
        <v>13</v>
      </c>
      <c r="C5" s="1967">
        <v>3</v>
      </c>
      <c r="D5" s="1968"/>
      <c r="E5" s="1969"/>
      <c r="F5" s="1970"/>
      <c r="G5" s="1971"/>
      <c r="H5" s="1972"/>
      <c r="I5" s="1973"/>
      <c r="J5" s="1974"/>
      <c r="K5" s="1975"/>
      <c r="L5" s="1976"/>
      <c r="M5" s="1977"/>
      <c r="N5" s="1978"/>
      <c r="O5" s="1979"/>
      <c r="P5" s="1980"/>
      <c r="Q5" s="1981"/>
      <c r="R5" s="1982"/>
      <c r="S5" s="1983"/>
      <c r="T5" s="1984"/>
      <c r="U5" s="1985"/>
      <c r="V5" s="1986"/>
      <c r="W5" s="1987"/>
      <c r="X5" s="1988"/>
      <c r="Y5" s="1989"/>
      <c r="Z5" s="1990"/>
      <c r="AA5" s="1991"/>
      <c r="AB5" s="1992"/>
      <c r="AC5" s="1993"/>
      <c r="AD5" s="1994"/>
      <c r="AE5" s="1995"/>
      <c r="AF5" s="1996"/>
      <c r="AG5" s="1997"/>
      <c r="AH5" s="1998"/>
      <c r="AI5" s="1999" t="s">
        <v>13</v>
      </c>
      <c r="AJ5" s="2000">
        <v>165</v>
      </c>
      <c r="AK5" s="2001">
        <f>(COUNTIF(D5:AH5,"d")*12)+(COUNTIF(D5:AH5,"n")*12)+(COUNTIF(D5:AH5,"řd")*12)+(COUNTIF(D5:AH5,"pd")*6)+(COUNTIF(D5:AH5,"zv")*12)+(COUNTIF(D5:AH5,"pn")*12)+SUM(D5:AH5)</f>
        <v>0</v>
      </c>
      <c r="AL5" s="2002">
        <f>AK5-AJ5</f>
        <v>-165</v>
      </c>
      <c r="AM5" s="2003" t="e">
        <f>listopad!AM5</f>
        <v>#REF!</v>
      </c>
      <c r="AN5" s="2004" t="e">
        <f>AL5+AM5</f>
        <v>#REF!</v>
      </c>
    </row>
    <row r="6" spans="1:40" x14ac:dyDescent="0.25">
      <c r="A6" s="2005" t="s">
        <v>14</v>
      </c>
      <c r="B6" s="2006" t="s">
        <v>15</v>
      </c>
      <c r="C6" s="2007">
        <v>4</v>
      </c>
      <c r="D6" s="2008"/>
      <c r="E6" s="2009"/>
      <c r="F6" s="2010"/>
      <c r="G6" s="2011"/>
      <c r="H6" s="2012"/>
      <c r="I6" s="2013"/>
      <c r="J6" s="2014"/>
      <c r="K6" s="2015"/>
      <c r="L6" s="2016"/>
      <c r="M6" s="2017"/>
      <c r="N6" s="2018"/>
      <c r="O6" s="2019"/>
      <c r="P6" s="2020"/>
      <c r="Q6" s="2021"/>
      <c r="R6" s="2022"/>
      <c r="S6" s="2023"/>
      <c r="T6" s="2024"/>
      <c r="U6" s="2025"/>
      <c r="V6" s="2026"/>
      <c r="W6" s="2027"/>
      <c r="X6" s="2028"/>
      <c r="Y6" s="2029"/>
      <c r="Z6" s="2030"/>
      <c r="AA6" s="2031"/>
      <c r="AB6" s="2032"/>
      <c r="AC6" s="2033"/>
      <c r="AD6" s="2034"/>
      <c r="AE6" s="2035"/>
      <c r="AF6" s="2036"/>
      <c r="AG6" s="2037"/>
      <c r="AH6" s="2038"/>
      <c r="AI6" s="2039" t="s">
        <v>15</v>
      </c>
      <c r="AJ6" s="2040">
        <v>165</v>
      </c>
      <c r="AK6" s="2041">
        <f>(COUNTIF(D6:AH6,"d")*12)+(COUNTIF(D6:AH6,"n")*12)+(COUNTIF(D6:AH6,"řd")*12)+(COUNTIF(D6:AH6,"pd")*6)+(COUNTIF(D6:AH6,"zv")*12)+(COUNTIF(D6:AH6,"pn")*12)+SUM(D6:AH6)</f>
        <v>0</v>
      </c>
      <c r="AL6" s="2042">
        <f>AK6-AJ6</f>
        <v>-165</v>
      </c>
      <c r="AM6" s="2043" t="e">
        <f>listopad!AM6</f>
        <v>#REF!</v>
      </c>
      <c r="AN6" s="2044" t="e">
        <f>AL6+AM6</f>
        <v>#REF!</v>
      </c>
    </row>
    <row r="8" spans="1:40" x14ac:dyDescent="0.25">
      <c r="A8" s="2045" t="s">
        <v>16</v>
      </c>
      <c r="B8" s="2046" t="s">
        <v>1</v>
      </c>
    </row>
    <row r="9" spans="1:40" x14ac:dyDescent="0.25">
      <c r="A9" t="s">
        <v>17</v>
      </c>
      <c r="B9" t="s">
        <v>18</v>
      </c>
    </row>
    <row r="10" spans="1:40" x14ac:dyDescent="0.25">
      <c r="A10" t="s">
        <v>19</v>
      </c>
      <c r="B10" t="s">
        <v>20</v>
      </c>
    </row>
    <row r="11" spans="1:40" x14ac:dyDescent="0.25">
      <c r="A11" t="s">
        <v>21</v>
      </c>
      <c r="B11" t="s">
        <v>22</v>
      </c>
    </row>
    <row r="12" spans="1:40" x14ac:dyDescent="0.25">
      <c r="A12" t="s">
        <v>23</v>
      </c>
      <c r="B12" t="s">
        <v>24</v>
      </c>
    </row>
    <row r="13" spans="1:40" x14ac:dyDescent="0.25">
      <c r="A13" t="s">
        <v>25</v>
      </c>
      <c r="B13" t="s">
        <v>26</v>
      </c>
    </row>
    <row r="14" spans="1:40" x14ac:dyDescent="0.25">
      <c r="A14" t="s">
        <v>27</v>
      </c>
      <c r="B14" t="s">
        <v>28</v>
      </c>
    </row>
    <row r="16" spans="1:40" x14ac:dyDescent="0.25">
      <c r="A16" s="2047" t="s">
        <v>29</v>
      </c>
      <c r="B16" s="2048" t="s">
        <v>1</v>
      </c>
      <c r="C16" s="2049" t="s">
        <v>1</v>
      </c>
      <c r="D16" s="2050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208">
        <v>2019</v>
      </c>
      <c r="D1" s="2053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</row>
    <row r="2" spans="1:39" ht="25.5" x14ac:dyDescent="0.25">
      <c r="A2" s="209" t="s">
        <v>35</v>
      </c>
      <c r="B2" s="210" t="s">
        <v>1</v>
      </c>
      <c r="C2" s="211" t="s">
        <v>2</v>
      </c>
      <c r="D2" s="212">
        <v>1</v>
      </c>
      <c r="E2" s="213">
        <v>2</v>
      </c>
      <c r="F2" s="214">
        <v>3</v>
      </c>
      <c r="G2" s="215">
        <v>4</v>
      </c>
      <c r="H2" s="216">
        <v>5</v>
      </c>
      <c r="I2" s="217">
        <v>6</v>
      </c>
      <c r="J2" s="218">
        <v>7</v>
      </c>
      <c r="K2" s="219">
        <v>8</v>
      </c>
      <c r="L2" s="220">
        <v>9</v>
      </c>
      <c r="M2" s="221">
        <v>10</v>
      </c>
      <c r="N2" s="222">
        <v>11</v>
      </c>
      <c r="O2" s="223">
        <v>12</v>
      </c>
      <c r="P2" s="224">
        <v>13</v>
      </c>
      <c r="Q2" s="225">
        <v>14</v>
      </c>
      <c r="R2" s="226">
        <v>15</v>
      </c>
      <c r="S2" s="227">
        <v>16</v>
      </c>
      <c r="T2" s="228">
        <v>17</v>
      </c>
      <c r="U2" s="229">
        <v>18</v>
      </c>
      <c r="V2" s="230">
        <v>19</v>
      </c>
      <c r="W2" s="231">
        <v>20</v>
      </c>
      <c r="X2" s="232">
        <v>21</v>
      </c>
      <c r="Y2" s="233">
        <v>22</v>
      </c>
      <c r="Z2" s="234">
        <v>23</v>
      </c>
      <c r="AA2" s="235">
        <v>24</v>
      </c>
      <c r="AB2" s="236">
        <v>25</v>
      </c>
      <c r="AC2" s="237">
        <v>26</v>
      </c>
      <c r="AD2" s="238">
        <v>27</v>
      </c>
      <c r="AE2" s="239">
        <v>28</v>
      </c>
      <c r="AF2" s="240">
        <v>29</v>
      </c>
      <c r="AG2" s="241">
        <v>30</v>
      </c>
      <c r="AH2" s="242" t="s">
        <v>1</v>
      </c>
      <c r="AI2" s="243" t="s">
        <v>3</v>
      </c>
      <c r="AJ2" s="244" t="s">
        <v>4</v>
      </c>
      <c r="AK2" s="245" t="s">
        <v>5</v>
      </c>
      <c r="AL2" s="246" t="s">
        <v>6</v>
      </c>
      <c r="AM2" s="247" t="s">
        <v>7</v>
      </c>
    </row>
    <row r="3" spans="1:39" x14ac:dyDescent="0.25">
      <c r="A3" s="248" t="s">
        <v>8</v>
      </c>
      <c r="B3" s="249" t="s">
        <v>9</v>
      </c>
      <c r="C3" s="250">
        <v>1</v>
      </c>
      <c r="D3" s="251"/>
      <c r="E3" s="252"/>
      <c r="F3" s="253"/>
      <c r="G3" s="254"/>
      <c r="H3" s="255"/>
      <c r="I3" s="256"/>
      <c r="J3" s="257"/>
      <c r="K3" s="258"/>
      <c r="L3" s="259"/>
      <c r="M3" s="260"/>
      <c r="N3" s="261"/>
      <c r="O3" s="262"/>
      <c r="P3" s="263"/>
      <c r="Q3" s="264"/>
      <c r="R3" s="265"/>
      <c r="S3" s="266"/>
      <c r="T3" s="267"/>
      <c r="U3" s="268"/>
      <c r="V3" s="269"/>
      <c r="W3" s="270"/>
      <c r="X3" s="271"/>
      <c r="Y3" s="272"/>
      <c r="Z3" s="273"/>
      <c r="AA3" s="274"/>
      <c r="AB3" s="275"/>
      <c r="AC3" s="276"/>
      <c r="AD3" s="277"/>
      <c r="AE3" s="278"/>
      <c r="AF3" s="279"/>
      <c r="AG3" s="280"/>
      <c r="AH3" s="281" t="s">
        <v>9</v>
      </c>
      <c r="AI3" s="282">
        <v>165</v>
      </c>
      <c r="AJ3" s="283">
        <f>(COUNTIF(D3:AG3,"d")*12)+(COUNTIF(D3:AG3,"n")*12)+(COUNTIF(D3:AG3,"řd")*12)+(COUNTIF(D3:AG3,"pd")*6)+(COUNTIF(D3:AG3,"zv")*12)+(COUNTIF(D3:AG3,"pn")*12)+SUM(D3:AG3)</f>
        <v>0</v>
      </c>
      <c r="AK3" s="284">
        <f>AJ3-AI3</f>
        <v>-165</v>
      </c>
      <c r="AL3" s="285" t="e">
        <f>březen!AN3</f>
        <v>#REF!</v>
      </c>
      <c r="AM3" s="286" t="e">
        <f>AK3+AL3</f>
        <v>#REF!</v>
      </c>
    </row>
    <row r="4" spans="1:39" x14ac:dyDescent="0.25">
      <c r="A4" s="287" t="s">
        <v>10</v>
      </c>
      <c r="B4" s="288" t="s">
        <v>11</v>
      </c>
      <c r="C4" s="289">
        <v>2</v>
      </c>
      <c r="D4" s="290"/>
      <c r="E4" s="291"/>
      <c r="F4" s="292"/>
      <c r="G4" s="293"/>
      <c r="H4" s="294"/>
      <c r="I4" s="295"/>
      <c r="J4" s="296"/>
      <c r="K4" s="297"/>
      <c r="L4" s="298"/>
      <c r="M4" s="299"/>
      <c r="N4" s="300"/>
      <c r="O4" s="301"/>
      <c r="P4" s="302"/>
      <c r="Q4" s="303"/>
      <c r="R4" s="304"/>
      <c r="S4" s="305"/>
      <c r="T4" s="306"/>
      <c r="U4" s="307"/>
      <c r="V4" s="308"/>
      <c r="W4" s="309"/>
      <c r="X4" s="310"/>
      <c r="Y4" s="311"/>
      <c r="Z4" s="312"/>
      <c r="AA4" s="313"/>
      <c r="AB4" s="314"/>
      <c r="AC4" s="315"/>
      <c r="AD4" s="316"/>
      <c r="AE4" s="317"/>
      <c r="AF4" s="318"/>
      <c r="AG4" s="319"/>
      <c r="AH4" s="320" t="s">
        <v>11</v>
      </c>
      <c r="AI4" s="321">
        <v>165</v>
      </c>
      <c r="AJ4" s="322">
        <f>(COUNTIF(D4:AG4,"d")*12)+(COUNTIF(D4:AG4,"n")*12)+(COUNTIF(D4:AG4,"řd")*12)+(COUNTIF(D4:AG4,"pd")*6)+(COUNTIF(D4:AG4,"zv")*12)+(COUNTIF(D4:AG4,"pn")*12)+SUM(D4:AG4)</f>
        <v>0</v>
      </c>
      <c r="AK4" s="323">
        <f>AJ4-AI4</f>
        <v>-165</v>
      </c>
      <c r="AL4" s="324" t="e">
        <f>březen!AN4</f>
        <v>#REF!</v>
      </c>
      <c r="AM4" s="325" t="e">
        <f>AK4+AL4</f>
        <v>#REF!</v>
      </c>
    </row>
    <row r="5" spans="1:39" x14ac:dyDescent="0.25">
      <c r="A5" s="326" t="s">
        <v>12</v>
      </c>
      <c r="B5" s="327" t="s">
        <v>13</v>
      </c>
      <c r="C5" s="328">
        <v>3</v>
      </c>
      <c r="D5" s="329"/>
      <c r="E5" s="330"/>
      <c r="F5" s="331"/>
      <c r="G5" s="332"/>
      <c r="H5" s="333"/>
      <c r="I5" s="334"/>
      <c r="J5" s="335"/>
      <c r="K5" s="336"/>
      <c r="L5" s="337"/>
      <c r="M5" s="338"/>
      <c r="N5" s="339"/>
      <c r="O5" s="340"/>
      <c r="P5" s="341"/>
      <c r="Q5" s="342"/>
      <c r="R5" s="343"/>
      <c r="S5" s="344"/>
      <c r="T5" s="345"/>
      <c r="U5" s="346"/>
      <c r="V5" s="347"/>
      <c r="W5" s="348"/>
      <c r="X5" s="349"/>
      <c r="Y5" s="350"/>
      <c r="Z5" s="351"/>
      <c r="AA5" s="352"/>
      <c r="AB5" s="353"/>
      <c r="AC5" s="354"/>
      <c r="AD5" s="355"/>
      <c r="AE5" s="356"/>
      <c r="AF5" s="357"/>
      <c r="AG5" s="358"/>
      <c r="AH5" s="359" t="s">
        <v>13</v>
      </c>
      <c r="AI5" s="360">
        <v>165</v>
      </c>
      <c r="AJ5" s="361">
        <f>(COUNTIF(D5:AG5,"d")*12)+(COUNTIF(D5:AG5,"n")*12)+(COUNTIF(D5:AG5,"řd")*12)+(COUNTIF(D5:AG5,"pd")*6)+(COUNTIF(D5:AG5,"zv")*12)+(COUNTIF(D5:AG5,"pn")*12)+SUM(D5:AG5)</f>
        <v>0</v>
      </c>
      <c r="AK5" s="362">
        <f>AJ5-AI5</f>
        <v>-165</v>
      </c>
      <c r="AL5" s="363" t="e">
        <f>březen!AN5</f>
        <v>#REF!</v>
      </c>
      <c r="AM5" s="364" t="e">
        <f>AK5+AL5</f>
        <v>#REF!</v>
      </c>
    </row>
    <row r="6" spans="1:39" x14ac:dyDescent="0.25">
      <c r="A6" s="365" t="s">
        <v>14</v>
      </c>
      <c r="B6" s="366" t="s">
        <v>15</v>
      </c>
      <c r="C6" s="367">
        <v>4</v>
      </c>
      <c r="D6" s="368"/>
      <c r="E6" s="369"/>
      <c r="F6" s="370"/>
      <c r="G6" s="371"/>
      <c r="H6" s="372"/>
      <c r="I6" s="373"/>
      <c r="J6" s="374"/>
      <c r="K6" s="375"/>
      <c r="L6" s="376"/>
      <c r="M6" s="377"/>
      <c r="N6" s="378"/>
      <c r="O6" s="379"/>
      <c r="P6" s="380"/>
      <c r="Q6" s="381"/>
      <c r="R6" s="382"/>
      <c r="S6" s="383"/>
      <c r="T6" s="384"/>
      <c r="U6" s="385"/>
      <c r="V6" s="386"/>
      <c r="W6" s="387"/>
      <c r="X6" s="388"/>
      <c r="Y6" s="389"/>
      <c r="Z6" s="390"/>
      <c r="AA6" s="391"/>
      <c r="AB6" s="392"/>
      <c r="AC6" s="393"/>
      <c r="AD6" s="394"/>
      <c r="AE6" s="395"/>
      <c r="AF6" s="396"/>
      <c r="AG6" s="397"/>
      <c r="AH6" s="398" t="s">
        <v>15</v>
      </c>
      <c r="AI6" s="399">
        <v>165</v>
      </c>
      <c r="AJ6" s="400">
        <f>(COUNTIF(D6:AG6,"d")*12)+(COUNTIF(D6:AG6,"n")*12)+(COUNTIF(D6:AG6,"řd")*12)+(COUNTIF(D6:AG6,"pd")*6)+(COUNTIF(D6:AG6,"zv")*12)+(COUNTIF(D6:AG6,"pn")*12)+SUM(D6:AG6)</f>
        <v>0</v>
      </c>
      <c r="AK6" s="401">
        <f>AJ6-AI6</f>
        <v>-165</v>
      </c>
      <c r="AL6" s="402" t="e">
        <f>březen!AN6</f>
        <v>#REF!</v>
      </c>
      <c r="AM6" s="403" t="e">
        <f>AK6+AL6</f>
        <v>#REF!</v>
      </c>
    </row>
    <row r="8" spans="1:39" x14ac:dyDescent="0.25">
      <c r="A8" s="404" t="s">
        <v>16</v>
      </c>
      <c r="B8" s="405" t="s">
        <v>1</v>
      </c>
    </row>
    <row r="9" spans="1:39" x14ac:dyDescent="0.25">
      <c r="A9" t="s">
        <v>17</v>
      </c>
      <c r="B9" t="s">
        <v>18</v>
      </c>
    </row>
    <row r="10" spans="1:39" x14ac:dyDescent="0.25">
      <c r="A10" t="s">
        <v>19</v>
      </c>
      <c r="B10" t="s">
        <v>20</v>
      </c>
    </row>
    <row r="11" spans="1:39" x14ac:dyDescent="0.25">
      <c r="A11" t="s">
        <v>21</v>
      </c>
      <c r="B11" t="s">
        <v>22</v>
      </c>
    </row>
    <row r="12" spans="1:39" x14ac:dyDescent="0.25">
      <c r="A12" t="s">
        <v>23</v>
      </c>
      <c r="B12" t="s">
        <v>24</v>
      </c>
    </row>
    <row r="13" spans="1:39" x14ac:dyDescent="0.25">
      <c r="A13" t="s">
        <v>25</v>
      </c>
      <c r="B13" t="s">
        <v>26</v>
      </c>
    </row>
    <row r="14" spans="1:39" x14ac:dyDescent="0.25">
      <c r="A14" t="s">
        <v>27</v>
      </c>
      <c r="B14" t="s">
        <v>28</v>
      </c>
    </row>
    <row r="16" spans="1:39" x14ac:dyDescent="0.25">
      <c r="A16" s="406" t="s">
        <v>29</v>
      </c>
      <c r="B16" s="407" t="s">
        <v>1</v>
      </c>
      <c r="C16" s="408" t="s">
        <v>1</v>
      </c>
      <c r="D16" s="409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410">
        <v>2019</v>
      </c>
      <c r="D1" s="2054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  <c r="AF1" s="2051"/>
    </row>
    <row r="2" spans="1:40" ht="25.5" x14ac:dyDescent="0.25">
      <c r="A2" s="411" t="s">
        <v>36</v>
      </c>
      <c r="B2" s="412" t="s">
        <v>1</v>
      </c>
      <c r="C2" s="413" t="s">
        <v>2</v>
      </c>
      <c r="D2" s="414">
        <v>1</v>
      </c>
      <c r="E2" s="415">
        <v>2</v>
      </c>
      <c r="F2" s="416">
        <v>3</v>
      </c>
      <c r="G2" s="417">
        <v>4</v>
      </c>
      <c r="H2" s="418">
        <v>5</v>
      </c>
      <c r="I2" s="419">
        <v>6</v>
      </c>
      <c r="J2" s="420">
        <v>7</v>
      </c>
      <c r="K2" s="421">
        <v>8</v>
      </c>
      <c r="L2" s="422">
        <v>9</v>
      </c>
      <c r="M2" s="423">
        <v>10</v>
      </c>
      <c r="N2" s="424">
        <v>11</v>
      </c>
      <c r="O2" s="425">
        <v>12</v>
      </c>
      <c r="P2" s="426">
        <v>13</v>
      </c>
      <c r="Q2" s="427">
        <v>14</v>
      </c>
      <c r="R2" s="428">
        <v>15</v>
      </c>
      <c r="S2" s="429">
        <v>16</v>
      </c>
      <c r="T2" s="430">
        <v>17</v>
      </c>
      <c r="U2" s="431">
        <v>18</v>
      </c>
      <c r="V2" s="432">
        <v>19</v>
      </c>
      <c r="W2" s="433">
        <v>20</v>
      </c>
      <c r="X2" s="434">
        <v>21</v>
      </c>
      <c r="Y2" s="435">
        <v>22</v>
      </c>
      <c r="Z2" s="436">
        <v>23</v>
      </c>
      <c r="AA2" s="437">
        <v>24</v>
      </c>
      <c r="AB2" s="438">
        <v>25</v>
      </c>
      <c r="AC2" s="439">
        <v>26</v>
      </c>
      <c r="AD2" s="440">
        <v>27</v>
      </c>
      <c r="AE2" s="441">
        <v>28</v>
      </c>
      <c r="AF2" s="442">
        <v>29</v>
      </c>
      <c r="AG2" s="443">
        <v>30</v>
      </c>
      <c r="AH2" s="444">
        <v>31</v>
      </c>
      <c r="AI2" s="445" t="s">
        <v>1</v>
      </c>
      <c r="AJ2" s="446" t="s">
        <v>3</v>
      </c>
      <c r="AK2" s="447" t="s">
        <v>4</v>
      </c>
      <c r="AL2" s="448" t="s">
        <v>5</v>
      </c>
      <c r="AM2" s="449" t="s">
        <v>6</v>
      </c>
      <c r="AN2" s="450" t="s">
        <v>7</v>
      </c>
    </row>
    <row r="3" spans="1:40" x14ac:dyDescent="0.25">
      <c r="A3" s="451" t="s">
        <v>8</v>
      </c>
      <c r="B3" s="452" t="s">
        <v>9</v>
      </c>
      <c r="C3" s="453">
        <v>1</v>
      </c>
      <c r="D3" s="454"/>
      <c r="E3" s="455"/>
      <c r="F3" s="456"/>
      <c r="G3" s="457"/>
      <c r="H3" s="458"/>
      <c r="I3" s="459"/>
      <c r="J3" s="460"/>
      <c r="K3" s="461"/>
      <c r="L3" s="462"/>
      <c r="M3" s="463"/>
      <c r="N3" s="464"/>
      <c r="O3" s="465"/>
      <c r="P3" s="466"/>
      <c r="Q3" s="467"/>
      <c r="R3" s="468"/>
      <c r="S3" s="469"/>
      <c r="T3" s="470"/>
      <c r="U3" s="471"/>
      <c r="V3" s="472"/>
      <c r="W3" s="473"/>
      <c r="X3" s="474"/>
      <c r="Y3" s="475"/>
      <c r="Z3" s="476"/>
      <c r="AA3" s="477"/>
      <c r="AB3" s="478"/>
      <c r="AC3" s="479"/>
      <c r="AD3" s="480"/>
      <c r="AE3" s="481"/>
      <c r="AF3" s="482"/>
      <c r="AG3" s="483"/>
      <c r="AH3" s="484"/>
      <c r="AI3" s="485" t="s">
        <v>9</v>
      </c>
      <c r="AJ3" s="486">
        <v>172.5</v>
      </c>
      <c r="AK3" s="487">
        <f>(COUNTIF(D3:AH3,"d")*12)+(COUNTIF(D3:AH3,"n")*12)+(COUNTIF(D3:AH3,"řd")*12)+(COUNTIF(D3:AH3,"pd")*6)+(COUNTIF(D3:AH3,"zv")*12)+(COUNTIF(D3:AH3,"pn")*12)+SUM(D3:AH3)</f>
        <v>0</v>
      </c>
      <c r="AL3" s="488">
        <f>AK3-AJ3</f>
        <v>-172.5</v>
      </c>
      <c r="AM3" s="489" t="e">
        <f>duben!AM3</f>
        <v>#REF!</v>
      </c>
      <c r="AN3" s="490" t="e">
        <f>AL3+AM3</f>
        <v>#REF!</v>
      </c>
    </row>
    <row r="4" spans="1:40" x14ac:dyDescent="0.25">
      <c r="A4" s="491" t="s">
        <v>10</v>
      </c>
      <c r="B4" s="492" t="s">
        <v>11</v>
      </c>
      <c r="C4" s="493">
        <v>2</v>
      </c>
      <c r="D4" s="494"/>
      <c r="E4" s="495"/>
      <c r="F4" s="496"/>
      <c r="G4" s="497"/>
      <c r="H4" s="498"/>
      <c r="I4" s="499"/>
      <c r="J4" s="500"/>
      <c r="K4" s="501"/>
      <c r="L4" s="502"/>
      <c r="M4" s="503"/>
      <c r="N4" s="504"/>
      <c r="O4" s="505"/>
      <c r="P4" s="506"/>
      <c r="Q4" s="507"/>
      <c r="R4" s="508"/>
      <c r="S4" s="509"/>
      <c r="T4" s="510"/>
      <c r="U4" s="511"/>
      <c r="V4" s="512"/>
      <c r="W4" s="513"/>
      <c r="X4" s="514"/>
      <c r="Y4" s="515"/>
      <c r="Z4" s="516"/>
      <c r="AA4" s="517"/>
      <c r="AB4" s="518"/>
      <c r="AC4" s="519"/>
      <c r="AD4" s="520"/>
      <c r="AE4" s="521"/>
      <c r="AF4" s="522"/>
      <c r="AG4" s="523"/>
      <c r="AH4" s="524"/>
      <c r="AI4" s="525" t="s">
        <v>11</v>
      </c>
      <c r="AJ4" s="526">
        <v>172.5</v>
      </c>
      <c r="AK4" s="527">
        <f>(COUNTIF(D4:AH4,"d")*12)+(COUNTIF(D4:AH4,"n")*12)+(COUNTIF(D4:AH4,"řd")*12)+(COUNTIF(D4:AH4,"pd")*6)+(COUNTIF(D4:AH4,"zv")*12)+(COUNTIF(D4:AH4,"pn")*12)+SUM(D4:AH4)</f>
        <v>0</v>
      </c>
      <c r="AL4" s="528">
        <f>AK4-AJ4</f>
        <v>-172.5</v>
      </c>
      <c r="AM4" s="529" t="e">
        <f>duben!AM4</f>
        <v>#REF!</v>
      </c>
      <c r="AN4" s="530" t="e">
        <f>AL4+AM4</f>
        <v>#REF!</v>
      </c>
    </row>
    <row r="5" spans="1:40" x14ac:dyDescent="0.25">
      <c r="A5" s="531" t="s">
        <v>12</v>
      </c>
      <c r="B5" s="532" t="s">
        <v>13</v>
      </c>
      <c r="C5" s="533">
        <v>3</v>
      </c>
      <c r="D5" s="534"/>
      <c r="E5" s="535"/>
      <c r="F5" s="536"/>
      <c r="G5" s="537"/>
      <c r="H5" s="538"/>
      <c r="I5" s="539"/>
      <c r="J5" s="540"/>
      <c r="K5" s="541"/>
      <c r="L5" s="542"/>
      <c r="M5" s="543"/>
      <c r="N5" s="544"/>
      <c r="O5" s="545"/>
      <c r="P5" s="546"/>
      <c r="Q5" s="547"/>
      <c r="R5" s="548"/>
      <c r="S5" s="549"/>
      <c r="T5" s="550"/>
      <c r="U5" s="551"/>
      <c r="V5" s="552"/>
      <c r="W5" s="553"/>
      <c r="X5" s="554"/>
      <c r="Y5" s="555"/>
      <c r="Z5" s="556"/>
      <c r="AA5" s="557"/>
      <c r="AB5" s="558"/>
      <c r="AC5" s="559"/>
      <c r="AD5" s="560"/>
      <c r="AE5" s="561"/>
      <c r="AF5" s="562"/>
      <c r="AG5" s="563"/>
      <c r="AH5" s="564"/>
      <c r="AI5" s="565" t="s">
        <v>13</v>
      </c>
      <c r="AJ5" s="566">
        <v>172.5</v>
      </c>
      <c r="AK5" s="567">
        <f>(COUNTIF(D5:AH5,"d")*12)+(COUNTIF(D5:AH5,"n")*12)+(COUNTIF(D5:AH5,"řd")*12)+(COUNTIF(D5:AH5,"pd")*6)+(COUNTIF(D5:AH5,"zv")*12)+(COUNTIF(D5:AH5,"pn")*12)+SUM(D5:AH5)</f>
        <v>0</v>
      </c>
      <c r="AL5" s="568">
        <f>AK5-AJ5</f>
        <v>-172.5</v>
      </c>
      <c r="AM5" s="569" t="e">
        <f>duben!AM5</f>
        <v>#REF!</v>
      </c>
      <c r="AN5" s="570" t="e">
        <f>AL5+AM5</f>
        <v>#REF!</v>
      </c>
    </row>
    <row r="6" spans="1:40" x14ac:dyDescent="0.25">
      <c r="A6" s="571" t="s">
        <v>14</v>
      </c>
      <c r="B6" s="572" t="s">
        <v>15</v>
      </c>
      <c r="C6" s="573">
        <v>4</v>
      </c>
      <c r="D6" s="574"/>
      <c r="E6" s="575"/>
      <c r="F6" s="576"/>
      <c r="G6" s="577"/>
      <c r="H6" s="578"/>
      <c r="I6" s="579"/>
      <c r="J6" s="580"/>
      <c r="K6" s="581"/>
      <c r="L6" s="582"/>
      <c r="M6" s="583"/>
      <c r="N6" s="584"/>
      <c r="O6" s="585"/>
      <c r="P6" s="586"/>
      <c r="Q6" s="587"/>
      <c r="R6" s="588"/>
      <c r="S6" s="589"/>
      <c r="T6" s="590"/>
      <c r="U6" s="591"/>
      <c r="V6" s="592"/>
      <c r="W6" s="593"/>
      <c r="X6" s="594"/>
      <c r="Y6" s="595"/>
      <c r="Z6" s="596"/>
      <c r="AA6" s="597"/>
      <c r="AB6" s="598"/>
      <c r="AC6" s="599"/>
      <c r="AD6" s="600"/>
      <c r="AE6" s="601"/>
      <c r="AF6" s="602"/>
      <c r="AG6" s="603"/>
      <c r="AH6" s="604"/>
      <c r="AI6" s="605" t="s">
        <v>15</v>
      </c>
      <c r="AJ6" s="606">
        <v>172.5</v>
      </c>
      <c r="AK6" s="607">
        <f>(COUNTIF(D6:AH6,"d")*12)+(COUNTIF(D6:AH6,"n")*12)+(COUNTIF(D6:AH6,"řd")*12)+(COUNTIF(D6:AH6,"pd")*6)+(COUNTIF(D6:AH6,"zv")*12)+(COUNTIF(D6:AH6,"pn")*12)+SUM(D6:AH6)</f>
        <v>0</v>
      </c>
      <c r="AL6" s="608">
        <f>AK6-AJ6</f>
        <v>-172.5</v>
      </c>
      <c r="AM6" s="609" t="e">
        <f>duben!AM6</f>
        <v>#REF!</v>
      </c>
      <c r="AN6" s="610" t="e">
        <f>AL6+AM6</f>
        <v>#REF!</v>
      </c>
    </row>
    <row r="8" spans="1:40" x14ac:dyDescent="0.25">
      <c r="A8" s="611" t="s">
        <v>16</v>
      </c>
      <c r="B8" s="612" t="s">
        <v>1</v>
      </c>
    </row>
    <row r="9" spans="1:40" x14ac:dyDescent="0.25">
      <c r="A9" t="s">
        <v>17</v>
      </c>
      <c r="B9" t="s">
        <v>18</v>
      </c>
    </row>
    <row r="10" spans="1:40" x14ac:dyDescent="0.25">
      <c r="A10" t="s">
        <v>19</v>
      </c>
      <c r="B10" t="s">
        <v>20</v>
      </c>
    </row>
    <row r="11" spans="1:40" x14ac:dyDescent="0.25">
      <c r="A11" t="s">
        <v>21</v>
      </c>
      <c r="B11" t="s">
        <v>22</v>
      </c>
    </row>
    <row r="12" spans="1:40" x14ac:dyDescent="0.25">
      <c r="A12" t="s">
        <v>23</v>
      </c>
      <c r="B12" t="s">
        <v>24</v>
      </c>
    </row>
    <row r="13" spans="1:40" x14ac:dyDescent="0.25">
      <c r="A13" t="s">
        <v>25</v>
      </c>
      <c r="B13" t="s">
        <v>26</v>
      </c>
    </row>
    <row r="14" spans="1:40" x14ac:dyDescent="0.25">
      <c r="A14" t="s">
        <v>27</v>
      </c>
      <c r="B14" t="s">
        <v>28</v>
      </c>
    </row>
    <row r="16" spans="1:40" x14ac:dyDescent="0.25">
      <c r="A16" s="613" t="s">
        <v>29</v>
      </c>
      <c r="B16" s="614" t="s">
        <v>1</v>
      </c>
      <c r="C16" s="615" t="s">
        <v>1</v>
      </c>
      <c r="D16" s="616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617">
        <v>2019</v>
      </c>
      <c r="D1" s="2055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</row>
    <row r="2" spans="1:39" ht="25.5" x14ac:dyDescent="0.25">
      <c r="A2" s="618" t="s">
        <v>37</v>
      </c>
      <c r="B2" s="619" t="s">
        <v>1</v>
      </c>
      <c r="C2" s="620" t="s">
        <v>2</v>
      </c>
      <c r="D2" s="621">
        <v>1</v>
      </c>
      <c r="E2" s="622">
        <v>2</v>
      </c>
      <c r="F2" s="623">
        <v>3</v>
      </c>
      <c r="G2" s="624">
        <v>4</v>
      </c>
      <c r="H2" s="625">
        <v>5</v>
      </c>
      <c r="I2" s="626">
        <v>6</v>
      </c>
      <c r="J2" s="627">
        <v>7</v>
      </c>
      <c r="K2" s="628">
        <v>8</v>
      </c>
      <c r="L2" s="629">
        <v>9</v>
      </c>
      <c r="M2" s="630">
        <v>10</v>
      </c>
      <c r="N2" s="631">
        <v>11</v>
      </c>
      <c r="O2" s="632">
        <v>12</v>
      </c>
      <c r="P2" s="633">
        <v>13</v>
      </c>
      <c r="Q2" s="634">
        <v>14</v>
      </c>
      <c r="R2" s="635">
        <v>15</v>
      </c>
      <c r="S2" s="636">
        <v>16</v>
      </c>
      <c r="T2" s="637">
        <v>17</v>
      </c>
      <c r="U2" s="638">
        <v>18</v>
      </c>
      <c r="V2" s="639">
        <v>19</v>
      </c>
      <c r="W2" s="640">
        <v>20</v>
      </c>
      <c r="X2" s="641">
        <v>21</v>
      </c>
      <c r="Y2" s="642">
        <v>22</v>
      </c>
      <c r="Z2" s="643">
        <v>23</v>
      </c>
      <c r="AA2" s="644">
        <v>24</v>
      </c>
      <c r="AB2" s="645">
        <v>25</v>
      </c>
      <c r="AC2" s="646">
        <v>26</v>
      </c>
      <c r="AD2" s="647">
        <v>27</v>
      </c>
      <c r="AE2" s="648">
        <v>28</v>
      </c>
      <c r="AF2" s="649">
        <v>29</v>
      </c>
      <c r="AG2" s="650">
        <v>30</v>
      </c>
      <c r="AH2" s="651" t="s">
        <v>1</v>
      </c>
      <c r="AI2" s="652" t="s">
        <v>3</v>
      </c>
      <c r="AJ2" s="653" t="s">
        <v>4</v>
      </c>
      <c r="AK2" s="654" t="s">
        <v>5</v>
      </c>
      <c r="AL2" s="655" t="s">
        <v>6</v>
      </c>
      <c r="AM2" s="656" t="s">
        <v>38</v>
      </c>
    </row>
    <row r="3" spans="1:39" x14ac:dyDescent="0.25">
      <c r="A3" s="657" t="s">
        <v>8</v>
      </c>
      <c r="B3" s="658" t="s">
        <v>9</v>
      </c>
      <c r="C3" s="659">
        <v>1</v>
      </c>
      <c r="D3" s="660"/>
      <c r="E3" s="661"/>
      <c r="F3" s="662"/>
      <c r="G3" s="663"/>
      <c r="H3" s="664"/>
      <c r="I3" s="665"/>
      <c r="J3" s="666"/>
      <c r="K3" s="667"/>
      <c r="L3" s="668"/>
      <c r="M3" s="669"/>
      <c r="N3" s="670"/>
      <c r="O3" s="671"/>
      <c r="P3" s="672"/>
      <c r="Q3" s="673"/>
      <c r="R3" s="674"/>
      <c r="S3" s="675"/>
      <c r="T3" s="676"/>
      <c r="U3" s="677"/>
      <c r="V3" s="678"/>
      <c r="W3" s="679"/>
      <c r="X3" s="680"/>
      <c r="Y3" s="681"/>
      <c r="Z3" s="682"/>
      <c r="AA3" s="683"/>
      <c r="AB3" s="684"/>
      <c r="AC3" s="685"/>
      <c r="AD3" s="686"/>
      <c r="AE3" s="687"/>
      <c r="AF3" s="688"/>
      <c r="AG3" s="689"/>
      <c r="AH3" s="690" t="s">
        <v>9</v>
      </c>
      <c r="AI3" s="691">
        <v>150</v>
      </c>
      <c r="AJ3" s="692">
        <f>(COUNTIF(D3:AG3,"d")*12)+(COUNTIF(D3:AG3,"n")*12)+(COUNTIF(D3:AG3,"řd")*12)+(COUNTIF(D3:AG3,"pd")*6)+(COUNTIF(D3:AG3,"zv")*12)+(COUNTIF(D3:AG3,"pn")*12)+SUM(D3:AG3)</f>
        <v>0</v>
      </c>
      <c r="AK3" s="693">
        <f>AJ3-AI3</f>
        <v>-150</v>
      </c>
      <c r="AL3" s="694" t="e">
        <f>květen!AN3</f>
        <v>#REF!</v>
      </c>
      <c r="AM3" s="695" t="e">
        <f>AK3+AL3</f>
        <v>#REF!</v>
      </c>
    </row>
    <row r="4" spans="1:39" x14ac:dyDescent="0.25">
      <c r="A4" s="696" t="s">
        <v>10</v>
      </c>
      <c r="B4" s="697" t="s">
        <v>11</v>
      </c>
      <c r="C4" s="698">
        <v>2</v>
      </c>
      <c r="D4" s="699"/>
      <c r="E4" s="700"/>
      <c r="F4" s="701"/>
      <c r="G4" s="702"/>
      <c r="H4" s="703"/>
      <c r="I4" s="704"/>
      <c r="J4" s="705"/>
      <c r="K4" s="706"/>
      <c r="L4" s="707"/>
      <c r="M4" s="708"/>
      <c r="N4" s="709"/>
      <c r="O4" s="710"/>
      <c r="P4" s="711"/>
      <c r="Q4" s="712"/>
      <c r="R4" s="713"/>
      <c r="S4" s="714"/>
      <c r="T4" s="715"/>
      <c r="U4" s="716"/>
      <c r="V4" s="717"/>
      <c r="W4" s="718"/>
      <c r="X4" s="719"/>
      <c r="Y4" s="720"/>
      <c r="Z4" s="721"/>
      <c r="AA4" s="722"/>
      <c r="AB4" s="723"/>
      <c r="AC4" s="724"/>
      <c r="AD4" s="725"/>
      <c r="AE4" s="726"/>
      <c r="AF4" s="727"/>
      <c r="AG4" s="728"/>
      <c r="AH4" s="729" t="s">
        <v>11</v>
      </c>
      <c r="AI4" s="730">
        <v>150</v>
      </c>
      <c r="AJ4" s="731">
        <f>(COUNTIF(D4:AG4,"d")*12)+(COUNTIF(D4:AG4,"n")*12)+(COUNTIF(D4:AG4,"řd")*12)+(COUNTIF(D4:AG4,"pd")*6)+(COUNTIF(D4:AG4,"zv")*12)+(COUNTIF(D4:AG4,"pn")*12)+SUM(D4:AG4)</f>
        <v>0</v>
      </c>
      <c r="AK4" s="732">
        <f>AJ4-AI4</f>
        <v>-150</v>
      </c>
      <c r="AL4" s="733" t="e">
        <f>květen!AN4</f>
        <v>#REF!</v>
      </c>
      <c r="AM4" s="734" t="e">
        <f>AK4+AL4</f>
        <v>#REF!</v>
      </c>
    </row>
    <row r="5" spans="1:39" x14ac:dyDescent="0.25">
      <c r="A5" s="735" t="s">
        <v>12</v>
      </c>
      <c r="B5" s="736" t="s">
        <v>13</v>
      </c>
      <c r="C5" s="737">
        <v>3</v>
      </c>
      <c r="D5" s="738"/>
      <c r="E5" s="739"/>
      <c r="F5" s="740"/>
      <c r="G5" s="741"/>
      <c r="H5" s="742"/>
      <c r="I5" s="743"/>
      <c r="J5" s="744"/>
      <c r="K5" s="745"/>
      <c r="L5" s="746"/>
      <c r="M5" s="747"/>
      <c r="N5" s="748"/>
      <c r="O5" s="749"/>
      <c r="P5" s="750"/>
      <c r="Q5" s="751"/>
      <c r="R5" s="752"/>
      <c r="S5" s="753"/>
      <c r="T5" s="754"/>
      <c r="U5" s="755"/>
      <c r="V5" s="756"/>
      <c r="W5" s="757"/>
      <c r="X5" s="758"/>
      <c r="Y5" s="759"/>
      <c r="Z5" s="760"/>
      <c r="AA5" s="761"/>
      <c r="AB5" s="762"/>
      <c r="AC5" s="763"/>
      <c r="AD5" s="764"/>
      <c r="AE5" s="765"/>
      <c r="AF5" s="766"/>
      <c r="AG5" s="767"/>
      <c r="AH5" s="768" t="s">
        <v>13</v>
      </c>
      <c r="AI5" s="769">
        <v>150</v>
      </c>
      <c r="AJ5" s="770">
        <f>(COUNTIF(D5:AG5,"d")*12)+(COUNTIF(D5:AG5,"n")*12)+(COUNTIF(D5:AG5,"řd")*12)+(COUNTIF(D5:AG5,"pd")*6)+(COUNTIF(D5:AG5,"zv")*12)+(COUNTIF(D5:AG5,"pn")*12)+SUM(D5:AG5)</f>
        <v>0</v>
      </c>
      <c r="AK5" s="771">
        <f>AJ5-AI5</f>
        <v>-150</v>
      </c>
      <c r="AL5" s="772" t="e">
        <f>květen!AN5</f>
        <v>#REF!</v>
      </c>
      <c r="AM5" s="773" t="e">
        <f>AK5+AL5</f>
        <v>#REF!</v>
      </c>
    </row>
    <row r="6" spans="1:39" x14ac:dyDescent="0.25">
      <c r="A6" s="774" t="s">
        <v>14</v>
      </c>
      <c r="B6" s="775" t="s">
        <v>15</v>
      </c>
      <c r="C6" s="776">
        <v>4</v>
      </c>
      <c r="D6" s="777"/>
      <c r="E6" s="778"/>
      <c r="F6" s="779"/>
      <c r="G6" s="780"/>
      <c r="H6" s="781"/>
      <c r="I6" s="782"/>
      <c r="J6" s="783"/>
      <c r="K6" s="784"/>
      <c r="L6" s="785"/>
      <c r="M6" s="786"/>
      <c r="N6" s="787"/>
      <c r="O6" s="788"/>
      <c r="P6" s="789"/>
      <c r="Q6" s="790"/>
      <c r="R6" s="791"/>
      <c r="S6" s="792"/>
      <c r="T6" s="793"/>
      <c r="U6" s="794"/>
      <c r="V6" s="795"/>
      <c r="W6" s="796"/>
      <c r="X6" s="797"/>
      <c r="Y6" s="798"/>
      <c r="Z6" s="799"/>
      <c r="AA6" s="800"/>
      <c r="AB6" s="801"/>
      <c r="AC6" s="802"/>
      <c r="AD6" s="803"/>
      <c r="AE6" s="804"/>
      <c r="AF6" s="805"/>
      <c r="AG6" s="806"/>
      <c r="AH6" s="807" t="s">
        <v>15</v>
      </c>
      <c r="AI6" s="808">
        <v>150</v>
      </c>
      <c r="AJ6" s="809">
        <f>(COUNTIF(D6:AG6,"d")*12)+(COUNTIF(D6:AG6,"n")*12)+(COUNTIF(D6:AG6,"řd")*12)+(COUNTIF(D6:AG6,"pd")*6)+(COUNTIF(D6:AG6,"zv")*12)+(COUNTIF(D6:AG6,"pn")*12)+SUM(D6:AG6)</f>
        <v>0</v>
      </c>
      <c r="AK6" s="810">
        <f>AJ6-AI6</f>
        <v>-150</v>
      </c>
      <c r="AL6" s="811" t="e">
        <f>květen!AN6</f>
        <v>#REF!</v>
      </c>
      <c r="AM6" s="812" t="e">
        <f>AK6+AL6</f>
        <v>#REF!</v>
      </c>
    </row>
    <row r="8" spans="1:39" x14ac:dyDescent="0.25">
      <c r="A8" s="813" t="s">
        <v>16</v>
      </c>
      <c r="B8" s="814" t="s">
        <v>1</v>
      </c>
    </row>
    <row r="9" spans="1:39" x14ac:dyDescent="0.25">
      <c r="A9" t="s">
        <v>17</v>
      </c>
      <c r="B9" t="s">
        <v>18</v>
      </c>
    </row>
    <row r="10" spans="1:39" x14ac:dyDescent="0.25">
      <c r="A10" t="s">
        <v>19</v>
      </c>
      <c r="B10" t="s">
        <v>20</v>
      </c>
    </row>
    <row r="11" spans="1:39" x14ac:dyDescent="0.25">
      <c r="A11" t="s">
        <v>21</v>
      </c>
      <c r="B11" t="s">
        <v>22</v>
      </c>
    </row>
    <row r="12" spans="1:39" x14ac:dyDescent="0.25">
      <c r="A12" t="s">
        <v>23</v>
      </c>
      <c r="B12" t="s">
        <v>24</v>
      </c>
    </row>
    <row r="13" spans="1:39" x14ac:dyDescent="0.25">
      <c r="A13" t="s">
        <v>25</v>
      </c>
      <c r="B13" t="s">
        <v>26</v>
      </c>
    </row>
    <row r="14" spans="1:39" x14ac:dyDescent="0.25">
      <c r="A14" t="s">
        <v>27</v>
      </c>
      <c r="B14" t="s">
        <v>28</v>
      </c>
    </row>
    <row r="16" spans="1:39" x14ac:dyDescent="0.25">
      <c r="A16" s="815" t="s">
        <v>29</v>
      </c>
      <c r="B16" s="816" t="s">
        <v>1</v>
      </c>
      <c r="C16" s="817" t="s">
        <v>1</v>
      </c>
      <c r="D16" s="818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819">
        <v>2019</v>
      </c>
      <c r="D1" s="2056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  <c r="AF1" s="2051"/>
    </row>
    <row r="2" spans="1:40" ht="25.5" x14ac:dyDescent="0.25">
      <c r="A2" s="820" t="s">
        <v>39</v>
      </c>
      <c r="B2" s="821" t="s">
        <v>1</v>
      </c>
      <c r="C2" s="822" t="s">
        <v>2</v>
      </c>
      <c r="D2" s="823">
        <v>1</v>
      </c>
      <c r="E2" s="824">
        <v>2</v>
      </c>
      <c r="F2" s="825">
        <v>3</v>
      </c>
      <c r="G2" s="826">
        <v>4</v>
      </c>
      <c r="H2" s="827">
        <v>5</v>
      </c>
      <c r="I2" s="828">
        <v>6</v>
      </c>
      <c r="J2" s="829">
        <v>7</v>
      </c>
      <c r="K2" s="830">
        <v>8</v>
      </c>
      <c r="L2" s="831">
        <v>9</v>
      </c>
      <c r="M2" s="832">
        <v>10</v>
      </c>
      <c r="N2" s="833">
        <v>11</v>
      </c>
      <c r="O2" s="834">
        <v>12</v>
      </c>
      <c r="P2" s="835">
        <v>13</v>
      </c>
      <c r="Q2" s="836">
        <v>14</v>
      </c>
      <c r="R2" s="837">
        <v>15</v>
      </c>
      <c r="S2" s="838">
        <v>16</v>
      </c>
      <c r="T2" s="839">
        <v>17</v>
      </c>
      <c r="U2" s="840">
        <v>18</v>
      </c>
      <c r="V2" s="841">
        <v>19</v>
      </c>
      <c r="W2" s="842">
        <v>20</v>
      </c>
      <c r="X2" s="843">
        <v>21</v>
      </c>
      <c r="Y2" s="844">
        <v>22</v>
      </c>
      <c r="Z2" s="845">
        <v>23</v>
      </c>
      <c r="AA2" s="846">
        <v>24</v>
      </c>
      <c r="AB2" s="847">
        <v>25</v>
      </c>
      <c r="AC2" s="848">
        <v>26</v>
      </c>
      <c r="AD2" s="849">
        <v>27</v>
      </c>
      <c r="AE2" s="850">
        <v>28</v>
      </c>
      <c r="AF2" s="851">
        <v>29</v>
      </c>
      <c r="AG2" s="852">
        <v>30</v>
      </c>
      <c r="AH2" s="853">
        <v>31</v>
      </c>
      <c r="AI2" s="854" t="s">
        <v>1</v>
      </c>
      <c r="AJ2" s="855" t="s">
        <v>3</v>
      </c>
      <c r="AK2" s="856" t="s">
        <v>4</v>
      </c>
      <c r="AL2" s="857" t="s">
        <v>5</v>
      </c>
      <c r="AM2" s="858" t="s">
        <v>6</v>
      </c>
      <c r="AN2" s="859" t="s">
        <v>7</v>
      </c>
    </row>
    <row r="3" spans="1:40" x14ac:dyDescent="0.25">
      <c r="A3" s="860" t="s">
        <v>8</v>
      </c>
      <c r="B3" s="861" t="s">
        <v>9</v>
      </c>
      <c r="C3" s="862">
        <v>1</v>
      </c>
      <c r="D3" s="863"/>
      <c r="E3" s="864"/>
      <c r="F3" s="865"/>
      <c r="G3" s="866"/>
      <c r="H3" s="867"/>
      <c r="I3" s="868"/>
      <c r="J3" s="869"/>
      <c r="K3" s="870"/>
      <c r="L3" s="871"/>
      <c r="M3" s="872"/>
      <c r="N3" s="873"/>
      <c r="O3" s="874"/>
      <c r="P3" s="875"/>
      <c r="Q3" s="876"/>
      <c r="R3" s="877"/>
      <c r="S3" s="878"/>
      <c r="T3" s="879"/>
      <c r="U3" s="880"/>
      <c r="V3" s="881"/>
      <c r="W3" s="882"/>
      <c r="X3" s="883"/>
      <c r="Y3" s="884"/>
      <c r="Z3" s="885"/>
      <c r="AA3" s="886"/>
      <c r="AB3" s="887"/>
      <c r="AC3" s="888"/>
      <c r="AD3" s="889"/>
      <c r="AE3" s="890"/>
      <c r="AF3" s="891"/>
      <c r="AG3" s="892"/>
      <c r="AH3" s="893"/>
      <c r="AI3" s="894" t="s">
        <v>9</v>
      </c>
      <c r="AJ3" s="895">
        <v>172.5</v>
      </c>
      <c r="AK3" s="896">
        <f>(COUNTIF(D3:AH3,"d")*12)+(COUNTIF(D3:AH3,"n")*12)+(COUNTIF(D3:AH3,"řd")*12)+(COUNTIF(D3:AH3,"pd")*6)+(COUNTIF(D3:AH3,"zv")*12)+(COUNTIF(D3:AH3,"pn")*12)+SUM(D3:AH3)</f>
        <v>0</v>
      </c>
      <c r="AL3" s="897">
        <f>AK3-AJ3</f>
        <v>-172.5</v>
      </c>
      <c r="AM3" s="898" t="e">
        <f>červen!AM3</f>
        <v>#REF!</v>
      </c>
      <c r="AN3" s="899" t="e">
        <f>AL3+AM3</f>
        <v>#REF!</v>
      </c>
    </row>
    <row r="4" spans="1:40" x14ac:dyDescent="0.25">
      <c r="A4" s="900" t="s">
        <v>10</v>
      </c>
      <c r="B4" s="901" t="s">
        <v>11</v>
      </c>
      <c r="C4" s="902">
        <v>2</v>
      </c>
      <c r="D4" s="903"/>
      <c r="E4" s="904"/>
      <c r="F4" s="905"/>
      <c r="G4" s="906"/>
      <c r="H4" s="907"/>
      <c r="I4" s="908"/>
      <c r="J4" s="909"/>
      <c r="K4" s="910"/>
      <c r="L4" s="911"/>
      <c r="M4" s="912"/>
      <c r="N4" s="913"/>
      <c r="O4" s="914"/>
      <c r="P4" s="915"/>
      <c r="Q4" s="916"/>
      <c r="R4" s="917"/>
      <c r="S4" s="918"/>
      <c r="T4" s="919"/>
      <c r="U4" s="920"/>
      <c r="V4" s="921"/>
      <c r="W4" s="922"/>
      <c r="X4" s="923"/>
      <c r="Y4" s="924"/>
      <c r="Z4" s="925"/>
      <c r="AA4" s="926"/>
      <c r="AB4" s="927"/>
      <c r="AC4" s="928"/>
      <c r="AD4" s="929"/>
      <c r="AE4" s="930"/>
      <c r="AF4" s="931"/>
      <c r="AG4" s="932"/>
      <c r="AH4" s="933"/>
      <c r="AI4" s="934" t="s">
        <v>11</v>
      </c>
      <c r="AJ4" s="935">
        <v>172.5</v>
      </c>
      <c r="AK4" s="936">
        <f>(COUNTIF(D4:AH4,"d")*12)+(COUNTIF(D4:AH4,"n")*12)+(COUNTIF(D4:AH4,"řd")*12)+(COUNTIF(D4:AH4,"pd")*6)+(COUNTIF(D4:AH4,"zv")*12)+(COUNTIF(D4:AH4,"pn")*12)+SUM(D4:AH4)</f>
        <v>0</v>
      </c>
      <c r="AL4" s="937">
        <f>AK4-AJ4</f>
        <v>-172.5</v>
      </c>
      <c r="AM4" s="938" t="e">
        <f>červen!AM4</f>
        <v>#REF!</v>
      </c>
      <c r="AN4" s="939" t="e">
        <f>AL4+AM4</f>
        <v>#REF!</v>
      </c>
    </row>
    <row r="5" spans="1:40" x14ac:dyDescent="0.25">
      <c r="A5" s="940" t="s">
        <v>12</v>
      </c>
      <c r="B5" s="941" t="s">
        <v>13</v>
      </c>
      <c r="C5" s="942">
        <v>3</v>
      </c>
      <c r="D5" s="943"/>
      <c r="E5" s="944"/>
      <c r="F5" s="945"/>
      <c r="G5" s="946"/>
      <c r="H5" s="947"/>
      <c r="I5" s="948"/>
      <c r="J5" s="949"/>
      <c r="K5" s="950"/>
      <c r="L5" s="951"/>
      <c r="M5" s="952"/>
      <c r="N5" s="953"/>
      <c r="O5" s="954"/>
      <c r="P5" s="955"/>
      <c r="Q5" s="956"/>
      <c r="R5" s="957"/>
      <c r="S5" s="958"/>
      <c r="T5" s="959"/>
      <c r="U5" s="960"/>
      <c r="V5" s="961"/>
      <c r="W5" s="962"/>
      <c r="X5" s="963"/>
      <c r="Y5" s="964"/>
      <c r="Z5" s="965"/>
      <c r="AA5" s="966"/>
      <c r="AB5" s="967"/>
      <c r="AC5" s="968"/>
      <c r="AD5" s="969"/>
      <c r="AE5" s="970"/>
      <c r="AF5" s="971"/>
      <c r="AG5" s="972"/>
      <c r="AH5" s="973"/>
      <c r="AI5" s="974" t="s">
        <v>13</v>
      </c>
      <c r="AJ5" s="975">
        <v>172.5</v>
      </c>
      <c r="AK5" s="976">
        <f>(COUNTIF(D5:AH5,"d")*12)+(COUNTIF(D5:AH5,"n")*12)+(COUNTIF(D5:AH5,"řd")*12)+(COUNTIF(D5:AH5,"pd")*6)+(COUNTIF(D5:AH5,"zv")*12)+(COUNTIF(D5:AH5,"pn")*12)+SUM(D5:AH5)</f>
        <v>0</v>
      </c>
      <c r="AL5" s="977">
        <f>AK5-AJ5</f>
        <v>-172.5</v>
      </c>
      <c r="AM5" s="978" t="e">
        <f>červen!AM5</f>
        <v>#REF!</v>
      </c>
      <c r="AN5" s="979" t="e">
        <f>AL5+AM5</f>
        <v>#REF!</v>
      </c>
    </row>
    <row r="6" spans="1:40" x14ac:dyDescent="0.25">
      <c r="A6" s="980" t="s">
        <v>14</v>
      </c>
      <c r="B6" s="981" t="s">
        <v>15</v>
      </c>
      <c r="C6" s="982">
        <v>4</v>
      </c>
      <c r="D6" s="983"/>
      <c r="E6" s="984"/>
      <c r="F6" s="985"/>
      <c r="G6" s="986"/>
      <c r="H6" s="987"/>
      <c r="I6" s="988"/>
      <c r="J6" s="989"/>
      <c r="K6" s="990"/>
      <c r="L6" s="991"/>
      <c r="M6" s="992"/>
      <c r="N6" s="993"/>
      <c r="O6" s="994"/>
      <c r="P6" s="995"/>
      <c r="Q6" s="996"/>
      <c r="R6" s="997"/>
      <c r="S6" s="998"/>
      <c r="T6" s="999"/>
      <c r="U6" s="1000"/>
      <c r="V6" s="1001"/>
      <c r="W6" s="1002"/>
      <c r="X6" s="1003"/>
      <c r="Y6" s="1004"/>
      <c r="Z6" s="1005"/>
      <c r="AA6" s="1006"/>
      <c r="AB6" s="1007"/>
      <c r="AC6" s="1008"/>
      <c r="AD6" s="1009"/>
      <c r="AE6" s="1010"/>
      <c r="AF6" s="1011"/>
      <c r="AG6" s="1012"/>
      <c r="AH6" s="1013"/>
      <c r="AI6" s="1014" t="s">
        <v>15</v>
      </c>
      <c r="AJ6" s="1015">
        <v>172.5</v>
      </c>
      <c r="AK6" s="1016">
        <f>(COUNTIF(D6:AH6,"d")*12)+(COUNTIF(D6:AH6,"n")*12)+(COUNTIF(D6:AH6,"řd")*12)+(COUNTIF(D6:AH6,"pd")*6)+(COUNTIF(D6:AH6,"zv")*12)+(COUNTIF(D6:AH6,"pn")*12)+SUM(D6:AH6)</f>
        <v>0</v>
      </c>
      <c r="AL6" s="1017">
        <f>AK6-AJ6</f>
        <v>-172.5</v>
      </c>
      <c r="AM6" s="1018" t="e">
        <f>červen!AM6</f>
        <v>#REF!</v>
      </c>
      <c r="AN6" s="1019" t="e">
        <f>AL6+AM6</f>
        <v>#REF!</v>
      </c>
    </row>
    <row r="8" spans="1:40" x14ac:dyDescent="0.25">
      <c r="A8" s="1020" t="s">
        <v>16</v>
      </c>
      <c r="B8" s="1021" t="s">
        <v>1</v>
      </c>
    </row>
    <row r="9" spans="1:40" x14ac:dyDescent="0.25">
      <c r="A9" t="s">
        <v>17</v>
      </c>
      <c r="B9" t="s">
        <v>18</v>
      </c>
    </row>
    <row r="10" spans="1:40" x14ac:dyDescent="0.25">
      <c r="A10" t="s">
        <v>19</v>
      </c>
      <c r="B10" t="s">
        <v>20</v>
      </c>
    </row>
    <row r="11" spans="1:40" x14ac:dyDescent="0.25">
      <c r="A11" t="s">
        <v>21</v>
      </c>
      <c r="B11" t="s">
        <v>22</v>
      </c>
    </row>
    <row r="12" spans="1:40" x14ac:dyDescent="0.25">
      <c r="A12" t="s">
        <v>23</v>
      </c>
      <c r="B12" t="s">
        <v>24</v>
      </c>
    </row>
    <row r="13" spans="1:40" x14ac:dyDescent="0.25">
      <c r="A13" t="s">
        <v>25</v>
      </c>
      <c r="B13" t="s">
        <v>26</v>
      </c>
    </row>
    <row r="14" spans="1:40" x14ac:dyDescent="0.25">
      <c r="A14" t="s">
        <v>27</v>
      </c>
      <c r="B14" t="s">
        <v>28</v>
      </c>
    </row>
    <row r="16" spans="1:40" x14ac:dyDescent="0.25">
      <c r="A16" s="1022" t="s">
        <v>29</v>
      </c>
      <c r="B16" s="1023" t="s">
        <v>1</v>
      </c>
      <c r="C16" s="1024" t="s">
        <v>1</v>
      </c>
      <c r="D16" s="1025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026">
        <v>2019</v>
      </c>
      <c r="D1" s="2057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  <c r="AF1" s="2051"/>
    </row>
    <row r="2" spans="1:40" ht="25.5" x14ac:dyDescent="0.25">
      <c r="A2" s="1027" t="s">
        <v>40</v>
      </c>
      <c r="B2" s="1028" t="s">
        <v>1</v>
      </c>
      <c r="C2" s="1029" t="s">
        <v>2</v>
      </c>
      <c r="D2" s="1030">
        <v>1</v>
      </c>
      <c r="E2" s="1031">
        <v>2</v>
      </c>
      <c r="F2" s="1032">
        <v>3</v>
      </c>
      <c r="G2" s="1033">
        <v>4</v>
      </c>
      <c r="H2" s="1034">
        <v>5</v>
      </c>
      <c r="I2" s="1035">
        <v>6</v>
      </c>
      <c r="J2" s="1036">
        <v>7</v>
      </c>
      <c r="K2" s="1037">
        <v>8</v>
      </c>
      <c r="L2" s="1038">
        <v>9</v>
      </c>
      <c r="M2" s="1039">
        <v>10</v>
      </c>
      <c r="N2" s="1040">
        <v>11</v>
      </c>
      <c r="O2" s="1041">
        <v>12</v>
      </c>
      <c r="P2" s="1042">
        <v>13</v>
      </c>
      <c r="Q2" s="1043">
        <v>14</v>
      </c>
      <c r="R2" s="1044">
        <v>15</v>
      </c>
      <c r="S2" s="1045">
        <v>16</v>
      </c>
      <c r="T2" s="1046">
        <v>17</v>
      </c>
      <c r="U2" s="1047">
        <v>18</v>
      </c>
      <c r="V2" s="1048">
        <v>19</v>
      </c>
      <c r="W2" s="1049">
        <v>20</v>
      </c>
      <c r="X2" s="1050">
        <v>21</v>
      </c>
      <c r="Y2" s="1051">
        <v>22</v>
      </c>
      <c r="Z2" s="1052">
        <v>23</v>
      </c>
      <c r="AA2" s="1053">
        <v>24</v>
      </c>
      <c r="AB2" s="1054">
        <v>25</v>
      </c>
      <c r="AC2" s="1055">
        <v>26</v>
      </c>
      <c r="AD2" s="1056">
        <v>27</v>
      </c>
      <c r="AE2" s="1057">
        <v>28</v>
      </c>
      <c r="AF2" s="1058">
        <v>29</v>
      </c>
      <c r="AG2" s="1059">
        <v>30</v>
      </c>
      <c r="AH2" s="1060">
        <v>31</v>
      </c>
      <c r="AI2" s="1061" t="s">
        <v>1</v>
      </c>
      <c r="AJ2" s="1062" t="s">
        <v>3</v>
      </c>
      <c r="AK2" s="1063" t="s">
        <v>4</v>
      </c>
      <c r="AL2" s="1064" t="s">
        <v>5</v>
      </c>
      <c r="AM2" s="1065" t="s">
        <v>6</v>
      </c>
      <c r="AN2" s="1066" t="s">
        <v>7</v>
      </c>
    </row>
    <row r="3" spans="1:40" x14ac:dyDescent="0.25">
      <c r="A3" s="1067" t="s">
        <v>8</v>
      </c>
      <c r="B3" s="1068" t="s">
        <v>9</v>
      </c>
      <c r="C3" s="1069">
        <v>1</v>
      </c>
      <c r="D3" s="1070"/>
      <c r="E3" s="1071"/>
      <c r="F3" s="1072"/>
      <c r="G3" s="1073"/>
      <c r="H3" s="1074"/>
      <c r="I3" s="1075"/>
      <c r="J3" s="1076"/>
      <c r="K3" s="1077"/>
      <c r="L3" s="1078"/>
      <c r="M3" s="1079"/>
      <c r="N3" s="1080"/>
      <c r="O3" s="1081"/>
      <c r="P3" s="1082"/>
      <c r="Q3" s="1083"/>
      <c r="R3" s="1084"/>
      <c r="S3" s="1085"/>
      <c r="T3" s="1086"/>
      <c r="U3" s="1087"/>
      <c r="V3" s="1088"/>
      <c r="W3" s="1089"/>
      <c r="X3" s="1090"/>
      <c r="Y3" s="1091"/>
      <c r="Z3" s="1092"/>
      <c r="AA3" s="1093"/>
      <c r="AB3" s="1094"/>
      <c r="AC3" s="1095"/>
      <c r="AD3" s="1096"/>
      <c r="AE3" s="1097"/>
      <c r="AF3" s="1098"/>
      <c r="AG3" s="1099"/>
      <c r="AH3" s="1100"/>
      <c r="AI3" s="1101" t="s">
        <v>9</v>
      </c>
      <c r="AJ3" s="1102">
        <v>165</v>
      </c>
      <c r="AK3" s="1103">
        <f>(COUNTIF(D3:AH3,"d")*12)+(COUNTIF(D3:AH3,"n")*12)+(COUNTIF(D3:AH3,"řd")*12)+(COUNTIF(D3:AH3,"pd")*6)+(COUNTIF(D3:AH3,"zv")*12)+(COUNTIF(D3:AH3,"pn")*12)+SUM(D3:AH3)</f>
        <v>0</v>
      </c>
      <c r="AL3" s="1104">
        <f>AK3-AJ3</f>
        <v>-165</v>
      </c>
      <c r="AM3" s="1105" t="e">
        <f>červenec!AN3</f>
        <v>#REF!</v>
      </c>
      <c r="AN3" s="1106" t="e">
        <f>AL3+AM3</f>
        <v>#REF!</v>
      </c>
    </row>
    <row r="4" spans="1:40" x14ac:dyDescent="0.25">
      <c r="A4" s="1107" t="s">
        <v>10</v>
      </c>
      <c r="B4" s="1108" t="s">
        <v>11</v>
      </c>
      <c r="C4" s="1109">
        <v>2</v>
      </c>
      <c r="D4" s="1110"/>
      <c r="E4" s="1111"/>
      <c r="F4" s="1112"/>
      <c r="G4" s="1113"/>
      <c r="H4" s="1114"/>
      <c r="I4" s="1115"/>
      <c r="J4" s="1116"/>
      <c r="K4" s="1117"/>
      <c r="L4" s="1118"/>
      <c r="M4" s="1119"/>
      <c r="N4" s="1120"/>
      <c r="O4" s="1121"/>
      <c r="P4" s="1122"/>
      <c r="Q4" s="1123"/>
      <c r="R4" s="1124"/>
      <c r="S4" s="1125"/>
      <c r="T4" s="1126"/>
      <c r="U4" s="1127"/>
      <c r="V4" s="1128"/>
      <c r="W4" s="1129"/>
      <c r="X4" s="1130"/>
      <c r="Y4" s="1131"/>
      <c r="Z4" s="1132"/>
      <c r="AA4" s="1133"/>
      <c r="AB4" s="1134"/>
      <c r="AC4" s="1135"/>
      <c r="AD4" s="1136"/>
      <c r="AE4" s="1137"/>
      <c r="AF4" s="1138"/>
      <c r="AG4" s="1139"/>
      <c r="AH4" s="1140"/>
      <c r="AI4" s="1141" t="s">
        <v>11</v>
      </c>
      <c r="AJ4" s="1142">
        <v>165</v>
      </c>
      <c r="AK4" s="1143">
        <f>(COUNTIF(D4:AH4,"d")*12)+(COUNTIF(D4:AH4,"n")*12)+(COUNTIF(D4:AH4,"řd")*12)+(COUNTIF(D4:AH4,"pd")*6)+(COUNTIF(D4:AH4,"zv")*12)+(COUNTIF(D4:AH4,"pn")*12)+SUM(D4:AH4)</f>
        <v>0</v>
      </c>
      <c r="AL4" s="1144">
        <f>AK4-AJ4</f>
        <v>-165</v>
      </c>
      <c r="AM4" s="1145" t="e">
        <f>červenec!AN4</f>
        <v>#REF!</v>
      </c>
      <c r="AN4" s="1146" t="e">
        <f>AL4+AM4</f>
        <v>#REF!</v>
      </c>
    </row>
    <row r="5" spans="1:40" x14ac:dyDescent="0.25">
      <c r="A5" s="1147" t="s">
        <v>12</v>
      </c>
      <c r="B5" s="1148" t="s">
        <v>13</v>
      </c>
      <c r="C5" s="1149">
        <v>3</v>
      </c>
      <c r="D5" s="1150"/>
      <c r="E5" s="1151"/>
      <c r="F5" s="1152"/>
      <c r="G5" s="1153"/>
      <c r="H5" s="1154"/>
      <c r="I5" s="1155"/>
      <c r="J5" s="1156"/>
      <c r="K5" s="1157"/>
      <c r="L5" s="1158"/>
      <c r="M5" s="1159"/>
      <c r="N5" s="1160"/>
      <c r="O5" s="1161"/>
      <c r="P5" s="1162"/>
      <c r="Q5" s="1163"/>
      <c r="R5" s="1164"/>
      <c r="S5" s="1165"/>
      <c r="T5" s="1166"/>
      <c r="U5" s="1167"/>
      <c r="V5" s="1168"/>
      <c r="W5" s="1169"/>
      <c r="X5" s="1170"/>
      <c r="Y5" s="1171"/>
      <c r="Z5" s="1172"/>
      <c r="AA5" s="1173"/>
      <c r="AB5" s="1174"/>
      <c r="AC5" s="1175"/>
      <c r="AD5" s="1176"/>
      <c r="AE5" s="1177"/>
      <c r="AF5" s="1178"/>
      <c r="AG5" s="1179"/>
      <c r="AH5" s="1180"/>
      <c r="AI5" s="1181" t="s">
        <v>13</v>
      </c>
      <c r="AJ5" s="1182">
        <v>165</v>
      </c>
      <c r="AK5" s="1183">
        <f>(COUNTIF(D5:AH5,"d")*12)+(COUNTIF(D5:AH5,"n")*12)+(COUNTIF(D5:AH5,"řd")*12)+(COUNTIF(D5:AH5,"pd")*6)+(COUNTIF(D5:AH5,"zv")*12)+(COUNTIF(D5:AH5,"pn")*12)+SUM(D5:AH5)</f>
        <v>0</v>
      </c>
      <c r="AL5" s="1184">
        <f>AK5-AJ5</f>
        <v>-165</v>
      </c>
      <c r="AM5" s="1185" t="e">
        <f>červenec!AN5</f>
        <v>#REF!</v>
      </c>
      <c r="AN5" s="1186" t="e">
        <f>AL5+AM5</f>
        <v>#REF!</v>
      </c>
    </row>
    <row r="6" spans="1:40" x14ac:dyDescent="0.25">
      <c r="A6" s="1187" t="s">
        <v>14</v>
      </c>
      <c r="B6" s="1188" t="s">
        <v>15</v>
      </c>
      <c r="C6" s="1189">
        <v>4</v>
      </c>
      <c r="D6" s="1190"/>
      <c r="E6" s="1191"/>
      <c r="F6" s="1192"/>
      <c r="G6" s="1193"/>
      <c r="H6" s="1194"/>
      <c r="I6" s="1195"/>
      <c r="J6" s="1196"/>
      <c r="K6" s="1197"/>
      <c r="L6" s="1198"/>
      <c r="M6" s="1199"/>
      <c r="N6" s="1200"/>
      <c r="O6" s="1201"/>
      <c r="P6" s="1202"/>
      <c r="Q6" s="1203"/>
      <c r="R6" s="1204"/>
      <c r="S6" s="1205"/>
      <c r="T6" s="1206"/>
      <c r="U6" s="1207"/>
      <c r="V6" s="1208"/>
      <c r="W6" s="1209"/>
      <c r="X6" s="1210"/>
      <c r="Y6" s="1211"/>
      <c r="Z6" s="1212"/>
      <c r="AA6" s="1213"/>
      <c r="AB6" s="1214"/>
      <c r="AC6" s="1215"/>
      <c r="AD6" s="1216"/>
      <c r="AE6" s="1217"/>
      <c r="AF6" s="1218"/>
      <c r="AG6" s="1219"/>
      <c r="AH6" s="1220"/>
      <c r="AI6" s="1221" t="s">
        <v>15</v>
      </c>
      <c r="AJ6" s="1222">
        <v>165</v>
      </c>
      <c r="AK6" s="1223">
        <f>(COUNTIF(D6:AH6,"d")*12)+(COUNTIF(D6:AH6,"n")*12)+(COUNTIF(D6:AH6,"řd")*12)+(COUNTIF(D6:AH6,"pd")*6)+(COUNTIF(D6:AH6,"zv")*12)+(COUNTIF(D6:AH6,"pn")*12)+SUM(D6:AH6)</f>
        <v>0</v>
      </c>
      <c r="AL6" s="1224">
        <f>AK6-AJ6</f>
        <v>-165</v>
      </c>
      <c r="AM6" s="1225" t="e">
        <f>červenec!AN6</f>
        <v>#REF!</v>
      </c>
      <c r="AN6" s="1226" t="e">
        <f>AL6+AM6</f>
        <v>#REF!</v>
      </c>
    </row>
    <row r="8" spans="1:40" x14ac:dyDescent="0.25">
      <c r="A8" s="1227" t="s">
        <v>16</v>
      </c>
      <c r="B8" s="1228" t="s">
        <v>1</v>
      </c>
    </row>
    <row r="9" spans="1:40" x14ac:dyDescent="0.25">
      <c r="A9" t="s">
        <v>17</v>
      </c>
      <c r="B9" t="s">
        <v>18</v>
      </c>
    </row>
    <row r="10" spans="1:40" x14ac:dyDescent="0.25">
      <c r="A10" t="s">
        <v>19</v>
      </c>
      <c r="B10" t="s">
        <v>20</v>
      </c>
    </row>
    <row r="11" spans="1:40" x14ac:dyDescent="0.25">
      <c r="A11" t="s">
        <v>21</v>
      </c>
      <c r="B11" t="s">
        <v>22</v>
      </c>
    </row>
    <row r="12" spans="1:40" x14ac:dyDescent="0.25">
      <c r="A12" t="s">
        <v>23</v>
      </c>
      <c r="B12" t="s">
        <v>24</v>
      </c>
    </row>
    <row r="13" spans="1:40" x14ac:dyDescent="0.25">
      <c r="A13" t="s">
        <v>25</v>
      </c>
      <c r="B13" t="s">
        <v>26</v>
      </c>
    </row>
    <row r="14" spans="1:40" x14ac:dyDescent="0.25">
      <c r="A14" t="s">
        <v>27</v>
      </c>
      <c r="B14" t="s">
        <v>28</v>
      </c>
    </row>
    <row r="16" spans="1:40" x14ac:dyDescent="0.25">
      <c r="A16" s="1229" t="s">
        <v>29</v>
      </c>
      <c r="B16" s="1230" t="s">
        <v>1</v>
      </c>
      <c r="C16" s="1231" t="s">
        <v>1</v>
      </c>
      <c r="D16" s="1232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1233">
        <v>2019</v>
      </c>
      <c r="D1" s="2058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</row>
    <row r="2" spans="1:39" ht="25.5" x14ac:dyDescent="0.25">
      <c r="A2" s="1234" t="s">
        <v>41</v>
      </c>
      <c r="B2" s="1235" t="s">
        <v>1</v>
      </c>
      <c r="C2" s="1236" t="s">
        <v>2</v>
      </c>
      <c r="D2" s="1237">
        <v>1</v>
      </c>
      <c r="E2" s="1238">
        <v>2</v>
      </c>
      <c r="F2" s="1239">
        <v>3</v>
      </c>
      <c r="G2" s="1240">
        <v>4</v>
      </c>
      <c r="H2" s="1241">
        <v>5</v>
      </c>
      <c r="I2" s="1242">
        <v>6</v>
      </c>
      <c r="J2" s="1243">
        <v>7</v>
      </c>
      <c r="K2" s="1244">
        <v>8</v>
      </c>
      <c r="L2" s="1245">
        <v>9</v>
      </c>
      <c r="M2" s="1246">
        <v>10</v>
      </c>
      <c r="N2" s="1247">
        <v>11</v>
      </c>
      <c r="O2" s="1248">
        <v>12</v>
      </c>
      <c r="P2" s="1249">
        <v>13</v>
      </c>
      <c r="Q2" s="1250">
        <v>14</v>
      </c>
      <c r="R2" s="1251">
        <v>15</v>
      </c>
      <c r="S2" s="1252">
        <v>16</v>
      </c>
      <c r="T2" s="1253">
        <v>17</v>
      </c>
      <c r="U2" s="1254">
        <v>18</v>
      </c>
      <c r="V2" s="1255">
        <v>19</v>
      </c>
      <c r="W2" s="1256">
        <v>20</v>
      </c>
      <c r="X2" s="1257">
        <v>21</v>
      </c>
      <c r="Y2" s="1258">
        <v>22</v>
      </c>
      <c r="Z2" s="1259">
        <v>23</v>
      </c>
      <c r="AA2" s="1260">
        <v>24</v>
      </c>
      <c r="AB2" s="1261">
        <v>25</v>
      </c>
      <c r="AC2" s="1262">
        <v>26</v>
      </c>
      <c r="AD2" s="1263">
        <v>27</v>
      </c>
      <c r="AE2" s="1264">
        <v>28</v>
      </c>
      <c r="AF2" s="1265">
        <v>29</v>
      </c>
      <c r="AG2" s="1266">
        <v>30</v>
      </c>
      <c r="AH2" s="1267" t="s">
        <v>1</v>
      </c>
      <c r="AI2" s="1268" t="s">
        <v>3</v>
      </c>
      <c r="AJ2" s="1269" t="s">
        <v>4</v>
      </c>
      <c r="AK2" s="1270" t="s">
        <v>5</v>
      </c>
      <c r="AL2" s="1271" t="s">
        <v>6</v>
      </c>
      <c r="AM2" s="1272" t="s">
        <v>7</v>
      </c>
    </row>
    <row r="3" spans="1:39" x14ac:dyDescent="0.25">
      <c r="A3" s="1273" t="s">
        <v>8</v>
      </c>
      <c r="B3" s="1274" t="s">
        <v>9</v>
      </c>
      <c r="C3" s="1275">
        <v>1</v>
      </c>
      <c r="D3" s="1276"/>
      <c r="E3" s="1277"/>
      <c r="F3" s="1278"/>
      <c r="G3" s="1279"/>
      <c r="H3" s="1280"/>
      <c r="I3" s="1281"/>
      <c r="J3" s="1282"/>
      <c r="K3" s="1283"/>
      <c r="L3" s="1284"/>
      <c r="M3" s="1285"/>
      <c r="N3" s="1286"/>
      <c r="O3" s="1287"/>
      <c r="P3" s="1288"/>
      <c r="Q3" s="1289"/>
      <c r="R3" s="1290"/>
      <c r="S3" s="1291"/>
      <c r="T3" s="1292"/>
      <c r="U3" s="1293"/>
      <c r="V3" s="1294"/>
      <c r="W3" s="1295"/>
      <c r="X3" s="1296"/>
      <c r="Y3" s="1297"/>
      <c r="Z3" s="1298"/>
      <c r="AA3" s="1299"/>
      <c r="AB3" s="1300"/>
      <c r="AC3" s="1301"/>
      <c r="AD3" s="1302"/>
      <c r="AE3" s="1303"/>
      <c r="AF3" s="1304"/>
      <c r="AG3" s="1305"/>
      <c r="AH3" s="1306" t="s">
        <v>9</v>
      </c>
      <c r="AI3" s="1307">
        <v>157.5</v>
      </c>
      <c r="AJ3" s="1308">
        <f>(COUNTIF(D3:AG3,"d")*12)+(COUNTIF(D3:AG3,"n")*12)+(COUNTIF(D3:AG3,"řd")*12)+(COUNTIF(D3:AG3,"pd")*6)+(COUNTIF(D3:AG3,"zv")*12)+(COUNTIF(D3:AG3,"pn")*12)+SUM(D3:AG3)</f>
        <v>0</v>
      </c>
      <c r="AK3" s="1309">
        <f>AJ3-AI3</f>
        <v>-157.5</v>
      </c>
      <c r="AL3" s="1310" t="e">
        <f>srpen!AN3</f>
        <v>#REF!</v>
      </c>
      <c r="AM3" s="1311" t="e">
        <f>AK3+AL3</f>
        <v>#REF!</v>
      </c>
    </row>
    <row r="4" spans="1:39" x14ac:dyDescent="0.25">
      <c r="A4" s="1312" t="s">
        <v>10</v>
      </c>
      <c r="B4" s="1313" t="s">
        <v>11</v>
      </c>
      <c r="C4" s="1314">
        <v>2</v>
      </c>
      <c r="D4" s="1315"/>
      <c r="E4" s="1316"/>
      <c r="F4" s="1317"/>
      <c r="G4" s="1318"/>
      <c r="H4" s="1319"/>
      <c r="I4" s="1320"/>
      <c r="J4" s="1321"/>
      <c r="K4" s="1322"/>
      <c r="L4" s="1323"/>
      <c r="M4" s="1324"/>
      <c r="N4" s="1325"/>
      <c r="O4" s="1326"/>
      <c r="P4" s="1327"/>
      <c r="Q4" s="1328"/>
      <c r="R4" s="1329"/>
      <c r="S4" s="1330"/>
      <c r="T4" s="1331"/>
      <c r="U4" s="1332"/>
      <c r="V4" s="1333"/>
      <c r="W4" s="1334"/>
      <c r="X4" s="1335"/>
      <c r="Y4" s="1336"/>
      <c r="Z4" s="1337"/>
      <c r="AA4" s="1338"/>
      <c r="AB4" s="1339"/>
      <c r="AC4" s="1340"/>
      <c r="AD4" s="1341"/>
      <c r="AE4" s="1342"/>
      <c r="AF4" s="1343"/>
      <c r="AG4" s="1344"/>
      <c r="AH4" s="1345" t="s">
        <v>11</v>
      </c>
      <c r="AI4" s="1346">
        <v>157.5</v>
      </c>
      <c r="AJ4" s="1347">
        <f>(COUNTIF(D4:AG4,"d")*12)+(COUNTIF(D4:AG4,"n")*12)+(COUNTIF(D4:AG4,"řd")*12)+(COUNTIF(D4:AG4,"pd")*6)+(COUNTIF(D4:AG4,"zv")*12)+(COUNTIF(D4:AG4,"pn")*12)+SUM(D4:AG4)</f>
        <v>0</v>
      </c>
      <c r="AK4" s="1348">
        <f>AJ4-AI4</f>
        <v>-157.5</v>
      </c>
      <c r="AL4" s="1349" t="e">
        <f>srpen!AN4</f>
        <v>#REF!</v>
      </c>
      <c r="AM4" s="1350" t="e">
        <f>AK4+AL4</f>
        <v>#REF!</v>
      </c>
    </row>
    <row r="5" spans="1:39" x14ac:dyDescent="0.25">
      <c r="A5" s="1351" t="s">
        <v>12</v>
      </c>
      <c r="B5" s="1352" t="s">
        <v>13</v>
      </c>
      <c r="C5" s="1353">
        <v>3</v>
      </c>
      <c r="D5" s="1354"/>
      <c r="E5" s="1355"/>
      <c r="F5" s="1356"/>
      <c r="G5" s="1357"/>
      <c r="H5" s="1358"/>
      <c r="I5" s="1359"/>
      <c r="J5" s="1360"/>
      <c r="K5" s="1361"/>
      <c r="L5" s="1362"/>
      <c r="M5" s="1363"/>
      <c r="N5" s="1364"/>
      <c r="O5" s="1365"/>
      <c r="P5" s="1366"/>
      <c r="Q5" s="1367"/>
      <c r="R5" s="1368"/>
      <c r="S5" s="1369"/>
      <c r="T5" s="1370"/>
      <c r="U5" s="1371"/>
      <c r="V5" s="1372"/>
      <c r="W5" s="1373"/>
      <c r="X5" s="1374"/>
      <c r="Y5" s="1375"/>
      <c r="Z5" s="1376"/>
      <c r="AA5" s="1377"/>
      <c r="AB5" s="1378"/>
      <c r="AC5" s="1379"/>
      <c r="AD5" s="1380"/>
      <c r="AE5" s="1381"/>
      <c r="AF5" s="1382"/>
      <c r="AG5" s="1383"/>
      <c r="AH5" s="1384" t="s">
        <v>13</v>
      </c>
      <c r="AI5" s="1385">
        <v>157.5</v>
      </c>
      <c r="AJ5" s="1386">
        <f>(COUNTIF(D5:AG5,"d")*12)+(COUNTIF(D5:AG5,"n")*12)+(COUNTIF(D5:AG5,"řd")*12)+(COUNTIF(D5:AG5,"pd")*6)+(COUNTIF(D5:AG5,"zv")*12)+(COUNTIF(D5:AG5,"pn")*12)+SUM(D5:AG5)</f>
        <v>0</v>
      </c>
      <c r="AK5" s="1387">
        <f>AJ5-AI5</f>
        <v>-157.5</v>
      </c>
      <c r="AL5" s="1388" t="e">
        <f>srpen!AN5</f>
        <v>#REF!</v>
      </c>
      <c r="AM5" s="1389" t="e">
        <f>AK5+AL5</f>
        <v>#REF!</v>
      </c>
    </row>
    <row r="6" spans="1:39" x14ac:dyDescent="0.25">
      <c r="A6" s="1390" t="s">
        <v>14</v>
      </c>
      <c r="B6" s="1391" t="s">
        <v>15</v>
      </c>
      <c r="C6" s="1392">
        <v>4</v>
      </c>
      <c r="D6" s="1393"/>
      <c r="E6" s="1394"/>
      <c r="F6" s="1395"/>
      <c r="G6" s="1396"/>
      <c r="H6" s="1397"/>
      <c r="I6" s="1398"/>
      <c r="J6" s="1399"/>
      <c r="K6" s="1400"/>
      <c r="L6" s="1401"/>
      <c r="M6" s="1402"/>
      <c r="N6" s="1403"/>
      <c r="O6" s="1404"/>
      <c r="P6" s="1405"/>
      <c r="Q6" s="1406"/>
      <c r="R6" s="1407"/>
      <c r="S6" s="1408"/>
      <c r="T6" s="1409"/>
      <c r="U6" s="1410"/>
      <c r="V6" s="1411"/>
      <c r="W6" s="1412"/>
      <c r="X6" s="1413"/>
      <c r="Y6" s="1414"/>
      <c r="Z6" s="1415"/>
      <c r="AA6" s="1416"/>
      <c r="AB6" s="1417"/>
      <c r="AC6" s="1418"/>
      <c r="AD6" s="1419"/>
      <c r="AE6" s="1420"/>
      <c r="AF6" s="1421"/>
      <c r="AG6" s="1422"/>
      <c r="AH6" s="1423" t="s">
        <v>15</v>
      </c>
      <c r="AI6" s="1424">
        <v>157.5</v>
      </c>
      <c r="AJ6" s="1425">
        <f>(COUNTIF(D6:AG6,"d")*12)+(COUNTIF(D6:AG6,"n")*12)+(COUNTIF(D6:AG6,"řd")*12)+(COUNTIF(D6:AG6,"pd")*6)+(COUNTIF(D6:AG6,"zv")*12)+(COUNTIF(D6:AG6,"pn")*12)+SUM(D6:AG6)</f>
        <v>0</v>
      </c>
      <c r="AK6" s="1426">
        <f>AJ6-AI6</f>
        <v>-157.5</v>
      </c>
      <c r="AL6" s="1427" t="e">
        <f>srpen!AN6</f>
        <v>#REF!</v>
      </c>
      <c r="AM6" s="1428" t="e">
        <f>AK6+AL6</f>
        <v>#REF!</v>
      </c>
    </row>
    <row r="8" spans="1:39" x14ac:dyDescent="0.25">
      <c r="A8" s="1429" t="s">
        <v>16</v>
      </c>
      <c r="B8" s="1430" t="s">
        <v>1</v>
      </c>
    </row>
    <row r="9" spans="1:39" x14ac:dyDescent="0.25">
      <c r="A9" t="s">
        <v>17</v>
      </c>
      <c r="B9" t="s">
        <v>18</v>
      </c>
    </row>
    <row r="10" spans="1:39" x14ac:dyDescent="0.25">
      <c r="A10" t="s">
        <v>19</v>
      </c>
      <c r="B10" t="s">
        <v>20</v>
      </c>
    </row>
    <row r="11" spans="1:39" x14ac:dyDescent="0.25">
      <c r="A11" t="s">
        <v>21</v>
      </c>
      <c r="B11" t="s">
        <v>22</v>
      </c>
    </row>
    <row r="12" spans="1:39" x14ac:dyDescent="0.25">
      <c r="A12" t="s">
        <v>23</v>
      </c>
      <c r="B12" t="s">
        <v>24</v>
      </c>
    </row>
    <row r="13" spans="1:39" x14ac:dyDescent="0.25">
      <c r="A13" t="s">
        <v>25</v>
      </c>
      <c r="B13" t="s">
        <v>26</v>
      </c>
    </row>
    <row r="14" spans="1:39" x14ac:dyDescent="0.25">
      <c r="A14" t="s">
        <v>27</v>
      </c>
      <c r="B14" t="s">
        <v>28</v>
      </c>
    </row>
    <row r="16" spans="1:39" x14ac:dyDescent="0.25">
      <c r="A16" s="1431" t="s">
        <v>29</v>
      </c>
      <c r="B16" s="1432" t="s">
        <v>1</v>
      </c>
      <c r="C16" s="1433" t="s">
        <v>1</v>
      </c>
      <c r="D16" s="1434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4" width="4.85546875" customWidth="1"/>
  </cols>
  <sheetData>
    <row r="1" spans="1:40" ht="19.5" x14ac:dyDescent="0.3">
      <c r="A1" s="1435">
        <v>2019</v>
      </c>
      <c r="D1" s="2059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  <c r="AF1" s="2051"/>
    </row>
    <row r="2" spans="1:40" ht="25.5" x14ac:dyDescent="0.25">
      <c r="A2" s="1436" t="s">
        <v>42</v>
      </c>
      <c r="B2" s="1437" t="s">
        <v>1</v>
      </c>
      <c r="C2" s="1438" t="s">
        <v>2</v>
      </c>
      <c r="D2" s="1439">
        <v>1</v>
      </c>
      <c r="E2" s="1440">
        <v>2</v>
      </c>
      <c r="F2" s="1441">
        <v>3</v>
      </c>
      <c r="G2" s="1442">
        <v>4</v>
      </c>
      <c r="H2" s="1443">
        <v>5</v>
      </c>
      <c r="I2" s="1444">
        <v>6</v>
      </c>
      <c r="J2" s="1445">
        <v>7</v>
      </c>
      <c r="K2" s="1446">
        <v>8</v>
      </c>
      <c r="L2" s="1447">
        <v>9</v>
      </c>
      <c r="M2" s="1448">
        <v>10</v>
      </c>
      <c r="N2" s="1449">
        <v>11</v>
      </c>
      <c r="O2" s="1450">
        <v>12</v>
      </c>
      <c r="P2" s="1451">
        <v>13</v>
      </c>
      <c r="Q2" s="1452">
        <v>14</v>
      </c>
      <c r="R2" s="1453">
        <v>15</v>
      </c>
      <c r="S2" s="1454">
        <v>16</v>
      </c>
      <c r="T2" s="1455">
        <v>17</v>
      </c>
      <c r="U2" s="1456">
        <v>18</v>
      </c>
      <c r="V2" s="1457">
        <v>19</v>
      </c>
      <c r="W2" s="1458">
        <v>20</v>
      </c>
      <c r="X2" s="1459">
        <v>21</v>
      </c>
      <c r="Y2" s="1460">
        <v>22</v>
      </c>
      <c r="Z2" s="1461">
        <v>23</v>
      </c>
      <c r="AA2" s="1462">
        <v>24</v>
      </c>
      <c r="AB2" s="1463">
        <v>25</v>
      </c>
      <c r="AC2" s="1464">
        <v>26</v>
      </c>
      <c r="AD2" s="1465">
        <v>27</v>
      </c>
      <c r="AE2" s="1466">
        <v>28</v>
      </c>
      <c r="AF2" s="1467">
        <v>29</v>
      </c>
      <c r="AG2" s="1468">
        <v>30</v>
      </c>
      <c r="AH2" s="1469">
        <v>31</v>
      </c>
      <c r="AI2" s="1470" t="s">
        <v>1</v>
      </c>
      <c r="AJ2" s="1471" t="s">
        <v>3</v>
      </c>
      <c r="AK2" s="1472" t="s">
        <v>4</v>
      </c>
      <c r="AL2" s="1473" t="s">
        <v>5</v>
      </c>
      <c r="AM2" s="1474" t="s">
        <v>6</v>
      </c>
      <c r="AN2" s="1475" t="s">
        <v>7</v>
      </c>
    </row>
    <row r="3" spans="1:40" x14ac:dyDescent="0.25">
      <c r="A3" s="1476" t="s">
        <v>8</v>
      </c>
      <c r="B3" s="1477" t="s">
        <v>9</v>
      </c>
      <c r="C3" s="1478">
        <v>1</v>
      </c>
      <c r="D3" s="1479"/>
      <c r="E3" s="1480"/>
      <c r="F3" s="1481"/>
      <c r="G3" s="1482"/>
      <c r="H3" s="1483"/>
      <c r="I3" s="1484"/>
      <c r="J3" s="1485"/>
      <c r="K3" s="1486"/>
      <c r="L3" s="1487"/>
      <c r="M3" s="1488"/>
      <c r="N3" s="1489"/>
      <c r="O3" s="1490"/>
      <c r="P3" s="1491"/>
      <c r="Q3" s="1492"/>
      <c r="R3" s="1493"/>
      <c r="S3" s="1494"/>
      <c r="T3" s="1495"/>
      <c r="U3" s="1496"/>
      <c r="V3" s="1497"/>
      <c r="W3" s="1498"/>
      <c r="X3" s="1499"/>
      <c r="Y3" s="1500"/>
      <c r="Z3" s="1501"/>
      <c r="AA3" s="1502"/>
      <c r="AB3" s="1503"/>
      <c r="AC3" s="1504"/>
      <c r="AD3" s="1505"/>
      <c r="AE3" s="1506"/>
      <c r="AF3" s="1507"/>
      <c r="AG3" s="1508"/>
      <c r="AH3" s="1509"/>
      <c r="AI3" s="1510" t="s">
        <v>9</v>
      </c>
      <c r="AJ3" s="1511">
        <v>172.5</v>
      </c>
      <c r="AK3" s="1512">
        <f>(COUNTIF(D3:AH3,"d")*12)+(COUNTIF(D3:AH3,"n")*12)+(COUNTIF(D3:AH3,"řd")*12)+(COUNTIF(D3:AH3,"pd")*6)+(COUNTIF(D3:AH3,"zv")*12)+(COUNTIF(D3:AH3,"pn")*12)+SUM(D3:AH3)</f>
        <v>0</v>
      </c>
      <c r="AL3" s="1513">
        <f>AK3-AJ3</f>
        <v>-172.5</v>
      </c>
      <c r="AM3" s="1514" t="e">
        <f>září!AM3</f>
        <v>#REF!</v>
      </c>
      <c r="AN3" s="1515" t="e">
        <f>AL3+AM3</f>
        <v>#REF!</v>
      </c>
    </row>
    <row r="4" spans="1:40" x14ac:dyDescent="0.25">
      <c r="A4" s="1516" t="s">
        <v>10</v>
      </c>
      <c r="B4" s="1517" t="s">
        <v>11</v>
      </c>
      <c r="C4" s="1518">
        <v>2</v>
      </c>
      <c r="D4" s="1519"/>
      <c r="E4" s="1520"/>
      <c r="F4" s="1521"/>
      <c r="G4" s="1522"/>
      <c r="H4" s="1523"/>
      <c r="I4" s="1524"/>
      <c r="J4" s="1525"/>
      <c r="K4" s="1526"/>
      <c r="L4" s="1527"/>
      <c r="M4" s="1528"/>
      <c r="N4" s="1529"/>
      <c r="O4" s="1530"/>
      <c r="P4" s="1531"/>
      <c r="Q4" s="1532"/>
      <c r="R4" s="1533"/>
      <c r="S4" s="1534"/>
      <c r="T4" s="1535"/>
      <c r="U4" s="1536"/>
      <c r="V4" s="1537"/>
      <c r="W4" s="1538"/>
      <c r="X4" s="1539"/>
      <c r="Y4" s="1540"/>
      <c r="Z4" s="1541"/>
      <c r="AA4" s="1542"/>
      <c r="AB4" s="1543"/>
      <c r="AC4" s="1544"/>
      <c r="AD4" s="1545"/>
      <c r="AE4" s="1546"/>
      <c r="AF4" s="1547"/>
      <c r="AG4" s="1548"/>
      <c r="AH4" s="1549"/>
      <c r="AI4" s="1550" t="s">
        <v>11</v>
      </c>
      <c r="AJ4" s="1551">
        <v>172.5</v>
      </c>
      <c r="AK4" s="1552">
        <f>(COUNTIF(D4:AH4,"d")*12)+(COUNTIF(D4:AH4,"n")*12)+(COUNTIF(D4:AH4,"řd")*12)+(COUNTIF(D4:AH4,"pd")*6)+(COUNTIF(D4:AH4,"zv")*12)+(COUNTIF(D4:AH4,"pn")*12)+SUM(D4:AH4)</f>
        <v>0</v>
      </c>
      <c r="AL4" s="1553">
        <f>AK4-AJ4</f>
        <v>-172.5</v>
      </c>
      <c r="AM4" s="1554" t="e">
        <f>září!AM4</f>
        <v>#REF!</v>
      </c>
      <c r="AN4" s="1555" t="e">
        <f>AL4+AM4</f>
        <v>#REF!</v>
      </c>
    </row>
    <row r="5" spans="1:40" x14ac:dyDescent="0.25">
      <c r="A5" s="1556" t="s">
        <v>12</v>
      </c>
      <c r="B5" s="1557" t="s">
        <v>13</v>
      </c>
      <c r="C5" s="1558">
        <v>3</v>
      </c>
      <c r="D5" s="1559"/>
      <c r="E5" s="1560"/>
      <c r="F5" s="1561"/>
      <c r="G5" s="1562"/>
      <c r="H5" s="1563"/>
      <c r="I5" s="1564"/>
      <c r="J5" s="1565"/>
      <c r="K5" s="1566"/>
      <c r="L5" s="1567"/>
      <c r="M5" s="1568"/>
      <c r="N5" s="1569"/>
      <c r="O5" s="1570"/>
      <c r="P5" s="1571"/>
      <c r="Q5" s="1572"/>
      <c r="R5" s="1573"/>
      <c r="S5" s="1574"/>
      <c r="T5" s="1575"/>
      <c r="U5" s="1576"/>
      <c r="V5" s="1577"/>
      <c r="W5" s="1578"/>
      <c r="X5" s="1579"/>
      <c r="Y5" s="1580"/>
      <c r="Z5" s="1581"/>
      <c r="AA5" s="1582"/>
      <c r="AB5" s="1583"/>
      <c r="AC5" s="1584"/>
      <c r="AD5" s="1585"/>
      <c r="AE5" s="1586"/>
      <c r="AF5" s="1587"/>
      <c r="AG5" s="1588"/>
      <c r="AH5" s="1589"/>
      <c r="AI5" s="1590" t="s">
        <v>13</v>
      </c>
      <c r="AJ5" s="1591">
        <v>172.5</v>
      </c>
      <c r="AK5" s="1592">
        <f>(COUNTIF(D5:AH5,"d")*12)+(COUNTIF(D5:AH5,"n")*12)+(COUNTIF(D5:AH5,"řd")*12)+(COUNTIF(D5:AH5,"pd")*6)+(COUNTIF(D5:AH5,"zv")*12)+(COUNTIF(D5:AH5,"pn")*12)+SUM(D5:AH5)</f>
        <v>0</v>
      </c>
      <c r="AL5" s="1593">
        <f>AK5-AJ5</f>
        <v>-172.5</v>
      </c>
      <c r="AM5" s="1594" t="e">
        <f>září!AM5</f>
        <v>#REF!</v>
      </c>
      <c r="AN5" s="1595" t="e">
        <f>AL5+AM5</f>
        <v>#REF!</v>
      </c>
    </row>
    <row r="6" spans="1:40" x14ac:dyDescent="0.25">
      <c r="A6" s="1596" t="s">
        <v>14</v>
      </c>
      <c r="B6" s="1597" t="s">
        <v>15</v>
      </c>
      <c r="C6" s="1598">
        <v>4</v>
      </c>
      <c r="D6" s="1599"/>
      <c r="E6" s="1600"/>
      <c r="F6" s="1601"/>
      <c r="G6" s="1602"/>
      <c r="H6" s="1603"/>
      <c r="I6" s="1604"/>
      <c r="J6" s="1605"/>
      <c r="K6" s="1606"/>
      <c r="L6" s="1607"/>
      <c r="M6" s="1608"/>
      <c r="N6" s="1609"/>
      <c r="O6" s="1610"/>
      <c r="P6" s="1611"/>
      <c r="Q6" s="1612"/>
      <c r="R6" s="1613"/>
      <c r="S6" s="1614"/>
      <c r="T6" s="1615"/>
      <c r="U6" s="1616"/>
      <c r="V6" s="1617"/>
      <c r="W6" s="1618"/>
      <c r="X6" s="1619"/>
      <c r="Y6" s="1620"/>
      <c r="Z6" s="1621"/>
      <c r="AA6" s="1622"/>
      <c r="AB6" s="1623"/>
      <c r="AC6" s="1624"/>
      <c r="AD6" s="1625"/>
      <c r="AE6" s="1626"/>
      <c r="AF6" s="1627"/>
      <c r="AG6" s="1628"/>
      <c r="AH6" s="1629"/>
      <c r="AI6" s="1630" t="s">
        <v>15</v>
      </c>
      <c r="AJ6" s="1631">
        <v>172.5</v>
      </c>
      <c r="AK6" s="1632">
        <f>(COUNTIF(D6:AH6,"d")*12)+(COUNTIF(D6:AH6,"n")*12)+(COUNTIF(D6:AH6,"řd")*12)+(COUNTIF(D6:AH6,"pd")*6)+(COUNTIF(D6:AH6,"zv")*12)+(COUNTIF(D6:AH6,"pn")*12)+SUM(D6:AH6)</f>
        <v>0</v>
      </c>
      <c r="AL6" s="1633">
        <f>AK6-AJ6</f>
        <v>-172.5</v>
      </c>
      <c r="AM6" s="1634" t="e">
        <f>září!AM6</f>
        <v>#REF!</v>
      </c>
      <c r="AN6" s="1635" t="e">
        <f>AL6+AM6</f>
        <v>#REF!</v>
      </c>
    </row>
    <row r="8" spans="1:40" x14ac:dyDescent="0.25">
      <c r="A8" s="1636" t="s">
        <v>16</v>
      </c>
      <c r="B8" s="1637" t="s">
        <v>1</v>
      </c>
    </row>
    <row r="9" spans="1:40" x14ac:dyDescent="0.25">
      <c r="A9" t="s">
        <v>17</v>
      </c>
      <c r="B9" t="s">
        <v>18</v>
      </c>
    </row>
    <row r="10" spans="1:40" x14ac:dyDescent="0.25">
      <c r="A10" t="s">
        <v>19</v>
      </c>
      <c r="B10" t="s">
        <v>20</v>
      </c>
    </row>
    <row r="11" spans="1:40" x14ac:dyDescent="0.25">
      <c r="A11" t="s">
        <v>21</v>
      </c>
      <c r="B11" t="s">
        <v>22</v>
      </c>
    </row>
    <row r="12" spans="1:40" x14ac:dyDescent="0.25">
      <c r="A12" t="s">
        <v>23</v>
      </c>
      <c r="B12" t="s">
        <v>24</v>
      </c>
    </row>
    <row r="13" spans="1:40" x14ac:dyDescent="0.25">
      <c r="A13" t="s">
        <v>25</v>
      </c>
      <c r="B13" t="s">
        <v>26</v>
      </c>
    </row>
    <row r="14" spans="1:40" x14ac:dyDescent="0.25">
      <c r="A14" t="s">
        <v>27</v>
      </c>
      <c r="B14" t="s">
        <v>28</v>
      </c>
    </row>
    <row r="16" spans="1:40" x14ac:dyDescent="0.25">
      <c r="A16" s="1638" t="s">
        <v>29</v>
      </c>
      <c r="B16" s="1639" t="s">
        <v>1</v>
      </c>
      <c r="C16" s="1640" t="s">
        <v>1</v>
      </c>
      <c r="D16" s="1641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17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4.28515625" bestFit="1" customWidth="1"/>
    <col min="4" max="33" width="4.85546875" customWidth="1"/>
  </cols>
  <sheetData>
    <row r="1" spans="1:39" ht="19.5" x14ac:dyDescent="0.3">
      <c r="A1" s="1642">
        <v>2019</v>
      </c>
      <c r="D1" s="2060" t="s">
        <v>0</v>
      </c>
      <c r="E1" s="2051"/>
      <c r="F1" s="2051"/>
      <c r="G1" s="2051"/>
      <c r="H1" s="2051"/>
      <c r="I1" s="2051"/>
      <c r="J1" s="2051"/>
      <c r="K1" s="2051"/>
      <c r="L1" s="2051"/>
      <c r="M1" s="2051"/>
      <c r="N1" s="2051"/>
      <c r="O1" s="2051"/>
      <c r="P1" s="2051"/>
      <c r="Q1" s="2051"/>
      <c r="R1" s="2051"/>
      <c r="S1" s="2051"/>
      <c r="T1" s="2051"/>
      <c r="U1" s="2051"/>
      <c r="V1" s="2051"/>
      <c r="W1" s="2051"/>
      <c r="X1" s="2051"/>
      <c r="Y1" s="2051"/>
      <c r="Z1" s="2051"/>
      <c r="AA1" s="2051"/>
      <c r="AB1" s="2051"/>
      <c r="AC1" s="2051"/>
      <c r="AD1" s="2051"/>
      <c r="AE1" s="2051"/>
    </row>
    <row r="2" spans="1:39" ht="25.5" x14ac:dyDescent="0.25">
      <c r="A2" s="1643" t="s">
        <v>43</v>
      </c>
      <c r="B2" s="1644" t="s">
        <v>1</v>
      </c>
      <c r="C2" s="1645" t="s">
        <v>2</v>
      </c>
      <c r="D2" s="1646">
        <v>1</v>
      </c>
      <c r="E2" s="1647">
        <v>2</v>
      </c>
      <c r="F2" s="1648">
        <v>3</v>
      </c>
      <c r="G2" s="1649">
        <v>4</v>
      </c>
      <c r="H2" s="1650">
        <v>5</v>
      </c>
      <c r="I2" s="1651">
        <v>6</v>
      </c>
      <c r="J2" s="1652">
        <v>7</v>
      </c>
      <c r="K2" s="1653">
        <v>8</v>
      </c>
      <c r="L2" s="1654">
        <v>9</v>
      </c>
      <c r="M2" s="1655">
        <v>10</v>
      </c>
      <c r="N2" s="1656">
        <v>11</v>
      </c>
      <c r="O2" s="1657">
        <v>12</v>
      </c>
      <c r="P2" s="1658">
        <v>13</v>
      </c>
      <c r="Q2" s="1659">
        <v>14</v>
      </c>
      <c r="R2" s="1660">
        <v>15</v>
      </c>
      <c r="S2" s="1661">
        <v>16</v>
      </c>
      <c r="T2" s="1662">
        <v>17</v>
      </c>
      <c r="U2" s="1663">
        <v>18</v>
      </c>
      <c r="V2" s="1664">
        <v>19</v>
      </c>
      <c r="W2" s="1665">
        <v>20</v>
      </c>
      <c r="X2" s="1666">
        <v>21</v>
      </c>
      <c r="Y2" s="1667">
        <v>22</v>
      </c>
      <c r="Z2" s="1668">
        <v>23</v>
      </c>
      <c r="AA2" s="1669">
        <v>24</v>
      </c>
      <c r="AB2" s="1670">
        <v>25</v>
      </c>
      <c r="AC2" s="1671">
        <v>26</v>
      </c>
      <c r="AD2" s="1672">
        <v>27</v>
      </c>
      <c r="AE2" s="1673">
        <v>28</v>
      </c>
      <c r="AF2" s="1674">
        <v>29</v>
      </c>
      <c r="AG2" s="1675">
        <v>30</v>
      </c>
      <c r="AH2" s="1676" t="s">
        <v>1</v>
      </c>
      <c r="AI2" s="1677" t="s">
        <v>3</v>
      </c>
      <c r="AJ2" s="1678" t="s">
        <v>4</v>
      </c>
      <c r="AK2" s="1679" t="s">
        <v>5</v>
      </c>
      <c r="AL2" s="1680" t="s">
        <v>6</v>
      </c>
      <c r="AM2" s="1681" t="s">
        <v>7</v>
      </c>
    </row>
    <row r="3" spans="1:39" x14ac:dyDescent="0.25">
      <c r="A3" s="1682" t="s">
        <v>8</v>
      </c>
      <c r="B3" s="1683" t="s">
        <v>9</v>
      </c>
      <c r="C3" s="1684">
        <v>1</v>
      </c>
      <c r="D3" s="1685"/>
      <c r="E3" s="1686"/>
      <c r="F3" s="1687"/>
      <c r="G3" s="1688"/>
      <c r="H3" s="1689"/>
      <c r="I3" s="1690"/>
      <c r="J3" s="1691"/>
      <c r="K3" s="1692"/>
      <c r="L3" s="1693"/>
      <c r="M3" s="1694"/>
      <c r="N3" s="1695"/>
      <c r="O3" s="1696"/>
      <c r="P3" s="1697"/>
      <c r="Q3" s="1698"/>
      <c r="R3" s="1699"/>
      <c r="S3" s="1700"/>
      <c r="T3" s="1701"/>
      <c r="U3" s="1702"/>
      <c r="V3" s="1703"/>
      <c r="W3" s="1704"/>
      <c r="X3" s="1705"/>
      <c r="Y3" s="1706"/>
      <c r="Z3" s="1707"/>
      <c r="AA3" s="1708"/>
      <c r="AB3" s="1709"/>
      <c r="AC3" s="1710"/>
      <c r="AD3" s="1711"/>
      <c r="AE3" s="1712"/>
      <c r="AF3" s="1713"/>
      <c r="AG3" s="1714"/>
      <c r="AH3" s="1715" t="s">
        <v>9</v>
      </c>
      <c r="AI3" s="1716">
        <v>157.5</v>
      </c>
      <c r="AJ3" s="1717">
        <f>(COUNTIF(D3:AG3,"d")*12)+(COUNTIF(D3:AG3,"n")*12)+(COUNTIF(D3:AG3,"řd")*12)+(COUNTIF(D3:AG3,"pd")*6)+(COUNTIF(D3:AG3,"zv")*12)+(COUNTIF(D3:AG3,"pn")*12)+SUM(D3:AG3)</f>
        <v>0</v>
      </c>
      <c r="AK3" s="1718">
        <f>AJ3-AI3</f>
        <v>-157.5</v>
      </c>
      <c r="AL3" s="1719" t="e">
        <f>říjen!AN3</f>
        <v>#REF!</v>
      </c>
      <c r="AM3" s="1720" t="e">
        <f>AK3+AL3</f>
        <v>#REF!</v>
      </c>
    </row>
    <row r="4" spans="1:39" x14ac:dyDescent="0.25">
      <c r="A4" s="1721" t="s">
        <v>10</v>
      </c>
      <c r="B4" s="1722" t="s">
        <v>11</v>
      </c>
      <c r="C4" s="1723">
        <v>2</v>
      </c>
      <c r="D4" s="1724"/>
      <c r="E4" s="1725"/>
      <c r="F4" s="1726"/>
      <c r="G4" s="1727"/>
      <c r="H4" s="1728"/>
      <c r="I4" s="1729"/>
      <c r="J4" s="1730"/>
      <c r="K4" s="1731"/>
      <c r="L4" s="1732"/>
      <c r="M4" s="1733"/>
      <c r="N4" s="1734"/>
      <c r="O4" s="1735"/>
      <c r="P4" s="1736"/>
      <c r="Q4" s="1737"/>
      <c r="R4" s="1738"/>
      <c r="S4" s="1739"/>
      <c r="T4" s="1740"/>
      <c r="U4" s="1741"/>
      <c r="V4" s="1742"/>
      <c r="W4" s="1743"/>
      <c r="X4" s="1744"/>
      <c r="Y4" s="1745"/>
      <c r="Z4" s="1746"/>
      <c r="AA4" s="1747"/>
      <c r="AB4" s="1748"/>
      <c r="AC4" s="1749"/>
      <c r="AD4" s="1750"/>
      <c r="AE4" s="1751"/>
      <c r="AF4" s="1752"/>
      <c r="AG4" s="1753"/>
      <c r="AH4" s="1754" t="s">
        <v>11</v>
      </c>
      <c r="AI4" s="1755">
        <v>157.5</v>
      </c>
      <c r="AJ4" s="1756">
        <f>(COUNTIF(D4:AG4,"d")*12)+(COUNTIF(D4:AG4,"n")*12)+(COUNTIF(D4:AG4,"řd")*12)+(COUNTIF(D4:AG4,"pd")*6)+(COUNTIF(D4:AG4,"zv")*12)+(COUNTIF(D4:AG4,"pn")*12)+SUM(D4:AG4)</f>
        <v>0</v>
      </c>
      <c r="AK4" s="1757">
        <f>AJ4-AI4</f>
        <v>-157.5</v>
      </c>
      <c r="AL4" s="1758" t="e">
        <f>říjen!AN4</f>
        <v>#REF!</v>
      </c>
      <c r="AM4" s="1759" t="e">
        <f>AK4+AL4</f>
        <v>#REF!</v>
      </c>
    </row>
    <row r="5" spans="1:39" x14ac:dyDescent="0.25">
      <c r="A5" s="1760" t="s">
        <v>12</v>
      </c>
      <c r="B5" s="1761" t="s">
        <v>13</v>
      </c>
      <c r="C5" s="1762">
        <v>3</v>
      </c>
      <c r="D5" s="1763"/>
      <c r="E5" s="1764"/>
      <c r="F5" s="1765"/>
      <c r="G5" s="1766"/>
      <c r="H5" s="1767"/>
      <c r="I5" s="1768"/>
      <c r="J5" s="1769"/>
      <c r="K5" s="1770"/>
      <c r="L5" s="1771"/>
      <c r="M5" s="1772"/>
      <c r="N5" s="1773"/>
      <c r="O5" s="1774"/>
      <c r="P5" s="1775"/>
      <c r="Q5" s="1776"/>
      <c r="R5" s="1777"/>
      <c r="S5" s="1778"/>
      <c r="T5" s="1779"/>
      <c r="U5" s="1780"/>
      <c r="V5" s="1781"/>
      <c r="W5" s="1782"/>
      <c r="X5" s="1783"/>
      <c r="Y5" s="1784"/>
      <c r="Z5" s="1785"/>
      <c r="AA5" s="1786"/>
      <c r="AB5" s="1787"/>
      <c r="AC5" s="1788"/>
      <c r="AD5" s="1789"/>
      <c r="AE5" s="1790"/>
      <c r="AF5" s="1791"/>
      <c r="AG5" s="1792"/>
      <c r="AH5" s="1793" t="s">
        <v>13</v>
      </c>
      <c r="AI5" s="1794">
        <v>157.5</v>
      </c>
      <c r="AJ5" s="1795">
        <f>(COUNTIF(D5:AG5,"d")*12)+(COUNTIF(D5:AG5,"n")*12)+(COUNTIF(D5:AG5,"řd")*12)+(COUNTIF(D5:AG5,"pd")*6)+(COUNTIF(D5:AG5,"zv")*12)+(COUNTIF(D5:AG5,"pn")*12)+SUM(D5:AG5)</f>
        <v>0</v>
      </c>
      <c r="AK5" s="1796">
        <f>AJ5-AI5</f>
        <v>-157.5</v>
      </c>
      <c r="AL5" s="1797" t="e">
        <f>říjen!AN5</f>
        <v>#REF!</v>
      </c>
      <c r="AM5" s="1798" t="e">
        <f>AK5+AL5</f>
        <v>#REF!</v>
      </c>
    </row>
    <row r="6" spans="1:39" x14ac:dyDescent="0.25">
      <c r="A6" s="1799" t="s">
        <v>14</v>
      </c>
      <c r="B6" s="1800" t="s">
        <v>15</v>
      </c>
      <c r="C6" s="1801">
        <v>4</v>
      </c>
      <c r="D6" s="1802"/>
      <c r="E6" s="1803"/>
      <c r="F6" s="1804"/>
      <c r="G6" s="1805"/>
      <c r="H6" s="1806"/>
      <c r="I6" s="1807"/>
      <c r="J6" s="1808"/>
      <c r="K6" s="1809"/>
      <c r="L6" s="1810"/>
      <c r="M6" s="1811"/>
      <c r="N6" s="1812"/>
      <c r="O6" s="1813"/>
      <c r="P6" s="1814"/>
      <c r="Q6" s="1815"/>
      <c r="R6" s="1816"/>
      <c r="S6" s="1817"/>
      <c r="T6" s="1818"/>
      <c r="U6" s="1819"/>
      <c r="V6" s="1820"/>
      <c r="W6" s="1821"/>
      <c r="X6" s="1822"/>
      <c r="Y6" s="1823"/>
      <c r="Z6" s="1824"/>
      <c r="AA6" s="1825"/>
      <c r="AB6" s="1826"/>
      <c r="AC6" s="1827"/>
      <c r="AD6" s="1828"/>
      <c r="AE6" s="1829"/>
      <c r="AF6" s="1830"/>
      <c r="AG6" s="1831"/>
      <c r="AH6" s="1832" t="s">
        <v>15</v>
      </c>
      <c r="AI6" s="1833">
        <v>157.5</v>
      </c>
      <c r="AJ6" s="1834">
        <f>(COUNTIF(D6:AG6,"d")*12)+(COUNTIF(D6:AG6,"n")*12)+(COUNTIF(D6:AG6,"řd")*12)+(COUNTIF(D6:AG6,"pd")*6)+(COUNTIF(D6:AG6,"zv")*12)+(COUNTIF(D6:AG6,"pn")*12)+SUM(D6:AG6)</f>
        <v>0</v>
      </c>
      <c r="AK6" s="1835">
        <f>AJ6-AI6</f>
        <v>-157.5</v>
      </c>
      <c r="AL6" s="1836" t="e">
        <f>říjen!AN6</f>
        <v>#REF!</v>
      </c>
      <c r="AM6" s="1837" t="e">
        <f>AK6+AL6</f>
        <v>#REF!</v>
      </c>
    </row>
    <row r="8" spans="1:39" x14ac:dyDescent="0.25">
      <c r="A8" s="1838" t="s">
        <v>16</v>
      </c>
      <c r="B8" s="1839" t="s">
        <v>1</v>
      </c>
    </row>
    <row r="9" spans="1:39" x14ac:dyDescent="0.25">
      <c r="A9" t="s">
        <v>17</v>
      </c>
      <c r="B9" t="s">
        <v>18</v>
      </c>
    </row>
    <row r="10" spans="1:39" x14ac:dyDescent="0.25">
      <c r="A10" t="s">
        <v>19</v>
      </c>
      <c r="B10" t="s">
        <v>20</v>
      </c>
    </row>
    <row r="11" spans="1:39" x14ac:dyDescent="0.25">
      <c r="A11" t="s">
        <v>21</v>
      </c>
      <c r="B11" t="s">
        <v>22</v>
      </c>
    </row>
    <row r="12" spans="1:39" x14ac:dyDescent="0.25">
      <c r="A12" t="s">
        <v>23</v>
      </c>
      <c r="B12" t="s">
        <v>24</v>
      </c>
    </row>
    <row r="13" spans="1:39" x14ac:dyDescent="0.25">
      <c r="A13" t="s">
        <v>25</v>
      </c>
      <c r="B13" t="s">
        <v>26</v>
      </c>
    </row>
    <row r="14" spans="1:39" x14ac:dyDescent="0.25">
      <c r="A14" t="s">
        <v>27</v>
      </c>
      <c r="B14" t="s">
        <v>28</v>
      </c>
    </row>
    <row r="16" spans="1:39" x14ac:dyDescent="0.25">
      <c r="A16" s="1840" t="s">
        <v>29</v>
      </c>
      <c r="B16" s="1841" t="s">
        <v>1</v>
      </c>
      <c r="C16" s="1842" t="s">
        <v>1</v>
      </c>
      <c r="D16" s="1843" t="s">
        <v>1</v>
      </c>
    </row>
    <row r="17" spans="1:4" x14ac:dyDescent="0.25">
      <c r="A17" t="s">
        <v>30</v>
      </c>
      <c r="B17" t="s">
        <v>31</v>
      </c>
      <c r="C17" t="s">
        <v>32</v>
      </c>
      <c r="D17" t="s">
        <v>33</v>
      </c>
    </row>
  </sheetData>
  <mergeCells count="1">
    <mergeCell ref="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březen</vt:lpstr>
      <vt:lpstr>duben</vt:lpstr>
      <vt:lpstr>květen</vt:lpstr>
      <vt:lpstr>červen</vt:lpstr>
      <vt:lpstr>červenec</vt:lpstr>
      <vt:lpstr>srpen</vt:lpstr>
      <vt:lpstr>září</vt:lpstr>
      <vt:lpstr>říjen</vt:lpstr>
      <vt:lpstr>listopad</vt:lpstr>
      <vt:lpstr>prosinec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Stanislav Čapek</cp:lastModifiedBy>
  <dcterms:created xsi:type="dcterms:W3CDTF">2019-04-10T15:40:59Z</dcterms:created>
  <dcterms:modified xsi:type="dcterms:W3CDTF">2021-02-07T00:45:04Z</dcterms:modified>
</cp:coreProperties>
</file>