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ita\Documents\Projects\EvidencePD\src\test\resources\"/>
    </mc:Choice>
  </mc:AlternateContent>
  <xr:revisionPtr revIDLastSave="0" documentId="13_ncr:1_{2AD242CB-827F-4978-BBC9-C1DF5D602AE9}" xr6:coauthVersionLast="45" xr6:coauthVersionMax="45" xr10:uidLastSave="{00000000-0000-0000-0000-000000000000}"/>
  <bookViews>
    <workbookView xWindow="14400" yWindow="165" windowWidth="14085" windowHeight="14865" xr2:uid="{00000000-000D-0000-FFFF-FFFF00000000}"/>
  </bookViews>
  <sheets>
    <sheet name="leden" sheetId="1" r:id="rId1"/>
    <sheet name="únor" sheetId="2" r:id="rId2"/>
    <sheet name="březen" sheetId="3" r:id="rId3"/>
    <sheet name="duben" sheetId="4" r:id="rId4"/>
    <sheet name="květen" sheetId="5" r:id="rId5"/>
    <sheet name="červen" sheetId="6" r:id="rId6"/>
    <sheet name="červenec" sheetId="7" r:id="rId7"/>
    <sheet name="srpen" sheetId="8" r:id="rId8"/>
    <sheet name="září" sheetId="9" r:id="rId9"/>
    <sheet name="říjen" sheetId="10" r:id="rId10"/>
    <sheet name="listopad" sheetId="11" r:id="rId11"/>
    <sheet name="prosinec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" i="1" l="1"/>
  <c r="AK5" i="1"/>
  <c r="AK6" i="1"/>
  <c r="AK4" i="1" l="1"/>
  <c r="AK6" i="12" l="1"/>
  <c r="AL6" i="12" s="1"/>
  <c r="AK5" i="12"/>
  <c r="AL5" i="12" s="1"/>
  <c r="AK4" i="12"/>
  <c r="AL4" i="12" s="1"/>
  <c r="AK3" i="12"/>
  <c r="AL3" i="12" s="1"/>
  <c r="AJ6" i="11"/>
  <c r="AK6" i="11" s="1"/>
  <c r="AJ5" i="11"/>
  <c r="AK5" i="11" s="1"/>
  <c r="AJ4" i="11"/>
  <c r="AK4" i="11" s="1"/>
  <c r="AJ3" i="11"/>
  <c r="AK3" i="11" s="1"/>
  <c r="AK6" i="10"/>
  <c r="AL6" i="10" s="1"/>
  <c r="AK5" i="10"/>
  <c r="AL5" i="10" s="1"/>
  <c r="AK4" i="10"/>
  <c r="AL4" i="10" s="1"/>
  <c r="AK3" i="10"/>
  <c r="AL3" i="10" s="1"/>
  <c r="AJ6" i="9"/>
  <c r="AK6" i="9" s="1"/>
  <c r="AJ5" i="9"/>
  <c r="AK5" i="9" s="1"/>
  <c r="AJ4" i="9"/>
  <c r="AK4" i="9" s="1"/>
  <c r="AJ3" i="9"/>
  <c r="AK3" i="9" s="1"/>
  <c r="AK6" i="8"/>
  <c r="AL6" i="8" s="1"/>
  <c r="AK5" i="8"/>
  <c r="AL5" i="8" s="1"/>
  <c r="AK4" i="8"/>
  <c r="AL4" i="8" s="1"/>
  <c r="AK3" i="8"/>
  <c r="AL3" i="8" s="1"/>
  <c r="AK6" i="7"/>
  <c r="AL6" i="7" s="1"/>
  <c r="AK5" i="7"/>
  <c r="AL5" i="7" s="1"/>
  <c r="AK4" i="7"/>
  <c r="AL4" i="7" s="1"/>
  <c r="AK3" i="7"/>
  <c r="AL3" i="7" s="1"/>
  <c r="AJ6" i="6"/>
  <c r="AK6" i="6" s="1"/>
  <c r="AJ5" i="6"/>
  <c r="AK5" i="6" s="1"/>
  <c r="AJ4" i="6"/>
  <c r="AK4" i="6" s="1"/>
  <c r="AJ3" i="6"/>
  <c r="AK3" i="6" s="1"/>
  <c r="AK6" i="5"/>
  <c r="AL6" i="5" s="1"/>
  <c r="AK5" i="5"/>
  <c r="AL5" i="5" s="1"/>
  <c r="AK4" i="5"/>
  <c r="AL4" i="5" s="1"/>
  <c r="AK3" i="5"/>
  <c r="AL3" i="5" s="1"/>
  <c r="AJ6" i="4"/>
  <c r="AK6" i="4" s="1"/>
  <c r="AJ5" i="4"/>
  <c r="AK5" i="4" s="1"/>
  <c r="AJ4" i="4"/>
  <c r="AK4" i="4" s="1"/>
  <c r="AJ3" i="4"/>
  <c r="AK3" i="4" s="1"/>
  <c r="AK6" i="3"/>
  <c r="AL6" i="3" s="1"/>
  <c r="AK5" i="3"/>
  <c r="AL5" i="3" s="1"/>
  <c r="AK4" i="3"/>
  <c r="AL4" i="3" s="1"/>
  <c r="AK3" i="3"/>
  <c r="AL3" i="3" s="1"/>
  <c r="AH6" i="2"/>
  <c r="AI6" i="2" s="1"/>
  <c r="AH5" i="2"/>
  <c r="AI5" i="2" s="1"/>
  <c r="AH4" i="2"/>
  <c r="AI4" i="2" s="1"/>
  <c r="AH3" i="2"/>
  <c r="AI3" i="2" s="1"/>
  <c r="AL6" i="1"/>
  <c r="AN6" i="1" s="1"/>
  <c r="AJ6" i="2" s="1"/>
  <c r="AL5" i="1"/>
  <c r="AN5" i="1" s="1"/>
  <c r="AJ5" i="2" s="1"/>
  <c r="AL4" i="1"/>
  <c r="AN4" i="1" s="1"/>
  <c r="AJ4" i="2" s="1"/>
  <c r="AL3" i="1"/>
  <c r="AN3" i="1" s="1"/>
  <c r="AJ3" i="2" s="1"/>
  <c r="AK3" i="2" l="1"/>
  <c r="AM3" i="3" s="1"/>
  <c r="AN3" i="3" s="1"/>
  <c r="AL3" i="4" s="1"/>
  <c r="AM3" i="4" s="1"/>
  <c r="AM3" i="5" s="1"/>
  <c r="AN3" i="5" s="1"/>
  <c r="AL3" i="6" s="1"/>
  <c r="AM3" i="6" s="1"/>
  <c r="AM3" i="7" s="1"/>
  <c r="AN3" i="7" s="1"/>
  <c r="AM3" i="8" s="1"/>
  <c r="AN3" i="8" s="1"/>
  <c r="AL3" i="9" s="1"/>
  <c r="AM3" i="9" s="1"/>
  <c r="AM3" i="10" s="1"/>
  <c r="AN3" i="10" s="1"/>
  <c r="AL3" i="11" s="1"/>
  <c r="AM3" i="11" s="1"/>
  <c r="AM3" i="12" s="1"/>
  <c r="AN3" i="12" s="1"/>
  <c r="AK4" i="2"/>
  <c r="AM4" i="3" s="1"/>
  <c r="AN4" i="3" s="1"/>
  <c r="AL4" i="4" s="1"/>
  <c r="AM4" i="4" s="1"/>
  <c r="AM4" i="5" s="1"/>
  <c r="AN4" i="5" s="1"/>
  <c r="AL4" i="6" s="1"/>
  <c r="AM4" i="6" s="1"/>
  <c r="AM4" i="7" s="1"/>
  <c r="AN4" i="7" s="1"/>
  <c r="AM4" i="8" s="1"/>
  <c r="AN4" i="8" s="1"/>
  <c r="AL4" i="9" s="1"/>
  <c r="AM4" i="9" s="1"/>
  <c r="AM4" i="10" s="1"/>
  <c r="AN4" i="10" s="1"/>
  <c r="AL4" i="11" s="1"/>
  <c r="AM4" i="11" s="1"/>
  <c r="AM4" i="12" s="1"/>
  <c r="AN4" i="12" s="1"/>
  <c r="AK5" i="2"/>
  <c r="AM5" i="3" s="1"/>
  <c r="AN5" i="3" s="1"/>
  <c r="AL5" i="4" s="1"/>
  <c r="AM5" i="4" s="1"/>
  <c r="AM5" i="5" s="1"/>
  <c r="AN5" i="5" s="1"/>
  <c r="AL5" i="6" s="1"/>
  <c r="AM5" i="6" s="1"/>
  <c r="AM5" i="7" s="1"/>
  <c r="AN5" i="7" s="1"/>
  <c r="AM5" i="8" s="1"/>
  <c r="AN5" i="8" s="1"/>
  <c r="AL5" i="9" s="1"/>
  <c r="AM5" i="9" s="1"/>
  <c r="AM5" i="10" s="1"/>
  <c r="AN5" i="10" s="1"/>
  <c r="AL5" i="11" s="1"/>
  <c r="AM5" i="11" s="1"/>
  <c r="AM5" i="12" s="1"/>
  <c r="AN5" i="12" s="1"/>
  <c r="AK6" i="2"/>
  <c r="AM6" i="3" s="1"/>
  <c r="AN6" i="3" s="1"/>
  <c r="AL6" i="4" s="1"/>
  <c r="AM6" i="4" s="1"/>
  <c r="AM6" i="5" s="1"/>
  <c r="AN6" i="5" s="1"/>
  <c r="AL6" i="6" s="1"/>
  <c r="AM6" i="6" s="1"/>
  <c r="AM6" i="7" s="1"/>
  <c r="AN6" i="7" s="1"/>
  <c r="AM6" i="8" s="1"/>
  <c r="AN6" i="8" s="1"/>
  <c r="AL6" i="9" s="1"/>
  <c r="AM6" i="9" s="1"/>
  <c r="AM6" i="10" s="1"/>
  <c r="AN6" i="10" s="1"/>
  <c r="AL6" i="11" s="1"/>
  <c r="AM6" i="11" s="1"/>
  <c r="AM6" i="12" s="1"/>
  <c r="AN6" i="12" s="1"/>
</calcChain>
</file>

<file path=xl/sharedStrings.xml><?xml version="1.0" encoding="utf-8"?>
<sst xmlns="http://schemas.openxmlformats.org/spreadsheetml/2006/main" count="562" uniqueCount="50">
  <si>
    <t>Měsíční rozpis služeb - Městská policie Třebechovice pod Orebem</t>
  </si>
  <si>
    <t>leden</t>
  </si>
  <si>
    <t/>
  </si>
  <si>
    <t>Sl.č.</t>
  </si>
  <si>
    <t>má být</t>
  </si>
  <si>
    <t>plán</t>
  </si>
  <si>
    <t>rozdíl</t>
  </si>
  <si>
    <t>převod</t>
  </si>
  <si>
    <t>do dal. měsíce</t>
  </si>
  <si>
    <t>fsda asf</t>
  </si>
  <si>
    <t>FAS</t>
  </si>
  <si>
    <t>Jiří Matuška</t>
  </si>
  <si>
    <t>JMA</t>
  </si>
  <si>
    <t>Stanislav Čapek</t>
  </si>
  <si>
    <t>SČA</t>
  </si>
  <si>
    <t>sgdfgds fssasdf</t>
  </si>
  <si>
    <t>SFS</t>
  </si>
  <si>
    <t>Legenda</t>
  </si>
  <si>
    <t>Denní</t>
  </si>
  <si>
    <t>d</t>
  </si>
  <si>
    <t>Noční</t>
  </si>
  <si>
    <t>n</t>
  </si>
  <si>
    <t>Řádná dovolená</t>
  </si>
  <si>
    <t>řd</t>
  </si>
  <si>
    <t>Půlden dovolené</t>
  </si>
  <si>
    <t>pd</t>
  </si>
  <si>
    <t>Zdravotní volno</t>
  </si>
  <si>
    <t>zv</t>
  </si>
  <si>
    <t>Prac. neschopnost</t>
  </si>
  <si>
    <t>pn</t>
  </si>
  <si>
    <t>Přesčasy</t>
  </si>
  <si>
    <t>Důvod</t>
  </si>
  <si>
    <t>datum</t>
  </si>
  <si>
    <t>od</t>
  </si>
  <si>
    <t>do</t>
  </si>
  <si>
    <t>únor</t>
  </si>
  <si>
    <t>březen</t>
  </si>
  <si>
    <t>duben</t>
  </si>
  <si>
    <t>květen</t>
  </si>
  <si>
    <t>červen</t>
  </si>
  <si>
    <t>Vyrov. období</t>
  </si>
  <si>
    <t>červenec</t>
  </si>
  <si>
    <t>srpen</t>
  </si>
  <si>
    <t>září</t>
  </si>
  <si>
    <t>říjen</t>
  </si>
  <si>
    <t>listopad</t>
  </si>
  <si>
    <t>prosinec</t>
  </si>
  <si>
    <t>dn</t>
  </si>
  <si>
    <t>odchyt</t>
  </si>
  <si>
    <t>2019/3009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</si>
</sst>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6" x14ac:knownFonts="1">
    <font>
      <sz val="11"/>
      <color indexed="8"/>
      <name val="Calibri"/>
      <family val="2"/>
      <scheme val="minor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</fonts>
  <fills count="3">
    <fill>
      <patternFill patternType="none"/>
    </fill>
    <fill>
      <patternFill patternType="gray125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6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61" fillId="0" borderId="1" xfId="0" applyFont="1" applyBorder="1" applyAlignment="1">
      <alignment horizontal="center" vertical="center" wrapText="1"/>
    </xf>
    <xf numFmtId="0" fontId="62" fillId="0" borderId="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center" vertical="center" wrapText="1"/>
    </xf>
    <xf numFmtId="0" fontId="77" fillId="0" borderId="1" xfId="0" applyFont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 wrapText="1"/>
    </xf>
    <xf numFmtId="0" fontId="79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81" fillId="0" borderId="1" xfId="0" applyFont="1" applyBorder="1" applyAlignment="1">
      <alignment horizontal="center" vertical="center" wrapText="1"/>
    </xf>
    <xf numFmtId="0" fontId="82" fillId="0" borderId="1" xfId="0" applyFont="1" applyBorder="1" applyAlignment="1">
      <alignment horizontal="center" vertical="center" wrapText="1"/>
    </xf>
    <xf numFmtId="0" fontId="83" fillId="0" borderId="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0" fontId="85" fillId="0" borderId="1" xfId="0" applyFont="1" applyBorder="1" applyAlignment="1">
      <alignment horizontal="center" vertical="center" wrapText="1"/>
    </xf>
    <xf numFmtId="0" fontId="86" fillId="0" borderId="1" xfId="0" applyFont="1" applyBorder="1" applyAlignment="1">
      <alignment horizontal="center" vertical="center" wrapText="1"/>
    </xf>
    <xf numFmtId="0" fontId="87" fillId="0" borderId="1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9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91" fillId="0" borderId="1" xfId="0" applyFont="1" applyBorder="1" applyAlignment="1">
      <alignment horizontal="center" vertical="center" wrapText="1"/>
    </xf>
    <xf numFmtId="0" fontId="92" fillId="0" borderId="1" xfId="0" applyFont="1" applyBorder="1" applyAlignment="1">
      <alignment horizontal="center" vertical="center" wrapText="1"/>
    </xf>
    <xf numFmtId="0" fontId="93" fillId="0" borderId="1" xfId="0" applyFont="1" applyBorder="1" applyAlignment="1">
      <alignment horizontal="center" vertical="center" wrapText="1"/>
    </xf>
    <xf numFmtId="0" fontId="94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0" fontId="96" fillId="0" borderId="1" xfId="0" applyFont="1" applyBorder="1" applyAlignment="1">
      <alignment horizontal="center" vertical="center" wrapText="1"/>
    </xf>
    <xf numFmtId="0" fontId="97" fillId="0" borderId="1" xfId="0" applyFont="1" applyBorder="1" applyAlignment="1">
      <alignment horizontal="center" vertical="center" wrapText="1"/>
    </xf>
    <xf numFmtId="0" fontId="98" fillId="0" borderId="1" xfId="0" applyFont="1" applyBorder="1" applyAlignment="1">
      <alignment horizontal="center" vertical="center" wrapText="1"/>
    </xf>
    <xf numFmtId="0" fontId="99" fillId="0" borderId="1" xfId="0" applyFont="1" applyBorder="1" applyAlignment="1">
      <alignment horizontal="center" vertical="center" wrapText="1"/>
    </xf>
    <xf numFmtId="0" fontId="100" fillId="0" borderId="1" xfId="0" applyFont="1" applyBorder="1" applyAlignment="1">
      <alignment horizontal="center" vertical="center" wrapText="1"/>
    </xf>
    <xf numFmtId="0" fontId="101" fillId="0" borderId="1" xfId="0" applyFont="1" applyBorder="1" applyAlignment="1">
      <alignment horizontal="center" vertical="center" wrapText="1"/>
    </xf>
    <xf numFmtId="0" fontId="102" fillId="0" borderId="1" xfId="0" applyFont="1" applyBorder="1" applyAlignment="1">
      <alignment horizontal="center" vertical="center" wrapText="1"/>
    </xf>
    <xf numFmtId="0" fontId="103" fillId="0" borderId="1" xfId="0" applyFont="1" applyBorder="1" applyAlignment="1">
      <alignment horizontal="center" vertical="center" wrapText="1"/>
    </xf>
    <xf numFmtId="0" fontId="104" fillId="0" borderId="1" xfId="0" applyFont="1" applyBorder="1" applyAlignment="1">
      <alignment horizontal="center" vertical="center" wrapText="1"/>
    </xf>
    <xf numFmtId="0" fontId="105" fillId="0" borderId="1" xfId="0" applyFont="1" applyBorder="1" applyAlignment="1">
      <alignment horizontal="center" vertical="center" wrapText="1"/>
    </xf>
    <xf numFmtId="0" fontId="106" fillId="0" borderId="1" xfId="0" applyFont="1" applyBorder="1" applyAlignment="1">
      <alignment horizontal="center" vertical="center" wrapText="1"/>
    </xf>
    <xf numFmtId="0" fontId="107" fillId="0" borderId="1" xfId="0" applyFont="1" applyBorder="1" applyAlignment="1">
      <alignment horizontal="center" vertical="center" wrapText="1"/>
    </xf>
    <xf numFmtId="0" fontId="108" fillId="0" borderId="1" xfId="0" applyFont="1" applyBorder="1" applyAlignment="1">
      <alignment horizontal="center" vertical="center" wrapText="1"/>
    </xf>
    <xf numFmtId="0" fontId="109" fillId="0" borderId="1" xfId="0" applyFont="1" applyBorder="1" applyAlignment="1">
      <alignment horizontal="center" vertical="center" wrapText="1"/>
    </xf>
    <xf numFmtId="0" fontId="110" fillId="0" borderId="1" xfId="0" applyFont="1" applyBorder="1" applyAlignment="1">
      <alignment horizontal="center" vertical="center" wrapText="1"/>
    </xf>
    <xf numFmtId="0" fontId="111" fillId="0" borderId="1" xfId="0" applyFont="1" applyBorder="1" applyAlignment="1">
      <alignment horizontal="center" vertical="center" wrapText="1"/>
    </xf>
    <xf numFmtId="0" fontId="112" fillId="0" borderId="1" xfId="0" applyFont="1" applyBorder="1" applyAlignment="1">
      <alignment horizontal="center" vertical="center" wrapText="1"/>
    </xf>
    <xf numFmtId="0" fontId="113" fillId="0" borderId="1" xfId="0" applyFont="1" applyBorder="1" applyAlignment="1">
      <alignment horizontal="center" vertical="center" wrapText="1"/>
    </xf>
    <xf numFmtId="0" fontId="114" fillId="0" borderId="1" xfId="0" applyFont="1" applyBorder="1" applyAlignment="1">
      <alignment horizontal="center" vertical="center" wrapText="1"/>
    </xf>
    <xf numFmtId="0" fontId="115" fillId="0" borderId="1" xfId="0" applyFont="1" applyBorder="1" applyAlignment="1">
      <alignment horizontal="center" vertical="center" wrapText="1"/>
    </xf>
    <xf numFmtId="0" fontId="116" fillId="0" borderId="1" xfId="0" applyFont="1" applyBorder="1" applyAlignment="1">
      <alignment horizontal="center" vertical="center" wrapText="1"/>
    </xf>
    <xf numFmtId="0" fontId="117" fillId="0" borderId="1" xfId="0" applyFont="1" applyBorder="1" applyAlignment="1">
      <alignment horizontal="center" vertical="center" wrapText="1"/>
    </xf>
    <xf numFmtId="0" fontId="118" fillId="0" borderId="1" xfId="0" applyFont="1" applyBorder="1" applyAlignment="1">
      <alignment horizontal="center" vertical="center" wrapText="1"/>
    </xf>
    <xf numFmtId="0" fontId="119" fillId="0" borderId="1" xfId="0" applyFont="1" applyBorder="1" applyAlignment="1">
      <alignment horizontal="center" vertical="center" wrapText="1"/>
    </xf>
    <xf numFmtId="0" fontId="120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122" fillId="0" borderId="1" xfId="0" applyFont="1" applyBorder="1" applyAlignment="1">
      <alignment horizontal="center" vertical="center" wrapText="1"/>
    </xf>
    <xf numFmtId="0" fontId="123" fillId="0" borderId="1" xfId="0" applyFont="1" applyBorder="1" applyAlignment="1">
      <alignment horizontal="center" vertical="center" wrapText="1"/>
    </xf>
    <xf numFmtId="0" fontId="124" fillId="0" borderId="1" xfId="0" applyFont="1" applyBorder="1" applyAlignment="1">
      <alignment horizontal="center" vertical="center" wrapText="1"/>
    </xf>
    <xf numFmtId="0" fontId="125" fillId="0" borderId="1" xfId="0" applyFont="1" applyBorder="1" applyAlignment="1">
      <alignment horizontal="center" vertical="center" wrapText="1"/>
    </xf>
    <xf numFmtId="0" fontId="126" fillId="0" borderId="1" xfId="0" applyFont="1" applyBorder="1" applyAlignment="1">
      <alignment horizontal="center" vertical="center" wrapText="1"/>
    </xf>
    <xf numFmtId="0" fontId="127" fillId="0" borderId="1" xfId="0" applyFont="1" applyBorder="1" applyAlignment="1">
      <alignment horizontal="center" vertical="center" wrapText="1"/>
    </xf>
    <xf numFmtId="0" fontId="128" fillId="0" borderId="1" xfId="0" applyFont="1" applyBorder="1" applyAlignment="1">
      <alignment horizontal="center" vertical="center" wrapText="1"/>
    </xf>
    <xf numFmtId="0" fontId="129" fillId="0" borderId="1" xfId="0" applyFont="1" applyBorder="1" applyAlignment="1">
      <alignment horizontal="center" vertical="center" wrapText="1"/>
    </xf>
    <xf numFmtId="0" fontId="130" fillId="0" borderId="1" xfId="0" applyFont="1" applyBorder="1" applyAlignment="1">
      <alignment horizontal="center" vertical="center" wrapText="1"/>
    </xf>
    <xf numFmtId="0" fontId="131" fillId="0" borderId="1" xfId="0" applyFont="1" applyBorder="1" applyAlignment="1">
      <alignment horizontal="center" vertical="center" wrapText="1"/>
    </xf>
    <xf numFmtId="0" fontId="132" fillId="0" borderId="1" xfId="0" applyFont="1" applyBorder="1" applyAlignment="1">
      <alignment horizontal="center" vertical="center" wrapText="1"/>
    </xf>
    <xf numFmtId="0" fontId="133" fillId="0" borderId="1" xfId="0" applyFont="1" applyBorder="1" applyAlignment="1">
      <alignment horizontal="center" vertical="center" wrapText="1"/>
    </xf>
    <xf numFmtId="0" fontId="134" fillId="0" borderId="1" xfId="0" applyFont="1" applyBorder="1" applyAlignment="1">
      <alignment horizontal="center" vertical="center" wrapText="1"/>
    </xf>
    <xf numFmtId="0" fontId="135" fillId="0" borderId="1" xfId="0" applyFont="1" applyBorder="1" applyAlignment="1">
      <alignment horizontal="center" vertical="center" wrapText="1"/>
    </xf>
    <xf numFmtId="0" fontId="136" fillId="0" borderId="1" xfId="0" applyFont="1" applyBorder="1" applyAlignment="1">
      <alignment horizontal="center" vertical="center" wrapText="1"/>
    </xf>
    <xf numFmtId="0" fontId="137" fillId="0" borderId="1" xfId="0" applyFont="1" applyBorder="1" applyAlignment="1">
      <alignment horizontal="center" vertical="center" wrapText="1"/>
    </xf>
    <xf numFmtId="0" fontId="138" fillId="0" borderId="1" xfId="0" applyFont="1" applyBorder="1" applyAlignment="1">
      <alignment horizontal="center" vertical="center" wrapText="1"/>
    </xf>
    <xf numFmtId="0" fontId="139" fillId="0" borderId="1" xfId="0" applyFont="1" applyBorder="1" applyAlignment="1">
      <alignment horizontal="center" vertical="center" wrapText="1"/>
    </xf>
    <xf numFmtId="0" fontId="140" fillId="0" borderId="1" xfId="0" applyFont="1" applyBorder="1" applyAlignment="1">
      <alignment horizontal="center" vertical="center" wrapText="1"/>
    </xf>
    <xf numFmtId="0" fontId="141" fillId="0" borderId="1" xfId="0" applyFont="1" applyBorder="1" applyAlignment="1">
      <alignment horizontal="center" vertical="center" wrapText="1"/>
    </xf>
    <xf numFmtId="0" fontId="142" fillId="0" borderId="1" xfId="0" applyFont="1" applyBorder="1" applyAlignment="1">
      <alignment horizontal="center" vertical="center" wrapText="1"/>
    </xf>
    <xf numFmtId="0" fontId="143" fillId="0" borderId="1" xfId="0" applyFont="1" applyBorder="1" applyAlignment="1">
      <alignment horizontal="center" vertical="center" wrapText="1"/>
    </xf>
    <xf numFmtId="0" fontId="144" fillId="0" borderId="1" xfId="0" applyFont="1" applyBorder="1" applyAlignment="1">
      <alignment horizontal="center" vertical="center" wrapText="1"/>
    </xf>
    <xf numFmtId="0" fontId="145" fillId="0" borderId="1" xfId="0" applyFont="1" applyBorder="1" applyAlignment="1">
      <alignment horizontal="center" vertical="center" wrapText="1"/>
    </xf>
    <xf numFmtId="0" fontId="146" fillId="0" borderId="1" xfId="0" applyFont="1" applyBorder="1" applyAlignment="1">
      <alignment horizontal="center" vertical="center" wrapText="1"/>
    </xf>
    <xf numFmtId="0" fontId="147" fillId="0" borderId="1" xfId="0" applyFont="1" applyBorder="1" applyAlignment="1">
      <alignment horizontal="center" vertical="center" wrapText="1"/>
    </xf>
    <xf numFmtId="0" fontId="148" fillId="0" borderId="1" xfId="0" applyFont="1" applyBorder="1" applyAlignment="1">
      <alignment horizontal="center" vertical="center" wrapText="1"/>
    </xf>
    <xf numFmtId="0" fontId="149" fillId="0" borderId="1" xfId="0" applyFont="1" applyBorder="1" applyAlignment="1">
      <alignment horizontal="center" vertical="center" wrapText="1"/>
    </xf>
    <xf numFmtId="0" fontId="150" fillId="0" borderId="1" xfId="0" applyFont="1" applyBorder="1" applyAlignment="1">
      <alignment horizontal="center" vertical="center" wrapText="1"/>
    </xf>
    <xf numFmtId="0" fontId="151" fillId="0" borderId="1" xfId="0" applyFont="1" applyBorder="1" applyAlignment="1">
      <alignment horizontal="center" vertical="center" wrapText="1"/>
    </xf>
    <xf numFmtId="0" fontId="152" fillId="0" borderId="1" xfId="0" applyFont="1" applyBorder="1" applyAlignment="1">
      <alignment horizontal="center" vertical="center" wrapText="1"/>
    </xf>
    <xf numFmtId="0" fontId="153" fillId="0" borderId="1" xfId="0" applyFont="1" applyBorder="1" applyAlignment="1">
      <alignment horizontal="center" vertical="center" wrapText="1"/>
    </xf>
    <xf numFmtId="0" fontId="154" fillId="0" borderId="1" xfId="0" applyFont="1" applyBorder="1" applyAlignment="1">
      <alignment horizontal="center" vertical="center" wrapText="1"/>
    </xf>
    <xf numFmtId="0" fontId="155" fillId="0" borderId="1" xfId="0" applyFont="1" applyBorder="1" applyAlignment="1">
      <alignment horizontal="center" vertical="center" wrapText="1"/>
    </xf>
    <xf numFmtId="0" fontId="156" fillId="0" borderId="1" xfId="0" applyFont="1" applyBorder="1" applyAlignment="1">
      <alignment horizontal="center" vertical="center" wrapText="1"/>
    </xf>
    <xf numFmtId="0" fontId="157" fillId="0" borderId="1" xfId="0" applyFont="1" applyBorder="1" applyAlignment="1">
      <alignment horizontal="center" vertical="center" wrapText="1"/>
    </xf>
    <xf numFmtId="0" fontId="158" fillId="0" borderId="1" xfId="0" applyFont="1" applyBorder="1" applyAlignment="1">
      <alignment horizontal="center" vertical="center" wrapText="1"/>
    </xf>
    <xf numFmtId="0" fontId="159" fillId="0" borderId="1" xfId="0" applyFont="1" applyBorder="1" applyAlignment="1">
      <alignment horizontal="center" vertical="center" wrapText="1"/>
    </xf>
    <xf numFmtId="0" fontId="160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162" fillId="0" borderId="1" xfId="0" applyFont="1" applyBorder="1" applyAlignment="1">
      <alignment horizontal="center" vertical="center" wrapText="1"/>
    </xf>
    <xf numFmtId="0" fontId="163" fillId="0" borderId="1" xfId="0" applyFont="1" applyBorder="1" applyAlignment="1">
      <alignment horizontal="center" vertical="center" wrapText="1"/>
    </xf>
    <xf numFmtId="0" fontId="164" fillId="0" borderId="1" xfId="0" applyFont="1" applyBorder="1" applyAlignment="1">
      <alignment horizontal="center" vertical="center" wrapText="1"/>
    </xf>
    <xf numFmtId="0" fontId="165" fillId="0" borderId="1" xfId="0" applyFont="1" applyBorder="1" applyAlignment="1">
      <alignment horizontal="center" vertical="center" wrapText="1"/>
    </xf>
    <xf numFmtId="0" fontId="166" fillId="0" borderId="1" xfId="0" applyFont="1" applyBorder="1" applyAlignment="1">
      <alignment horizontal="center" vertical="center" wrapText="1"/>
    </xf>
    <xf numFmtId="0" fontId="167" fillId="0" borderId="1" xfId="0" applyFont="1" applyBorder="1" applyAlignment="1">
      <alignment horizontal="center" vertical="center" wrapText="1"/>
    </xf>
    <xf numFmtId="0" fontId="168" fillId="0" borderId="1" xfId="0" applyFont="1" applyBorder="1" applyAlignment="1">
      <alignment horizontal="center" vertical="center" wrapText="1"/>
    </xf>
    <xf numFmtId="0" fontId="169" fillId="0" borderId="1" xfId="0" applyFont="1" applyBorder="1" applyAlignment="1">
      <alignment horizontal="center" vertical="center" wrapText="1"/>
    </xf>
    <xf numFmtId="0" fontId="170" fillId="0" borderId="1" xfId="0" applyFont="1" applyBorder="1" applyAlignment="1">
      <alignment horizontal="center" vertical="center" wrapText="1"/>
    </xf>
    <xf numFmtId="0" fontId="171" fillId="0" borderId="1" xfId="0" applyFont="1" applyBorder="1" applyAlignment="1">
      <alignment horizontal="center" vertical="center" wrapText="1"/>
    </xf>
    <xf numFmtId="0" fontId="172" fillId="0" borderId="1" xfId="0" applyFont="1" applyBorder="1" applyAlignment="1">
      <alignment horizontal="center" vertical="center" wrapText="1"/>
    </xf>
    <xf numFmtId="0" fontId="173" fillId="0" borderId="1" xfId="0" applyFont="1" applyBorder="1" applyAlignment="1">
      <alignment horizontal="center" vertical="center" wrapText="1"/>
    </xf>
    <xf numFmtId="0" fontId="174" fillId="0" borderId="1" xfId="0" applyFont="1" applyBorder="1" applyAlignment="1">
      <alignment horizontal="center" vertical="center" wrapText="1"/>
    </xf>
    <xf numFmtId="0" fontId="175" fillId="0" borderId="1" xfId="0" applyFont="1" applyBorder="1" applyAlignment="1">
      <alignment horizontal="center" vertical="center" wrapText="1"/>
    </xf>
    <xf numFmtId="0" fontId="176" fillId="0" borderId="1" xfId="0" applyFont="1" applyBorder="1" applyAlignment="1">
      <alignment horizontal="center" vertical="center" wrapText="1"/>
    </xf>
    <xf numFmtId="0" fontId="177" fillId="0" borderId="1" xfId="0" applyFont="1" applyBorder="1" applyAlignment="1">
      <alignment horizontal="center" vertical="center" wrapText="1"/>
    </xf>
    <xf numFmtId="0" fontId="178" fillId="0" borderId="1" xfId="0" applyFont="1" applyBorder="1" applyAlignment="1">
      <alignment horizontal="center" vertical="center" wrapText="1"/>
    </xf>
    <xf numFmtId="0" fontId="179" fillId="0" borderId="1" xfId="0" applyFont="1" applyBorder="1" applyAlignment="1">
      <alignment horizontal="center" vertical="center" wrapText="1"/>
    </xf>
    <xf numFmtId="0" fontId="180" fillId="0" borderId="1" xfId="0" applyFont="1" applyBorder="1" applyAlignment="1">
      <alignment horizontal="center" vertical="center" wrapText="1"/>
    </xf>
    <xf numFmtId="0" fontId="181" fillId="0" borderId="1" xfId="0" applyFont="1" applyBorder="1" applyAlignment="1">
      <alignment horizontal="center" vertical="center" wrapText="1"/>
    </xf>
    <xf numFmtId="0" fontId="182" fillId="0" borderId="1" xfId="0" applyFont="1" applyBorder="1" applyAlignment="1">
      <alignment horizontal="center" vertical="center" wrapText="1"/>
    </xf>
    <xf numFmtId="0" fontId="183" fillId="0" borderId="1" xfId="0" applyFont="1" applyBorder="1" applyAlignment="1">
      <alignment horizontal="center" vertical="center" wrapText="1"/>
    </xf>
    <xf numFmtId="0" fontId="184" fillId="0" borderId="1" xfId="0" applyFont="1" applyBorder="1" applyAlignment="1">
      <alignment horizontal="center" vertical="center" wrapText="1"/>
    </xf>
    <xf numFmtId="0" fontId="185" fillId="0" borderId="1" xfId="0" applyFont="1" applyBorder="1" applyAlignment="1">
      <alignment horizontal="center" vertical="center" wrapText="1"/>
    </xf>
    <xf numFmtId="0" fontId="186" fillId="0" borderId="1" xfId="0" applyFont="1" applyBorder="1" applyAlignment="1">
      <alignment horizontal="center" vertical="center" wrapText="1"/>
    </xf>
    <xf numFmtId="0" fontId="187" fillId="0" borderId="1" xfId="0" applyFont="1" applyBorder="1" applyAlignment="1">
      <alignment horizontal="center" vertical="center" wrapText="1"/>
    </xf>
    <xf numFmtId="0" fontId="188" fillId="0" borderId="1" xfId="0" applyFont="1" applyBorder="1" applyAlignment="1">
      <alignment horizontal="center" vertical="center" wrapText="1"/>
    </xf>
    <xf numFmtId="0" fontId="189" fillId="0" borderId="1" xfId="0" applyFont="1" applyBorder="1" applyAlignment="1">
      <alignment horizontal="center" vertical="center" wrapText="1"/>
    </xf>
    <xf numFmtId="0" fontId="190" fillId="0" borderId="1" xfId="0" applyFont="1" applyBorder="1" applyAlignment="1">
      <alignment horizontal="center" vertical="center" wrapText="1"/>
    </xf>
    <xf numFmtId="0" fontId="191" fillId="0" borderId="1" xfId="0" applyFont="1" applyBorder="1" applyAlignment="1">
      <alignment horizontal="center" vertical="center" wrapText="1"/>
    </xf>
    <xf numFmtId="0" fontId="192" fillId="0" borderId="1" xfId="0" applyFont="1" applyBorder="1" applyAlignment="1">
      <alignment horizontal="center" vertical="center" wrapText="1"/>
    </xf>
    <xf numFmtId="0" fontId="193" fillId="0" borderId="1" xfId="0" applyFont="1" applyBorder="1" applyAlignment="1">
      <alignment horizontal="center" vertical="center" wrapText="1"/>
    </xf>
    <xf numFmtId="0" fontId="194" fillId="0" borderId="1" xfId="0" applyFont="1" applyBorder="1" applyAlignment="1">
      <alignment horizontal="center" vertical="center" wrapText="1"/>
    </xf>
    <xf numFmtId="0" fontId="195" fillId="0" borderId="1" xfId="0" applyFont="1" applyBorder="1" applyAlignment="1">
      <alignment horizontal="center" vertical="center" wrapText="1"/>
    </xf>
    <xf numFmtId="0" fontId="196" fillId="0" borderId="1" xfId="0" applyFont="1" applyBorder="1" applyAlignment="1">
      <alignment horizontal="center" vertical="center" wrapText="1"/>
    </xf>
    <xf numFmtId="0" fontId="197" fillId="0" borderId="1" xfId="0" applyFont="1" applyBorder="1" applyAlignment="1">
      <alignment horizontal="center" vertical="center" wrapText="1"/>
    </xf>
    <xf numFmtId="0" fontId="198" fillId="0" borderId="1" xfId="0" applyFont="1" applyBorder="1" applyAlignment="1">
      <alignment horizontal="center" vertical="center" wrapText="1"/>
    </xf>
    <xf numFmtId="0" fontId="199" fillId="0" borderId="1" xfId="0" applyFont="1" applyBorder="1" applyAlignment="1">
      <alignment horizontal="center" vertical="center" wrapText="1"/>
    </xf>
    <xf numFmtId="0" fontId="200" fillId="0" borderId="1" xfId="0" applyFont="1" applyBorder="1" applyAlignment="1">
      <alignment horizontal="center" vertical="center" wrapText="1"/>
    </xf>
    <xf numFmtId="0" fontId="20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203" fillId="0" borderId="1" xfId="0" applyFont="1" applyBorder="1" applyAlignment="1">
      <alignment horizontal="center" vertical="center" wrapText="1"/>
    </xf>
    <xf numFmtId="0" fontId="204" fillId="0" borderId="1" xfId="0" applyFont="1" applyBorder="1" applyAlignment="1">
      <alignment horizontal="center" vertical="center" wrapText="1"/>
    </xf>
    <xf numFmtId="0" fontId="205" fillId="0" borderId="1" xfId="0" applyFont="1" applyBorder="1" applyAlignment="1">
      <alignment horizontal="center" vertical="center" wrapText="1"/>
    </xf>
    <xf numFmtId="0" fontId="206" fillId="0" borderId="1" xfId="0" applyFont="1" applyBorder="1" applyAlignment="1">
      <alignment horizontal="center" vertical="center" wrapText="1"/>
    </xf>
    <xf numFmtId="0" fontId="207" fillId="0" borderId="1" xfId="0" applyFont="1" applyBorder="1" applyAlignment="1">
      <alignment horizontal="center" vertical="center" wrapText="1"/>
    </xf>
    <xf numFmtId="0" fontId="208" fillId="0" borderId="1" xfId="0" applyFont="1" applyBorder="1" applyAlignment="1">
      <alignment horizontal="center" vertical="center" wrapText="1"/>
    </xf>
    <xf numFmtId="0" fontId="209" fillId="0" borderId="1" xfId="0" applyFont="1" applyBorder="1" applyAlignment="1">
      <alignment horizontal="center" vertical="center" wrapText="1"/>
    </xf>
    <xf numFmtId="0" fontId="210" fillId="0" borderId="1" xfId="0" applyFont="1" applyBorder="1" applyAlignment="1">
      <alignment horizontal="center" vertical="center" wrapText="1"/>
    </xf>
    <xf numFmtId="0" fontId="211" fillId="0" borderId="1" xfId="0" applyFont="1" applyBorder="1" applyAlignment="1">
      <alignment horizontal="center" vertical="center" wrapText="1"/>
    </xf>
    <xf numFmtId="0" fontId="212" fillId="0" borderId="1" xfId="0" applyFont="1" applyBorder="1" applyAlignment="1">
      <alignment horizontal="center" vertical="center" wrapText="1"/>
    </xf>
    <xf numFmtId="0" fontId="213" fillId="0" borderId="1" xfId="0" applyFont="1" applyBorder="1" applyAlignment="1">
      <alignment horizontal="center" vertical="center" wrapText="1"/>
    </xf>
    <xf numFmtId="0" fontId="214" fillId="0" borderId="1" xfId="0" applyFont="1" applyBorder="1" applyAlignment="1">
      <alignment horizontal="center" vertical="center" wrapText="1"/>
    </xf>
    <xf numFmtId="0" fontId="215" fillId="0" borderId="1" xfId="0" applyFont="1" applyBorder="1" applyAlignment="1">
      <alignment horizontal="center" vertical="center" wrapText="1"/>
    </xf>
    <xf numFmtId="0" fontId="216" fillId="0" borderId="1" xfId="0" applyFont="1" applyBorder="1" applyAlignment="1">
      <alignment horizontal="center" vertical="center" wrapText="1"/>
    </xf>
    <xf numFmtId="0" fontId="217" fillId="0" borderId="1" xfId="0" applyFont="1" applyBorder="1" applyAlignment="1">
      <alignment horizontal="center" vertical="center" wrapText="1"/>
    </xf>
    <xf numFmtId="0" fontId="218" fillId="0" borderId="1" xfId="0" applyFont="1" applyBorder="1" applyAlignment="1">
      <alignment horizontal="center" vertical="center" wrapText="1"/>
    </xf>
    <xf numFmtId="0" fontId="219" fillId="0" borderId="1" xfId="0" applyFont="1" applyBorder="1" applyAlignment="1">
      <alignment horizontal="center" vertical="center" wrapText="1"/>
    </xf>
    <xf numFmtId="0" fontId="220" fillId="0" borderId="1" xfId="0" applyFont="1" applyBorder="1" applyAlignment="1">
      <alignment horizontal="center" vertical="center" wrapText="1"/>
    </xf>
    <xf numFmtId="0" fontId="221" fillId="0" borderId="1" xfId="0" applyFont="1" applyBorder="1" applyAlignment="1">
      <alignment horizontal="center" vertical="center" wrapText="1"/>
    </xf>
    <xf numFmtId="0" fontId="222" fillId="0" borderId="1" xfId="0" applyFont="1" applyBorder="1" applyAlignment="1">
      <alignment horizontal="center" vertical="center" wrapText="1"/>
    </xf>
    <xf numFmtId="0" fontId="223" fillId="0" borderId="1" xfId="0" applyFont="1" applyBorder="1" applyAlignment="1">
      <alignment horizontal="center" vertical="center" wrapText="1"/>
    </xf>
    <xf numFmtId="0" fontId="224" fillId="0" borderId="1" xfId="0" applyFont="1" applyBorder="1" applyAlignment="1">
      <alignment horizontal="center" vertical="center" wrapText="1"/>
    </xf>
    <xf numFmtId="0" fontId="225" fillId="0" borderId="1" xfId="0" applyFont="1" applyBorder="1" applyAlignment="1">
      <alignment horizontal="center" vertical="center" wrapText="1"/>
    </xf>
    <xf numFmtId="0" fontId="226" fillId="0" borderId="1" xfId="0" applyFont="1" applyBorder="1" applyAlignment="1">
      <alignment horizontal="center" vertical="center" wrapText="1"/>
    </xf>
    <xf numFmtId="0" fontId="227" fillId="0" borderId="1" xfId="0" applyFont="1" applyBorder="1" applyAlignment="1">
      <alignment horizontal="center" vertical="center" wrapText="1"/>
    </xf>
    <xf numFmtId="0" fontId="228" fillId="0" borderId="1" xfId="0" applyFont="1" applyBorder="1" applyAlignment="1">
      <alignment horizontal="center" vertical="center" wrapText="1"/>
    </xf>
    <xf numFmtId="0" fontId="229" fillId="0" borderId="1" xfId="0" applyFont="1" applyBorder="1" applyAlignment="1">
      <alignment horizontal="center" vertical="center" wrapText="1"/>
    </xf>
    <xf numFmtId="0" fontId="230" fillId="0" borderId="1" xfId="0" applyFont="1" applyBorder="1" applyAlignment="1">
      <alignment horizontal="center" vertical="center" wrapText="1"/>
    </xf>
    <xf numFmtId="0" fontId="231" fillId="0" borderId="1" xfId="0" applyFont="1" applyBorder="1" applyAlignment="1">
      <alignment horizontal="center" vertical="center" wrapText="1"/>
    </xf>
    <xf numFmtId="0" fontId="232" fillId="0" borderId="1" xfId="0" applyFont="1" applyBorder="1" applyAlignment="1">
      <alignment horizontal="center" vertical="center" wrapText="1"/>
    </xf>
    <xf numFmtId="0" fontId="233" fillId="0" borderId="1" xfId="0" applyFont="1" applyBorder="1" applyAlignment="1">
      <alignment horizontal="center" vertical="center" wrapText="1"/>
    </xf>
    <xf numFmtId="0" fontId="234" fillId="0" borderId="1" xfId="0" applyFont="1" applyBorder="1" applyAlignment="1">
      <alignment horizontal="center" vertical="center" wrapText="1"/>
    </xf>
    <xf numFmtId="0" fontId="235" fillId="0" borderId="1" xfId="0" applyFont="1" applyBorder="1" applyAlignment="1">
      <alignment horizontal="center" vertical="center" wrapText="1"/>
    </xf>
    <xf numFmtId="0" fontId="236" fillId="0" borderId="1" xfId="0" applyFont="1" applyBorder="1" applyAlignment="1">
      <alignment horizontal="center" vertical="center" wrapText="1"/>
    </xf>
    <xf numFmtId="0" fontId="237" fillId="0" borderId="1" xfId="0" applyFont="1" applyBorder="1" applyAlignment="1">
      <alignment horizontal="center" vertical="center" wrapText="1"/>
    </xf>
    <xf numFmtId="0" fontId="238" fillId="0" borderId="1" xfId="0" applyFont="1" applyBorder="1" applyAlignment="1">
      <alignment horizontal="center" vertical="center" wrapText="1"/>
    </xf>
    <xf numFmtId="0" fontId="239" fillId="0" borderId="1" xfId="0" applyFont="1" applyBorder="1" applyAlignment="1">
      <alignment horizontal="center" vertical="center" wrapText="1"/>
    </xf>
    <xf numFmtId="0" fontId="240" fillId="0" borderId="1" xfId="0" applyFont="1" applyBorder="1" applyAlignment="1">
      <alignment horizontal="center" vertical="center" wrapText="1"/>
    </xf>
    <xf numFmtId="0" fontId="24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243" fillId="0" borderId="1" xfId="0" applyFont="1" applyBorder="1" applyAlignment="1">
      <alignment horizontal="center" vertical="center" wrapText="1"/>
    </xf>
    <xf numFmtId="0" fontId="244" fillId="0" borderId="1" xfId="0" applyFont="1" applyBorder="1" applyAlignment="1">
      <alignment horizontal="center" vertical="center" wrapText="1"/>
    </xf>
    <xf numFmtId="0" fontId="245" fillId="0" borderId="1" xfId="0" applyFont="1" applyBorder="1" applyAlignment="1">
      <alignment horizontal="center" vertical="center" wrapText="1"/>
    </xf>
    <xf numFmtId="0" fontId="246" fillId="0" borderId="1" xfId="0" applyFont="1" applyBorder="1" applyAlignment="1">
      <alignment horizontal="center" vertical="center" wrapText="1"/>
    </xf>
    <xf numFmtId="0" fontId="247" fillId="0" borderId="1" xfId="0" applyFont="1" applyBorder="1" applyAlignment="1">
      <alignment horizontal="center" vertical="center" wrapText="1"/>
    </xf>
    <xf numFmtId="0" fontId="248" fillId="0" borderId="1" xfId="0" applyFont="1" applyBorder="1" applyAlignment="1">
      <alignment horizontal="center" vertical="center" wrapText="1"/>
    </xf>
    <xf numFmtId="0" fontId="249" fillId="0" borderId="1" xfId="0" applyFont="1" applyBorder="1" applyAlignment="1">
      <alignment horizontal="center" vertical="center" wrapText="1"/>
    </xf>
    <xf numFmtId="0" fontId="250" fillId="0" borderId="1" xfId="0" applyFont="1" applyBorder="1" applyAlignment="1">
      <alignment horizontal="center" vertical="center" wrapText="1"/>
    </xf>
    <xf numFmtId="0" fontId="251" fillId="0" borderId="1" xfId="0" applyFont="1" applyBorder="1" applyAlignment="1">
      <alignment horizontal="center" vertical="center" wrapText="1"/>
    </xf>
    <xf numFmtId="0" fontId="252" fillId="0" borderId="1" xfId="0" applyFont="1" applyBorder="1" applyAlignment="1">
      <alignment horizontal="center" vertical="center" wrapText="1"/>
    </xf>
    <xf numFmtId="0" fontId="253" fillId="0" borderId="1" xfId="0" applyFont="1" applyBorder="1" applyAlignment="1">
      <alignment horizontal="center" vertical="center" wrapText="1"/>
    </xf>
    <xf numFmtId="0" fontId="254" fillId="0" borderId="1" xfId="0" applyFont="1" applyBorder="1" applyAlignment="1">
      <alignment horizontal="center" vertical="center" wrapText="1"/>
    </xf>
    <xf numFmtId="0" fontId="255" fillId="0" borderId="1" xfId="0" applyFont="1" applyBorder="1" applyAlignment="1">
      <alignment horizontal="center" vertical="center" wrapText="1"/>
    </xf>
    <xf numFmtId="0" fontId="256" fillId="0" borderId="1" xfId="0" applyFont="1" applyBorder="1" applyAlignment="1">
      <alignment horizontal="center" vertical="center" wrapText="1"/>
    </xf>
    <xf numFmtId="0" fontId="257" fillId="0" borderId="1" xfId="0" applyFont="1" applyBorder="1" applyAlignment="1">
      <alignment horizontal="center" vertical="center" wrapText="1"/>
    </xf>
    <xf numFmtId="0" fontId="258" fillId="0" borderId="1" xfId="0" applyFont="1" applyBorder="1" applyAlignment="1">
      <alignment horizontal="center" vertical="center" wrapText="1"/>
    </xf>
    <xf numFmtId="0" fontId="259" fillId="0" borderId="1" xfId="0" applyFont="1" applyBorder="1" applyAlignment="1">
      <alignment horizontal="center" vertical="center" wrapText="1"/>
    </xf>
    <xf numFmtId="0" fontId="260" fillId="0" borderId="1" xfId="0" applyFont="1" applyBorder="1" applyAlignment="1">
      <alignment horizontal="center" vertical="center" wrapText="1"/>
    </xf>
    <xf numFmtId="0" fontId="261" fillId="0" borderId="1" xfId="0" applyFont="1" applyBorder="1" applyAlignment="1">
      <alignment horizontal="center" vertical="center" wrapText="1"/>
    </xf>
    <xf numFmtId="0" fontId="262" fillId="0" borderId="1" xfId="0" applyFont="1" applyBorder="1" applyAlignment="1">
      <alignment horizontal="center" vertical="center" wrapText="1"/>
    </xf>
    <xf numFmtId="0" fontId="263" fillId="0" borderId="1" xfId="0" applyFont="1" applyBorder="1" applyAlignment="1">
      <alignment horizontal="center" vertical="center" wrapText="1"/>
    </xf>
    <xf numFmtId="0" fontId="264" fillId="0" borderId="1" xfId="0" applyFont="1" applyBorder="1" applyAlignment="1">
      <alignment horizontal="center" vertical="center" wrapText="1"/>
    </xf>
    <xf numFmtId="0" fontId="265" fillId="0" borderId="1" xfId="0" applyFont="1" applyBorder="1" applyAlignment="1">
      <alignment horizontal="center" vertical="center" wrapText="1"/>
    </xf>
    <xf numFmtId="0" fontId="266" fillId="0" borderId="1" xfId="0" applyFont="1" applyBorder="1" applyAlignment="1">
      <alignment horizontal="center" vertical="center" wrapText="1"/>
    </xf>
    <xf numFmtId="0" fontId="267" fillId="0" borderId="1" xfId="0" applyFont="1" applyBorder="1" applyAlignment="1">
      <alignment horizontal="center" vertical="center" wrapText="1"/>
    </xf>
    <xf numFmtId="0" fontId="268" fillId="0" borderId="1" xfId="0" applyFont="1" applyBorder="1" applyAlignment="1">
      <alignment horizontal="center" vertical="center" wrapText="1"/>
    </xf>
    <xf numFmtId="0" fontId="269" fillId="0" borderId="1" xfId="0" applyFont="1" applyBorder="1" applyAlignment="1">
      <alignment horizontal="center" vertical="center" wrapText="1"/>
    </xf>
    <xf numFmtId="0" fontId="270" fillId="0" borderId="1" xfId="0" applyFont="1" applyBorder="1" applyAlignment="1">
      <alignment horizontal="center" vertical="center" wrapText="1"/>
    </xf>
    <xf numFmtId="0" fontId="271" fillId="0" borderId="1" xfId="0" applyFont="1" applyBorder="1" applyAlignment="1">
      <alignment horizontal="center" vertical="center" wrapText="1"/>
    </xf>
    <xf numFmtId="0" fontId="272" fillId="0" borderId="1" xfId="0" applyFont="1" applyBorder="1" applyAlignment="1">
      <alignment horizontal="center" vertical="center" wrapText="1"/>
    </xf>
    <xf numFmtId="0" fontId="273" fillId="0" borderId="1" xfId="0" applyFont="1" applyBorder="1" applyAlignment="1">
      <alignment horizontal="center" vertical="center" wrapText="1"/>
    </xf>
    <xf numFmtId="0" fontId="274" fillId="0" borderId="1" xfId="0" applyFont="1" applyBorder="1" applyAlignment="1">
      <alignment horizontal="center" vertical="center" wrapText="1"/>
    </xf>
    <xf numFmtId="0" fontId="275" fillId="0" borderId="1" xfId="0" applyFont="1" applyBorder="1" applyAlignment="1">
      <alignment horizontal="center" vertical="center" wrapText="1"/>
    </xf>
    <xf numFmtId="0" fontId="276" fillId="0" borderId="1" xfId="0" applyFont="1" applyBorder="1" applyAlignment="1">
      <alignment horizontal="center" vertical="center" wrapText="1"/>
    </xf>
    <xf numFmtId="0" fontId="277" fillId="0" borderId="1" xfId="0" applyFont="1" applyBorder="1" applyAlignment="1">
      <alignment horizontal="center" vertical="center" wrapText="1"/>
    </xf>
    <xf numFmtId="0" fontId="278" fillId="0" borderId="1" xfId="0" applyFont="1" applyBorder="1" applyAlignment="1">
      <alignment horizontal="center" vertical="center" wrapText="1"/>
    </xf>
    <xf numFmtId="0" fontId="279" fillId="0" borderId="1" xfId="0" applyFont="1" applyBorder="1" applyAlignment="1">
      <alignment horizontal="center" vertical="center" wrapText="1"/>
    </xf>
    <xf numFmtId="0" fontId="280" fillId="0" borderId="1" xfId="0" applyFont="1" applyBorder="1" applyAlignment="1">
      <alignment horizontal="center" vertical="center" wrapText="1"/>
    </xf>
    <xf numFmtId="0" fontId="281" fillId="0" borderId="1" xfId="0" applyFont="1" applyBorder="1" applyAlignment="1">
      <alignment horizontal="center" vertical="center" wrapText="1"/>
    </xf>
    <xf numFmtId="0" fontId="28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284" fillId="0" borderId="1" xfId="0" applyFont="1" applyBorder="1" applyAlignment="1">
      <alignment horizontal="center" vertical="center" wrapText="1"/>
    </xf>
    <xf numFmtId="0" fontId="285" fillId="0" borderId="1" xfId="0" applyFont="1" applyBorder="1" applyAlignment="1">
      <alignment horizontal="center" vertical="center" wrapText="1"/>
    </xf>
    <xf numFmtId="0" fontId="286" fillId="0" borderId="1" xfId="0" applyFont="1" applyBorder="1" applyAlignment="1">
      <alignment horizontal="center" vertical="center" wrapText="1"/>
    </xf>
    <xf numFmtId="0" fontId="287" fillId="0" borderId="1" xfId="0" applyFont="1" applyBorder="1" applyAlignment="1">
      <alignment horizontal="center" vertical="center" wrapText="1"/>
    </xf>
    <xf numFmtId="0" fontId="288" fillId="0" borderId="1" xfId="0" applyFont="1" applyBorder="1" applyAlignment="1">
      <alignment horizontal="center" vertical="center" wrapText="1"/>
    </xf>
    <xf numFmtId="0" fontId="289" fillId="0" borderId="1" xfId="0" applyFont="1" applyBorder="1" applyAlignment="1">
      <alignment horizontal="center" vertical="center" wrapText="1"/>
    </xf>
    <xf numFmtId="0" fontId="290" fillId="0" borderId="1" xfId="0" applyFont="1" applyBorder="1" applyAlignment="1">
      <alignment horizontal="center" vertical="center" wrapText="1"/>
    </xf>
    <xf numFmtId="0" fontId="291" fillId="0" borderId="1" xfId="0" applyFont="1" applyBorder="1" applyAlignment="1">
      <alignment horizontal="center" vertical="center" wrapText="1"/>
    </xf>
    <xf numFmtId="0" fontId="292" fillId="0" borderId="1" xfId="0" applyFont="1" applyBorder="1" applyAlignment="1">
      <alignment horizontal="center" vertical="center" wrapText="1"/>
    </xf>
    <xf numFmtId="0" fontId="293" fillId="0" borderId="1" xfId="0" applyFont="1" applyBorder="1" applyAlignment="1">
      <alignment horizontal="center" vertical="center" wrapText="1"/>
    </xf>
    <xf numFmtId="0" fontId="294" fillId="0" borderId="1" xfId="0" applyFont="1" applyBorder="1" applyAlignment="1">
      <alignment horizontal="center" vertical="center" wrapText="1"/>
    </xf>
    <xf numFmtId="0" fontId="295" fillId="0" borderId="1" xfId="0" applyFont="1" applyBorder="1" applyAlignment="1">
      <alignment horizontal="center" vertical="center" wrapText="1"/>
    </xf>
    <xf numFmtId="0" fontId="296" fillId="0" borderId="1" xfId="0" applyFont="1" applyBorder="1" applyAlignment="1">
      <alignment horizontal="center" vertical="center" wrapText="1"/>
    </xf>
    <xf numFmtId="0" fontId="297" fillId="0" borderId="1" xfId="0" applyFont="1" applyBorder="1" applyAlignment="1">
      <alignment horizontal="center" vertical="center" wrapText="1"/>
    </xf>
    <xf numFmtId="0" fontId="298" fillId="0" borderId="1" xfId="0" applyFont="1" applyBorder="1" applyAlignment="1">
      <alignment horizontal="center" vertical="center" wrapText="1"/>
    </xf>
    <xf numFmtId="0" fontId="299" fillId="0" borderId="1" xfId="0" applyFont="1" applyBorder="1" applyAlignment="1">
      <alignment horizontal="center" vertical="center" wrapText="1"/>
    </xf>
    <xf numFmtId="0" fontId="300" fillId="0" borderId="1" xfId="0" applyFont="1" applyBorder="1" applyAlignment="1">
      <alignment horizontal="center" vertical="center" wrapText="1"/>
    </xf>
    <xf numFmtId="0" fontId="301" fillId="0" borderId="1" xfId="0" applyFont="1" applyBorder="1" applyAlignment="1">
      <alignment horizontal="center" vertical="center" wrapText="1"/>
    </xf>
    <xf numFmtId="0" fontId="302" fillId="0" borderId="1" xfId="0" applyFont="1" applyBorder="1" applyAlignment="1">
      <alignment horizontal="center" vertical="center" wrapText="1"/>
    </xf>
    <xf numFmtId="0" fontId="303" fillId="0" borderId="1" xfId="0" applyFont="1" applyBorder="1" applyAlignment="1">
      <alignment horizontal="center" vertical="center" wrapText="1"/>
    </xf>
    <xf numFmtId="0" fontId="304" fillId="0" borderId="1" xfId="0" applyFont="1" applyBorder="1" applyAlignment="1">
      <alignment horizontal="center" vertical="center" wrapText="1"/>
    </xf>
    <xf numFmtId="0" fontId="305" fillId="0" borderId="1" xfId="0" applyFont="1" applyBorder="1" applyAlignment="1">
      <alignment horizontal="center" vertical="center" wrapText="1"/>
    </xf>
    <xf numFmtId="0" fontId="306" fillId="0" borderId="1" xfId="0" applyFont="1" applyBorder="1" applyAlignment="1">
      <alignment horizontal="center" vertical="center" wrapText="1"/>
    </xf>
    <xf numFmtId="0" fontId="307" fillId="0" borderId="1" xfId="0" applyFont="1" applyBorder="1" applyAlignment="1">
      <alignment horizontal="center" vertical="center" wrapText="1"/>
    </xf>
    <xf numFmtId="0" fontId="308" fillId="0" borderId="1" xfId="0" applyFont="1" applyBorder="1" applyAlignment="1">
      <alignment horizontal="center" vertical="center" wrapText="1"/>
    </xf>
    <xf numFmtId="0" fontId="309" fillId="0" borderId="1" xfId="0" applyFont="1" applyBorder="1" applyAlignment="1">
      <alignment horizontal="center" vertical="center" wrapText="1"/>
    </xf>
    <xf numFmtId="0" fontId="310" fillId="0" borderId="1" xfId="0" applyFont="1" applyBorder="1" applyAlignment="1">
      <alignment horizontal="center" vertical="center" wrapText="1"/>
    </xf>
    <xf numFmtId="0" fontId="311" fillId="0" borderId="1" xfId="0" applyFont="1" applyBorder="1" applyAlignment="1">
      <alignment horizontal="center" vertical="center" wrapText="1"/>
    </xf>
    <xf numFmtId="0" fontId="312" fillId="0" borderId="1" xfId="0" applyFont="1" applyBorder="1" applyAlignment="1">
      <alignment horizontal="center" vertical="center" wrapText="1"/>
    </xf>
    <xf numFmtId="0" fontId="313" fillId="0" borderId="1" xfId="0" applyFont="1" applyBorder="1" applyAlignment="1">
      <alignment horizontal="center" vertical="center" wrapText="1"/>
    </xf>
    <xf numFmtId="0" fontId="314" fillId="0" borderId="1" xfId="0" applyFont="1" applyBorder="1" applyAlignment="1">
      <alignment horizontal="center" vertical="center" wrapText="1"/>
    </xf>
    <xf numFmtId="0" fontId="315" fillId="0" borderId="1" xfId="0" applyFont="1" applyBorder="1" applyAlignment="1">
      <alignment horizontal="center" vertical="center" wrapText="1"/>
    </xf>
    <xf numFmtId="0" fontId="316" fillId="0" borderId="1" xfId="0" applyFont="1" applyBorder="1" applyAlignment="1">
      <alignment horizontal="center" vertical="center" wrapText="1"/>
    </xf>
    <xf numFmtId="0" fontId="317" fillId="0" borderId="1" xfId="0" applyFont="1" applyBorder="1" applyAlignment="1">
      <alignment horizontal="center" vertical="center" wrapText="1"/>
    </xf>
    <xf numFmtId="0" fontId="318" fillId="0" borderId="1" xfId="0" applyFont="1" applyBorder="1" applyAlignment="1">
      <alignment horizontal="center" vertical="center" wrapText="1"/>
    </xf>
    <xf numFmtId="0" fontId="319" fillId="0" borderId="1" xfId="0" applyFont="1" applyBorder="1" applyAlignment="1">
      <alignment horizontal="center" vertical="center" wrapText="1"/>
    </xf>
    <xf numFmtId="0" fontId="320" fillId="0" borderId="1" xfId="0" applyFont="1" applyBorder="1" applyAlignment="1">
      <alignment horizontal="center" vertical="center" wrapText="1"/>
    </xf>
    <xf numFmtId="0" fontId="321" fillId="0" borderId="1" xfId="0" applyFont="1" applyBorder="1" applyAlignment="1">
      <alignment horizontal="center" vertical="center" wrapText="1"/>
    </xf>
    <xf numFmtId="0" fontId="322" fillId="0" borderId="1" xfId="0" applyFont="1" applyBorder="1" applyAlignment="1">
      <alignment horizontal="center" vertical="center" wrapText="1"/>
    </xf>
    <xf numFmtId="0" fontId="323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325" fillId="0" borderId="1" xfId="0" applyFont="1" applyBorder="1" applyAlignment="1">
      <alignment horizontal="center" vertical="center" wrapText="1"/>
    </xf>
    <xf numFmtId="0" fontId="326" fillId="0" borderId="1" xfId="0" applyFont="1" applyBorder="1" applyAlignment="1">
      <alignment horizontal="center" vertical="center" wrapText="1"/>
    </xf>
    <xf numFmtId="0" fontId="327" fillId="0" borderId="1" xfId="0" applyFont="1" applyBorder="1" applyAlignment="1">
      <alignment horizontal="center" vertical="center" wrapText="1"/>
    </xf>
    <xf numFmtId="0" fontId="328" fillId="0" borderId="1" xfId="0" applyFont="1" applyBorder="1" applyAlignment="1">
      <alignment horizontal="center" vertical="center" wrapText="1"/>
    </xf>
    <xf numFmtId="0" fontId="329" fillId="0" borderId="1" xfId="0" applyFont="1" applyBorder="1" applyAlignment="1">
      <alignment horizontal="center" vertical="center" wrapText="1"/>
    </xf>
    <xf numFmtId="0" fontId="330" fillId="0" borderId="1" xfId="0" applyFont="1" applyBorder="1" applyAlignment="1">
      <alignment horizontal="center" vertical="center" wrapText="1"/>
    </xf>
    <xf numFmtId="0" fontId="331" fillId="0" borderId="1" xfId="0" applyFont="1" applyBorder="1" applyAlignment="1">
      <alignment horizontal="center" vertical="center" wrapText="1"/>
    </xf>
    <xf numFmtId="0" fontId="332" fillId="0" borderId="1" xfId="0" applyFont="1" applyBorder="1" applyAlignment="1">
      <alignment horizontal="center" vertical="center" wrapText="1"/>
    </xf>
    <xf numFmtId="0" fontId="333" fillId="0" borderId="1" xfId="0" applyFont="1" applyBorder="1" applyAlignment="1">
      <alignment horizontal="center" vertical="center" wrapText="1"/>
    </xf>
    <xf numFmtId="0" fontId="334" fillId="0" borderId="1" xfId="0" applyFont="1" applyBorder="1" applyAlignment="1">
      <alignment horizontal="center" vertical="center" wrapText="1"/>
    </xf>
    <xf numFmtId="0" fontId="335" fillId="0" borderId="1" xfId="0" applyFont="1" applyBorder="1" applyAlignment="1">
      <alignment horizontal="center" vertical="center" wrapText="1"/>
    </xf>
    <xf numFmtId="0" fontId="336" fillId="0" borderId="1" xfId="0" applyFont="1" applyBorder="1" applyAlignment="1">
      <alignment horizontal="center" vertical="center" wrapText="1"/>
    </xf>
    <xf numFmtId="0" fontId="337" fillId="0" borderId="1" xfId="0" applyFont="1" applyBorder="1" applyAlignment="1">
      <alignment horizontal="center" vertical="center" wrapText="1"/>
    </xf>
    <xf numFmtId="0" fontId="338" fillId="0" borderId="1" xfId="0" applyFont="1" applyBorder="1" applyAlignment="1">
      <alignment horizontal="center" vertical="center" wrapText="1"/>
    </xf>
    <xf numFmtId="0" fontId="339" fillId="0" borderId="1" xfId="0" applyFont="1" applyBorder="1" applyAlignment="1">
      <alignment horizontal="center" vertical="center" wrapText="1"/>
    </xf>
    <xf numFmtId="0" fontId="340" fillId="0" borderId="1" xfId="0" applyFont="1" applyBorder="1" applyAlignment="1">
      <alignment horizontal="center" vertical="center" wrapText="1"/>
    </xf>
    <xf numFmtId="0" fontId="341" fillId="0" borderId="1" xfId="0" applyFont="1" applyBorder="1" applyAlignment="1">
      <alignment horizontal="center" vertical="center" wrapText="1"/>
    </xf>
    <xf numFmtId="0" fontId="342" fillId="0" borderId="1" xfId="0" applyFont="1" applyBorder="1" applyAlignment="1">
      <alignment horizontal="center" vertical="center" wrapText="1"/>
    </xf>
    <xf numFmtId="0" fontId="343" fillId="0" borderId="1" xfId="0" applyFont="1" applyBorder="1" applyAlignment="1">
      <alignment horizontal="center" vertical="center" wrapText="1"/>
    </xf>
    <xf numFmtId="0" fontId="344" fillId="0" borderId="1" xfId="0" applyFont="1" applyBorder="1" applyAlignment="1">
      <alignment horizontal="center" vertical="center" wrapText="1"/>
    </xf>
    <xf numFmtId="0" fontId="345" fillId="0" borderId="1" xfId="0" applyFont="1" applyBorder="1" applyAlignment="1">
      <alignment horizontal="center" vertical="center" wrapText="1"/>
    </xf>
    <xf numFmtId="0" fontId="346" fillId="0" borderId="1" xfId="0" applyFont="1" applyBorder="1" applyAlignment="1">
      <alignment horizontal="center" vertical="center" wrapText="1"/>
    </xf>
    <xf numFmtId="0" fontId="347" fillId="0" borderId="1" xfId="0" applyFont="1" applyBorder="1" applyAlignment="1">
      <alignment horizontal="center" vertical="center" wrapText="1"/>
    </xf>
    <xf numFmtId="0" fontId="348" fillId="0" borderId="1" xfId="0" applyFont="1" applyBorder="1" applyAlignment="1">
      <alignment horizontal="center" vertical="center" wrapText="1"/>
    </xf>
    <xf numFmtId="0" fontId="349" fillId="0" borderId="1" xfId="0" applyFont="1" applyBorder="1" applyAlignment="1">
      <alignment horizontal="center" vertical="center" wrapText="1"/>
    </xf>
    <xf numFmtId="0" fontId="350" fillId="0" borderId="1" xfId="0" applyFont="1" applyBorder="1" applyAlignment="1">
      <alignment horizontal="center" vertical="center" wrapText="1"/>
    </xf>
    <xf numFmtId="0" fontId="351" fillId="0" borderId="1" xfId="0" applyFont="1" applyBorder="1" applyAlignment="1">
      <alignment horizontal="center" vertical="center" wrapText="1"/>
    </xf>
    <xf numFmtId="0" fontId="352" fillId="0" borderId="1" xfId="0" applyFont="1" applyBorder="1" applyAlignment="1">
      <alignment horizontal="center" vertical="center" wrapText="1"/>
    </xf>
    <xf numFmtId="0" fontId="353" fillId="0" borderId="1" xfId="0" applyFont="1" applyBorder="1" applyAlignment="1">
      <alignment horizontal="center" vertical="center" wrapText="1"/>
    </xf>
    <xf numFmtId="0" fontId="354" fillId="0" borderId="1" xfId="0" applyFont="1" applyBorder="1" applyAlignment="1">
      <alignment horizontal="center" vertical="center" wrapText="1"/>
    </xf>
    <xf numFmtId="0" fontId="355" fillId="0" borderId="1" xfId="0" applyFont="1" applyBorder="1" applyAlignment="1">
      <alignment horizontal="center" vertical="center" wrapText="1"/>
    </xf>
    <xf numFmtId="0" fontId="356" fillId="0" borderId="1" xfId="0" applyFont="1" applyBorder="1" applyAlignment="1">
      <alignment horizontal="center" vertical="center" wrapText="1"/>
    </xf>
    <xf numFmtId="0" fontId="357" fillId="0" borderId="1" xfId="0" applyFont="1" applyBorder="1" applyAlignment="1">
      <alignment horizontal="center" vertical="center" wrapText="1"/>
    </xf>
    <xf numFmtId="0" fontId="358" fillId="0" borderId="1" xfId="0" applyFont="1" applyBorder="1" applyAlignment="1">
      <alignment horizontal="center" vertical="center" wrapText="1"/>
    </xf>
    <xf numFmtId="0" fontId="359" fillId="0" borderId="1" xfId="0" applyFont="1" applyBorder="1" applyAlignment="1">
      <alignment horizontal="center" vertical="center" wrapText="1"/>
    </xf>
    <xf numFmtId="0" fontId="360" fillId="0" borderId="1" xfId="0" applyFont="1" applyBorder="1" applyAlignment="1">
      <alignment horizontal="center" vertical="center" wrapText="1"/>
    </xf>
    <xf numFmtId="0" fontId="361" fillId="0" borderId="1" xfId="0" applyFont="1" applyBorder="1" applyAlignment="1">
      <alignment horizontal="center" vertical="center" wrapText="1"/>
    </xf>
    <xf numFmtId="0" fontId="362" fillId="0" borderId="1" xfId="0" applyFont="1" applyBorder="1" applyAlignment="1">
      <alignment horizontal="center" vertical="center" wrapText="1"/>
    </xf>
    <xf numFmtId="0" fontId="363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365" fillId="0" borderId="1" xfId="0" applyFont="1" applyBorder="1" applyAlignment="1">
      <alignment horizontal="center" vertical="center" wrapText="1"/>
    </xf>
    <xf numFmtId="0" fontId="366" fillId="0" borderId="1" xfId="0" applyFont="1" applyBorder="1" applyAlignment="1">
      <alignment horizontal="center" vertical="center" wrapText="1"/>
    </xf>
    <xf numFmtId="0" fontId="367" fillId="0" borderId="1" xfId="0" applyFont="1" applyBorder="1" applyAlignment="1">
      <alignment horizontal="center" vertical="center" wrapText="1"/>
    </xf>
    <xf numFmtId="0" fontId="368" fillId="0" borderId="1" xfId="0" applyFont="1" applyBorder="1" applyAlignment="1">
      <alignment horizontal="center" vertical="center" wrapText="1"/>
    </xf>
    <xf numFmtId="0" fontId="369" fillId="0" borderId="1" xfId="0" applyFont="1" applyBorder="1" applyAlignment="1">
      <alignment horizontal="center" vertical="center" wrapText="1"/>
    </xf>
    <xf numFmtId="0" fontId="370" fillId="0" borderId="1" xfId="0" applyFont="1" applyBorder="1" applyAlignment="1">
      <alignment horizontal="center" vertical="center" wrapText="1"/>
    </xf>
    <xf numFmtId="0" fontId="371" fillId="0" borderId="1" xfId="0" applyFont="1" applyBorder="1" applyAlignment="1">
      <alignment horizontal="center" vertical="center" wrapText="1"/>
    </xf>
    <xf numFmtId="0" fontId="372" fillId="0" borderId="1" xfId="0" applyFont="1" applyBorder="1" applyAlignment="1">
      <alignment horizontal="center" vertical="center" wrapText="1"/>
    </xf>
    <xf numFmtId="0" fontId="373" fillId="0" borderId="1" xfId="0" applyFont="1" applyBorder="1" applyAlignment="1">
      <alignment horizontal="center" vertical="center" wrapText="1"/>
    </xf>
    <xf numFmtId="0" fontId="374" fillId="0" borderId="1" xfId="0" applyFont="1" applyBorder="1" applyAlignment="1">
      <alignment horizontal="center" vertical="center" wrapText="1"/>
    </xf>
    <xf numFmtId="0" fontId="375" fillId="0" borderId="1" xfId="0" applyFont="1" applyBorder="1" applyAlignment="1">
      <alignment horizontal="center" vertical="center" wrapText="1"/>
    </xf>
    <xf numFmtId="0" fontId="376" fillId="0" borderId="1" xfId="0" applyFont="1" applyBorder="1" applyAlignment="1">
      <alignment horizontal="center" vertical="center" wrapText="1"/>
    </xf>
    <xf numFmtId="0" fontId="377" fillId="0" borderId="1" xfId="0" applyFont="1" applyBorder="1" applyAlignment="1">
      <alignment horizontal="center" vertical="center" wrapText="1"/>
    </xf>
    <xf numFmtId="0" fontId="378" fillId="0" borderId="1" xfId="0" applyFont="1" applyBorder="1" applyAlignment="1">
      <alignment horizontal="center" vertical="center" wrapText="1"/>
    </xf>
    <xf numFmtId="0" fontId="379" fillId="0" borderId="1" xfId="0" applyFont="1" applyBorder="1" applyAlignment="1">
      <alignment horizontal="center" vertical="center" wrapText="1"/>
    </xf>
    <xf numFmtId="0" fontId="380" fillId="0" borderId="1" xfId="0" applyFont="1" applyBorder="1" applyAlignment="1">
      <alignment horizontal="center" vertical="center" wrapText="1"/>
    </xf>
    <xf numFmtId="0" fontId="381" fillId="0" borderId="1" xfId="0" applyFont="1" applyBorder="1" applyAlignment="1">
      <alignment horizontal="center" vertical="center" wrapText="1"/>
    </xf>
    <xf numFmtId="0" fontId="382" fillId="0" borderId="1" xfId="0" applyFont="1" applyBorder="1" applyAlignment="1">
      <alignment horizontal="center" vertical="center" wrapText="1"/>
    </xf>
    <xf numFmtId="0" fontId="383" fillId="0" borderId="1" xfId="0" applyFont="1" applyBorder="1" applyAlignment="1">
      <alignment horizontal="center" vertical="center" wrapText="1"/>
    </xf>
    <xf numFmtId="0" fontId="384" fillId="0" borderId="1" xfId="0" applyFont="1" applyBorder="1" applyAlignment="1">
      <alignment horizontal="center" vertical="center" wrapText="1"/>
    </xf>
    <xf numFmtId="0" fontId="385" fillId="0" borderId="1" xfId="0" applyFont="1" applyBorder="1" applyAlignment="1">
      <alignment horizontal="center" vertical="center" wrapText="1"/>
    </xf>
    <xf numFmtId="0" fontId="386" fillId="0" borderId="1" xfId="0" applyFont="1" applyBorder="1" applyAlignment="1">
      <alignment horizontal="center" vertical="center" wrapText="1"/>
    </xf>
    <xf numFmtId="0" fontId="387" fillId="0" borderId="1" xfId="0" applyFont="1" applyBorder="1" applyAlignment="1">
      <alignment horizontal="center" vertical="center" wrapText="1"/>
    </xf>
    <xf numFmtId="0" fontId="388" fillId="0" borderId="1" xfId="0" applyFont="1" applyBorder="1" applyAlignment="1">
      <alignment horizontal="center" vertical="center" wrapText="1"/>
    </xf>
    <xf numFmtId="0" fontId="389" fillId="0" borderId="1" xfId="0" applyFont="1" applyBorder="1" applyAlignment="1">
      <alignment horizontal="center" vertical="center" wrapText="1"/>
    </xf>
    <xf numFmtId="0" fontId="390" fillId="0" borderId="1" xfId="0" applyFont="1" applyBorder="1" applyAlignment="1">
      <alignment horizontal="center" vertical="center" wrapText="1"/>
    </xf>
    <xf numFmtId="0" fontId="391" fillId="0" borderId="1" xfId="0" applyFont="1" applyBorder="1" applyAlignment="1">
      <alignment horizontal="center" vertical="center" wrapText="1"/>
    </xf>
    <xf numFmtId="0" fontId="392" fillId="0" borderId="1" xfId="0" applyFont="1" applyBorder="1" applyAlignment="1">
      <alignment horizontal="center" vertical="center" wrapText="1"/>
    </xf>
    <xf numFmtId="0" fontId="393" fillId="0" borderId="1" xfId="0" applyFont="1" applyBorder="1" applyAlignment="1">
      <alignment horizontal="center" vertical="center" wrapText="1"/>
    </xf>
    <xf numFmtId="0" fontId="394" fillId="0" borderId="1" xfId="0" applyFont="1" applyBorder="1" applyAlignment="1">
      <alignment horizontal="center" vertical="center" wrapText="1"/>
    </xf>
    <xf numFmtId="0" fontId="395" fillId="0" borderId="1" xfId="0" applyFont="1" applyBorder="1" applyAlignment="1">
      <alignment horizontal="center" vertical="center" wrapText="1"/>
    </xf>
    <xf numFmtId="0" fontId="396" fillId="0" borderId="1" xfId="0" applyFont="1" applyBorder="1" applyAlignment="1">
      <alignment horizontal="center" vertical="center" wrapText="1"/>
    </xf>
    <xf numFmtId="0" fontId="397" fillId="0" borderId="1" xfId="0" applyFont="1" applyBorder="1" applyAlignment="1">
      <alignment horizontal="center" vertical="center" wrapText="1"/>
    </xf>
    <xf numFmtId="0" fontId="398" fillId="0" borderId="1" xfId="0" applyFont="1" applyBorder="1" applyAlignment="1">
      <alignment horizontal="center" vertical="center" wrapText="1"/>
    </xf>
    <xf numFmtId="0" fontId="399" fillId="0" borderId="1" xfId="0" applyFont="1" applyBorder="1" applyAlignment="1">
      <alignment horizontal="center" vertical="center" wrapText="1"/>
    </xf>
    <xf numFmtId="0" fontId="400" fillId="0" borderId="1" xfId="0" applyFont="1" applyBorder="1" applyAlignment="1">
      <alignment horizontal="center" vertical="center" wrapText="1"/>
    </xf>
    <xf numFmtId="0" fontId="401" fillId="0" borderId="1" xfId="0" applyFont="1" applyBorder="1" applyAlignment="1">
      <alignment horizontal="center" vertical="center" wrapText="1"/>
    </xf>
    <xf numFmtId="0" fontId="402" fillId="0" borderId="1" xfId="0" applyFont="1" applyBorder="1" applyAlignment="1">
      <alignment horizontal="center" vertical="center" wrapText="1"/>
    </xf>
    <xf numFmtId="0" fontId="403" fillId="0" borderId="1" xfId="0" applyFont="1" applyBorder="1" applyAlignment="1">
      <alignment horizontal="center" vertical="center" wrapText="1"/>
    </xf>
    <xf numFmtId="0" fontId="40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406" fillId="0" borderId="1" xfId="0" applyFont="1" applyBorder="1" applyAlignment="1">
      <alignment horizontal="center" vertical="center" wrapText="1"/>
    </xf>
    <xf numFmtId="0" fontId="407" fillId="0" borderId="1" xfId="0" applyFont="1" applyBorder="1" applyAlignment="1">
      <alignment horizontal="center" vertical="center" wrapText="1"/>
    </xf>
    <xf numFmtId="0" fontId="408" fillId="0" borderId="1" xfId="0" applyFont="1" applyBorder="1" applyAlignment="1">
      <alignment horizontal="center" vertical="center" wrapText="1"/>
    </xf>
    <xf numFmtId="0" fontId="409" fillId="0" borderId="1" xfId="0" applyFont="1" applyBorder="1" applyAlignment="1">
      <alignment horizontal="center" vertical="center" wrapText="1"/>
    </xf>
    <xf numFmtId="0" fontId="410" fillId="0" borderId="1" xfId="0" applyFont="1" applyBorder="1" applyAlignment="1">
      <alignment horizontal="center" vertical="center" wrapText="1"/>
    </xf>
    <xf numFmtId="0" fontId="411" fillId="0" borderId="1" xfId="0" applyFont="1" applyBorder="1" applyAlignment="1">
      <alignment horizontal="center" vertical="center" wrapText="1"/>
    </xf>
    <xf numFmtId="0" fontId="412" fillId="0" borderId="1" xfId="0" applyFont="1" applyBorder="1" applyAlignment="1">
      <alignment horizontal="center" vertical="center" wrapText="1"/>
    </xf>
    <xf numFmtId="0" fontId="413" fillId="0" borderId="1" xfId="0" applyFont="1" applyBorder="1" applyAlignment="1">
      <alignment horizontal="center" vertical="center" wrapText="1"/>
    </xf>
    <xf numFmtId="0" fontId="414" fillId="0" borderId="1" xfId="0" applyFont="1" applyBorder="1" applyAlignment="1">
      <alignment horizontal="center" vertical="center" wrapText="1"/>
    </xf>
    <xf numFmtId="0" fontId="415" fillId="0" borderId="1" xfId="0" applyFont="1" applyBorder="1" applyAlignment="1">
      <alignment horizontal="center" vertical="center" wrapText="1"/>
    </xf>
    <xf numFmtId="0" fontId="416" fillId="0" borderId="1" xfId="0" applyFont="1" applyBorder="1" applyAlignment="1">
      <alignment horizontal="center" vertical="center" wrapText="1"/>
    </xf>
    <xf numFmtId="0" fontId="417" fillId="0" borderId="1" xfId="0" applyFont="1" applyBorder="1" applyAlignment="1">
      <alignment horizontal="center" vertical="center" wrapText="1"/>
    </xf>
    <xf numFmtId="0" fontId="418" fillId="0" borderId="1" xfId="0" applyFont="1" applyBorder="1" applyAlignment="1">
      <alignment horizontal="center" vertical="center" wrapText="1"/>
    </xf>
    <xf numFmtId="0" fontId="419" fillId="0" borderId="1" xfId="0" applyFont="1" applyBorder="1" applyAlignment="1">
      <alignment horizontal="center" vertical="center" wrapText="1"/>
    </xf>
    <xf numFmtId="0" fontId="420" fillId="0" borderId="1" xfId="0" applyFont="1" applyBorder="1" applyAlignment="1">
      <alignment horizontal="center" vertical="center" wrapText="1"/>
    </xf>
    <xf numFmtId="0" fontId="421" fillId="0" borderId="1" xfId="0" applyFont="1" applyBorder="1" applyAlignment="1">
      <alignment horizontal="center" vertical="center" wrapText="1"/>
    </xf>
    <xf numFmtId="0" fontId="422" fillId="0" borderId="1" xfId="0" applyFont="1" applyBorder="1" applyAlignment="1">
      <alignment horizontal="center" vertical="center" wrapText="1"/>
    </xf>
    <xf numFmtId="0" fontId="423" fillId="0" borderId="1" xfId="0" applyFont="1" applyBorder="1" applyAlignment="1">
      <alignment horizontal="center" vertical="center" wrapText="1"/>
    </xf>
    <xf numFmtId="0" fontId="424" fillId="0" borderId="1" xfId="0" applyFont="1" applyBorder="1" applyAlignment="1">
      <alignment horizontal="center" vertical="center" wrapText="1"/>
    </xf>
    <xf numFmtId="0" fontId="425" fillId="0" borderId="1" xfId="0" applyFont="1" applyBorder="1" applyAlignment="1">
      <alignment horizontal="center" vertical="center" wrapText="1"/>
    </xf>
    <xf numFmtId="0" fontId="426" fillId="0" borderId="1" xfId="0" applyFont="1" applyBorder="1" applyAlignment="1">
      <alignment horizontal="center" vertical="center" wrapText="1"/>
    </xf>
    <xf numFmtId="0" fontId="427" fillId="0" borderId="1" xfId="0" applyFont="1" applyBorder="1" applyAlignment="1">
      <alignment horizontal="center" vertical="center" wrapText="1"/>
    </xf>
    <xf numFmtId="0" fontId="428" fillId="0" borderId="1" xfId="0" applyFont="1" applyBorder="1" applyAlignment="1">
      <alignment horizontal="center" vertical="center" wrapText="1"/>
    </xf>
    <xf numFmtId="0" fontId="429" fillId="0" borderId="1" xfId="0" applyFont="1" applyBorder="1" applyAlignment="1">
      <alignment horizontal="center" vertical="center" wrapText="1"/>
    </xf>
    <xf numFmtId="0" fontId="430" fillId="0" borderId="1" xfId="0" applyFont="1" applyBorder="1" applyAlignment="1">
      <alignment horizontal="center" vertical="center" wrapText="1"/>
    </xf>
    <xf numFmtId="0" fontId="431" fillId="0" borderId="1" xfId="0" applyFont="1" applyBorder="1" applyAlignment="1">
      <alignment horizontal="center" vertical="center" wrapText="1"/>
    </xf>
    <xf numFmtId="0" fontId="432" fillId="0" borderId="1" xfId="0" applyFont="1" applyBorder="1" applyAlignment="1">
      <alignment horizontal="center" vertical="center" wrapText="1"/>
    </xf>
    <xf numFmtId="0" fontId="433" fillId="0" borderId="1" xfId="0" applyFont="1" applyBorder="1" applyAlignment="1">
      <alignment horizontal="center" vertical="center" wrapText="1"/>
    </xf>
    <xf numFmtId="0" fontId="434" fillId="0" borderId="1" xfId="0" applyFont="1" applyBorder="1" applyAlignment="1">
      <alignment horizontal="center" vertical="center" wrapText="1"/>
    </xf>
    <xf numFmtId="0" fontId="435" fillId="0" borderId="1" xfId="0" applyFont="1" applyBorder="1" applyAlignment="1">
      <alignment horizontal="center" vertical="center" wrapText="1"/>
    </xf>
    <xf numFmtId="0" fontId="436" fillId="0" borderId="1" xfId="0" applyFont="1" applyBorder="1" applyAlignment="1">
      <alignment horizontal="center" vertical="center" wrapText="1"/>
    </xf>
    <xf numFmtId="0" fontId="437" fillId="0" borderId="1" xfId="0" applyFont="1" applyBorder="1" applyAlignment="1">
      <alignment horizontal="center" vertical="center" wrapText="1"/>
    </xf>
    <xf numFmtId="0" fontId="438" fillId="0" borderId="1" xfId="0" applyFont="1" applyBorder="1" applyAlignment="1">
      <alignment horizontal="center" vertical="center" wrapText="1"/>
    </xf>
    <xf numFmtId="0" fontId="439" fillId="0" borderId="1" xfId="0" applyFont="1" applyBorder="1" applyAlignment="1">
      <alignment horizontal="center" vertical="center" wrapText="1"/>
    </xf>
    <xf numFmtId="0" fontId="440" fillId="0" borderId="1" xfId="0" applyFont="1" applyBorder="1" applyAlignment="1">
      <alignment horizontal="center" vertical="center" wrapText="1"/>
    </xf>
    <xf numFmtId="0" fontId="441" fillId="0" borderId="1" xfId="0" applyFont="1" applyBorder="1" applyAlignment="1">
      <alignment horizontal="center" vertical="center" wrapText="1"/>
    </xf>
    <xf numFmtId="0" fontId="442" fillId="0" borderId="1" xfId="0" applyFont="1" applyBorder="1" applyAlignment="1">
      <alignment horizontal="center" vertical="center" wrapText="1"/>
    </xf>
    <xf numFmtId="0" fontId="443" fillId="0" borderId="1" xfId="0" applyFont="1" applyBorder="1" applyAlignment="1">
      <alignment horizontal="center" vertical="center" wrapText="1"/>
    </xf>
    <xf numFmtId="0" fontId="44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446" fillId="0" borderId="1" xfId="0" applyFont="1" applyBorder="1" applyAlignment="1">
      <alignment horizontal="center" vertical="center" wrapText="1"/>
    </xf>
    <xf numFmtId="0" fontId="447" fillId="0" borderId="1" xfId="0" applyFont="1" applyBorder="1" applyAlignment="1">
      <alignment horizontal="center" vertical="center" wrapText="1"/>
    </xf>
    <xf numFmtId="0" fontId="448" fillId="0" borderId="1" xfId="0" applyFont="1" applyBorder="1" applyAlignment="1">
      <alignment horizontal="center" vertical="center" wrapText="1"/>
    </xf>
    <xf numFmtId="0" fontId="449" fillId="0" borderId="1" xfId="0" applyFont="1" applyBorder="1" applyAlignment="1">
      <alignment horizontal="center" vertical="center" wrapText="1"/>
    </xf>
    <xf numFmtId="0" fontId="450" fillId="0" borderId="1" xfId="0" applyFont="1" applyBorder="1" applyAlignment="1">
      <alignment horizontal="center" vertical="center" wrapText="1"/>
    </xf>
    <xf numFmtId="0" fontId="451" fillId="0" borderId="1" xfId="0" applyFont="1" applyBorder="1" applyAlignment="1">
      <alignment horizontal="center" vertical="center" wrapText="1"/>
    </xf>
    <xf numFmtId="0" fontId="452" fillId="0" borderId="1" xfId="0" applyFont="1" applyBorder="1" applyAlignment="1">
      <alignment horizontal="center" vertical="center" wrapText="1"/>
    </xf>
    <xf numFmtId="0" fontId="453" fillId="0" borderId="1" xfId="0" applyFont="1" applyBorder="1" applyAlignment="1">
      <alignment horizontal="center" vertical="center" wrapText="1"/>
    </xf>
    <xf numFmtId="0" fontId="454" fillId="0" borderId="1" xfId="0" applyFont="1" applyBorder="1" applyAlignment="1">
      <alignment horizontal="center" vertical="center" wrapText="1"/>
    </xf>
    <xf numFmtId="0" fontId="455" fillId="0" borderId="1" xfId="0" applyFont="1" applyBorder="1" applyAlignment="1">
      <alignment horizontal="center" vertical="center" wrapText="1"/>
    </xf>
    <xf numFmtId="0" fontId="456" fillId="0" borderId="1" xfId="0" applyFont="1" applyBorder="1" applyAlignment="1">
      <alignment horizontal="center" vertical="center" wrapText="1"/>
    </xf>
    <xf numFmtId="0" fontId="457" fillId="0" borderId="1" xfId="0" applyFont="1" applyBorder="1" applyAlignment="1">
      <alignment horizontal="center" vertical="center" wrapText="1"/>
    </xf>
    <xf numFmtId="0" fontId="458" fillId="0" borderId="1" xfId="0" applyFont="1" applyBorder="1" applyAlignment="1">
      <alignment horizontal="center" vertical="center" wrapText="1"/>
    </xf>
    <xf numFmtId="0" fontId="459" fillId="0" borderId="1" xfId="0" applyFont="1" applyBorder="1" applyAlignment="1">
      <alignment horizontal="center" vertical="center" wrapText="1"/>
    </xf>
    <xf numFmtId="0" fontId="460" fillId="0" borderId="1" xfId="0" applyFont="1" applyBorder="1" applyAlignment="1">
      <alignment horizontal="center" vertical="center" wrapText="1"/>
    </xf>
    <xf numFmtId="0" fontId="461" fillId="0" borderId="1" xfId="0" applyFont="1" applyBorder="1" applyAlignment="1">
      <alignment horizontal="center" vertical="center" wrapText="1"/>
    </xf>
    <xf numFmtId="0" fontId="462" fillId="0" borderId="1" xfId="0" applyFont="1" applyBorder="1" applyAlignment="1">
      <alignment horizontal="center" vertical="center" wrapText="1"/>
    </xf>
    <xf numFmtId="0" fontId="463" fillId="0" borderId="1" xfId="0" applyFont="1" applyBorder="1" applyAlignment="1">
      <alignment horizontal="center" vertical="center" wrapText="1"/>
    </xf>
    <xf numFmtId="0" fontId="464" fillId="0" borderId="1" xfId="0" applyFont="1" applyBorder="1" applyAlignment="1">
      <alignment horizontal="center" vertical="center" wrapText="1"/>
    </xf>
    <xf numFmtId="0" fontId="465" fillId="0" borderId="1" xfId="0" applyFont="1" applyBorder="1" applyAlignment="1">
      <alignment horizontal="center" vertical="center" wrapText="1"/>
    </xf>
    <xf numFmtId="0" fontId="466" fillId="0" borderId="1" xfId="0" applyFont="1" applyBorder="1" applyAlignment="1">
      <alignment horizontal="center" vertical="center" wrapText="1"/>
    </xf>
    <xf numFmtId="0" fontId="467" fillId="0" borderId="1" xfId="0" applyFont="1" applyBorder="1" applyAlignment="1">
      <alignment horizontal="center" vertical="center" wrapText="1"/>
    </xf>
    <xf numFmtId="0" fontId="468" fillId="0" borderId="1" xfId="0" applyFont="1" applyBorder="1" applyAlignment="1">
      <alignment horizontal="center" vertical="center" wrapText="1"/>
    </xf>
    <xf numFmtId="0" fontId="469" fillId="0" borderId="1" xfId="0" applyFont="1" applyBorder="1" applyAlignment="1">
      <alignment horizontal="center" vertical="center" wrapText="1"/>
    </xf>
    <xf numFmtId="0" fontId="470" fillId="0" borderId="1" xfId="0" applyFont="1" applyBorder="1" applyAlignment="1">
      <alignment horizontal="center" vertical="center" wrapText="1"/>
    </xf>
    <xf numFmtId="0" fontId="471" fillId="0" borderId="1" xfId="0" applyFont="1" applyBorder="1" applyAlignment="1">
      <alignment horizontal="center" vertical="center" wrapText="1"/>
    </xf>
    <xf numFmtId="0" fontId="472" fillId="0" borderId="1" xfId="0" applyFont="1" applyBorder="1" applyAlignment="1">
      <alignment horizontal="center" vertical="center" wrapText="1"/>
    </xf>
    <xf numFmtId="0" fontId="473" fillId="0" borderId="1" xfId="0" applyFont="1" applyBorder="1" applyAlignment="1">
      <alignment horizontal="center" vertical="center" wrapText="1"/>
    </xf>
    <xf numFmtId="0" fontId="474" fillId="0" borderId="1" xfId="0" applyFont="1" applyBorder="1" applyAlignment="1">
      <alignment horizontal="center" vertical="center" wrapText="1"/>
    </xf>
    <xf numFmtId="0" fontId="475" fillId="0" borderId="1" xfId="0" applyFont="1" applyBorder="1" applyAlignment="1">
      <alignment horizontal="center" vertical="center" wrapText="1"/>
    </xf>
    <xf numFmtId="0" fontId="476" fillId="0" borderId="1" xfId="0" applyFont="1" applyBorder="1" applyAlignment="1">
      <alignment horizontal="center" vertical="center" wrapText="1"/>
    </xf>
    <xf numFmtId="0" fontId="477" fillId="0" borderId="1" xfId="0" applyFont="1" applyBorder="1" applyAlignment="1">
      <alignment horizontal="center" vertical="center" wrapText="1"/>
    </xf>
    <xf numFmtId="0" fontId="478" fillId="0" borderId="1" xfId="0" applyFont="1" applyBorder="1" applyAlignment="1">
      <alignment horizontal="center" vertical="center" wrapText="1"/>
    </xf>
    <xf numFmtId="0" fontId="479" fillId="0" borderId="1" xfId="0" applyFont="1" applyBorder="1" applyAlignment="1">
      <alignment horizontal="center" vertical="center" wrapText="1"/>
    </xf>
    <xf numFmtId="0" fontId="480" fillId="0" borderId="1" xfId="0" applyFont="1" applyBorder="1" applyAlignment="1">
      <alignment horizontal="center" vertical="center" wrapText="1"/>
    </xf>
    <xf numFmtId="0" fontId="481" fillId="0" borderId="1" xfId="0" applyFont="1" applyBorder="1" applyAlignment="1">
      <alignment horizontal="center" vertical="center" wrapText="1"/>
    </xf>
    <xf numFmtId="0" fontId="482" fillId="0" borderId="1" xfId="0" applyFont="1" applyBorder="1" applyAlignment="1">
      <alignment horizontal="center" vertical="center" wrapText="1"/>
    </xf>
    <xf numFmtId="0" fontId="483" fillId="0" borderId="1" xfId="0" applyFont="1" applyBorder="1" applyAlignment="1">
      <alignment horizontal="center" vertical="center" wrapText="1"/>
    </xf>
    <xf numFmtId="0" fontId="484" fillId="0" borderId="1" xfId="0" applyFont="1" applyBorder="1" applyAlignment="1">
      <alignment horizontal="center" vertical="center" wrapText="1"/>
    </xf>
    <xf numFmtId="0" fontId="485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/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0" fontId="42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121" fillId="0" borderId="0" xfId="0" applyFont="1" applyAlignment="1">
      <alignment horizontal="center"/>
    </xf>
    <xf numFmtId="0" fontId="161" fillId="0" borderId="0" xfId="0" applyFont="1" applyAlignment="1">
      <alignment horizontal="center"/>
    </xf>
    <xf numFmtId="0" fontId="202" fillId="0" borderId="0" xfId="0" applyFont="1" applyAlignment="1">
      <alignment horizontal="center"/>
    </xf>
    <xf numFmtId="0" fontId="242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324" fillId="0" borderId="0" xfId="0" applyFont="1" applyAlignment="1">
      <alignment horizontal="center"/>
    </xf>
    <xf numFmtId="0" fontId="364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45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"/>
  <sheetViews>
    <sheetView tabSelected="1" topLeftCell="A14" workbookViewId="0">
      <selection activeCell="C20" sqref="C20"/>
    </sheetView>
  </sheetViews>
  <sheetFormatPr defaultRowHeight="15" x14ac:dyDescent="0.25"/>
  <cols>
    <col min="1" max="1" width="17.42578125" bestFit="1" customWidth="1"/>
    <col min="2" max="2" width="10.140625" bestFit="1" customWidth="1"/>
    <col min="3" max="4" width="5.5703125" bestFit="1" customWidth="1"/>
    <col min="5" max="34" width="4.85546875" customWidth="1"/>
  </cols>
  <sheetData>
    <row r="1" spans="1:41" ht="19.5" x14ac:dyDescent="0.3">
      <c r="A1" s="1">
        <v>2019</v>
      </c>
      <c r="D1" s="2451" t="s">
        <v>0</v>
      </c>
      <c r="E1" s="2452"/>
      <c r="F1" s="2452"/>
      <c r="G1" s="2452"/>
      <c r="H1" s="2452"/>
      <c r="I1" s="2452"/>
      <c r="J1" s="2452"/>
      <c r="K1" s="2452"/>
      <c r="L1" s="2452"/>
      <c r="M1" s="2452"/>
      <c r="N1" s="2452"/>
      <c r="O1" s="2452"/>
      <c r="P1" s="2452"/>
      <c r="Q1" s="2452"/>
      <c r="R1" s="2452"/>
      <c r="S1" s="2452"/>
      <c r="T1" s="2452"/>
      <c r="U1" s="2452"/>
      <c r="V1" s="2452"/>
      <c r="W1" s="2452"/>
      <c r="X1" s="2452"/>
      <c r="Y1" s="2452"/>
      <c r="Z1" s="2452"/>
      <c r="AA1" s="2452"/>
      <c r="AB1" s="2452"/>
      <c r="AC1" s="2452"/>
      <c r="AD1" s="2452"/>
      <c r="AE1" s="2452"/>
      <c r="AF1" s="2452"/>
    </row>
    <row r="2" spans="1:41" ht="25.5" x14ac:dyDescent="0.25">
      <c r="A2" s="2" t="s">
        <v>1</v>
      </c>
      <c r="B2" s="3" t="s">
        <v>2</v>
      </c>
      <c r="C2" s="4" t="s">
        <v>3</v>
      </c>
      <c r="D2" s="5">
        <v>1</v>
      </c>
      <c r="E2" s="6">
        <v>2</v>
      </c>
      <c r="F2" s="7">
        <v>3</v>
      </c>
      <c r="G2" s="8">
        <v>4</v>
      </c>
      <c r="H2" s="9">
        <v>5</v>
      </c>
      <c r="I2" s="10">
        <v>6</v>
      </c>
      <c r="J2" s="11">
        <v>7</v>
      </c>
      <c r="K2" s="12">
        <v>8</v>
      </c>
      <c r="L2" s="13">
        <v>9</v>
      </c>
      <c r="M2" s="14">
        <v>10</v>
      </c>
      <c r="N2" s="15">
        <v>11</v>
      </c>
      <c r="O2" s="16">
        <v>12</v>
      </c>
      <c r="P2" s="17">
        <v>13</v>
      </c>
      <c r="Q2" s="18">
        <v>14</v>
      </c>
      <c r="R2" s="19">
        <v>15</v>
      </c>
      <c r="S2" s="20">
        <v>16</v>
      </c>
      <c r="T2" s="21">
        <v>17</v>
      </c>
      <c r="U2" s="22">
        <v>18</v>
      </c>
      <c r="V2" s="23">
        <v>19</v>
      </c>
      <c r="W2" s="24">
        <v>20</v>
      </c>
      <c r="X2" s="25">
        <v>21</v>
      </c>
      <c r="Y2" s="26">
        <v>22</v>
      </c>
      <c r="Z2" s="27">
        <v>23</v>
      </c>
      <c r="AA2" s="28">
        <v>24</v>
      </c>
      <c r="AB2" s="29">
        <v>25</v>
      </c>
      <c r="AC2" s="30">
        <v>26</v>
      </c>
      <c r="AD2" s="31">
        <v>27</v>
      </c>
      <c r="AE2" s="32">
        <v>28</v>
      </c>
      <c r="AF2" s="33">
        <v>29</v>
      </c>
      <c r="AG2" s="34">
        <v>30</v>
      </c>
      <c r="AH2" s="35">
        <v>31</v>
      </c>
      <c r="AI2" s="36" t="s">
        <v>2</v>
      </c>
      <c r="AJ2" s="37" t="s">
        <v>4</v>
      </c>
      <c r="AK2" s="38" t="s">
        <v>5</v>
      </c>
      <c r="AL2" s="39" t="s">
        <v>6</v>
      </c>
      <c r="AM2" s="40" t="s">
        <v>7</v>
      </c>
      <c r="AN2" s="41" t="s">
        <v>8</v>
      </c>
    </row>
    <row r="3" spans="1:41" x14ac:dyDescent="0.25">
      <c r="A3" s="42" t="s">
        <v>9</v>
      </c>
      <c r="B3" s="43" t="s">
        <v>10</v>
      </c>
      <c r="C3" s="44">
        <v>1</v>
      </c>
      <c r="D3" s="45"/>
      <c r="E3" s="46"/>
      <c r="F3" s="47"/>
      <c r="G3" s="48"/>
      <c r="H3" s="49"/>
      <c r="I3" s="50"/>
      <c r="J3" s="51"/>
      <c r="K3" s="52"/>
      <c r="L3" s="53"/>
      <c r="M3" s="54"/>
      <c r="N3" s="55"/>
      <c r="O3" s="56"/>
      <c r="P3" s="57"/>
      <c r="Q3" s="58"/>
      <c r="R3" s="59"/>
      <c r="S3" s="60"/>
      <c r="T3" s="61"/>
      <c r="U3" s="62"/>
      <c r="V3" s="63"/>
      <c r="W3" s="64"/>
      <c r="X3" s="65"/>
      <c r="Y3" s="66"/>
      <c r="Z3" s="67"/>
      <c r="AA3" s="68"/>
      <c r="AB3" s="69"/>
      <c r="AC3" s="70"/>
      <c r="AD3" s="71"/>
      <c r="AE3" s="72"/>
      <c r="AF3" s="73"/>
      <c r="AG3" s="74"/>
      <c r="AH3" s="75"/>
      <c r="AI3" s="76" t="s">
        <v>10</v>
      </c>
      <c r="AJ3" s="77">
        <v>172.5</v>
      </c>
      <c r="AK3" s="2440">
        <f>(COUNTIF(D3:AH3,"d")*12)+(COUNTIF(D3:AH3,"n")*12)+(COUNTIF(D3:AH3,"řd")*12)+(COUNTIF(D3:AH3,"pd")*6)+(COUNTIF(D3:AH3,"zv")*12)+(COUNTIF(D3:AH3,"pn")*12)+SUM(D3:AH3)</f>
        <v>0</v>
      </c>
      <c r="AL3" s="78">
        <f>AK3-AJ3</f>
        <v>-172.5</v>
      </c>
      <c r="AM3" s="79">
        <v>0</v>
      </c>
      <c r="AN3" s="80">
        <f>AL3+AM3</f>
        <v>-172.5</v>
      </c>
      <c r="AO3" s="2448"/>
    </row>
    <row r="4" spans="1:41" x14ac:dyDescent="0.25">
      <c r="A4" s="81" t="s">
        <v>11</v>
      </c>
      <c r="B4" s="82" t="s">
        <v>12</v>
      </c>
      <c r="C4" s="83">
        <v>2</v>
      </c>
      <c r="D4" s="84" t="s">
        <v>25</v>
      </c>
      <c r="E4" s="85" t="s">
        <v>25</v>
      </c>
      <c r="F4" s="86" t="s">
        <v>19</v>
      </c>
      <c r="G4" s="87"/>
      <c r="H4" s="88" t="s">
        <v>21</v>
      </c>
      <c r="I4" s="89"/>
      <c r="J4" s="90"/>
      <c r="K4" s="91" t="s">
        <v>19</v>
      </c>
      <c r="L4" s="92" t="s">
        <v>19</v>
      </c>
      <c r="M4" s="93"/>
      <c r="N4" s="94" t="s">
        <v>21</v>
      </c>
      <c r="O4" s="95" t="s">
        <v>21</v>
      </c>
      <c r="P4" s="96"/>
      <c r="Q4" s="97"/>
      <c r="R4" s="98" t="s">
        <v>27</v>
      </c>
      <c r="S4" s="99"/>
      <c r="T4" s="100"/>
      <c r="U4" s="101" t="s">
        <v>19</v>
      </c>
      <c r="V4" s="102" t="s">
        <v>21</v>
      </c>
      <c r="W4" s="103"/>
      <c r="X4" s="104"/>
      <c r="Y4" s="105" t="s">
        <v>23</v>
      </c>
      <c r="Z4" s="106" t="s">
        <v>23</v>
      </c>
      <c r="AA4" s="107" t="s">
        <v>23</v>
      </c>
      <c r="AB4" s="108"/>
      <c r="AC4" s="109"/>
      <c r="AD4" s="110"/>
      <c r="AE4" s="111"/>
      <c r="AF4" s="112" t="s">
        <v>29</v>
      </c>
      <c r="AG4" s="113" t="s">
        <v>29</v>
      </c>
      <c r="AH4" s="114"/>
      <c r="AI4" s="115" t="s">
        <v>12</v>
      </c>
      <c r="AJ4" s="116">
        <v>172.5</v>
      </c>
      <c r="AK4" s="117">
        <f>(COUNTIF(D4:AH4,"d")*12)+(COUNTIF(D4:AH4,"n")*12)+(COUNTIF(D4:AH4,"řd")*12)+(COUNTIF(D4:AH4,"pd")*6)+(COUNTIF(D4:AH4,"zv")*12)+(COUNTIF(D4:AH4,"pn")*12)+SUM(D4:AH4)</f>
        <v>180</v>
      </c>
      <c r="AL4" s="118">
        <f>AK4-AJ4</f>
        <v>7.5</v>
      </c>
      <c r="AM4" s="119">
        <v>0</v>
      </c>
      <c r="AN4" s="120">
        <f>AL4+AM4</f>
        <v>7.5</v>
      </c>
      <c r="AO4" s="2448"/>
    </row>
    <row r="5" spans="1:41" x14ac:dyDescent="0.25">
      <c r="A5" s="121" t="s">
        <v>13</v>
      </c>
      <c r="B5" s="122" t="s">
        <v>14</v>
      </c>
      <c r="C5" s="123">
        <v>3</v>
      </c>
      <c r="D5" s="124" t="s">
        <v>19</v>
      </c>
      <c r="E5" s="125"/>
      <c r="F5" s="126" t="s">
        <v>19</v>
      </c>
      <c r="G5" s="127"/>
      <c r="H5" s="128" t="s">
        <v>21</v>
      </c>
      <c r="I5" s="129"/>
      <c r="J5" s="130"/>
      <c r="K5" s="131" t="s">
        <v>19</v>
      </c>
      <c r="L5" s="132" t="s">
        <v>25</v>
      </c>
      <c r="M5" s="133"/>
      <c r="N5" s="134" t="s">
        <v>21</v>
      </c>
      <c r="O5" s="135" t="s">
        <v>21</v>
      </c>
      <c r="P5" s="136"/>
      <c r="Q5" s="137"/>
      <c r="R5" s="138" t="s">
        <v>23</v>
      </c>
      <c r="S5" s="139" t="s">
        <v>23</v>
      </c>
      <c r="T5" s="140" t="s">
        <v>23</v>
      </c>
      <c r="U5" s="141"/>
      <c r="V5" s="142"/>
      <c r="W5" s="143"/>
      <c r="X5" s="144"/>
      <c r="Y5" s="145" t="s">
        <v>21</v>
      </c>
      <c r="Z5" s="146"/>
      <c r="AA5" s="147"/>
      <c r="AB5" s="148"/>
      <c r="AC5" s="149" t="s">
        <v>19</v>
      </c>
      <c r="AD5" s="150" t="s">
        <v>19</v>
      </c>
      <c r="AE5" s="151"/>
      <c r="AF5" s="152" t="s">
        <v>29</v>
      </c>
      <c r="AG5" s="153" t="s">
        <v>29</v>
      </c>
      <c r="AH5" s="154"/>
      <c r="AI5" s="155" t="s">
        <v>14</v>
      </c>
      <c r="AJ5" s="156">
        <v>172.5</v>
      </c>
      <c r="AK5" s="2440">
        <f t="shared" ref="AK5:AK6" si="0">(COUNTIF(D5:AH5,"d")*12)+(COUNTIF(D5:AH5,"n")*12)+(COUNTIF(D5:AH5,"řd")*12)+(COUNTIF(D5:AH5,"pd")*6)+(COUNTIF(D5:AH5,"zv")*12)+(COUNTIF(D5:AH5,"pn")*12)+SUM(D5:AH5)</f>
        <v>174</v>
      </c>
      <c r="AL5" s="157">
        <f>AK5-AJ5</f>
        <v>1.5</v>
      </c>
      <c r="AM5" s="158">
        <v>0</v>
      </c>
      <c r="AN5" s="159">
        <f>AL5+AM5</f>
        <v>1.5</v>
      </c>
      <c r="AO5" s="2448"/>
    </row>
    <row r="6" spans="1:41" x14ac:dyDescent="0.25">
      <c r="A6" s="160" t="s">
        <v>15</v>
      </c>
      <c r="B6" s="161" t="s">
        <v>16</v>
      </c>
      <c r="C6" s="162">
        <v>4</v>
      </c>
      <c r="D6" s="163"/>
      <c r="E6" s="164"/>
      <c r="F6" s="165"/>
      <c r="G6" s="166"/>
      <c r="H6" s="167"/>
      <c r="I6" s="168"/>
      <c r="J6" s="169"/>
      <c r="K6" s="170"/>
      <c r="L6" s="171"/>
      <c r="M6" s="172"/>
      <c r="N6" s="173"/>
      <c r="O6" s="174"/>
      <c r="P6" s="175"/>
      <c r="Q6" s="176"/>
      <c r="R6" s="177"/>
      <c r="S6" s="178"/>
      <c r="T6" s="179"/>
      <c r="U6" s="180"/>
      <c r="V6" s="181"/>
      <c r="W6" s="182"/>
      <c r="X6" s="183"/>
      <c r="Y6" s="184"/>
      <c r="Z6" s="185"/>
      <c r="AA6" s="186"/>
      <c r="AB6" s="187"/>
      <c r="AC6" s="188"/>
      <c r="AD6" s="189"/>
      <c r="AE6" s="190"/>
      <c r="AF6" s="191"/>
      <c r="AG6" s="192"/>
      <c r="AH6" s="193"/>
      <c r="AI6" s="194" t="s">
        <v>16</v>
      </c>
      <c r="AJ6" s="195">
        <v>172.5</v>
      </c>
      <c r="AK6" s="2440">
        <f t="shared" si="0"/>
        <v>0</v>
      </c>
      <c r="AL6" s="196">
        <f>AK6-AJ6</f>
        <v>-172.5</v>
      </c>
      <c r="AM6" s="197">
        <v>0</v>
      </c>
      <c r="AN6" s="198">
        <f>AL6+AM6</f>
        <v>-172.5</v>
      </c>
      <c r="AO6" s="2448"/>
    </row>
    <row r="7" spans="1:41" x14ac:dyDescent="0.25">
      <c r="C7" s="2447"/>
      <c r="D7" s="2447"/>
      <c r="E7" s="2447"/>
      <c r="F7" s="2447"/>
      <c r="G7" s="2447"/>
      <c r="H7" s="2447"/>
      <c r="I7" s="2447"/>
      <c r="J7" s="2447"/>
      <c r="K7" s="2447"/>
      <c r="L7" s="2447"/>
      <c r="M7" s="2447"/>
      <c r="N7" s="2447"/>
      <c r="O7" s="2447"/>
      <c r="P7" s="2447"/>
      <c r="Q7" s="2447"/>
      <c r="R7" s="2447"/>
      <c r="S7" s="2447"/>
      <c r="T7" s="2447"/>
      <c r="U7" s="2447"/>
      <c r="V7" s="2447"/>
      <c r="W7" s="2447"/>
      <c r="X7" s="2447"/>
      <c r="Y7" s="2447"/>
      <c r="Z7" s="2447"/>
      <c r="AA7" s="2447"/>
      <c r="AB7" s="2447"/>
      <c r="AC7" s="2447"/>
      <c r="AD7" s="2447"/>
      <c r="AE7" s="2447"/>
      <c r="AF7" s="2447"/>
      <c r="AG7" s="2447"/>
      <c r="AH7" s="2447"/>
      <c r="AI7" s="2447"/>
      <c r="AJ7" s="2447"/>
      <c r="AK7" s="2447"/>
      <c r="AL7" s="2447"/>
      <c r="AM7" s="2447"/>
      <c r="AN7" s="2447"/>
      <c r="AO7" s="2448"/>
    </row>
    <row r="8" spans="1:41" x14ac:dyDescent="0.25">
      <c r="A8" s="199" t="s">
        <v>17</v>
      </c>
      <c r="B8" s="200" t="s">
        <v>2</v>
      </c>
      <c r="AO8" s="2448"/>
    </row>
    <row r="9" spans="1:41" x14ac:dyDescent="0.25">
      <c r="A9" t="s">
        <v>18</v>
      </c>
      <c r="B9" t="s">
        <v>19</v>
      </c>
      <c r="AO9" s="2448"/>
    </row>
    <row r="10" spans="1:41" x14ac:dyDescent="0.25">
      <c r="A10" t="s">
        <v>20</v>
      </c>
      <c r="B10" t="s">
        <v>21</v>
      </c>
      <c r="AO10" s="2448"/>
    </row>
    <row r="11" spans="1:41" x14ac:dyDescent="0.25">
      <c r="A11" t="s">
        <v>22</v>
      </c>
      <c r="B11" t="s">
        <v>23</v>
      </c>
      <c r="AO11" s="2448"/>
    </row>
    <row r="12" spans="1:41" x14ac:dyDescent="0.25">
      <c r="A12" t="s">
        <v>24</v>
      </c>
      <c r="B12" t="s">
        <v>25</v>
      </c>
      <c r="AO12" s="2448"/>
    </row>
    <row r="13" spans="1:41" x14ac:dyDescent="0.25">
      <c r="A13" t="s">
        <v>26</v>
      </c>
      <c r="B13" t="s">
        <v>27</v>
      </c>
      <c r="AO13" s="2448"/>
    </row>
    <row r="14" spans="1:41" x14ac:dyDescent="0.25">
      <c r="A14" t="s">
        <v>28</v>
      </c>
      <c r="B14" t="s">
        <v>29</v>
      </c>
      <c r="AO14" s="2448"/>
    </row>
    <row r="15" spans="1:41" x14ac:dyDescent="0.25">
      <c r="AO15" s="2448"/>
    </row>
    <row r="16" spans="1:41" x14ac:dyDescent="0.25">
      <c r="A16" s="201" t="s">
        <v>30</v>
      </c>
      <c r="B16" s="202" t="s">
        <v>2</v>
      </c>
      <c r="C16" s="203" t="s">
        <v>2</v>
      </c>
      <c r="D16" s="204" t="s">
        <v>2</v>
      </c>
      <c r="AO16" s="2448"/>
    </row>
    <row r="17" spans="1:41" x14ac:dyDescent="0.25">
      <c r="A17" t="s">
        <v>31</v>
      </c>
      <c r="B17" t="s">
        <v>32</v>
      </c>
      <c r="C17" t="s">
        <v>33</v>
      </c>
      <c r="D17" t="s">
        <v>34</v>
      </c>
      <c r="AO17" s="2448"/>
    </row>
    <row r="18" spans="1:41" x14ac:dyDescent="0.25">
      <c r="A18" t="s">
        <v>47</v>
      </c>
      <c r="B18" s="2449">
        <v>43467</v>
      </c>
      <c r="C18" s="2450">
        <v>0.60416666666666696</v>
      </c>
      <c r="D18" s="2450">
        <v>0.64583333333333337</v>
      </c>
      <c r="E18">
        <v>2</v>
      </c>
    </row>
    <row r="19" spans="1:41" x14ac:dyDescent="0.25">
      <c r="A19" t="s">
        <v>48</v>
      </c>
      <c r="B19" s="2449">
        <v>43467</v>
      </c>
      <c r="C19" s="2450">
        <v>0.75</v>
      </c>
      <c r="D19" s="2450">
        <v>0.83333333333333337</v>
      </c>
      <c r="E19">
        <v>2</v>
      </c>
    </row>
    <row r="20" spans="1:41" x14ac:dyDescent="0.25">
      <c r="A20" t="s">
        <v>49</v>
      </c>
      <c r="B20" s="2449">
        <v>43490</v>
      </c>
      <c r="C20" s="2450">
        <v>0.29166666666666669</v>
      </c>
      <c r="D20" s="2450">
        <v>0.79166666666666663</v>
      </c>
      <c r="E20">
        <v>3</v>
      </c>
    </row>
  </sheetData>
  <mergeCells count="1">
    <mergeCell ref="D1:A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4" width="4.85546875" customWidth="1"/>
  </cols>
  <sheetData>
    <row r="1" spans="1:40" ht="19.5" x14ac:dyDescent="0.3">
      <c r="A1" s="1831">
        <v>2019</v>
      </c>
      <c r="D1" s="2461" t="s">
        <v>0</v>
      </c>
      <c r="E1" s="2452"/>
      <c r="F1" s="2452"/>
      <c r="G1" s="2452"/>
      <c r="H1" s="2452"/>
      <c r="I1" s="2452"/>
      <c r="J1" s="2452"/>
      <c r="K1" s="2452"/>
      <c r="L1" s="2452"/>
      <c r="M1" s="2452"/>
      <c r="N1" s="2452"/>
      <c r="O1" s="2452"/>
      <c r="P1" s="2452"/>
      <c r="Q1" s="2452"/>
      <c r="R1" s="2452"/>
      <c r="S1" s="2452"/>
      <c r="T1" s="2452"/>
      <c r="U1" s="2452"/>
      <c r="V1" s="2452"/>
      <c r="W1" s="2452"/>
      <c r="X1" s="2452"/>
      <c r="Y1" s="2452"/>
      <c r="Z1" s="2452"/>
      <c r="AA1" s="2452"/>
      <c r="AB1" s="2452"/>
      <c r="AC1" s="2452"/>
      <c r="AD1" s="2452"/>
      <c r="AE1" s="2452"/>
      <c r="AF1" s="2452"/>
    </row>
    <row r="2" spans="1:40" ht="25.5" x14ac:dyDescent="0.25">
      <c r="A2" s="1832" t="s">
        <v>44</v>
      </c>
      <c r="B2" s="1833" t="s">
        <v>2</v>
      </c>
      <c r="C2" s="1834" t="s">
        <v>3</v>
      </c>
      <c r="D2" s="1835">
        <v>1</v>
      </c>
      <c r="E2" s="1836">
        <v>2</v>
      </c>
      <c r="F2" s="1837">
        <v>3</v>
      </c>
      <c r="G2" s="1838">
        <v>4</v>
      </c>
      <c r="H2" s="1839">
        <v>5</v>
      </c>
      <c r="I2" s="1840">
        <v>6</v>
      </c>
      <c r="J2" s="1841">
        <v>7</v>
      </c>
      <c r="K2" s="1842">
        <v>8</v>
      </c>
      <c r="L2" s="1843">
        <v>9</v>
      </c>
      <c r="M2" s="1844">
        <v>10</v>
      </c>
      <c r="N2" s="1845">
        <v>11</v>
      </c>
      <c r="O2" s="1846">
        <v>12</v>
      </c>
      <c r="P2" s="1847">
        <v>13</v>
      </c>
      <c r="Q2" s="1848">
        <v>14</v>
      </c>
      <c r="R2" s="1849">
        <v>15</v>
      </c>
      <c r="S2" s="1850">
        <v>16</v>
      </c>
      <c r="T2" s="1851">
        <v>17</v>
      </c>
      <c r="U2" s="1852">
        <v>18</v>
      </c>
      <c r="V2" s="1853">
        <v>19</v>
      </c>
      <c r="W2" s="1854">
        <v>20</v>
      </c>
      <c r="X2" s="1855">
        <v>21</v>
      </c>
      <c r="Y2" s="1856">
        <v>22</v>
      </c>
      <c r="Z2" s="1857">
        <v>23</v>
      </c>
      <c r="AA2" s="1858">
        <v>24</v>
      </c>
      <c r="AB2" s="1859">
        <v>25</v>
      </c>
      <c r="AC2" s="1860">
        <v>26</v>
      </c>
      <c r="AD2" s="1861">
        <v>27</v>
      </c>
      <c r="AE2" s="1862">
        <v>28</v>
      </c>
      <c r="AF2" s="1863">
        <v>29</v>
      </c>
      <c r="AG2" s="1864">
        <v>30</v>
      </c>
      <c r="AH2" s="1865">
        <v>31</v>
      </c>
      <c r="AI2" s="1866" t="s">
        <v>2</v>
      </c>
      <c r="AJ2" s="1867" t="s">
        <v>4</v>
      </c>
      <c r="AK2" s="1868" t="s">
        <v>5</v>
      </c>
      <c r="AL2" s="1869" t="s">
        <v>6</v>
      </c>
      <c r="AM2" s="1870" t="s">
        <v>7</v>
      </c>
      <c r="AN2" s="1871" t="s">
        <v>8</v>
      </c>
    </row>
    <row r="3" spans="1:40" x14ac:dyDescent="0.25">
      <c r="A3" s="1872" t="s">
        <v>9</v>
      </c>
      <c r="B3" s="1873" t="s">
        <v>10</v>
      </c>
      <c r="C3" s="1874">
        <v>1</v>
      </c>
      <c r="D3" s="1875"/>
      <c r="E3" s="1876"/>
      <c r="F3" s="1877"/>
      <c r="G3" s="1878"/>
      <c r="H3" s="1879"/>
      <c r="I3" s="1880"/>
      <c r="J3" s="1881"/>
      <c r="K3" s="1882"/>
      <c r="L3" s="1883"/>
      <c r="M3" s="1884"/>
      <c r="N3" s="1885"/>
      <c r="O3" s="1886"/>
      <c r="P3" s="1887"/>
      <c r="Q3" s="1888"/>
      <c r="R3" s="1889"/>
      <c r="S3" s="1890"/>
      <c r="T3" s="1891"/>
      <c r="U3" s="1892"/>
      <c r="V3" s="1893"/>
      <c r="W3" s="1894"/>
      <c r="X3" s="1895"/>
      <c r="Y3" s="1896"/>
      <c r="Z3" s="1897"/>
      <c r="AA3" s="1898"/>
      <c r="AB3" s="1899"/>
      <c r="AC3" s="1900"/>
      <c r="AD3" s="1901"/>
      <c r="AE3" s="1902"/>
      <c r="AF3" s="1903"/>
      <c r="AG3" s="1904"/>
      <c r="AH3" s="1905"/>
      <c r="AI3" s="1906" t="s">
        <v>10</v>
      </c>
      <c r="AJ3" s="1907">
        <v>172.5</v>
      </c>
      <c r="AK3" s="1908">
        <f>(COUNTIF(D3:AH3,"d")*12)+(COUNTIF(D3:AH3,"n")*12)+(COUNTIF(D3:AH3,"řd")*12)+(COUNTIF(D3:AH3,"pd")*6)+(COUNTIF(D3:AH3,"zv")*12)+(COUNTIF(D3:AH3,"pn")*12)+SUM(D3:AH3)</f>
        <v>0</v>
      </c>
      <c r="AL3" s="1909">
        <f>AK3-AJ3</f>
        <v>-172.5</v>
      </c>
      <c r="AM3" s="1910">
        <f>září!AM3</f>
        <v>-1462.5</v>
      </c>
      <c r="AN3" s="1911">
        <f>AL3+AM3</f>
        <v>-1635</v>
      </c>
    </row>
    <row r="4" spans="1:40" x14ac:dyDescent="0.25">
      <c r="A4" s="1912" t="s">
        <v>11</v>
      </c>
      <c r="B4" s="1913" t="s">
        <v>12</v>
      </c>
      <c r="C4" s="1914">
        <v>2</v>
      </c>
      <c r="D4" s="1915"/>
      <c r="E4" s="1916"/>
      <c r="F4" s="1917"/>
      <c r="G4" s="1918"/>
      <c r="H4" s="1919"/>
      <c r="I4" s="1920"/>
      <c r="J4" s="1921"/>
      <c r="K4" s="1922"/>
      <c r="L4" s="1923"/>
      <c r="M4" s="1924"/>
      <c r="N4" s="1925"/>
      <c r="O4" s="1926"/>
      <c r="P4" s="1927"/>
      <c r="Q4" s="1928"/>
      <c r="R4" s="1929"/>
      <c r="S4" s="1930"/>
      <c r="T4" s="1931"/>
      <c r="U4" s="1932"/>
      <c r="V4" s="1933"/>
      <c r="W4" s="1934"/>
      <c r="X4" s="1935"/>
      <c r="Y4" s="1936"/>
      <c r="Z4" s="1937"/>
      <c r="AA4" s="1938"/>
      <c r="AB4" s="1939"/>
      <c r="AC4" s="1940"/>
      <c r="AD4" s="1941"/>
      <c r="AE4" s="1942"/>
      <c r="AF4" s="1943"/>
      <c r="AG4" s="1944"/>
      <c r="AH4" s="1945"/>
      <c r="AI4" s="1946" t="s">
        <v>12</v>
      </c>
      <c r="AJ4" s="1947">
        <v>172.5</v>
      </c>
      <c r="AK4" s="1948">
        <f>(COUNTIF(D4:AH4,"d")*12)+(COUNTIF(D4:AH4,"n")*12)+(COUNTIF(D4:AH4,"řd")*12)+(COUNTIF(D4:AH4,"pd")*6)+(COUNTIF(D4:AH4,"zv")*12)+(COUNTIF(D4:AH4,"pn")*12)+SUM(D4:AH4)</f>
        <v>0</v>
      </c>
      <c r="AL4" s="1949">
        <f>AK4-AJ4</f>
        <v>-172.5</v>
      </c>
      <c r="AM4" s="1950">
        <f>září!AM4</f>
        <v>-1282.5</v>
      </c>
      <c r="AN4" s="1951">
        <f>AL4+AM4</f>
        <v>-1455</v>
      </c>
    </row>
    <row r="5" spans="1:40" x14ac:dyDescent="0.25">
      <c r="A5" s="1952" t="s">
        <v>13</v>
      </c>
      <c r="B5" s="1953" t="s">
        <v>14</v>
      </c>
      <c r="C5" s="1954">
        <v>3</v>
      </c>
      <c r="D5" s="1955"/>
      <c r="E5" s="1956"/>
      <c r="F5" s="1957"/>
      <c r="G5" s="1958"/>
      <c r="H5" s="1959"/>
      <c r="I5" s="1960"/>
      <c r="J5" s="1961"/>
      <c r="K5" s="1962"/>
      <c r="L5" s="1963"/>
      <c r="M5" s="1964"/>
      <c r="N5" s="1965"/>
      <c r="O5" s="1966"/>
      <c r="P5" s="1967"/>
      <c r="Q5" s="1968"/>
      <c r="R5" s="1969"/>
      <c r="S5" s="1970"/>
      <c r="T5" s="1971"/>
      <c r="U5" s="1972"/>
      <c r="V5" s="1973"/>
      <c r="W5" s="1974"/>
      <c r="X5" s="1975"/>
      <c r="Y5" s="1976"/>
      <c r="Z5" s="1977"/>
      <c r="AA5" s="1978"/>
      <c r="AB5" s="1979"/>
      <c r="AC5" s="1980"/>
      <c r="AD5" s="1981"/>
      <c r="AE5" s="1982"/>
      <c r="AF5" s="1983"/>
      <c r="AG5" s="1984"/>
      <c r="AH5" s="1985"/>
      <c r="AI5" s="1986" t="s">
        <v>14</v>
      </c>
      <c r="AJ5" s="1987">
        <v>172.5</v>
      </c>
      <c r="AK5" s="1988">
        <f>(COUNTIF(D5:AH5,"d")*12)+(COUNTIF(D5:AH5,"n")*12)+(COUNTIF(D5:AH5,"řd")*12)+(COUNTIF(D5:AH5,"pd")*6)+(COUNTIF(D5:AH5,"zv")*12)+(COUNTIF(D5:AH5,"pn")*12)+SUM(D5:AH5)</f>
        <v>0</v>
      </c>
      <c r="AL5" s="1989">
        <f>AK5-AJ5</f>
        <v>-172.5</v>
      </c>
      <c r="AM5" s="1990">
        <f>září!AM5</f>
        <v>-1288.5</v>
      </c>
      <c r="AN5" s="1991">
        <f>AL5+AM5</f>
        <v>-1461</v>
      </c>
    </row>
    <row r="6" spans="1:40" x14ac:dyDescent="0.25">
      <c r="A6" s="1992" t="s">
        <v>15</v>
      </c>
      <c r="B6" s="1993" t="s">
        <v>16</v>
      </c>
      <c r="C6" s="1994">
        <v>4</v>
      </c>
      <c r="D6" s="1995"/>
      <c r="E6" s="1996"/>
      <c r="F6" s="1997"/>
      <c r="G6" s="1998"/>
      <c r="H6" s="1999"/>
      <c r="I6" s="2000"/>
      <c r="J6" s="2001"/>
      <c r="K6" s="2002"/>
      <c r="L6" s="2003"/>
      <c r="M6" s="2004"/>
      <c r="N6" s="2005"/>
      <c r="O6" s="2006"/>
      <c r="P6" s="2007"/>
      <c r="Q6" s="2008"/>
      <c r="R6" s="2009"/>
      <c r="S6" s="2010"/>
      <c r="T6" s="2011"/>
      <c r="U6" s="2012"/>
      <c r="V6" s="2013"/>
      <c r="W6" s="2014"/>
      <c r="X6" s="2015"/>
      <c r="Y6" s="2016"/>
      <c r="Z6" s="2017"/>
      <c r="AA6" s="2018"/>
      <c r="AB6" s="2019"/>
      <c r="AC6" s="2020"/>
      <c r="AD6" s="2021"/>
      <c r="AE6" s="2022"/>
      <c r="AF6" s="2023"/>
      <c r="AG6" s="2024"/>
      <c r="AH6" s="2025"/>
      <c r="AI6" s="2026" t="s">
        <v>16</v>
      </c>
      <c r="AJ6" s="2027">
        <v>172.5</v>
      </c>
      <c r="AK6" s="2028">
        <f>(COUNTIF(D6:AH6,"d")*12)+(COUNTIF(D6:AH6,"n")*12)+(COUNTIF(D6:AH6,"řd")*12)+(COUNTIF(D6:AH6,"pd")*6)+(COUNTIF(D6:AH6,"zv")*12)+(COUNTIF(D6:AH6,"pn")*12)+SUM(D6:AH6)</f>
        <v>0</v>
      </c>
      <c r="AL6" s="2029">
        <f>AK6-AJ6</f>
        <v>-172.5</v>
      </c>
      <c r="AM6" s="2030">
        <f>září!AM6</f>
        <v>-1462.5</v>
      </c>
      <c r="AN6" s="2031">
        <f>AL6+AM6</f>
        <v>-1635</v>
      </c>
    </row>
    <row r="8" spans="1:40" x14ac:dyDescent="0.25">
      <c r="A8" s="2032" t="s">
        <v>17</v>
      </c>
      <c r="B8" s="2033" t="s">
        <v>2</v>
      </c>
    </row>
    <row r="9" spans="1:40" x14ac:dyDescent="0.25">
      <c r="A9" t="s">
        <v>18</v>
      </c>
      <c r="B9" t="s">
        <v>19</v>
      </c>
    </row>
    <row r="10" spans="1:40" x14ac:dyDescent="0.25">
      <c r="A10" t="s">
        <v>20</v>
      </c>
      <c r="B10" t="s">
        <v>21</v>
      </c>
    </row>
    <row r="11" spans="1:40" x14ac:dyDescent="0.25">
      <c r="A11" t="s">
        <v>22</v>
      </c>
      <c r="B11" t="s">
        <v>23</v>
      </c>
    </row>
    <row r="12" spans="1:40" x14ac:dyDescent="0.25">
      <c r="A12" t="s">
        <v>24</v>
      </c>
      <c r="B12" t="s">
        <v>25</v>
      </c>
    </row>
    <row r="13" spans="1:40" x14ac:dyDescent="0.25">
      <c r="A13" t="s">
        <v>26</v>
      </c>
      <c r="B13" t="s">
        <v>27</v>
      </c>
    </row>
    <row r="14" spans="1:40" x14ac:dyDescent="0.25">
      <c r="A14" t="s">
        <v>28</v>
      </c>
      <c r="B14" t="s">
        <v>29</v>
      </c>
    </row>
    <row r="16" spans="1:40" x14ac:dyDescent="0.25">
      <c r="A16" s="2034" t="s">
        <v>30</v>
      </c>
      <c r="B16" s="2035" t="s">
        <v>2</v>
      </c>
      <c r="C16" s="2036" t="s">
        <v>2</v>
      </c>
      <c r="D16" s="2037" t="s">
        <v>2</v>
      </c>
    </row>
    <row r="17" spans="1:4" x14ac:dyDescent="0.25">
      <c r="A17" t="s">
        <v>31</v>
      </c>
      <c r="B17" t="s">
        <v>32</v>
      </c>
      <c r="C17" t="s">
        <v>33</v>
      </c>
      <c r="D17" t="s">
        <v>34</v>
      </c>
    </row>
  </sheetData>
  <mergeCells count="1">
    <mergeCell ref="D1:A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3" width="4.85546875" customWidth="1"/>
  </cols>
  <sheetData>
    <row r="1" spans="1:39" ht="19.5" x14ac:dyDescent="0.3">
      <c r="A1" s="2038">
        <v>2019</v>
      </c>
      <c r="D1" s="2462" t="s">
        <v>0</v>
      </c>
      <c r="E1" s="2452"/>
      <c r="F1" s="2452"/>
      <c r="G1" s="2452"/>
      <c r="H1" s="2452"/>
      <c r="I1" s="2452"/>
      <c r="J1" s="2452"/>
      <c r="K1" s="2452"/>
      <c r="L1" s="2452"/>
      <c r="M1" s="2452"/>
      <c r="N1" s="2452"/>
      <c r="O1" s="2452"/>
      <c r="P1" s="2452"/>
      <c r="Q1" s="2452"/>
      <c r="R1" s="2452"/>
      <c r="S1" s="2452"/>
      <c r="T1" s="2452"/>
      <c r="U1" s="2452"/>
      <c r="V1" s="2452"/>
      <c r="W1" s="2452"/>
      <c r="X1" s="2452"/>
      <c r="Y1" s="2452"/>
      <c r="Z1" s="2452"/>
      <c r="AA1" s="2452"/>
      <c r="AB1" s="2452"/>
      <c r="AC1" s="2452"/>
      <c r="AD1" s="2452"/>
      <c r="AE1" s="2452"/>
    </row>
    <row r="2" spans="1:39" ht="25.5" x14ac:dyDescent="0.25">
      <c r="A2" s="2039" t="s">
        <v>45</v>
      </c>
      <c r="B2" s="2040" t="s">
        <v>2</v>
      </c>
      <c r="C2" s="2041" t="s">
        <v>3</v>
      </c>
      <c r="D2" s="2042">
        <v>1</v>
      </c>
      <c r="E2" s="2043">
        <v>2</v>
      </c>
      <c r="F2" s="2044">
        <v>3</v>
      </c>
      <c r="G2" s="2045">
        <v>4</v>
      </c>
      <c r="H2" s="2046">
        <v>5</v>
      </c>
      <c r="I2" s="2047">
        <v>6</v>
      </c>
      <c r="J2" s="2048">
        <v>7</v>
      </c>
      <c r="K2" s="2049">
        <v>8</v>
      </c>
      <c r="L2" s="2050">
        <v>9</v>
      </c>
      <c r="M2" s="2051">
        <v>10</v>
      </c>
      <c r="N2" s="2052">
        <v>11</v>
      </c>
      <c r="O2" s="2053">
        <v>12</v>
      </c>
      <c r="P2" s="2054">
        <v>13</v>
      </c>
      <c r="Q2" s="2055">
        <v>14</v>
      </c>
      <c r="R2" s="2056">
        <v>15</v>
      </c>
      <c r="S2" s="2057">
        <v>16</v>
      </c>
      <c r="T2" s="2058">
        <v>17</v>
      </c>
      <c r="U2" s="2059">
        <v>18</v>
      </c>
      <c r="V2" s="2060">
        <v>19</v>
      </c>
      <c r="W2" s="2061">
        <v>20</v>
      </c>
      <c r="X2" s="2062">
        <v>21</v>
      </c>
      <c r="Y2" s="2063">
        <v>22</v>
      </c>
      <c r="Z2" s="2064">
        <v>23</v>
      </c>
      <c r="AA2" s="2065">
        <v>24</v>
      </c>
      <c r="AB2" s="2066">
        <v>25</v>
      </c>
      <c r="AC2" s="2067">
        <v>26</v>
      </c>
      <c r="AD2" s="2068">
        <v>27</v>
      </c>
      <c r="AE2" s="2069">
        <v>28</v>
      </c>
      <c r="AF2" s="2070">
        <v>29</v>
      </c>
      <c r="AG2" s="2071">
        <v>30</v>
      </c>
      <c r="AH2" s="2072" t="s">
        <v>2</v>
      </c>
      <c r="AI2" s="2073" t="s">
        <v>4</v>
      </c>
      <c r="AJ2" s="2074" t="s">
        <v>5</v>
      </c>
      <c r="AK2" s="2075" t="s">
        <v>6</v>
      </c>
      <c r="AL2" s="2076" t="s">
        <v>7</v>
      </c>
      <c r="AM2" s="2077" t="s">
        <v>8</v>
      </c>
    </row>
    <row r="3" spans="1:39" x14ac:dyDescent="0.25">
      <c r="A3" s="2078" t="s">
        <v>9</v>
      </c>
      <c r="B3" s="2079" t="s">
        <v>10</v>
      </c>
      <c r="C3" s="2080">
        <v>1</v>
      </c>
      <c r="D3" s="2081"/>
      <c r="E3" s="2082"/>
      <c r="F3" s="2083"/>
      <c r="G3" s="2084"/>
      <c r="H3" s="2085"/>
      <c r="I3" s="2086"/>
      <c r="J3" s="2087"/>
      <c r="K3" s="2088"/>
      <c r="L3" s="2089"/>
      <c r="M3" s="2090"/>
      <c r="N3" s="2091"/>
      <c r="O3" s="2092"/>
      <c r="P3" s="2093"/>
      <c r="Q3" s="2094"/>
      <c r="R3" s="2095"/>
      <c r="S3" s="2096"/>
      <c r="T3" s="2097"/>
      <c r="U3" s="2098"/>
      <c r="V3" s="2099"/>
      <c r="W3" s="2100"/>
      <c r="X3" s="2101"/>
      <c r="Y3" s="2102"/>
      <c r="Z3" s="2103"/>
      <c r="AA3" s="2104"/>
      <c r="AB3" s="2105"/>
      <c r="AC3" s="2106"/>
      <c r="AD3" s="2107"/>
      <c r="AE3" s="2108"/>
      <c r="AF3" s="2109"/>
      <c r="AG3" s="2110"/>
      <c r="AH3" s="2111" t="s">
        <v>10</v>
      </c>
      <c r="AI3" s="2112">
        <v>157.5</v>
      </c>
      <c r="AJ3" s="2113">
        <f>(COUNTIF(D3:AG3,"d")*12)+(COUNTIF(D3:AG3,"n")*12)+(COUNTIF(D3:AG3,"řd")*12)+(COUNTIF(D3:AG3,"pd")*6)+(COUNTIF(D3:AG3,"zv")*12)+(COUNTIF(D3:AG3,"pn")*12)+SUM(D3:AG3)</f>
        <v>0</v>
      </c>
      <c r="AK3" s="2114">
        <f>AJ3-AI3</f>
        <v>-157.5</v>
      </c>
      <c r="AL3" s="2115">
        <f>říjen!AN3</f>
        <v>-1635</v>
      </c>
      <c r="AM3" s="2116">
        <f>AK3+AL3</f>
        <v>-1792.5</v>
      </c>
    </row>
    <row r="4" spans="1:39" x14ac:dyDescent="0.25">
      <c r="A4" s="2117" t="s">
        <v>11</v>
      </c>
      <c r="B4" s="2118" t="s">
        <v>12</v>
      </c>
      <c r="C4" s="2119">
        <v>2</v>
      </c>
      <c r="D4" s="2120"/>
      <c r="E4" s="2121"/>
      <c r="F4" s="2122"/>
      <c r="G4" s="2123"/>
      <c r="H4" s="2124"/>
      <c r="I4" s="2125"/>
      <c r="J4" s="2126"/>
      <c r="K4" s="2127"/>
      <c r="L4" s="2128"/>
      <c r="M4" s="2129"/>
      <c r="N4" s="2130"/>
      <c r="O4" s="2131"/>
      <c r="P4" s="2132"/>
      <c r="Q4" s="2133"/>
      <c r="R4" s="2134"/>
      <c r="S4" s="2135"/>
      <c r="T4" s="2136"/>
      <c r="U4" s="2137"/>
      <c r="V4" s="2138"/>
      <c r="W4" s="2139"/>
      <c r="X4" s="2140"/>
      <c r="Y4" s="2141"/>
      <c r="Z4" s="2142"/>
      <c r="AA4" s="2143"/>
      <c r="AB4" s="2144"/>
      <c r="AC4" s="2145"/>
      <c r="AD4" s="2146"/>
      <c r="AE4" s="2147"/>
      <c r="AF4" s="2148"/>
      <c r="AG4" s="2149"/>
      <c r="AH4" s="2150" t="s">
        <v>12</v>
      </c>
      <c r="AI4" s="2151">
        <v>157.5</v>
      </c>
      <c r="AJ4" s="2152">
        <f>(COUNTIF(D4:AG4,"d")*12)+(COUNTIF(D4:AG4,"n")*12)+(COUNTIF(D4:AG4,"řd")*12)+(COUNTIF(D4:AG4,"pd")*6)+(COUNTIF(D4:AG4,"zv")*12)+(COUNTIF(D4:AG4,"pn")*12)+SUM(D4:AG4)</f>
        <v>0</v>
      </c>
      <c r="AK4" s="2153">
        <f>AJ4-AI4</f>
        <v>-157.5</v>
      </c>
      <c r="AL4" s="2154">
        <f>říjen!AN4</f>
        <v>-1455</v>
      </c>
      <c r="AM4" s="2155">
        <f>AK4+AL4</f>
        <v>-1612.5</v>
      </c>
    </row>
    <row r="5" spans="1:39" x14ac:dyDescent="0.25">
      <c r="A5" s="2156" t="s">
        <v>13</v>
      </c>
      <c r="B5" s="2157" t="s">
        <v>14</v>
      </c>
      <c r="C5" s="2158">
        <v>3</v>
      </c>
      <c r="D5" s="2159"/>
      <c r="E5" s="2160"/>
      <c r="F5" s="2161"/>
      <c r="G5" s="2162"/>
      <c r="H5" s="2163"/>
      <c r="I5" s="2164"/>
      <c r="J5" s="2165"/>
      <c r="K5" s="2166"/>
      <c r="L5" s="2167"/>
      <c r="M5" s="2168"/>
      <c r="N5" s="2169"/>
      <c r="O5" s="2170"/>
      <c r="P5" s="2171"/>
      <c r="Q5" s="2172"/>
      <c r="R5" s="2173"/>
      <c r="S5" s="2174"/>
      <c r="T5" s="2175"/>
      <c r="U5" s="2176"/>
      <c r="V5" s="2177"/>
      <c r="W5" s="2178"/>
      <c r="X5" s="2179"/>
      <c r="Y5" s="2180"/>
      <c r="Z5" s="2181"/>
      <c r="AA5" s="2182"/>
      <c r="AB5" s="2183"/>
      <c r="AC5" s="2184"/>
      <c r="AD5" s="2185"/>
      <c r="AE5" s="2186"/>
      <c r="AF5" s="2187"/>
      <c r="AG5" s="2188"/>
      <c r="AH5" s="2189" t="s">
        <v>14</v>
      </c>
      <c r="AI5" s="2190">
        <v>157.5</v>
      </c>
      <c r="AJ5" s="2191">
        <f>(COUNTIF(D5:AG5,"d")*12)+(COUNTIF(D5:AG5,"n")*12)+(COUNTIF(D5:AG5,"řd")*12)+(COUNTIF(D5:AG5,"pd")*6)+(COUNTIF(D5:AG5,"zv")*12)+(COUNTIF(D5:AG5,"pn")*12)+SUM(D5:AG5)</f>
        <v>0</v>
      </c>
      <c r="AK5" s="2192">
        <f>AJ5-AI5</f>
        <v>-157.5</v>
      </c>
      <c r="AL5" s="2193">
        <f>říjen!AN5</f>
        <v>-1461</v>
      </c>
      <c r="AM5" s="2194">
        <f>AK5+AL5</f>
        <v>-1618.5</v>
      </c>
    </row>
    <row r="6" spans="1:39" x14ac:dyDescent="0.25">
      <c r="A6" s="2195" t="s">
        <v>15</v>
      </c>
      <c r="B6" s="2196" t="s">
        <v>16</v>
      </c>
      <c r="C6" s="2197">
        <v>4</v>
      </c>
      <c r="D6" s="2198"/>
      <c r="E6" s="2199"/>
      <c r="F6" s="2200"/>
      <c r="G6" s="2201"/>
      <c r="H6" s="2202"/>
      <c r="I6" s="2203"/>
      <c r="J6" s="2204"/>
      <c r="K6" s="2205"/>
      <c r="L6" s="2206"/>
      <c r="M6" s="2207"/>
      <c r="N6" s="2208"/>
      <c r="O6" s="2209"/>
      <c r="P6" s="2210"/>
      <c r="Q6" s="2211"/>
      <c r="R6" s="2212"/>
      <c r="S6" s="2213"/>
      <c r="T6" s="2214"/>
      <c r="U6" s="2215"/>
      <c r="V6" s="2216"/>
      <c r="W6" s="2217"/>
      <c r="X6" s="2218"/>
      <c r="Y6" s="2219"/>
      <c r="Z6" s="2220"/>
      <c r="AA6" s="2221"/>
      <c r="AB6" s="2222"/>
      <c r="AC6" s="2223"/>
      <c r="AD6" s="2224"/>
      <c r="AE6" s="2225"/>
      <c r="AF6" s="2226"/>
      <c r="AG6" s="2227"/>
      <c r="AH6" s="2228" t="s">
        <v>16</v>
      </c>
      <c r="AI6" s="2229">
        <v>157.5</v>
      </c>
      <c r="AJ6" s="2230">
        <f>(COUNTIF(D6:AG6,"d")*12)+(COUNTIF(D6:AG6,"n")*12)+(COUNTIF(D6:AG6,"řd")*12)+(COUNTIF(D6:AG6,"pd")*6)+(COUNTIF(D6:AG6,"zv")*12)+(COUNTIF(D6:AG6,"pn")*12)+SUM(D6:AG6)</f>
        <v>0</v>
      </c>
      <c r="AK6" s="2231">
        <f>AJ6-AI6</f>
        <v>-157.5</v>
      </c>
      <c r="AL6" s="2232">
        <f>říjen!AN6</f>
        <v>-1635</v>
      </c>
      <c r="AM6" s="2233">
        <f>AK6+AL6</f>
        <v>-1792.5</v>
      </c>
    </row>
    <row r="8" spans="1:39" x14ac:dyDescent="0.25">
      <c r="A8" s="2234" t="s">
        <v>17</v>
      </c>
      <c r="B8" s="2235" t="s">
        <v>2</v>
      </c>
    </row>
    <row r="9" spans="1:39" x14ac:dyDescent="0.25">
      <c r="A9" t="s">
        <v>18</v>
      </c>
      <c r="B9" t="s">
        <v>19</v>
      </c>
    </row>
    <row r="10" spans="1:39" x14ac:dyDescent="0.25">
      <c r="A10" t="s">
        <v>20</v>
      </c>
      <c r="B10" t="s">
        <v>21</v>
      </c>
    </row>
    <row r="11" spans="1:39" x14ac:dyDescent="0.25">
      <c r="A11" t="s">
        <v>22</v>
      </c>
      <c r="B11" t="s">
        <v>23</v>
      </c>
    </row>
    <row r="12" spans="1:39" x14ac:dyDescent="0.25">
      <c r="A12" t="s">
        <v>24</v>
      </c>
      <c r="B12" t="s">
        <v>25</v>
      </c>
    </row>
    <row r="13" spans="1:39" x14ac:dyDescent="0.25">
      <c r="A13" t="s">
        <v>26</v>
      </c>
      <c r="B13" t="s">
        <v>27</v>
      </c>
    </row>
    <row r="14" spans="1:39" x14ac:dyDescent="0.25">
      <c r="A14" t="s">
        <v>28</v>
      </c>
      <c r="B14" t="s">
        <v>29</v>
      </c>
    </row>
    <row r="16" spans="1:39" x14ac:dyDescent="0.25">
      <c r="A16" s="2236" t="s">
        <v>30</v>
      </c>
      <c r="B16" s="2237" t="s">
        <v>2</v>
      </c>
      <c r="C16" s="2238" t="s">
        <v>2</v>
      </c>
      <c r="D16" s="2239" t="s">
        <v>2</v>
      </c>
    </row>
    <row r="17" spans="1:4" x14ac:dyDescent="0.25">
      <c r="A17" t="s">
        <v>31</v>
      </c>
      <c r="B17" t="s">
        <v>32</v>
      </c>
      <c r="C17" t="s">
        <v>33</v>
      </c>
      <c r="D17" t="s">
        <v>34</v>
      </c>
    </row>
  </sheetData>
  <mergeCells count="1">
    <mergeCell ref="D1:A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4" width="4.85546875" customWidth="1"/>
  </cols>
  <sheetData>
    <row r="1" spans="1:40" ht="19.5" x14ac:dyDescent="0.3">
      <c r="A1" s="2240">
        <v>2019</v>
      </c>
      <c r="D1" s="2463" t="s">
        <v>0</v>
      </c>
      <c r="E1" s="2452"/>
      <c r="F1" s="2452"/>
      <c r="G1" s="2452"/>
      <c r="H1" s="2452"/>
      <c r="I1" s="2452"/>
      <c r="J1" s="2452"/>
      <c r="K1" s="2452"/>
      <c r="L1" s="2452"/>
      <c r="M1" s="2452"/>
      <c r="N1" s="2452"/>
      <c r="O1" s="2452"/>
      <c r="P1" s="2452"/>
      <c r="Q1" s="2452"/>
      <c r="R1" s="2452"/>
      <c r="S1" s="2452"/>
      <c r="T1" s="2452"/>
      <c r="U1" s="2452"/>
      <c r="V1" s="2452"/>
      <c r="W1" s="2452"/>
      <c r="X1" s="2452"/>
      <c r="Y1" s="2452"/>
      <c r="Z1" s="2452"/>
      <c r="AA1" s="2452"/>
      <c r="AB1" s="2452"/>
      <c r="AC1" s="2452"/>
      <c r="AD1" s="2452"/>
      <c r="AE1" s="2452"/>
      <c r="AF1" s="2452"/>
    </row>
    <row r="2" spans="1:40" ht="25.5" x14ac:dyDescent="0.25">
      <c r="A2" s="2241" t="s">
        <v>46</v>
      </c>
      <c r="B2" s="2242" t="s">
        <v>2</v>
      </c>
      <c r="C2" s="2243" t="s">
        <v>3</v>
      </c>
      <c r="D2" s="2244">
        <v>1</v>
      </c>
      <c r="E2" s="2245">
        <v>2</v>
      </c>
      <c r="F2" s="2246">
        <v>3</v>
      </c>
      <c r="G2" s="2247">
        <v>4</v>
      </c>
      <c r="H2" s="2248">
        <v>5</v>
      </c>
      <c r="I2" s="2249">
        <v>6</v>
      </c>
      <c r="J2" s="2250">
        <v>7</v>
      </c>
      <c r="K2" s="2251">
        <v>8</v>
      </c>
      <c r="L2" s="2252">
        <v>9</v>
      </c>
      <c r="M2" s="2253">
        <v>10</v>
      </c>
      <c r="N2" s="2254">
        <v>11</v>
      </c>
      <c r="O2" s="2255">
        <v>12</v>
      </c>
      <c r="P2" s="2256">
        <v>13</v>
      </c>
      <c r="Q2" s="2257">
        <v>14</v>
      </c>
      <c r="R2" s="2258">
        <v>15</v>
      </c>
      <c r="S2" s="2259">
        <v>16</v>
      </c>
      <c r="T2" s="2260">
        <v>17</v>
      </c>
      <c r="U2" s="2261">
        <v>18</v>
      </c>
      <c r="V2" s="2262">
        <v>19</v>
      </c>
      <c r="W2" s="2263">
        <v>20</v>
      </c>
      <c r="X2" s="2264">
        <v>21</v>
      </c>
      <c r="Y2" s="2265">
        <v>22</v>
      </c>
      <c r="Z2" s="2266">
        <v>23</v>
      </c>
      <c r="AA2" s="2267">
        <v>24</v>
      </c>
      <c r="AB2" s="2268">
        <v>25</v>
      </c>
      <c r="AC2" s="2269">
        <v>26</v>
      </c>
      <c r="AD2" s="2270">
        <v>27</v>
      </c>
      <c r="AE2" s="2271">
        <v>28</v>
      </c>
      <c r="AF2" s="2272">
        <v>29</v>
      </c>
      <c r="AG2" s="2273">
        <v>30</v>
      </c>
      <c r="AH2" s="2274">
        <v>31</v>
      </c>
      <c r="AI2" s="2275" t="s">
        <v>2</v>
      </c>
      <c r="AJ2" s="2276" t="s">
        <v>4</v>
      </c>
      <c r="AK2" s="2277" t="s">
        <v>5</v>
      </c>
      <c r="AL2" s="2278" t="s">
        <v>6</v>
      </c>
      <c r="AM2" s="2279" t="s">
        <v>7</v>
      </c>
      <c r="AN2" s="2280" t="s">
        <v>40</v>
      </c>
    </row>
    <row r="3" spans="1:40" x14ac:dyDescent="0.25">
      <c r="A3" s="2281" t="s">
        <v>9</v>
      </c>
      <c r="B3" s="2282" t="s">
        <v>10</v>
      </c>
      <c r="C3" s="2283">
        <v>1</v>
      </c>
      <c r="D3" s="2284"/>
      <c r="E3" s="2285"/>
      <c r="F3" s="2286"/>
      <c r="G3" s="2287"/>
      <c r="H3" s="2288"/>
      <c r="I3" s="2289"/>
      <c r="J3" s="2290"/>
      <c r="K3" s="2291"/>
      <c r="L3" s="2292"/>
      <c r="M3" s="2293"/>
      <c r="N3" s="2294"/>
      <c r="O3" s="2295"/>
      <c r="P3" s="2296"/>
      <c r="Q3" s="2297"/>
      <c r="R3" s="2298"/>
      <c r="S3" s="2299"/>
      <c r="T3" s="2300"/>
      <c r="U3" s="2301"/>
      <c r="V3" s="2302"/>
      <c r="W3" s="2303"/>
      <c r="X3" s="2304"/>
      <c r="Y3" s="2305"/>
      <c r="Z3" s="2306"/>
      <c r="AA3" s="2307"/>
      <c r="AB3" s="2308"/>
      <c r="AC3" s="2309"/>
      <c r="AD3" s="2310"/>
      <c r="AE3" s="2311"/>
      <c r="AF3" s="2312"/>
      <c r="AG3" s="2313"/>
      <c r="AH3" s="2314"/>
      <c r="AI3" s="2315" t="s">
        <v>10</v>
      </c>
      <c r="AJ3" s="2316">
        <v>165</v>
      </c>
      <c r="AK3" s="2317">
        <f>(COUNTIF(D3:AH3,"d")*12)+(COUNTIF(D3:AH3,"n")*12)+(COUNTIF(D3:AH3,"řd")*12)+(COUNTIF(D3:AH3,"pd")*6)+(COUNTIF(D3:AH3,"zv")*12)+(COUNTIF(D3:AH3,"pn")*12)+SUM(D3:AH3)</f>
        <v>0</v>
      </c>
      <c r="AL3" s="2318">
        <f>AK3-AJ3</f>
        <v>-165</v>
      </c>
      <c r="AM3" s="2319">
        <f>listopad!AM3</f>
        <v>-1792.5</v>
      </c>
      <c r="AN3" s="2320">
        <f>AL3+AM3</f>
        <v>-1957.5</v>
      </c>
    </row>
    <row r="4" spans="1:40" x14ac:dyDescent="0.25">
      <c r="A4" s="2321" t="s">
        <v>11</v>
      </c>
      <c r="B4" s="2322" t="s">
        <v>12</v>
      </c>
      <c r="C4" s="2323">
        <v>2</v>
      </c>
      <c r="D4" s="2324"/>
      <c r="E4" s="2325"/>
      <c r="F4" s="2326"/>
      <c r="G4" s="2327"/>
      <c r="H4" s="2328"/>
      <c r="I4" s="2329"/>
      <c r="J4" s="2330"/>
      <c r="K4" s="2331"/>
      <c r="L4" s="2332"/>
      <c r="M4" s="2333"/>
      <c r="N4" s="2334"/>
      <c r="O4" s="2335"/>
      <c r="P4" s="2336"/>
      <c r="Q4" s="2337"/>
      <c r="R4" s="2338"/>
      <c r="S4" s="2339"/>
      <c r="T4" s="2340"/>
      <c r="U4" s="2341"/>
      <c r="V4" s="2342"/>
      <c r="W4" s="2343"/>
      <c r="X4" s="2344"/>
      <c r="Y4" s="2345"/>
      <c r="Z4" s="2346"/>
      <c r="AA4" s="2347"/>
      <c r="AB4" s="2348"/>
      <c r="AC4" s="2349"/>
      <c r="AD4" s="2350"/>
      <c r="AE4" s="2351"/>
      <c r="AF4" s="2352"/>
      <c r="AG4" s="2353"/>
      <c r="AH4" s="2354"/>
      <c r="AI4" s="2355" t="s">
        <v>12</v>
      </c>
      <c r="AJ4" s="2356">
        <v>165</v>
      </c>
      <c r="AK4" s="2357">
        <f>(COUNTIF(D4:AH4,"d")*12)+(COUNTIF(D4:AH4,"n")*12)+(COUNTIF(D4:AH4,"řd")*12)+(COUNTIF(D4:AH4,"pd")*6)+(COUNTIF(D4:AH4,"zv")*12)+(COUNTIF(D4:AH4,"pn")*12)+SUM(D4:AH4)</f>
        <v>0</v>
      </c>
      <c r="AL4" s="2358">
        <f>AK4-AJ4</f>
        <v>-165</v>
      </c>
      <c r="AM4" s="2359">
        <f>listopad!AM4</f>
        <v>-1612.5</v>
      </c>
      <c r="AN4" s="2360">
        <f>AL4+AM4</f>
        <v>-1777.5</v>
      </c>
    </row>
    <row r="5" spans="1:40" x14ac:dyDescent="0.25">
      <c r="A5" s="2361" t="s">
        <v>13</v>
      </c>
      <c r="B5" s="2362" t="s">
        <v>14</v>
      </c>
      <c r="C5" s="2363">
        <v>3</v>
      </c>
      <c r="D5" s="2364"/>
      <c r="E5" s="2365"/>
      <c r="F5" s="2366"/>
      <c r="G5" s="2367"/>
      <c r="H5" s="2368"/>
      <c r="I5" s="2369"/>
      <c r="J5" s="2370"/>
      <c r="K5" s="2371"/>
      <c r="L5" s="2372"/>
      <c r="M5" s="2373"/>
      <c r="N5" s="2374"/>
      <c r="O5" s="2375"/>
      <c r="P5" s="2376"/>
      <c r="Q5" s="2377"/>
      <c r="R5" s="2378"/>
      <c r="S5" s="2379"/>
      <c r="T5" s="2380"/>
      <c r="U5" s="2381"/>
      <c r="V5" s="2382"/>
      <c r="W5" s="2383"/>
      <c r="X5" s="2384"/>
      <c r="Y5" s="2385"/>
      <c r="Z5" s="2386"/>
      <c r="AA5" s="2387"/>
      <c r="AB5" s="2388"/>
      <c r="AC5" s="2389"/>
      <c r="AD5" s="2390"/>
      <c r="AE5" s="2391"/>
      <c r="AF5" s="2392"/>
      <c r="AG5" s="2393"/>
      <c r="AH5" s="2394"/>
      <c r="AI5" s="2395" t="s">
        <v>14</v>
      </c>
      <c r="AJ5" s="2396">
        <v>165</v>
      </c>
      <c r="AK5" s="2397">
        <f>(COUNTIF(D5:AH5,"d")*12)+(COUNTIF(D5:AH5,"n")*12)+(COUNTIF(D5:AH5,"řd")*12)+(COUNTIF(D5:AH5,"pd")*6)+(COUNTIF(D5:AH5,"zv")*12)+(COUNTIF(D5:AH5,"pn")*12)+SUM(D5:AH5)</f>
        <v>0</v>
      </c>
      <c r="AL5" s="2398">
        <f>AK5-AJ5</f>
        <v>-165</v>
      </c>
      <c r="AM5" s="2399">
        <f>listopad!AM5</f>
        <v>-1618.5</v>
      </c>
      <c r="AN5" s="2400">
        <f>AL5+AM5</f>
        <v>-1783.5</v>
      </c>
    </row>
    <row r="6" spans="1:40" x14ac:dyDescent="0.25">
      <c r="A6" s="2401" t="s">
        <v>15</v>
      </c>
      <c r="B6" s="2402" t="s">
        <v>16</v>
      </c>
      <c r="C6" s="2403">
        <v>4</v>
      </c>
      <c r="D6" s="2404"/>
      <c r="E6" s="2405"/>
      <c r="F6" s="2406"/>
      <c r="G6" s="2407"/>
      <c r="H6" s="2408"/>
      <c r="I6" s="2409"/>
      <c r="J6" s="2410"/>
      <c r="K6" s="2411"/>
      <c r="L6" s="2412"/>
      <c r="M6" s="2413"/>
      <c r="N6" s="2414"/>
      <c r="O6" s="2415"/>
      <c r="P6" s="2416"/>
      <c r="Q6" s="2417"/>
      <c r="R6" s="2418"/>
      <c r="S6" s="2419"/>
      <c r="T6" s="2420"/>
      <c r="U6" s="2421"/>
      <c r="V6" s="2422"/>
      <c r="W6" s="2423"/>
      <c r="X6" s="2424"/>
      <c r="Y6" s="2425"/>
      <c r="Z6" s="2426"/>
      <c r="AA6" s="2427"/>
      <c r="AB6" s="2428"/>
      <c r="AC6" s="2429"/>
      <c r="AD6" s="2430"/>
      <c r="AE6" s="2431"/>
      <c r="AF6" s="2432"/>
      <c r="AG6" s="2433"/>
      <c r="AH6" s="2434"/>
      <c r="AI6" s="2435" t="s">
        <v>16</v>
      </c>
      <c r="AJ6" s="2436">
        <v>165</v>
      </c>
      <c r="AK6" s="2437">
        <f>(COUNTIF(D6:AH6,"d")*12)+(COUNTIF(D6:AH6,"n")*12)+(COUNTIF(D6:AH6,"řd")*12)+(COUNTIF(D6:AH6,"pd")*6)+(COUNTIF(D6:AH6,"zv")*12)+(COUNTIF(D6:AH6,"pn")*12)+SUM(D6:AH6)</f>
        <v>0</v>
      </c>
      <c r="AL6" s="2438">
        <f>AK6-AJ6</f>
        <v>-165</v>
      </c>
      <c r="AM6" s="2439">
        <f>listopad!AM6</f>
        <v>-1792.5</v>
      </c>
      <c r="AN6" s="2440">
        <f>AL6+AM6</f>
        <v>-1957.5</v>
      </c>
    </row>
    <row r="8" spans="1:40" x14ac:dyDescent="0.25">
      <c r="A8" s="2441" t="s">
        <v>17</v>
      </c>
      <c r="B8" s="2442" t="s">
        <v>2</v>
      </c>
    </row>
    <row r="9" spans="1:40" x14ac:dyDescent="0.25">
      <c r="A9" t="s">
        <v>18</v>
      </c>
      <c r="B9" t="s">
        <v>19</v>
      </c>
    </row>
    <row r="10" spans="1:40" x14ac:dyDescent="0.25">
      <c r="A10" t="s">
        <v>20</v>
      </c>
      <c r="B10" t="s">
        <v>21</v>
      </c>
    </row>
    <row r="11" spans="1:40" x14ac:dyDescent="0.25">
      <c r="A11" t="s">
        <v>22</v>
      </c>
      <c r="B11" t="s">
        <v>23</v>
      </c>
    </row>
    <row r="12" spans="1:40" x14ac:dyDescent="0.25">
      <c r="A12" t="s">
        <v>24</v>
      </c>
      <c r="B12" t="s">
        <v>25</v>
      </c>
    </row>
    <row r="13" spans="1:40" x14ac:dyDescent="0.25">
      <c r="A13" t="s">
        <v>26</v>
      </c>
      <c r="B13" t="s">
        <v>27</v>
      </c>
    </row>
    <row r="14" spans="1:40" x14ac:dyDescent="0.25">
      <c r="A14" t="s">
        <v>28</v>
      </c>
      <c r="B14" t="s">
        <v>29</v>
      </c>
    </row>
    <row r="16" spans="1:40" x14ac:dyDescent="0.25">
      <c r="A16" s="2443" t="s">
        <v>30</v>
      </c>
      <c r="B16" s="2444" t="s">
        <v>2</v>
      </c>
      <c r="C16" s="2445" t="s">
        <v>2</v>
      </c>
      <c r="D16" s="2446" t="s">
        <v>2</v>
      </c>
    </row>
    <row r="17" spans="1:4" x14ac:dyDescent="0.25">
      <c r="A17" t="s">
        <v>31</v>
      </c>
      <c r="B17" t="s">
        <v>32</v>
      </c>
      <c r="C17" t="s">
        <v>33</v>
      </c>
      <c r="D17" t="s">
        <v>34</v>
      </c>
    </row>
  </sheetData>
  <mergeCells count="1">
    <mergeCell ref="D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1" width="4.85546875" customWidth="1"/>
  </cols>
  <sheetData>
    <row r="1" spans="1:37" ht="19.5" x14ac:dyDescent="0.3">
      <c r="A1" s="205">
        <v>2019</v>
      </c>
      <c r="D1" s="2453" t="s">
        <v>0</v>
      </c>
      <c r="E1" s="2452"/>
      <c r="F1" s="2452"/>
      <c r="G1" s="2452"/>
      <c r="H1" s="2452"/>
      <c r="I1" s="2452"/>
      <c r="J1" s="2452"/>
      <c r="K1" s="2452"/>
      <c r="L1" s="2452"/>
      <c r="M1" s="2452"/>
      <c r="N1" s="2452"/>
      <c r="O1" s="2452"/>
      <c r="P1" s="2452"/>
      <c r="Q1" s="2452"/>
      <c r="R1" s="2452"/>
      <c r="S1" s="2452"/>
      <c r="T1" s="2452"/>
      <c r="U1" s="2452"/>
      <c r="V1" s="2452"/>
      <c r="W1" s="2452"/>
      <c r="X1" s="2452"/>
      <c r="Y1" s="2452"/>
      <c r="Z1" s="2452"/>
      <c r="AA1" s="2452"/>
      <c r="AB1" s="2452"/>
      <c r="AC1" s="2452"/>
    </row>
    <row r="2" spans="1:37" ht="25.5" x14ac:dyDescent="0.25">
      <c r="A2" s="206" t="s">
        <v>35</v>
      </c>
      <c r="B2" s="207" t="s">
        <v>2</v>
      </c>
      <c r="C2" s="208" t="s">
        <v>3</v>
      </c>
      <c r="D2" s="209">
        <v>1</v>
      </c>
      <c r="E2" s="210">
        <v>2</v>
      </c>
      <c r="F2" s="211">
        <v>3</v>
      </c>
      <c r="G2" s="212">
        <v>4</v>
      </c>
      <c r="H2" s="213">
        <v>5</v>
      </c>
      <c r="I2" s="214">
        <v>6</v>
      </c>
      <c r="J2" s="215">
        <v>7</v>
      </c>
      <c r="K2" s="216">
        <v>8</v>
      </c>
      <c r="L2" s="217">
        <v>9</v>
      </c>
      <c r="M2" s="218">
        <v>10</v>
      </c>
      <c r="N2" s="219">
        <v>11</v>
      </c>
      <c r="O2" s="220">
        <v>12</v>
      </c>
      <c r="P2" s="221">
        <v>13</v>
      </c>
      <c r="Q2" s="222">
        <v>14</v>
      </c>
      <c r="R2" s="223">
        <v>15</v>
      </c>
      <c r="S2" s="224">
        <v>16</v>
      </c>
      <c r="T2" s="225">
        <v>17</v>
      </c>
      <c r="U2" s="226">
        <v>18</v>
      </c>
      <c r="V2" s="227">
        <v>19</v>
      </c>
      <c r="W2" s="228">
        <v>20</v>
      </c>
      <c r="X2" s="229">
        <v>21</v>
      </c>
      <c r="Y2" s="230">
        <v>22</v>
      </c>
      <c r="Z2" s="231">
        <v>23</v>
      </c>
      <c r="AA2" s="232">
        <v>24</v>
      </c>
      <c r="AB2" s="233">
        <v>25</v>
      </c>
      <c r="AC2" s="234">
        <v>26</v>
      </c>
      <c r="AD2" s="235">
        <v>27</v>
      </c>
      <c r="AE2" s="236">
        <v>28</v>
      </c>
      <c r="AF2" s="237" t="s">
        <v>2</v>
      </c>
      <c r="AG2" s="238" t="s">
        <v>4</v>
      </c>
      <c r="AH2" s="239" t="s">
        <v>5</v>
      </c>
      <c r="AI2" s="240" t="s">
        <v>6</v>
      </c>
      <c r="AJ2" s="241" t="s">
        <v>7</v>
      </c>
      <c r="AK2" s="242" t="s">
        <v>8</v>
      </c>
    </row>
    <row r="3" spans="1:37" x14ac:dyDescent="0.25">
      <c r="A3" s="243" t="s">
        <v>9</v>
      </c>
      <c r="B3" s="244" t="s">
        <v>10</v>
      </c>
      <c r="C3" s="245">
        <v>1</v>
      </c>
      <c r="D3" s="246"/>
      <c r="E3" s="247"/>
      <c r="F3" s="248"/>
      <c r="G3" s="249"/>
      <c r="H3" s="250"/>
      <c r="I3" s="251"/>
      <c r="J3" s="252"/>
      <c r="K3" s="253"/>
      <c r="L3" s="254"/>
      <c r="M3" s="255"/>
      <c r="N3" s="256"/>
      <c r="O3" s="257"/>
      <c r="P3" s="258"/>
      <c r="Q3" s="259"/>
      <c r="R3" s="260"/>
      <c r="S3" s="261"/>
      <c r="T3" s="262"/>
      <c r="U3" s="263"/>
      <c r="V3" s="264"/>
      <c r="W3" s="265"/>
      <c r="X3" s="266"/>
      <c r="Y3" s="267"/>
      <c r="Z3" s="268"/>
      <c r="AA3" s="269"/>
      <c r="AB3" s="270"/>
      <c r="AC3" s="271"/>
      <c r="AD3" s="272"/>
      <c r="AE3" s="273"/>
      <c r="AF3" s="274" t="s">
        <v>10</v>
      </c>
      <c r="AG3" s="275">
        <v>150</v>
      </c>
      <c r="AH3" s="276">
        <f>(COUNTIF(D3:AE3,"d")*12)+(COUNTIF(D3:AE3,"n")*12)+(COUNTIF(D3:AE3,"řd")*12)+(COUNTIF(D3:AE3,"pd")*6)+(COUNTIF(D3:AE3,"zv")*12)+(COUNTIF(D3:AE3,"pn")*12)+SUM(D3:AE3)</f>
        <v>0</v>
      </c>
      <c r="AI3" s="277">
        <f>AH3-AG3</f>
        <v>-150</v>
      </c>
      <c r="AJ3" s="278">
        <f>leden!AN3</f>
        <v>-172.5</v>
      </c>
      <c r="AK3" s="279">
        <f>AI3+AJ3</f>
        <v>-322.5</v>
      </c>
    </row>
    <row r="4" spans="1:37" x14ac:dyDescent="0.25">
      <c r="A4" s="280" t="s">
        <v>11</v>
      </c>
      <c r="B4" s="281" t="s">
        <v>12</v>
      </c>
      <c r="C4" s="282">
        <v>2</v>
      </c>
      <c r="D4" s="283"/>
      <c r="E4" s="284"/>
      <c r="F4" s="285"/>
      <c r="G4" s="286"/>
      <c r="H4" s="287"/>
      <c r="I4" s="288"/>
      <c r="J4" s="289"/>
      <c r="K4" s="290"/>
      <c r="L4" s="291"/>
      <c r="M4" s="292"/>
      <c r="N4" s="293"/>
      <c r="O4" s="294"/>
      <c r="P4" s="295"/>
      <c r="Q4" s="296"/>
      <c r="R4" s="297"/>
      <c r="S4" s="298"/>
      <c r="T4" s="299"/>
      <c r="U4" s="300"/>
      <c r="V4" s="301"/>
      <c r="W4" s="302"/>
      <c r="X4" s="303"/>
      <c r="Y4" s="304"/>
      <c r="Z4" s="305"/>
      <c r="AA4" s="306"/>
      <c r="AB4" s="307"/>
      <c r="AC4" s="308"/>
      <c r="AD4" s="309"/>
      <c r="AE4" s="310"/>
      <c r="AF4" s="311" t="s">
        <v>12</v>
      </c>
      <c r="AG4" s="312">
        <v>150</v>
      </c>
      <c r="AH4" s="313">
        <f>(COUNTIF(D4:AE4,"d")*12)+(COUNTIF(D4:AE4,"n")*12)+(COUNTIF(D4:AE4,"řd")*12)+(COUNTIF(D4:AE4,"pd")*6)+(COUNTIF(D4:AE4,"zv")*12)+(COUNTIF(D4:AE4,"pn")*12)+SUM(D4:AE4)</f>
        <v>0</v>
      </c>
      <c r="AI4" s="314">
        <f>AH4-AG4</f>
        <v>-150</v>
      </c>
      <c r="AJ4" s="315">
        <f>leden!AN4</f>
        <v>7.5</v>
      </c>
      <c r="AK4" s="316">
        <f>AI4+AJ4</f>
        <v>-142.5</v>
      </c>
    </row>
    <row r="5" spans="1:37" x14ac:dyDescent="0.25">
      <c r="A5" s="317" t="s">
        <v>13</v>
      </c>
      <c r="B5" s="318" t="s">
        <v>14</v>
      </c>
      <c r="C5" s="319">
        <v>3</v>
      </c>
      <c r="D5" s="320"/>
      <c r="E5" s="321"/>
      <c r="F5" s="322"/>
      <c r="G5" s="323"/>
      <c r="H5" s="324"/>
      <c r="I5" s="325"/>
      <c r="J5" s="326"/>
      <c r="K5" s="327"/>
      <c r="L5" s="328"/>
      <c r="M5" s="329"/>
      <c r="N5" s="330"/>
      <c r="O5" s="331"/>
      <c r="P5" s="332"/>
      <c r="Q5" s="333"/>
      <c r="R5" s="334"/>
      <c r="S5" s="335"/>
      <c r="T5" s="336"/>
      <c r="U5" s="337"/>
      <c r="V5" s="338"/>
      <c r="W5" s="339"/>
      <c r="X5" s="340"/>
      <c r="Y5" s="341"/>
      <c r="Z5" s="342"/>
      <c r="AA5" s="343"/>
      <c r="AB5" s="344"/>
      <c r="AC5" s="345"/>
      <c r="AD5" s="346"/>
      <c r="AE5" s="347"/>
      <c r="AF5" s="348" t="s">
        <v>14</v>
      </c>
      <c r="AG5" s="349">
        <v>150</v>
      </c>
      <c r="AH5" s="350">
        <f>(COUNTIF(D5:AE5,"d")*12)+(COUNTIF(D5:AE5,"n")*12)+(COUNTIF(D5:AE5,"řd")*12)+(COUNTIF(D5:AE5,"pd")*6)+(COUNTIF(D5:AE5,"zv")*12)+(COUNTIF(D5:AE5,"pn")*12)+SUM(D5:AE5)</f>
        <v>0</v>
      </c>
      <c r="AI5" s="351">
        <f>AH5-AG5</f>
        <v>-150</v>
      </c>
      <c r="AJ5" s="352">
        <f>leden!AN5</f>
        <v>1.5</v>
      </c>
      <c r="AK5" s="353">
        <f>AI5+AJ5</f>
        <v>-148.5</v>
      </c>
    </row>
    <row r="6" spans="1:37" x14ac:dyDescent="0.25">
      <c r="A6" s="354" t="s">
        <v>15</v>
      </c>
      <c r="B6" s="355" t="s">
        <v>16</v>
      </c>
      <c r="C6" s="356">
        <v>4</v>
      </c>
      <c r="D6" s="357"/>
      <c r="E6" s="358"/>
      <c r="F6" s="359"/>
      <c r="G6" s="360"/>
      <c r="H6" s="361"/>
      <c r="I6" s="362"/>
      <c r="J6" s="363"/>
      <c r="K6" s="364"/>
      <c r="L6" s="365"/>
      <c r="M6" s="366"/>
      <c r="N6" s="367"/>
      <c r="O6" s="368"/>
      <c r="P6" s="369"/>
      <c r="Q6" s="370"/>
      <c r="R6" s="371"/>
      <c r="S6" s="372"/>
      <c r="T6" s="373"/>
      <c r="U6" s="374"/>
      <c r="V6" s="375"/>
      <c r="W6" s="376"/>
      <c r="X6" s="377"/>
      <c r="Y6" s="378"/>
      <c r="Z6" s="379"/>
      <c r="AA6" s="380"/>
      <c r="AB6" s="381"/>
      <c r="AC6" s="382"/>
      <c r="AD6" s="383"/>
      <c r="AE6" s="384"/>
      <c r="AF6" s="385" t="s">
        <v>16</v>
      </c>
      <c r="AG6" s="386">
        <v>150</v>
      </c>
      <c r="AH6" s="387">
        <f>(COUNTIF(D6:AE6,"d")*12)+(COUNTIF(D6:AE6,"n")*12)+(COUNTIF(D6:AE6,"řd")*12)+(COUNTIF(D6:AE6,"pd")*6)+(COUNTIF(D6:AE6,"zv")*12)+(COUNTIF(D6:AE6,"pn")*12)+SUM(D6:AE6)</f>
        <v>0</v>
      </c>
      <c r="AI6" s="388">
        <f>AH6-AG6</f>
        <v>-150</v>
      </c>
      <c r="AJ6" s="389">
        <f>leden!AN6</f>
        <v>-172.5</v>
      </c>
      <c r="AK6" s="390">
        <f>AI6+AJ6</f>
        <v>-322.5</v>
      </c>
    </row>
    <row r="8" spans="1:37" x14ac:dyDescent="0.25">
      <c r="A8" s="391" t="s">
        <v>17</v>
      </c>
      <c r="B8" s="392" t="s">
        <v>2</v>
      </c>
    </row>
    <row r="9" spans="1:37" x14ac:dyDescent="0.25">
      <c r="A9" t="s">
        <v>18</v>
      </c>
      <c r="B9" t="s">
        <v>19</v>
      </c>
    </row>
    <row r="10" spans="1:37" x14ac:dyDescent="0.25">
      <c r="A10" t="s">
        <v>20</v>
      </c>
      <c r="B10" t="s">
        <v>21</v>
      </c>
    </row>
    <row r="11" spans="1:37" x14ac:dyDescent="0.25">
      <c r="A11" t="s">
        <v>22</v>
      </c>
      <c r="B11" t="s">
        <v>23</v>
      </c>
    </row>
    <row r="12" spans="1:37" x14ac:dyDescent="0.25">
      <c r="A12" t="s">
        <v>24</v>
      </c>
      <c r="B12" t="s">
        <v>25</v>
      </c>
    </row>
    <row r="13" spans="1:37" x14ac:dyDescent="0.25">
      <c r="A13" t="s">
        <v>26</v>
      </c>
      <c r="B13" t="s">
        <v>27</v>
      </c>
    </row>
    <row r="14" spans="1:37" x14ac:dyDescent="0.25">
      <c r="A14" t="s">
        <v>28</v>
      </c>
      <c r="B14" t="s">
        <v>29</v>
      </c>
    </row>
    <row r="16" spans="1:37" x14ac:dyDescent="0.25">
      <c r="A16" s="393" t="s">
        <v>30</v>
      </c>
      <c r="B16" s="394" t="s">
        <v>2</v>
      </c>
      <c r="C16" s="395" t="s">
        <v>2</v>
      </c>
      <c r="D16" s="396" t="s">
        <v>2</v>
      </c>
    </row>
    <row r="17" spans="1:4" x14ac:dyDescent="0.25">
      <c r="A17" t="s">
        <v>31</v>
      </c>
      <c r="B17" t="s">
        <v>32</v>
      </c>
      <c r="C17" t="s">
        <v>33</v>
      </c>
      <c r="D17" t="s">
        <v>34</v>
      </c>
    </row>
  </sheetData>
  <mergeCells count="1">
    <mergeCell ref="D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4" width="4.85546875" customWidth="1"/>
  </cols>
  <sheetData>
    <row r="1" spans="1:40" ht="19.5" x14ac:dyDescent="0.3">
      <c r="A1" s="397">
        <v>2019</v>
      </c>
      <c r="D1" s="2454" t="s">
        <v>0</v>
      </c>
      <c r="E1" s="2452"/>
      <c r="F1" s="2452"/>
      <c r="G1" s="2452"/>
      <c r="H1" s="2452"/>
      <c r="I1" s="2452"/>
      <c r="J1" s="2452"/>
      <c r="K1" s="2452"/>
      <c r="L1" s="2452"/>
      <c r="M1" s="2452"/>
      <c r="N1" s="2452"/>
      <c r="O1" s="2452"/>
      <c r="P1" s="2452"/>
      <c r="Q1" s="2452"/>
      <c r="R1" s="2452"/>
      <c r="S1" s="2452"/>
      <c r="T1" s="2452"/>
      <c r="U1" s="2452"/>
      <c r="V1" s="2452"/>
      <c r="W1" s="2452"/>
      <c r="X1" s="2452"/>
      <c r="Y1" s="2452"/>
      <c r="Z1" s="2452"/>
      <c r="AA1" s="2452"/>
      <c r="AB1" s="2452"/>
      <c r="AC1" s="2452"/>
      <c r="AD1" s="2452"/>
      <c r="AE1" s="2452"/>
      <c r="AF1" s="2452"/>
    </row>
    <row r="2" spans="1:40" ht="25.5" x14ac:dyDescent="0.25">
      <c r="A2" s="398" t="s">
        <v>36</v>
      </c>
      <c r="B2" s="399" t="s">
        <v>2</v>
      </c>
      <c r="C2" s="400" t="s">
        <v>3</v>
      </c>
      <c r="D2" s="401">
        <v>1</v>
      </c>
      <c r="E2" s="402">
        <v>2</v>
      </c>
      <c r="F2" s="403">
        <v>3</v>
      </c>
      <c r="G2" s="404">
        <v>4</v>
      </c>
      <c r="H2" s="405">
        <v>5</v>
      </c>
      <c r="I2" s="406">
        <v>6</v>
      </c>
      <c r="J2" s="407">
        <v>7</v>
      </c>
      <c r="K2" s="408">
        <v>8</v>
      </c>
      <c r="L2" s="409">
        <v>9</v>
      </c>
      <c r="M2" s="410">
        <v>10</v>
      </c>
      <c r="N2" s="411">
        <v>11</v>
      </c>
      <c r="O2" s="412">
        <v>12</v>
      </c>
      <c r="P2" s="413">
        <v>13</v>
      </c>
      <c r="Q2" s="414">
        <v>14</v>
      </c>
      <c r="R2" s="415">
        <v>15</v>
      </c>
      <c r="S2" s="416">
        <v>16</v>
      </c>
      <c r="T2" s="417">
        <v>17</v>
      </c>
      <c r="U2" s="418">
        <v>18</v>
      </c>
      <c r="V2" s="419">
        <v>19</v>
      </c>
      <c r="W2" s="420">
        <v>20</v>
      </c>
      <c r="X2" s="421">
        <v>21</v>
      </c>
      <c r="Y2" s="422">
        <v>22</v>
      </c>
      <c r="Z2" s="423">
        <v>23</v>
      </c>
      <c r="AA2" s="424">
        <v>24</v>
      </c>
      <c r="AB2" s="425">
        <v>25</v>
      </c>
      <c r="AC2" s="426">
        <v>26</v>
      </c>
      <c r="AD2" s="427">
        <v>27</v>
      </c>
      <c r="AE2" s="428">
        <v>28</v>
      </c>
      <c r="AF2" s="429">
        <v>29</v>
      </c>
      <c r="AG2" s="430">
        <v>30</v>
      </c>
      <c r="AH2" s="431">
        <v>31</v>
      </c>
      <c r="AI2" s="432" t="s">
        <v>2</v>
      </c>
      <c r="AJ2" s="433" t="s">
        <v>4</v>
      </c>
      <c r="AK2" s="434" t="s">
        <v>5</v>
      </c>
      <c r="AL2" s="435" t="s">
        <v>6</v>
      </c>
      <c r="AM2" s="436" t="s">
        <v>7</v>
      </c>
      <c r="AN2" s="437" t="s">
        <v>8</v>
      </c>
    </row>
    <row r="3" spans="1:40" x14ac:dyDescent="0.25">
      <c r="A3" s="438" t="s">
        <v>9</v>
      </c>
      <c r="B3" s="439" t="s">
        <v>10</v>
      </c>
      <c r="C3" s="440">
        <v>1</v>
      </c>
      <c r="D3" s="441"/>
      <c r="E3" s="442"/>
      <c r="F3" s="443"/>
      <c r="G3" s="444"/>
      <c r="H3" s="445"/>
      <c r="I3" s="446"/>
      <c r="J3" s="447"/>
      <c r="K3" s="448"/>
      <c r="L3" s="449"/>
      <c r="M3" s="450"/>
      <c r="N3" s="451"/>
      <c r="O3" s="452"/>
      <c r="P3" s="453"/>
      <c r="Q3" s="454"/>
      <c r="R3" s="455"/>
      <c r="S3" s="456"/>
      <c r="T3" s="457"/>
      <c r="U3" s="458"/>
      <c r="V3" s="459"/>
      <c r="W3" s="460"/>
      <c r="X3" s="461"/>
      <c r="Y3" s="462"/>
      <c r="Z3" s="463"/>
      <c r="AA3" s="464"/>
      <c r="AB3" s="465"/>
      <c r="AC3" s="466"/>
      <c r="AD3" s="467"/>
      <c r="AE3" s="468"/>
      <c r="AF3" s="469"/>
      <c r="AG3" s="470"/>
      <c r="AH3" s="471"/>
      <c r="AI3" s="472" t="s">
        <v>10</v>
      </c>
      <c r="AJ3" s="473">
        <v>157.5</v>
      </c>
      <c r="AK3" s="474">
        <f>(COUNTIF(D3:AH3,"d")*12)+(COUNTIF(D3:AH3,"n")*12)+(COUNTIF(D3:AH3,"řd")*12)+(COUNTIF(D3:AH3,"pd")*6)+(COUNTIF(D3:AH3,"zv")*12)+(COUNTIF(D3:AH3,"pn")*12)+SUM(D3:AH3)</f>
        <v>0</v>
      </c>
      <c r="AL3" s="475">
        <f>AK3-AJ3</f>
        <v>-157.5</v>
      </c>
      <c r="AM3" s="476">
        <f>únor!AK3</f>
        <v>-322.5</v>
      </c>
      <c r="AN3" s="477">
        <f>AL3+AM3</f>
        <v>-480</v>
      </c>
    </row>
    <row r="4" spans="1:40" x14ac:dyDescent="0.25">
      <c r="A4" s="478" t="s">
        <v>11</v>
      </c>
      <c r="B4" s="479" t="s">
        <v>12</v>
      </c>
      <c r="C4" s="480">
        <v>2</v>
      </c>
      <c r="D4" s="481"/>
      <c r="E4" s="482"/>
      <c r="F4" s="483"/>
      <c r="G4" s="484"/>
      <c r="H4" s="485"/>
      <c r="I4" s="486"/>
      <c r="J4" s="487"/>
      <c r="K4" s="488"/>
      <c r="L4" s="489"/>
      <c r="M4" s="490"/>
      <c r="N4" s="491"/>
      <c r="O4" s="492"/>
      <c r="P4" s="493"/>
      <c r="Q4" s="494"/>
      <c r="R4" s="495"/>
      <c r="S4" s="496"/>
      <c r="T4" s="497"/>
      <c r="U4" s="498"/>
      <c r="V4" s="499"/>
      <c r="W4" s="500"/>
      <c r="X4" s="501"/>
      <c r="Y4" s="502"/>
      <c r="Z4" s="503"/>
      <c r="AA4" s="504"/>
      <c r="AB4" s="505"/>
      <c r="AC4" s="506"/>
      <c r="AD4" s="507"/>
      <c r="AE4" s="508"/>
      <c r="AF4" s="509"/>
      <c r="AG4" s="510"/>
      <c r="AH4" s="511"/>
      <c r="AI4" s="512" t="s">
        <v>12</v>
      </c>
      <c r="AJ4" s="513">
        <v>157.5</v>
      </c>
      <c r="AK4" s="514">
        <f>(COUNTIF(D4:AH4,"d")*12)+(COUNTIF(D4:AH4,"n")*12)+(COUNTIF(D4:AH4,"řd")*12)+(COUNTIF(D4:AH4,"pd")*6)+(COUNTIF(D4:AH4,"zv")*12)+(COUNTIF(D4:AH4,"pn")*12)+SUM(D4:AH4)</f>
        <v>0</v>
      </c>
      <c r="AL4" s="515">
        <f>AK4-AJ4</f>
        <v>-157.5</v>
      </c>
      <c r="AM4" s="516">
        <f>únor!AK4</f>
        <v>-142.5</v>
      </c>
      <c r="AN4" s="517">
        <f>AL4+AM4</f>
        <v>-300</v>
      </c>
    </row>
    <row r="5" spans="1:40" x14ac:dyDescent="0.25">
      <c r="A5" s="518" t="s">
        <v>13</v>
      </c>
      <c r="B5" s="519" t="s">
        <v>14</v>
      </c>
      <c r="C5" s="520">
        <v>3</v>
      </c>
      <c r="D5" s="521"/>
      <c r="E5" s="522"/>
      <c r="F5" s="523"/>
      <c r="G5" s="524"/>
      <c r="H5" s="525"/>
      <c r="I5" s="526"/>
      <c r="J5" s="527"/>
      <c r="K5" s="528"/>
      <c r="L5" s="529"/>
      <c r="M5" s="530"/>
      <c r="N5" s="531"/>
      <c r="O5" s="532"/>
      <c r="P5" s="533"/>
      <c r="Q5" s="534"/>
      <c r="R5" s="535"/>
      <c r="S5" s="536"/>
      <c r="T5" s="537"/>
      <c r="U5" s="538"/>
      <c r="V5" s="539"/>
      <c r="W5" s="540"/>
      <c r="X5" s="541"/>
      <c r="Y5" s="542"/>
      <c r="Z5" s="543"/>
      <c r="AA5" s="544"/>
      <c r="AB5" s="545"/>
      <c r="AC5" s="546"/>
      <c r="AD5" s="547"/>
      <c r="AE5" s="548"/>
      <c r="AF5" s="549"/>
      <c r="AG5" s="550"/>
      <c r="AH5" s="551"/>
      <c r="AI5" s="552" t="s">
        <v>14</v>
      </c>
      <c r="AJ5" s="553">
        <v>157.5</v>
      </c>
      <c r="AK5" s="554">
        <f>(COUNTIF(D5:AH5,"d")*12)+(COUNTIF(D5:AH5,"n")*12)+(COUNTIF(D5:AH5,"řd")*12)+(COUNTIF(D5:AH5,"pd")*6)+(COUNTIF(D5:AH5,"zv")*12)+(COUNTIF(D5:AH5,"pn")*12)+SUM(D5:AH5)</f>
        <v>0</v>
      </c>
      <c r="AL5" s="555">
        <f>AK5-AJ5</f>
        <v>-157.5</v>
      </c>
      <c r="AM5" s="556">
        <f>únor!AK5</f>
        <v>-148.5</v>
      </c>
      <c r="AN5" s="557">
        <f>AL5+AM5</f>
        <v>-306</v>
      </c>
    </row>
    <row r="6" spans="1:40" x14ac:dyDescent="0.25">
      <c r="A6" s="558" t="s">
        <v>15</v>
      </c>
      <c r="B6" s="559" t="s">
        <v>16</v>
      </c>
      <c r="C6" s="560">
        <v>4</v>
      </c>
      <c r="D6" s="561"/>
      <c r="E6" s="562"/>
      <c r="F6" s="563"/>
      <c r="G6" s="564"/>
      <c r="H6" s="565"/>
      <c r="I6" s="566"/>
      <c r="J6" s="567"/>
      <c r="K6" s="568"/>
      <c r="L6" s="569"/>
      <c r="M6" s="570"/>
      <c r="N6" s="571"/>
      <c r="O6" s="572"/>
      <c r="P6" s="573"/>
      <c r="Q6" s="574"/>
      <c r="R6" s="575"/>
      <c r="S6" s="576"/>
      <c r="T6" s="577"/>
      <c r="U6" s="578"/>
      <c r="V6" s="579"/>
      <c r="W6" s="580"/>
      <c r="X6" s="581"/>
      <c r="Y6" s="582"/>
      <c r="Z6" s="583"/>
      <c r="AA6" s="584"/>
      <c r="AB6" s="585"/>
      <c r="AC6" s="586"/>
      <c r="AD6" s="587"/>
      <c r="AE6" s="588"/>
      <c r="AF6" s="589"/>
      <c r="AG6" s="590"/>
      <c r="AH6" s="591"/>
      <c r="AI6" s="592" t="s">
        <v>16</v>
      </c>
      <c r="AJ6" s="593">
        <v>157.5</v>
      </c>
      <c r="AK6" s="594">
        <f>(COUNTIF(D6:AH6,"d")*12)+(COUNTIF(D6:AH6,"n")*12)+(COUNTIF(D6:AH6,"řd")*12)+(COUNTIF(D6:AH6,"pd")*6)+(COUNTIF(D6:AH6,"zv")*12)+(COUNTIF(D6:AH6,"pn")*12)+SUM(D6:AH6)</f>
        <v>0</v>
      </c>
      <c r="AL6" s="595">
        <f>AK6-AJ6</f>
        <v>-157.5</v>
      </c>
      <c r="AM6" s="596">
        <f>únor!AK6</f>
        <v>-322.5</v>
      </c>
      <c r="AN6" s="597">
        <f>AL6+AM6</f>
        <v>-480</v>
      </c>
    </row>
    <row r="8" spans="1:40" x14ac:dyDescent="0.25">
      <c r="A8" s="598" t="s">
        <v>17</v>
      </c>
      <c r="B8" s="599" t="s">
        <v>2</v>
      </c>
    </row>
    <row r="9" spans="1:40" x14ac:dyDescent="0.25">
      <c r="A9" t="s">
        <v>18</v>
      </c>
      <c r="B9" t="s">
        <v>19</v>
      </c>
    </row>
    <row r="10" spans="1:40" x14ac:dyDescent="0.25">
      <c r="A10" t="s">
        <v>20</v>
      </c>
      <c r="B10" t="s">
        <v>21</v>
      </c>
    </row>
    <row r="11" spans="1:40" x14ac:dyDescent="0.25">
      <c r="A11" t="s">
        <v>22</v>
      </c>
      <c r="B11" t="s">
        <v>23</v>
      </c>
    </row>
    <row r="12" spans="1:40" x14ac:dyDescent="0.25">
      <c r="A12" t="s">
        <v>24</v>
      </c>
      <c r="B12" t="s">
        <v>25</v>
      </c>
    </row>
    <row r="13" spans="1:40" x14ac:dyDescent="0.25">
      <c r="A13" t="s">
        <v>26</v>
      </c>
      <c r="B13" t="s">
        <v>27</v>
      </c>
    </row>
    <row r="14" spans="1:40" x14ac:dyDescent="0.25">
      <c r="A14" t="s">
        <v>28</v>
      </c>
      <c r="B14" t="s">
        <v>29</v>
      </c>
    </row>
    <row r="16" spans="1:40" x14ac:dyDescent="0.25">
      <c r="A16" s="600" t="s">
        <v>30</v>
      </c>
      <c r="B16" s="601" t="s">
        <v>2</v>
      </c>
      <c r="C16" s="602" t="s">
        <v>2</v>
      </c>
      <c r="D16" s="603" t="s">
        <v>2</v>
      </c>
    </row>
    <row r="17" spans="1:4" x14ac:dyDescent="0.25">
      <c r="A17" t="s">
        <v>31</v>
      </c>
      <c r="B17" t="s">
        <v>32</v>
      </c>
      <c r="C17" t="s">
        <v>33</v>
      </c>
      <c r="D17" t="s">
        <v>34</v>
      </c>
    </row>
  </sheetData>
  <mergeCells count="1">
    <mergeCell ref="D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3" width="4.85546875" customWidth="1"/>
  </cols>
  <sheetData>
    <row r="1" spans="1:39" ht="19.5" x14ac:dyDescent="0.3">
      <c r="A1" s="604">
        <v>2019</v>
      </c>
      <c r="D1" s="2455" t="s">
        <v>0</v>
      </c>
      <c r="E1" s="2452"/>
      <c r="F1" s="2452"/>
      <c r="G1" s="2452"/>
      <c r="H1" s="2452"/>
      <c r="I1" s="2452"/>
      <c r="J1" s="2452"/>
      <c r="K1" s="2452"/>
      <c r="L1" s="2452"/>
      <c r="M1" s="2452"/>
      <c r="N1" s="2452"/>
      <c r="O1" s="2452"/>
      <c r="P1" s="2452"/>
      <c r="Q1" s="2452"/>
      <c r="R1" s="2452"/>
      <c r="S1" s="2452"/>
      <c r="T1" s="2452"/>
      <c r="U1" s="2452"/>
      <c r="V1" s="2452"/>
      <c r="W1" s="2452"/>
      <c r="X1" s="2452"/>
      <c r="Y1" s="2452"/>
      <c r="Z1" s="2452"/>
      <c r="AA1" s="2452"/>
      <c r="AB1" s="2452"/>
      <c r="AC1" s="2452"/>
      <c r="AD1" s="2452"/>
      <c r="AE1" s="2452"/>
    </row>
    <row r="2" spans="1:39" ht="25.5" x14ac:dyDescent="0.25">
      <c r="A2" s="605" t="s">
        <v>37</v>
      </c>
      <c r="B2" s="606" t="s">
        <v>2</v>
      </c>
      <c r="C2" s="607" t="s">
        <v>3</v>
      </c>
      <c r="D2" s="608">
        <v>1</v>
      </c>
      <c r="E2" s="609">
        <v>2</v>
      </c>
      <c r="F2" s="610">
        <v>3</v>
      </c>
      <c r="G2" s="611">
        <v>4</v>
      </c>
      <c r="H2" s="612">
        <v>5</v>
      </c>
      <c r="I2" s="613">
        <v>6</v>
      </c>
      <c r="J2" s="614">
        <v>7</v>
      </c>
      <c r="K2" s="615">
        <v>8</v>
      </c>
      <c r="L2" s="616">
        <v>9</v>
      </c>
      <c r="M2" s="617">
        <v>10</v>
      </c>
      <c r="N2" s="618">
        <v>11</v>
      </c>
      <c r="O2" s="619">
        <v>12</v>
      </c>
      <c r="P2" s="620">
        <v>13</v>
      </c>
      <c r="Q2" s="621">
        <v>14</v>
      </c>
      <c r="R2" s="622">
        <v>15</v>
      </c>
      <c r="S2" s="623">
        <v>16</v>
      </c>
      <c r="T2" s="624">
        <v>17</v>
      </c>
      <c r="U2" s="625">
        <v>18</v>
      </c>
      <c r="V2" s="626">
        <v>19</v>
      </c>
      <c r="W2" s="627">
        <v>20</v>
      </c>
      <c r="X2" s="628">
        <v>21</v>
      </c>
      <c r="Y2" s="629">
        <v>22</v>
      </c>
      <c r="Z2" s="630">
        <v>23</v>
      </c>
      <c r="AA2" s="631">
        <v>24</v>
      </c>
      <c r="AB2" s="632">
        <v>25</v>
      </c>
      <c r="AC2" s="633">
        <v>26</v>
      </c>
      <c r="AD2" s="634">
        <v>27</v>
      </c>
      <c r="AE2" s="635">
        <v>28</v>
      </c>
      <c r="AF2" s="636">
        <v>29</v>
      </c>
      <c r="AG2" s="637">
        <v>30</v>
      </c>
      <c r="AH2" s="638" t="s">
        <v>2</v>
      </c>
      <c r="AI2" s="639" t="s">
        <v>4</v>
      </c>
      <c r="AJ2" s="640" t="s">
        <v>5</v>
      </c>
      <c r="AK2" s="641" t="s">
        <v>6</v>
      </c>
      <c r="AL2" s="642" t="s">
        <v>7</v>
      </c>
      <c r="AM2" s="643" t="s">
        <v>8</v>
      </c>
    </row>
    <row r="3" spans="1:39" x14ac:dyDescent="0.25">
      <c r="A3" s="644" t="s">
        <v>9</v>
      </c>
      <c r="B3" s="645" t="s">
        <v>10</v>
      </c>
      <c r="C3" s="646">
        <v>1</v>
      </c>
      <c r="D3" s="647"/>
      <c r="E3" s="648"/>
      <c r="F3" s="649"/>
      <c r="G3" s="650"/>
      <c r="H3" s="651"/>
      <c r="I3" s="652"/>
      <c r="J3" s="653"/>
      <c r="K3" s="654"/>
      <c r="L3" s="655"/>
      <c r="M3" s="656"/>
      <c r="N3" s="657"/>
      <c r="O3" s="658"/>
      <c r="P3" s="659"/>
      <c r="Q3" s="660"/>
      <c r="R3" s="661"/>
      <c r="S3" s="662"/>
      <c r="T3" s="663"/>
      <c r="U3" s="664"/>
      <c r="V3" s="665"/>
      <c r="W3" s="666"/>
      <c r="X3" s="667"/>
      <c r="Y3" s="668"/>
      <c r="Z3" s="669"/>
      <c r="AA3" s="670"/>
      <c r="AB3" s="671"/>
      <c r="AC3" s="672"/>
      <c r="AD3" s="673"/>
      <c r="AE3" s="674"/>
      <c r="AF3" s="675"/>
      <c r="AG3" s="676"/>
      <c r="AH3" s="677" t="s">
        <v>10</v>
      </c>
      <c r="AI3" s="678">
        <v>165</v>
      </c>
      <c r="AJ3" s="679">
        <f>(COUNTIF(D3:AG3,"d")*12)+(COUNTIF(D3:AG3,"n")*12)+(COUNTIF(D3:AG3,"řd")*12)+(COUNTIF(D3:AG3,"pd")*6)+(COUNTIF(D3:AG3,"zv")*12)+(COUNTIF(D3:AG3,"pn")*12)+SUM(D3:AG3)</f>
        <v>0</v>
      </c>
      <c r="AK3" s="680">
        <f>AJ3-AI3</f>
        <v>-165</v>
      </c>
      <c r="AL3" s="681">
        <f>březen!AN3</f>
        <v>-480</v>
      </c>
      <c r="AM3" s="682">
        <f>AK3+AL3</f>
        <v>-645</v>
      </c>
    </row>
    <row r="4" spans="1:39" x14ac:dyDescent="0.25">
      <c r="A4" s="683" t="s">
        <v>11</v>
      </c>
      <c r="B4" s="684" t="s">
        <v>12</v>
      </c>
      <c r="C4" s="685">
        <v>2</v>
      </c>
      <c r="D4" s="686"/>
      <c r="E4" s="687"/>
      <c r="F4" s="688"/>
      <c r="G4" s="689"/>
      <c r="H4" s="690"/>
      <c r="I4" s="691"/>
      <c r="J4" s="692"/>
      <c r="K4" s="693"/>
      <c r="L4" s="694"/>
      <c r="M4" s="695"/>
      <c r="N4" s="696"/>
      <c r="O4" s="697"/>
      <c r="P4" s="698"/>
      <c r="Q4" s="699"/>
      <c r="R4" s="700"/>
      <c r="S4" s="701"/>
      <c r="T4" s="702"/>
      <c r="U4" s="703"/>
      <c r="V4" s="704"/>
      <c r="W4" s="705"/>
      <c r="X4" s="706"/>
      <c r="Y4" s="707"/>
      <c r="Z4" s="708"/>
      <c r="AA4" s="709"/>
      <c r="AB4" s="710"/>
      <c r="AC4" s="711"/>
      <c r="AD4" s="712"/>
      <c r="AE4" s="713"/>
      <c r="AF4" s="714"/>
      <c r="AG4" s="715"/>
      <c r="AH4" s="716" t="s">
        <v>12</v>
      </c>
      <c r="AI4" s="717">
        <v>165</v>
      </c>
      <c r="AJ4" s="718">
        <f>(COUNTIF(D4:AG4,"d")*12)+(COUNTIF(D4:AG4,"n")*12)+(COUNTIF(D4:AG4,"řd")*12)+(COUNTIF(D4:AG4,"pd")*6)+(COUNTIF(D4:AG4,"zv")*12)+(COUNTIF(D4:AG4,"pn")*12)+SUM(D4:AG4)</f>
        <v>0</v>
      </c>
      <c r="AK4" s="719">
        <f>AJ4-AI4</f>
        <v>-165</v>
      </c>
      <c r="AL4" s="720">
        <f>březen!AN4</f>
        <v>-300</v>
      </c>
      <c r="AM4" s="721">
        <f>AK4+AL4</f>
        <v>-465</v>
      </c>
    </row>
    <row r="5" spans="1:39" x14ac:dyDescent="0.25">
      <c r="A5" s="722" t="s">
        <v>13</v>
      </c>
      <c r="B5" s="723" t="s">
        <v>14</v>
      </c>
      <c r="C5" s="724">
        <v>3</v>
      </c>
      <c r="D5" s="725"/>
      <c r="E5" s="726"/>
      <c r="F5" s="727"/>
      <c r="G5" s="728"/>
      <c r="H5" s="729"/>
      <c r="I5" s="730"/>
      <c r="J5" s="731"/>
      <c r="K5" s="732"/>
      <c r="L5" s="733"/>
      <c r="M5" s="734"/>
      <c r="N5" s="735"/>
      <c r="O5" s="736"/>
      <c r="P5" s="737"/>
      <c r="Q5" s="738"/>
      <c r="R5" s="739"/>
      <c r="S5" s="740"/>
      <c r="T5" s="741"/>
      <c r="U5" s="742"/>
      <c r="V5" s="743"/>
      <c r="W5" s="744"/>
      <c r="X5" s="745"/>
      <c r="Y5" s="746"/>
      <c r="Z5" s="747"/>
      <c r="AA5" s="748"/>
      <c r="AB5" s="749"/>
      <c r="AC5" s="750"/>
      <c r="AD5" s="751"/>
      <c r="AE5" s="752"/>
      <c r="AF5" s="753"/>
      <c r="AG5" s="754"/>
      <c r="AH5" s="755" t="s">
        <v>14</v>
      </c>
      <c r="AI5" s="756">
        <v>165</v>
      </c>
      <c r="AJ5" s="757">
        <f>(COUNTIF(D5:AG5,"d")*12)+(COUNTIF(D5:AG5,"n")*12)+(COUNTIF(D5:AG5,"řd")*12)+(COUNTIF(D5:AG5,"pd")*6)+(COUNTIF(D5:AG5,"zv")*12)+(COUNTIF(D5:AG5,"pn")*12)+SUM(D5:AG5)</f>
        <v>0</v>
      </c>
      <c r="AK5" s="758">
        <f>AJ5-AI5</f>
        <v>-165</v>
      </c>
      <c r="AL5" s="759">
        <f>březen!AN5</f>
        <v>-306</v>
      </c>
      <c r="AM5" s="760">
        <f>AK5+AL5</f>
        <v>-471</v>
      </c>
    </row>
    <row r="6" spans="1:39" x14ac:dyDescent="0.25">
      <c r="A6" s="761" t="s">
        <v>15</v>
      </c>
      <c r="B6" s="762" t="s">
        <v>16</v>
      </c>
      <c r="C6" s="763">
        <v>4</v>
      </c>
      <c r="D6" s="764"/>
      <c r="E6" s="765"/>
      <c r="F6" s="766"/>
      <c r="G6" s="767"/>
      <c r="H6" s="768"/>
      <c r="I6" s="769"/>
      <c r="J6" s="770"/>
      <c r="K6" s="771"/>
      <c r="L6" s="772"/>
      <c r="M6" s="773"/>
      <c r="N6" s="774"/>
      <c r="O6" s="775"/>
      <c r="P6" s="776"/>
      <c r="Q6" s="777"/>
      <c r="R6" s="778"/>
      <c r="S6" s="779"/>
      <c r="T6" s="780"/>
      <c r="U6" s="781"/>
      <c r="V6" s="782"/>
      <c r="W6" s="783"/>
      <c r="X6" s="784"/>
      <c r="Y6" s="785"/>
      <c r="Z6" s="786"/>
      <c r="AA6" s="787"/>
      <c r="AB6" s="788"/>
      <c r="AC6" s="789"/>
      <c r="AD6" s="790"/>
      <c r="AE6" s="791"/>
      <c r="AF6" s="792"/>
      <c r="AG6" s="793"/>
      <c r="AH6" s="794" t="s">
        <v>16</v>
      </c>
      <c r="AI6" s="795">
        <v>165</v>
      </c>
      <c r="AJ6" s="796">
        <f>(COUNTIF(D6:AG6,"d")*12)+(COUNTIF(D6:AG6,"n")*12)+(COUNTIF(D6:AG6,"řd")*12)+(COUNTIF(D6:AG6,"pd")*6)+(COUNTIF(D6:AG6,"zv")*12)+(COUNTIF(D6:AG6,"pn")*12)+SUM(D6:AG6)</f>
        <v>0</v>
      </c>
      <c r="AK6" s="797">
        <f>AJ6-AI6</f>
        <v>-165</v>
      </c>
      <c r="AL6" s="798">
        <f>březen!AN6</f>
        <v>-480</v>
      </c>
      <c r="AM6" s="799">
        <f>AK6+AL6</f>
        <v>-645</v>
      </c>
    </row>
    <row r="8" spans="1:39" x14ac:dyDescent="0.25">
      <c r="A8" s="800" t="s">
        <v>17</v>
      </c>
      <c r="B8" s="801" t="s">
        <v>2</v>
      </c>
    </row>
    <row r="9" spans="1:39" x14ac:dyDescent="0.25">
      <c r="A9" t="s">
        <v>18</v>
      </c>
      <c r="B9" t="s">
        <v>19</v>
      </c>
    </row>
    <row r="10" spans="1:39" x14ac:dyDescent="0.25">
      <c r="A10" t="s">
        <v>20</v>
      </c>
      <c r="B10" t="s">
        <v>21</v>
      </c>
    </row>
    <row r="11" spans="1:39" x14ac:dyDescent="0.25">
      <c r="A11" t="s">
        <v>22</v>
      </c>
      <c r="B11" t="s">
        <v>23</v>
      </c>
    </row>
    <row r="12" spans="1:39" x14ac:dyDescent="0.25">
      <c r="A12" t="s">
        <v>24</v>
      </c>
      <c r="B12" t="s">
        <v>25</v>
      </c>
    </row>
    <row r="13" spans="1:39" x14ac:dyDescent="0.25">
      <c r="A13" t="s">
        <v>26</v>
      </c>
      <c r="B13" t="s">
        <v>27</v>
      </c>
    </row>
    <row r="14" spans="1:39" x14ac:dyDescent="0.25">
      <c r="A14" t="s">
        <v>28</v>
      </c>
      <c r="B14" t="s">
        <v>29</v>
      </c>
    </row>
    <row r="16" spans="1:39" x14ac:dyDescent="0.25">
      <c r="A16" s="802" t="s">
        <v>30</v>
      </c>
      <c r="B16" s="803" t="s">
        <v>2</v>
      </c>
      <c r="C16" s="804" t="s">
        <v>2</v>
      </c>
      <c r="D16" s="805" t="s">
        <v>2</v>
      </c>
    </row>
    <row r="17" spans="1:4" x14ac:dyDescent="0.25">
      <c r="A17" t="s">
        <v>31</v>
      </c>
      <c r="B17" t="s">
        <v>32</v>
      </c>
      <c r="C17" t="s">
        <v>33</v>
      </c>
      <c r="D17" t="s">
        <v>34</v>
      </c>
    </row>
  </sheetData>
  <mergeCells count="1">
    <mergeCell ref="D1:A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4" width="4.85546875" customWidth="1"/>
  </cols>
  <sheetData>
    <row r="1" spans="1:40" ht="19.5" x14ac:dyDescent="0.3">
      <c r="A1" s="806">
        <v>2019</v>
      </c>
      <c r="D1" s="2456" t="s">
        <v>0</v>
      </c>
      <c r="E1" s="2452"/>
      <c r="F1" s="2452"/>
      <c r="G1" s="2452"/>
      <c r="H1" s="2452"/>
      <c r="I1" s="2452"/>
      <c r="J1" s="2452"/>
      <c r="K1" s="2452"/>
      <c r="L1" s="2452"/>
      <c r="M1" s="2452"/>
      <c r="N1" s="2452"/>
      <c r="O1" s="2452"/>
      <c r="P1" s="2452"/>
      <c r="Q1" s="2452"/>
      <c r="R1" s="2452"/>
      <c r="S1" s="2452"/>
      <c r="T1" s="2452"/>
      <c r="U1" s="2452"/>
      <c r="V1" s="2452"/>
      <c r="W1" s="2452"/>
      <c r="X1" s="2452"/>
      <c r="Y1" s="2452"/>
      <c r="Z1" s="2452"/>
      <c r="AA1" s="2452"/>
      <c r="AB1" s="2452"/>
      <c r="AC1" s="2452"/>
      <c r="AD1" s="2452"/>
      <c r="AE1" s="2452"/>
      <c r="AF1" s="2452"/>
    </row>
    <row r="2" spans="1:40" ht="25.5" x14ac:dyDescent="0.25">
      <c r="A2" s="807" t="s">
        <v>38</v>
      </c>
      <c r="B2" s="808" t="s">
        <v>2</v>
      </c>
      <c r="C2" s="809" t="s">
        <v>3</v>
      </c>
      <c r="D2" s="810">
        <v>1</v>
      </c>
      <c r="E2" s="811">
        <v>2</v>
      </c>
      <c r="F2" s="812">
        <v>3</v>
      </c>
      <c r="G2" s="813">
        <v>4</v>
      </c>
      <c r="H2" s="814">
        <v>5</v>
      </c>
      <c r="I2" s="815">
        <v>6</v>
      </c>
      <c r="J2" s="816">
        <v>7</v>
      </c>
      <c r="K2" s="817">
        <v>8</v>
      </c>
      <c r="L2" s="818">
        <v>9</v>
      </c>
      <c r="M2" s="819">
        <v>10</v>
      </c>
      <c r="N2" s="820">
        <v>11</v>
      </c>
      <c r="O2" s="821">
        <v>12</v>
      </c>
      <c r="P2" s="822">
        <v>13</v>
      </c>
      <c r="Q2" s="823">
        <v>14</v>
      </c>
      <c r="R2" s="824">
        <v>15</v>
      </c>
      <c r="S2" s="825">
        <v>16</v>
      </c>
      <c r="T2" s="826">
        <v>17</v>
      </c>
      <c r="U2" s="827">
        <v>18</v>
      </c>
      <c r="V2" s="828">
        <v>19</v>
      </c>
      <c r="W2" s="829">
        <v>20</v>
      </c>
      <c r="X2" s="830">
        <v>21</v>
      </c>
      <c r="Y2" s="831">
        <v>22</v>
      </c>
      <c r="Z2" s="832">
        <v>23</v>
      </c>
      <c r="AA2" s="833">
        <v>24</v>
      </c>
      <c r="AB2" s="834">
        <v>25</v>
      </c>
      <c r="AC2" s="835">
        <v>26</v>
      </c>
      <c r="AD2" s="836">
        <v>27</v>
      </c>
      <c r="AE2" s="837">
        <v>28</v>
      </c>
      <c r="AF2" s="838">
        <v>29</v>
      </c>
      <c r="AG2" s="839">
        <v>30</v>
      </c>
      <c r="AH2" s="840">
        <v>31</v>
      </c>
      <c r="AI2" s="841" t="s">
        <v>2</v>
      </c>
      <c r="AJ2" s="842" t="s">
        <v>4</v>
      </c>
      <c r="AK2" s="843" t="s">
        <v>5</v>
      </c>
      <c r="AL2" s="844" t="s">
        <v>6</v>
      </c>
      <c r="AM2" s="845" t="s">
        <v>7</v>
      </c>
      <c r="AN2" s="846" t="s">
        <v>8</v>
      </c>
    </row>
    <row r="3" spans="1:40" x14ac:dyDescent="0.25">
      <c r="A3" s="847" t="s">
        <v>9</v>
      </c>
      <c r="B3" s="848" t="s">
        <v>10</v>
      </c>
      <c r="C3" s="849">
        <v>1</v>
      </c>
      <c r="D3" s="850"/>
      <c r="E3" s="851"/>
      <c r="F3" s="852"/>
      <c r="G3" s="853"/>
      <c r="H3" s="854"/>
      <c r="I3" s="855"/>
      <c r="J3" s="856"/>
      <c r="K3" s="857"/>
      <c r="L3" s="858"/>
      <c r="M3" s="859"/>
      <c r="N3" s="860"/>
      <c r="O3" s="861"/>
      <c r="P3" s="862"/>
      <c r="Q3" s="863"/>
      <c r="R3" s="864"/>
      <c r="S3" s="865"/>
      <c r="T3" s="866"/>
      <c r="U3" s="867"/>
      <c r="V3" s="868"/>
      <c r="W3" s="869"/>
      <c r="X3" s="870"/>
      <c r="Y3" s="871"/>
      <c r="Z3" s="872"/>
      <c r="AA3" s="873"/>
      <c r="AB3" s="874"/>
      <c r="AC3" s="875"/>
      <c r="AD3" s="876"/>
      <c r="AE3" s="877"/>
      <c r="AF3" s="878"/>
      <c r="AG3" s="879"/>
      <c r="AH3" s="880"/>
      <c r="AI3" s="881" t="s">
        <v>10</v>
      </c>
      <c r="AJ3" s="882">
        <v>172.5</v>
      </c>
      <c r="AK3" s="883">
        <f>(COUNTIF(D3:AH3,"d")*12)+(COUNTIF(D3:AH3,"n")*12)+(COUNTIF(D3:AH3,"řd")*12)+(COUNTIF(D3:AH3,"pd")*6)+(COUNTIF(D3:AH3,"zv")*12)+(COUNTIF(D3:AH3,"pn")*12)+SUM(D3:AH3)</f>
        <v>0</v>
      </c>
      <c r="AL3" s="884">
        <f>AK3-AJ3</f>
        <v>-172.5</v>
      </c>
      <c r="AM3" s="885">
        <f>duben!AM3</f>
        <v>-645</v>
      </c>
      <c r="AN3" s="886">
        <f>AL3+AM3</f>
        <v>-817.5</v>
      </c>
    </row>
    <row r="4" spans="1:40" x14ac:dyDescent="0.25">
      <c r="A4" s="887" t="s">
        <v>11</v>
      </c>
      <c r="B4" s="888" t="s">
        <v>12</v>
      </c>
      <c r="C4" s="889">
        <v>2</v>
      </c>
      <c r="D4" s="890"/>
      <c r="E4" s="891"/>
      <c r="F4" s="892"/>
      <c r="G4" s="893"/>
      <c r="H4" s="894"/>
      <c r="I4" s="895"/>
      <c r="J4" s="896"/>
      <c r="K4" s="897"/>
      <c r="L4" s="898"/>
      <c r="M4" s="899"/>
      <c r="N4" s="900"/>
      <c r="O4" s="901"/>
      <c r="P4" s="902"/>
      <c r="Q4" s="903"/>
      <c r="R4" s="904"/>
      <c r="S4" s="905"/>
      <c r="T4" s="906"/>
      <c r="U4" s="907"/>
      <c r="V4" s="908"/>
      <c r="W4" s="909"/>
      <c r="X4" s="910"/>
      <c r="Y4" s="911"/>
      <c r="Z4" s="912"/>
      <c r="AA4" s="913"/>
      <c r="AB4" s="914"/>
      <c r="AC4" s="915"/>
      <c r="AD4" s="916"/>
      <c r="AE4" s="917"/>
      <c r="AF4" s="918"/>
      <c r="AG4" s="919"/>
      <c r="AH4" s="920"/>
      <c r="AI4" s="921" t="s">
        <v>12</v>
      </c>
      <c r="AJ4" s="922">
        <v>172.5</v>
      </c>
      <c r="AK4" s="923">
        <f>(COUNTIF(D4:AH4,"d")*12)+(COUNTIF(D4:AH4,"n")*12)+(COUNTIF(D4:AH4,"řd")*12)+(COUNTIF(D4:AH4,"pd")*6)+(COUNTIF(D4:AH4,"zv")*12)+(COUNTIF(D4:AH4,"pn")*12)+SUM(D4:AH4)</f>
        <v>0</v>
      </c>
      <c r="AL4" s="924">
        <f>AK4-AJ4</f>
        <v>-172.5</v>
      </c>
      <c r="AM4" s="925">
        <f>duben!AM4</f>
        <v>-465</v>
      </c>
      <c r="AN4" s="926">
        <f>AL4+AM4</f>
        <v>-637.5</v>
      </c>
    </row>
    <row r="5" spans="1:40" x14ac:dyDescent="0.25">
      <c r="A5" s="927" t="s">
        <v>13</v>
      </c>
      <c r="B5" s="928" t="s">
        <v>14</v>
      </c>
      <c r="C5" s="929">
        <v>3</v>
      </c>
      <c r="D5" s="930"/>
      <c r="E5" s="931"/>
      <c r="F5" s="932"/>
      <c r="G5" s="933"/>
      <c r="H5" s="934"/>
      <c r="I5" s="935"/>
      <c r="J5" s="936"/>
      <c r="K5" s="937"/>
      <c r="L5" s="938"/>
      <c r="M5" s="939"/>
      <c r="N5" s="940"/>
      <c r="O5" s="941"/>
      <c r="P5" s="942"/>
      <c r="Q5" s="943"/>
      <c r="R5" s="944"/>
      <c r="S5" s="945"/>
      <c r="T5" s="946"/>
      <c r="U5" s="947"/>
      <c r="V5" s="948"/>
      <c r="W5" s="949"/>
      <c r="X5" s="950"/>
      <c r="Y5" s="951"/>
      <c r="Z5" s="952"/>
      <c r="AA5" s="953"/>
      <c r="AB5" s="954"/>
      <c r="AC5" s="955"/>
      <c r="AD5" s="956"/>
      <c r="AE5" s="957"/>
      <c r="AF5" s="958"/>
      <c r="AG5" s="959"/>
      <c r="AH5" s="960"/>
      <c r="AI5" s="961" t="s">
        <v>14</v>
      </c>
      <c r="AJ5" s="962">
        <v>172.5</v>
      </c>
      <c r="AK5" s="963">
        <f>(COUNTIF(D5:AH5,"d")*12)+(COUNTIF(D5:AH5,"n")*12)+(COUNTIF(D5:AH5,"řd")*12)+(COUNTIF(D5:AH5,"pd")*6)+(COUNTIF(D5:AH5,"zv")*12)+(COUNTIF(D5:AH5,"pn")*12)+SUM(D5:AH5)</f>
        <v>0</v>
      </c>
      <c r="AL5" s="964">
        <f>AK5-AJ5</f>
        <v>-172.5</v>
      </c>
      <c r="AM5" s="965">
        <f>duben!AM5</f>
        <v>-471</v>
      </c>
      <c r="AN5" s="966">
        <f>AL5+AM5</f>
        <v>-643.5</v>
      </c>
    </row>
    <row r="6" spans="1:40" x14ac:dyDescent="0.25">
      <c r="A6" s="967" t="s">
        <v>15</v>
      </c>
      <c r="B6" s="968" t="s">
        <v>16</v>
      </c>
      <c r="C6" s="969">
        <v>4</v>
      </c>
      <c r="D6" s="970"/>
      <c r="E6" s="971"/>
      <c r="F6" s="972"/>
      <c r="G6" s="973"/>
      <c r="H6" s="974"/>
      <c r="I6" s="975"/>
      <c r="J6" s="976"/>
      <c r="K6" s="977"/>
      <c r="L6" s="978"/>
      <c r="M6" s="979"/>
      <c r="N6" s="980"/>
      <c r="O6" s="981"/>
      <c r="P6" s="982"/>
      <c r="Q6" s="983"/>
      <c r="R6" s="984"/>
      <c r="S6" s="985"/>
      <c r="T6" s="986"/>
      <c r="U6" s="987"/>
      <c r="V6" s="988"/>
      <c r="W6" s="989"/>
      <c r="X6" s="990"/>
      <c r="Y6" s="991"/>
      <c r="Z6" s="992"/>
      <c r="AA6" s="993"/>
      <c r="AB6" s="994"/>
      <c r="AC6" s="995"/>
      <c r="AD6" s="996"/>
      <c r="AE6" s="997"/>
      <c r="AF6" s="998"/>
      <c r="AG6" s="999"/>
      <c r="AH6" s="1000"/>
      <c r="AI6" s="1001" t="s">
        <v>16</v>
      </c>
      <c r="AJ6" s="1002">
        <v>172.5</v>
      </c>
      <c r="AK6" s="1003">
        <f>(COUNTIF(D6:AH6,"d")*12)+(COUNTIF(D6:AH6,"n")*12)+(COUNTIF(D6:AH6,"řd")*12)+(COUNTIF(D6:AH6,"pd")*6)+(COUNTIF(D6:AH6,"zv")*12)+(COUNTIF(D6:AH6,"pn")*12)+SUM(D6:AH6)</f>
        <v>0</v>
      </c>
      <c r="AL6" s="1004">
        <f>AK6-AJ6</f>
        <v>-172.5</v>
      </c>
      <c r="AM6" s="1005">
        <f>duben!AM6</f>
        <v>-645</v>
      </c>
      <c r="AN6" s="1006">
        <f>AL6+AM6</f>
        <v>-817.5</v>
      </c>
    </row>
    <row r="8" spans="1:40" x14ac:dyDescent="0.25">
      <c r="A8" s="1007" t="s">
        <v>17</v>
      </c>
      <c r="B8" s="1008" t="s">
        <v>2</v>
      </c>
    </row>
    <row r="9" spans="1:40" x14ac:dyDescent="0.25">
      <c r="A9" t="s">
        <v>18</v>
      </c>
      <c r="B9" t="s">
        <v>19</v>
      </c>
    </row>
    <row r="10" spans="1:40" x14ac:dyDescent="0.25">
      <c r="A10" t="s">
        <v>20</v>
      </c>
      <c r="B10" t="s">
        <v>21</v>
      </c>
    </row>
    <row r="11" spans="1:40" x14ac:dyDescent="0.25">
      <c r="A11" t="s">
        <v>22</v>
      </c>
      <c r="B11" t="s">
        <v>23</v>
      </c>
    </row>
    <row r="12" spans="1:40" x14ac:dyDescent="0.25">
      <c r="A12" t="s">
        <v>24</v>
      </c>
      <c r="B12" t="s">
        <v>25</v>
      </c>
    </row>
    <row r="13" spans="1:40" x14ac:dyDescent="0.25">
      <c r="A13" t="s">
        <v>26</v>
      </c>
      <c r="B13" t="s">
        <v>27</v>
      </c>
    </row>
    <row r="14" spans="1:40" x14ac:dyDescent="0.25">
      <c r="A14" t="s">
        <v>28</v>
      </c>
      <c r="B14" t="s">
        <v>29</v>
      </c>
    </row>
    <row r="16" spans="1:40" x14ac:dyDescent="0.25">
      <c r="A16" s="1009" t="s">
        <v>30</v>
      </c>
      <c r="B16" s="1010" t="s">
        <v>2</v>
      </c>
      <c r="C16" s="1011" t="s">
        <v>2</v>
      </c>
      <c r="D16" s="1012" t="s">
        <v>2</v>
      </c>
    </row>
    <row r="17" spans="1:4" x14ac:dyDescent="0.25">
      <c r="A17" t="s">
        <v>31</v>
      </c>
      <c r="B17" t="s">
        <v>32</v>
      </c>
      <c r="C17" t="s">
        <v>33</v>
      </c>
      <c r="D17" t="s">
        <v>34</v>
      </c>
    </row>
  </sheetData>
  <mergeCells count="1">
    <mergeCell ref="D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3" width="4.85546875" customWidth="1"/>
  </cols>
  <sheetData>
    <row r="1" spans="1:39" ht="19.5" x14ac:dyDescent="0.3">
      <c r="A1" s="1013">
        <v>2019</v>
      </c>
      <c r="D1" s="2457" t="s">
        <v>0</v>
      </c>
      <c r="E1" s="2452"/>
      <c r="F1" s="2452"/>
      <c r="G1" s="2452"/>
      <c r="H1" s="2452"/>
      <c r="I1" s="2452"/>
      <c r="J1" s="2452"/>
      <c r="K1" s="2452"/>
      <c r="L1" s="2452"/>
      <c r="M1" s="2452"/>
      <c r="N1" s="2452"/>
      <c r="O1" s="2452"/>
      <c r="P1" s="2452"/>
      <c r="Q1" s="2452"/>
      <c r="R1" s="2452"/>
      <c r="S1" s="2452"/>
      <c r="T1" s="2452"/>
      <c r="U1" s="2452"/>
      <c r="V1" s="2452"/>
      <c r="W1" s="2452"/>
      <c r="X1" s="2452"/>
      <c r="Y1" s="2452"/>
      <c r="Z1" s="2452"/>
      <c r="AA1" s="2452"/>
      <c r="AB1" s="2452"/>
      <c r="AC1" s="2452"/>
      <c r="AD1" s="2452"/>
      <c r="AE1" s="2452"/>
    </row>
    <row r="2" spans="1:39" ht="25.5" x14ac:dyDescent="0.25">
      <c r="A2" s="1014" t="s">
        <v>39</v>
      </c>
      <c r="B2" s="1015" t="s">
        <v>2</v>
      </c>
      <c r="C2" s="1016" t="s">
        <v>3</v>
      </c>
      <c r="D2" s="1017">
        <v>1</v>
      </c>
      <c r="E2" s="1018">
        <v>2</v>
      </c>
      <c r="F2" s="1019">
        <v>3</v>
      </c>
      <c r="G2" s="1020">
        <v>4</v>
      </c>
      <c r="H2" s="1021">
        <v>5</v>
      </c>
      <c r="I2" s="1022">
        <v>6</v>
      </c>
      <c r="J2" s="1023">
        <v>7</v>
      </c>
      <c r="K2" s="1024">
        <v>8</v>
      </c>
      <c r="L2" s="1025">
        <v>9</v>
      </c>
      <c r="M2" s="1026">
        <v>10</v>
      </c>
      <c r="N2" s="1027">
        <v>11</v>
      </c>
      <c r="O2" s="1028">
        <v>12</v>
      </c>
      <c r="P2" s="1029">
        <v>13</v>
      </c>
      <c r="Q2" s="1030">
        <v>14</v>
      </c>
      <c r="R2" s="1031">
        <v>15</v>
      </c>
      <c r="S2" s="1032">
        <v>16</v>
      </c>
      <c r="T2" s="1033">
        <v>17</v>
      </c>
      <c r="U2" s="1034">
        <v>18</v>
      </c>
      <c r="V2" s="1035">
        <v>19</v>
      </c>
      <c r="W2" s="1036">
        <v>20</v>
      </c>
      <c r="X2" s="1037">
        <v>21</v>
      </c>
      <c r="Y2" s="1038">
        <v>22</v>
      </c>
      <c r="Z2" s="1039">
        <v>23</v>
      </c>
      <c r="AA2" s="1040">
        <v>24</v>
      </c>
      <c r="AB2" s="1041">
        <v>25</v>
      </c>
      <c r="AC2" s="1042">
        <v>26</v>
      </c>
      <c r="AD2" s="1043">
        <v>27</v>
      </c>
      <c r="AE2" s="1044">
        <v>28</v>
      </c>
      <c r="AF2" s="1045">
        <v>29</v>
      </c>
      <c r="AG2" s="1046">
        <v>30</v>
      </c>
      <c r="AH2" s="1047" t="s">
        <v>2</v>
      </c>
      <c r="AI2" s="1048" t="s">
        <v>4</v>
      </c>
      <c r="AJ2" s="1049" t="s">
        <v>5</v>
      </c>
      <c r="AK2" s="1050" t="s">
        <v>6</v>
      </c>
      <c r="AL2" s="1051" t="s">
        <v>7</v>
      </c>
      <c r="AM2" s="1052" t="s">
        <v>40</v>
      </c>
    </row>
    <row r="3" spans="1:39" x14ac:dyDescent="0.25">
      <c r="A3" s="1053" t="s">
        <v>9</v>
      </c>
      <c r="B3" s="1054" t="s">
        <v>10</v>
      </c>
      <c r="C3" s="1055">
        <v>1</v>
      </c>
      <c r="D3" s="1056"/>
      <c r="E3" s="1057"/>
      <c r="F3" s="1058"/>
      <c r="G3" s="1059"/>
      <c r="H3" s="1060"/>
      <c r="I3" s="1061"/>
      <c r="J3" s="1062"/>
      <c r="K3" s="1063"/>
      <c r="L3" s="1064"/>
      <c r="M3" s="1065"/>
      <c r="N3" s="1066"/>
      <c r="O3" s="1067"/>
      <c r="P3" s="1068"/>
      <c r="Q3" s="1069"/>
      <c r="R3" s="1070"/>
      <c r="S3" s="1071"/>
      <c r="T3" s="1072"/>
      <c r="U3" s="1073"/>
      <c r="V3" s="1074"/>
      <c r="W3" s="1075"/>
      <c r="X3" s="1076"/>
      <c r="Y3" s="1077"/>
      <c r="Z3" s="1078"/>
      <c r="AA3" s="1079"/>
      <c r="AB3" s="1080"/>
      <c r="AC3" s="1081"/>
      <c r="AD3" s="1082"/>
      <c r="AE3" s="1083"/>
      <c r="AF3" s="1084"/>
      <c r="AG3" s="1085"/>
      <c r="AH3" s="1086" t="s">
        <v>10</v>
      </c>
      <c r="AI3" s="1087">
        <v>150</v>
      </c>
      <c r="AJ3" s="1088">
        <f>(COUNTIF(D3:AG3,"d")*12)+(COUNTIF(D3:AG3,"n")*12)+(COUNTIF(D3:AG3,"řd")*12)+(COUNTIF(D3:AG3,"pd")*6)+(COUNTIF(D3:AG3,"zv")*12)+(COUNTIF(D3:AG3,"pn")*12)+SUM(D3:AG3)</f>
        <v>0</v>
      </c>
      <c r="AK3" s="1089">
        <f>AJ3-AI3</f>
        <v>-150</v>
      </c>
      <c r="AL3" s="1090">
        <f>květen!AN3</f>
        <v>-817.5</v>
      </c>
      <c r="AM3" s="1091">
        <f>AK3+AL3</f>
        <v>-967.5</v>
      </c>
    </row>
    <row r="4" spans="1:39" x14ac:dyDescent="0.25">
      <c r="A4" s="1092" t="s">
        <v>11</v>
      </c>
      <c r="B4" s="1093" t="s">
        <v>12</v>
      </c>
      <c r="C4" s="1094">
        <v>2</v>
      </c>
      <c r="D4" s="1095"/>
      <c r="E4" s="1096"/>
      <c r="F4" s="1097"/>
      <c r="G4" s="1098"/>
      <c r="H4" s="1099"/>
      <c r="I4" s="1100"/>
      <c r="J4" s="1101"/>
      <c r="K4" s="1102"/>
      <c r="L4" s="1103"/>
      <c r="M4" s="1104"/>
      <c r="N4" s="1105"/>
      <c r="O4" s="1106"/>
      <c r="P4" s="1107"/>
      <c r="Q4" s="1108"/>
      <c r="R4" s="1109"/>
      <c r="S4" s="1110"/>
      <c r="T4" s="1111"/>
      <c r="U4" s="1112"/>
      <c r="V4" s="1113"/>
      <c r="W4" s="1114"/>
      <c r="X4" s="1115"/>
      <c r="Y4" s="1116"/>
      <c r="Z4" s="1117"/>
      <c r="AA4" s="1118"/>
      <c r="AB4" s="1119"/>
      <c r="AC4" s="1120"/>
      <c r="AD4" s="1121"/>
      <c r="AE4" s="1122"/>
      <c r="AF4" s="1123"/>
      <c r="AG4" s="1124"/>
      <c r="AH4" s="1125" t="s">
        <v>12</v>
      </c>
      <c r="AI4" s="1126">
        <v>150</v>
      </c>
      <c r="AJ4" s="1127">
        <f>(COUNTIF(D4:AG4,"d")*12)+(COUNTIF(D4:AG4,"n")*12)+(COUNTIF(D4:AG4,"řd")*12)+(COUNTIF(D4:AG4,"pd")*6)+(COUNTIF(D4:AG4,"zv")*12)+(COUNTIF(D4:AG4,"pn")*12)+SUM(D4:AG4)</f>
        <v>0</v>
      </c>
      <c r="AK4" s="1128">
        <f>AJ4-AI4</f>
        <v>-150</v>
      </c>
      <c r="AL4" s="1129">
        <f>květen!AN4</f>
        <v>-637.5</v>
      </c>
      <c r="AM4" s="1130">
        <f>AK4+AL4</f>
        <v>-787.5</v>
      </c>
    </row>
    <row r="5" spans="1:39" x14ac:dyDescent="0.25">
      <c r="A5" s="1131" t="s">
        <v>13</v>
      </c>
      <c r="B5" s="1132" t="s">
        <v>14</v>
      </c>
      <c r="C5" s="1133">
        <v>3</v>
      </c>
      <c r="D5" s="1134"/>
      <c r="E5" s="1135"/>
      <c r="F5" s="1136"/>
      <c r="G5" s="1137"/>
      <c r="H5" s="1138"/>
      <c r="I5" s="1139"/>
      <c r="J5" s="1140"/>
      <c r="K5" s="1141"/>
      <c r="L5" s="1142"/>
      <c r="M5" s="1143"/>
      <c r="N5" s="1144"/>
      <c r="O5" s="1145"/>
      <c r="P5" s="1146"/>
      <c r="Q5" s="1147"/>
      <c r="R5" s="1148"/>
      <c r="S5" s="1149"/>
      <c r="T5" s="1150"/>
      <c r="U5" s="1151"/>
      <c r="V5" s="1152"/>
      <c r="W5" s="1153"/>
      <c r="X5" s="1154"/>
      <c r="Y5" s="1155"/>
      <c r="Z5" s="1156"/>
      <c r="AA5" s="1157"/>
      <c r="AB5" s="1158"/>
      <c r="AC5" s="1159"/>
      <c r="AD5" s="1160"/>
      <c r="AE5" s="1161"/>
      <c r="AF5" s="1162"/>
      <c r="AG5" s="1163"/>
      <c r="AH5" s="1164" t="s">
        <v>14</v>
      </c>
      <c r="AI5" s="1165">
        <v>150</v>
      </c>
      <c r="AJ5" s="1166">
        <f>(COUNTIF(D5:AG5,"d")*12)+(COUNTIF(D5:AG5,"n")*12)+(COUNTIF(D5:AG5,"řd")*12)+(COUNTIF(D5:AG5,"pd")*6)+(COUNTIF(D5:AG5,"zv")*12)+(COUNTIF(D5:AG5,"pn")*12)+SUM(D5:AG5)</f>
        <v>0</v>
      </c>
      <c r="AK5" s="1167">
        <f>AJ5-AI5</f>
        <v>-150</v>
      </c>
      <c r="AL5" s="1168">
        <f>květen!AN5</f>
        <v>-643.5</v>
      </c>
      <c r="AM5" s="1169">
        <f>AK5+AL5</f>
        <v>-793.5</v>
      </c>
    </row>
    <row r="6" spans="1:39" x14ac:dyDescent="0.25">
      <c r="A6" s="1170" t="s">
        <v>15</v>
      </c>
      <c r="B6" s="1171" t="s">
        <v>16</v>
      </c>
      <c r="C6" s="1172">
        <v>4</v>
      </c>
      <c r="D6" s="1173"/>
      <c r="E6" s="1174"/>
      <c r="F6" s="1175"/>
      <c r="G6" s="1176"/>
      <c r="H6" s="1177"/>
      <c r="I6" s="1178"/>
      <c r="J6" s="1179"/>
      <c r="K6" s="1180"/>
      <c r="L6" s="1181"/>
      <c r="M6" s="1182"/>
      <c r="N6" s="1183"/>
      <c r="O6" s="1184"/>
      <c r="P6" s="1185"/>
      <c r="Q6" s="1186"/>
      <c r="R6" s="1187"/>
      <c r="S6" s="1188"/>
      <c r="T6" s="1189"/>
      <c r="U6" s="1190"/>
      <c r="V6" s="1191"/>
      <c r="W6" s="1192"/>
      <c r="X6" s="1193"/>
      <c r="Y6" s="1194"/>
      <c r="Z6" s="1195"/>
      <c r="AA6" s="1196"/>
      <c r="AB6" s="1197"/>
      <c r="AC6" s="1198"/>
      <c r="AD6" s="1199"/>
      <c r="AE6" s="1200"/>
      <c r="AF6" s="1201"/>
      <c r="AG6" s="1202"/>
      <c r="AH6" s="1203" t="s">
        <v>16</v>
      </c>
      <c r="AI6" s="1204">
        <v>150</v>
      </c>
      <c r="AJ6" s="1205">
        <f>(COUNTIF(D6:AG6,"d")*12)+(COUNTIF(D6:AG6,"n")*12)+(COUNTIF(D6:AG6,"řd")*12)+(COUNTIF(D6:AG6,"pd")*6)+(COUNTIF(D6:AG6,"zv")*12)+(COUNTIF(D6:AG6,"pn")*12)+SUM(D6:AG6)</f>
        <v>0</v>
      </c>
      <c r="AK6" s="1206">
        <f>AJ6-AI6</f>
        <v>-150</v>
      </c>
      <c r="AL6" s="1207">
        <f>květen!AN6</f>
        <v>-817.5</v>
      </c>
      <c r="AM6" s="1208">
        <f>AK6+AL6</f>
        <v>-967.5</v>
      </c>
    </row>
    <row r="8" spans="1:39" x14ac:dyDescent="0.25">
      <c r="A8" s="1209" t="s">
        <v>17</v>
      </c>
      <c r="B8" s="1210" t="s">
        <v>2</v>
      </c>
    </row>
    <row r="9" spans="1:39" x14ac:dyDescent="0.25">
      <c r="A9" t="s">
        <v>18</v>
      </c>
      <c r="B9" t="s">
        <v>19</v>
      </c>
    </row>
    <row r="10" spans="1:39" x14ac:dyDescent="0.25">
      <c r="A10" t="s">
        <v>20</v>
      </c>
      <c r="B10" t="s">
        <v>21</v>
      </c>
    </row>
    <row r="11" spans="1:39" x14ac:dyDescent="0.25">
      <c r="A11" t="s">
        <v>22</v>
      </c>
      <c r="B11" t="s">
        <v>23</v>
      </c>
    </row>
    <row r="12" spans="1:39" x14ac:dyDescent="0.25">
      <c r="A12" t="s">
        <v>24</v>
      </c>
      <c r="B12" t="s">
        <v>25</v>
      </c>
    </row>
    <row r="13" spans="1:39" x14ac:dyDescent="0.25">
      <c r="A13" t="s">
        <v>26</v>
      </c>
      <c r="B13" t="s">
        <v>27</v>
      </c>
    </row>
    <row r="14" spans="1:39" x14ac:dyDescent="0.25">
      <c r="A14" t="s">
        <v>28</v>
      </c>
      <c r="B14" t="s">
        <v>29</v>
      </c>
    </row>
    <row r="16" spans="1:39" x14ac:dyDescent="0.25">
      <c r="A16" s="1211" t="s">
        <v>30</v>
      </c>
      <c r="B16" s="1212" t="s">
        <v>2</v>
      </c>
      <c r="C16" s="1213" t="s">
        <v>2</v>
      </c>
      <c r="D16" s="1214" t="s">
        <v>2</v>
      </c>
    </row>
    <row r="17" spans="1:4" x14ac:dyDescent="0.25">
      <c r="A17" t="s">
        <v>31</v>
      </c>
      <c r="B17" t="s">
        <v>32</v>
      </c>
      <c r="C17" t="s">
        <v>33</v>
      </c>
      <c r="D17" t="s">
        <v>34</v>
      </c>
    </row>
  </sheetData>
  <mergeCells count="1">
    <mergeCell ref="D1:A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4" width="4.85546875" customWidth="1"/>
  </cols>
  <sheetData>
    <row r="1" spans="1:40" ht="19.5" x14ac:dyDescent="0.3">
      <c r="A1" s="1215">
        <v>2019</v>
      </c>
      <c r="D1" s="2458" t="s">
        <v>0</v>
      </c>
      <c r="E1" s="2452"/>
      <c r="F1" s="2452"/>
      <c r="G1" s="2452"/>
      <c r="H1" s="2452"/>
      <c r="I1" s="2452"/>
      <c r="J1" s="2452"/>
      <c r="K1" s="2452"/>
      <c r="L1" s="2452"/>
      <c r="M1" s="2452"/>
      <c r="N1" s="2452"/>
      <c r="O1" s="2452"/>
      <c r="P1" s="2452"/>
      <c r="Q1" s="2452"/>
      <c r="R1" s="2452"/>
      <c r="S1" s="2452"/>
      <c r="T1" s="2452"/>
      <c r="U1" s="2452"/>
      <c r="V1" s="2452"/>
      <c r="W1" s="2452"/>
      <c r="X1" s="2452"/>
      <c r="Y1" s="2452"/>
      <c r="Z1" s="2452"/>
      <c r="AA1" s="2452"/>
      <c r="AB1" s="2452"/>
      <c r="AC1" s="2452"/>
      <c r="AD1" s="2452"/>
      <c r="AE1" s="2452"/>
      <c r="AF1" s="2452"/>
    </row>
    <row r="2" spans="1:40" ht="25.5" x14ac:dyDescent="0.25">
      <c r="A2" s="1216" t="s">
        <v>41</v>
      </c>
      <c r="B2" s="1217" t="s">
        <v>2</v>
      </c>
      <c r="C2" s="1218" t="s">
        <v>3</v>
      </c>
      <c r="D2" s="1219">
        <v>1</v>
      </c>
      <c r="E2" s="1220">
        <v>2</v>
      </c>
      <c r="F2" s="1221">
        <v>3</v>
      </c>
      <c r="G2" s="1222">
        <v>4</v>
      </c>
      <c r="H2" s="1223">
        <v>5</v>
      </c>
      <c r="I2" s="1224">
        <v>6</v>
      </c>
      <c r="J2" s="1225">
        <v>7</v>
      </c>
      <c r="K2" s="1226">
        <v>8</v>
      </c>
      <c r="L2" s="1227">
        <v>9</v>
      </c>
      <c r="M2" s="1228">
        <v>10</v>
      </c>
      <c r="N2" s="1229">
        <v>11</v>
      </c>
      <c r="O2" s="1230">
        <v>12</v>
      </c>
      <c r="P2" s="1231">
        <v>13</v>
      </c>
      <c r="Q2" s="1232">
        <v>14</v>
      </c>
      <c r="R2" s="1233">
        <v>15</v>
      </c>
      <c r="S2" s="1234">
        <v>16</v>
      </c>
      <c r="T2" s="1235">
        <v>17</v>
      </c>
      <c r="U2" s="1236">
        <v>18</v>
      </c>
      <c r="V2" s="1237">
        <v>19</v>
      </c>
      <c r="W2" s="1238">
        <v>20</v>
      </c>
      <c r="X2" s="1239">
        <v>21</v>
      </c>
      <c r="Y2" s="1240">
        <v>22</v>
      </c>
      <c r="Z2" s="1241">
        <v>23</v>
      </c>
      <c r="AA2" s="1242">
        <v>24</v>
      </c>
      <c r="AB2" s="1243">
        <v>25</v>
      </c>
      <c r="AC2" s="1244">
        <v>26</v>
      </c>
      <c r="AD2" s="1245">
        <v>27</v>
      </c>
      <c r="AE2" s="1246">
        <v>28</v>
      </c>
      <c r="AF2" s="1247">
        <v>29</v>
      </c>
      <c r="AG2" s="1248">
        <v>30</v>
      </c>
      <c r="AH2" s="1249">
        <v>31</v>
      </c>
      <c r="AI2" s="1250" t="s">
        <v>2</v>
      </c>
      <c r="AJ2" s="1251" t="s">
        <v>4</v>
      </c>
      <c r="AK2" s="1252" t="s">
        <v>5</v>
      </c>
      <c r="AL2" s="1253" t="s">
        <v>6</v>
      </c>
      <c r="AM2" s="1254" t="s">
        <v>7</v>
      </c>
      <c r="AN2" s="1255" t="s">
        <v>8</v>
      </c>
    </row>
    <row r="3" spans="1:40" x14ac:dyDescent="0.25">
      <c r="A3" s="1256" t="s">
        <v>9</v>
      </c>
      <c r="B3" s="1257" t="s">
        <v>10</v>
      </c>
      <c r="C3" s="1258">
        <v>1</v>
      </c>
      <c r="D3" s="1259"/>
      <c r="E3" s="1260"/>
      <c r="F3" s="1261"/>
      <c r="G3" s="1262"/>
      <c r="H3" s="1263"/>
      <c r="I3" s="1264"/>
      <c r="J3" s="1265"/>
      <c r="K3" s="1266"/>
      <c r="L3" s="1267"/>
      <c r="M3" s="1268"/>
      <c r="N3" s="1269"/>
      <c r="O3" s="1270"/>
      <c r="P3" s="1271"/>
      <c r="Q3" s="1272"/>
      <c r="R3" s="1273"/>
      <c r="S3" s="1274"/>
      <c r="T3" s="1275"/>
      <c r="U3" s="1276"/>
      <c r="V3" s="1277"/>
      <c r="W3" s="1278"/>
      <c r="X3" s="1279"/>
      <c r="Y3" s="1280"/>
      <c r="Z3" s="1281"/>
      <c r="AA3" s="1282"/>
      <c r="AB3" s="1283"/>
      <c r="AC3" s="1284"/>
      <c r="AD3" s="1285"/>
      <c r="AE3" s="1286"/>
      <c r="AF3" s="1287"/>
      <c r="AG3" s="1288"/>
      <c r="AH3" s="1289"/>
      <c r="AI3" s="1290" t="s">
        <v>10</v>
      </c>
      <c r="AJ3" s="1291">
        <v>172.5</v>
      </c>
      <c r="AK3" s="1292">
        <f>(COUNTIF(D3:AH3,"d")*12)+(COUNTIF(D3:AH3,"n")*12)+(COUNTIF(D3:AH3,"řd")*12)+(COUNTIF(D3:AH3,"pd")*6)+(COUNTIF(D3:AH3,"zv")*12)+(COUNTIF(D3:AH3,"pn")*12)+SUM(D3:AH3)</f>
        <v>0</v>
      </c>
      <c r="AL3" s="1293">
        <f>AK3-AJ3</f>
        <v>-172.5</v>
      </c>
      <c r="AM3" s="1294">
        <f>červen!AM3</f>
        <v>-967.5</v>
      </c>
      <c r="AN3" s="1295">
        <f>AL3+AM3</f>
        <v>-1140</v>
      </c>
    </row>
    <row r="4" spans="1:40" x14ac:dyDescent="0.25">
      <c r="A4" s="1296" t="s">
        <v>11</v>
      </c>
      <c r="B4" s="1297" t="s">
        <v>12</v>
      </c>
      <c r="C4" s="1298">
        <v>2</v>
      </c>
      <c r="D4" s="1299"/>
      <c r="E4" s="1300"/>
      <c r="F4" s="1301"/>
      <c r="G4" s="1302"/>
      <c r="H4" s="1303"/>
      <c r="I4" s="1304"/>
      <c r="J4" s="1305"/>
      <c r="K4" s="1306"/>
      <c r="L4" s="1307"/>
      <c r="M4" s="1308"/>
      <c r="N4" s="1309"/>
      <c r="O4" s="1310"/>
      <c r="P4" s="1311"/>
      <c r="Q4" s="1312"/>
      <c r="R4" s="1313"/>
      <c r="S4" s="1314"/>
      <c r="T4" s="1315"/>
      <c r="U4" s="1316"/>
      <c r="V4" s="1317"/>
      <c r="W4" s="1318"/>
      <c r="X4" s="1319"/>
      <c r="Y4" s="1320"/>
      <c r="Z4" s="1321"/>
      <c r="AA4" s="1322"/>
      <c r="AB4" s="1323"/>
      <c r="AC4" s="1324"/>
      <c r="AD4" s="1325"/>
      <c r="AE4" s="1326"/>
      <c r="AF4" s="1327"/>
      <c r="AG4" s="1328"/>
      <c r="AH4" s="1329"/>
      <c r="AI4" s="1330" t="s">
        <v>12</v>
      </c>
      <c r="AJ4" s="1331">
        <v>172.5</v>
      </c>
      <c r="AK4" s="1332">
        <f>(COUNTIF(D4:AH4,"d")*12)+(COUNTIF(D4:AH4,"n")*12)+(COUNTIF(D4:AH4,"řd")*12)+(COUNTIF(D4:AH4,"pd")*6)+(COUNTIF(D4:AH4,"zv")*12)+(COUNTIF(D4:AH4,"pn")*12)+SUM(D4:AH4)</f>
        <v>0</v>
      </c>
      <c r="AL4" s="1333">
        <f>AK4-AJ4</f>
        <v>-172.5</v>
      </c>
      <c r="AM4" s="1334">
        <f>červen!AM4</f>
        <v>-787.5</v>
      </c>
      <c r="AN4" s="1335">
        <f>AL4+AM4</f>
        <v>-960</v>
      </c>
    </row>
    <row r="5" spans="1:40" x14ac:dyDescent="0.25">
      <c r="A5" s="1336" t="s">
        <v>13</v>
      </c>
      <c r="B5" s="1337" t="s">
        <v>14</v>
      </c>
      <c r="C5" s="1338">
        <v>3</v>
      </c>
      <c r="D5" s="1339"/>
      <c r="E5" s="1340"/>
      <c r="F5" s="1341"/>
      <c r="G5" s="1342"/>
      <c r="H5" s="1343"/>
      <c r="I5" s="1344"/>
      <c r="J5" s="1345"/>
      <c r="K5" s="1346"/>
      <c r="L5" s="1347"/>
      <c r="M5" s="1348"/>
      <c r="N5" s="1349"/>
      <c r="O5" s="1350"/>
      <c r="P5" s="1351"/>
      <c r="Q5" s="1352"/>
      <c r="R5" s="1353"/>
      <c r="S5" s="1354"/>
      <c r="T5" s="1355"/>
      <c r="U5" s="1356"/>
      <c r="V5" s="1357"/>
      <c r="W5" s="1358"/>
      <c r="X5" s="1359"/>
      <c r="Y5" s="1360"/>
      <c r="Z5" s="1361"/>
      <c r="AA5" s="1362"/>
      <c r="AB5" s="1363"/>
      <c r="AC5" s="1364"/>
      <c r="AD5" s="1365"/>
      <c r="AE5" s="1366"/>
      <c r="AF5" s="1367"/>
      <c r="AG5" s="1368"/>
      <c r="AH5" s="1369"/>
      <c r="AI5" s="1370" t="s">
        <v>14</v>
      </c>
      <c r="AJ5" s="1371">
        <v>172.5</v>
      </c>
      <c r="AK5" s="1372">
        <f>(COUNTIF(D5:AH5,"d")*12)+(COUNTIF(D5:AH5,"n")*12)+(COUNTIF(D5:AH5,"řd")*12)+(COUNTIF(D5:AH5,"pd")*6)+(COUNTIF(D5:AH5,"zv")*12)+(COUNTIF(D5:AH5,"pn")*12)+SUM(D5:AH5)</f>
        <v>0</v>
      </c>
      <c r="AL5" s="1373">
        <f>AK5-AJ5</f>
        <v>-172.5</v>
      </c>
      <c r="AM5" s="1374">
        <f>červen!AM5</f>
        <v>-793.5</v>
      </c>
      <c r="AN5" s="1375">
        <f>AL5+AM5</f>
        <v>-966</v>
      </c>
    </row>
    <row r="6" spans="1:40" x14ac:dyDescent="0.25">
      <c r="A6" s="1376" t="s">
        <v>15</v>
      </c>
      <c r="B6" s="1377" t="s">
        <v>16</v>
      </c>
      <c r="C6" s="1378">
        <v>4</v>
      </c>
      <c r="D6" s="1379"/>
      <c r="E6" s="1380"/>
      <c r="F6" s="1381"/>
      <c r="G6" s="1382"/>
      <c r="H6" s="1383"/>
      <c r="I6" s="1384"/>
      <c r="J6" s="1385"/>
      <c r="K6" s="1386"/>
      <c r="L6" s="1387"/>
      <c r="M6" s="1388"/>
      <c r="N6" s="1389"/>
      <c r="O6" s="1390"/>
      <c r="P6" s="1391"/>
      <c r="Q6" s="1392"/>
      <c r="R6" s="1393"/>
      <c r="S6" s="1394"/>
      <c r="T6" s="1395"/>
      <c r="U6" s="1396"/>
      <c r="V6" s="1397"/>
      <c r="W6" s="1398"/>
      <c r="X6" s="1399"/>
      <c r="Y6" s="1400"/>
      <c r="Z6" s="1401"/>
      <c r="AA6" s="1402"/>
      <c r="AB6" s="1403"/>
      <c r="AC6" s="1404"/>
      <c r="AD6" s="1405"/>
      <c r="AE6" s="1406"/>
      <c r="AF6" s="1407"/>
      <c r="AG6" s="1408"/>
      <c r="AH6" s="1409"/>
      <c r="AI6" s="1410" t="s">
        <v>16</v>
      </c>
      <c r="AJ6" s="1411">
        <v>172.5</v>
      </c>
      <c r="AK6" s="1412">
        <f>(COUNTIF(D6:AH6,"d")*12)+(COUNTIF(D6:AH6,"n")*12)+(COUNTIF(D6:AH6,"řd")*12)+(COUNTIF(D6:AH6,"pd")*6)+(COUNTIF(D6:AH6,"zv")*12)+(COUNTIF(D6:AH6,"pn")*12)+SUM(D6:AH6)</f>
        <v>0</v>
      </c>
      <c r="AL6" s="1413">
        <f>AK6-AJ6</f>
        <v>-172.5</v>
      </c>
      <c r="AM6" s="1414">
        <f>červen!AM6</f>
        <v>-967.5</v>
      </c>
      <c r="AN6" s="1415">
        <f>AL6+AM6</f>
        <v>-1140</v>
      </c>
    </row>
    <row r="8" spans="1:40" x14ac:dyDescent="0.25">
      <c r="A8" s="1416" t="s">
        <v>17</v>
      </c>
      <c r="B8" s="1417" t="s">
        <v>2</v>
      </c>
    </row>
    <row r="9" spans="1:40" x14ac:dyDescent="0.25">
      <c r="A9" t="s">
        <v>18</v>
      </c>
      <c r="B9" t="s">
        <v>19</v>
      </c>
    </row>
    <row r="10" spans="1:40" x14ac:dyDescent="0.25">
      <c r="A10" t="s">
        <v>20</v>
      </c>
      <c r="B10" t="s">
        <v>21</v>
      </c>
    </row>
    <row r="11" spans="1:40" x14ac:dyDescent="0.25">
      <c r="A11" t="s">
        <v>22</v>
      </c>
      <c r="B11" t="s">
        <v>23</v>
      </c>
    </row>
    <row r="12" spans="1:40" x14ac:dyDescent="0.25">
      <c r="A12" t="s">
        <v>24</v>
      </c>
      <c r="B12" t="s">
        <v>25</v>
      </c>
    </row>
    <row r="13" spans="1:40" x14ac:dyDescent="0.25">
      <c r="A13" t="s">
        <v>26</v>
      </c>
      <c r="B13" t="s">
        <v>27</v>
      </c>
    </row>
    <row r="14" spans="1:40" x14ac:dyDescent="0.25">
      <c r="A14" t="s">
        <v>28</v>
      </c>
      <c r="B14" t="s">
        <v>29</v>
      </c>
    </row>
    <row r="16" spans="1:40" x14ac:dyDescent="0.25">
      <c r="A16" s="1418" t="s">
        <v>30</v>
      </c>
      <c r="B16" s="1419" t="s">
        <v>2</v>
      </c>
      <c r="C16" s="1420" t="s">
        <v>2</v>
      </c>
      <c r="D16" s="1421" t="s">
        <v>2</v>
      </c>
    </row>
    <row r="17" spans="1:4" x14ac:dyDescent="0.25">
      <c r="A17" t="s">
        <v>31</v>
      </c>
      <c r="B17" t="s">
        <v>32</v>
      </c>
      <c r="C17" t="s">
        <v>33</v>
      </c>
      <c r="D17" t="s">
        <v>34</v>
      </c>
    </row>
  </sheetData>
  <mergeCells count="1">
    <mergeCell ref="D1:A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4" width="4.85546875" customWidth="1"/>
  </cols>
  <sheetData>
    <row r="1" spans="1:40" ht="19.5" x14ac:dyDescent="0.3">
      <c r="A1" s="1422">
        <v>2019</v>
      </c>
      <c r="D1" s="2459" t="s">
        <v>0</v>
      </c>
      <c r="E1" s="2452"/>
      <c r="F1" s="2452"/>
      <c r="G1" s="2452"/>
      <c r="H1" s="2452"/>
      <c r="I1" s="2452"/>
      <c r="J1" s="2452"/>
      <c r="K1" s="2452"/>
      <c r="L1" s="2452"/>
      <c r="M1" s="2452"/>
      <c r="N1" s="2452"/>
      <c r="O1" s="2452"/>
      <c r="P1" s="2452"/>
      <c r="Q1" s="2452"/>
      <c r="R1" s="2452"/>
      <c r="S1" s="2452"/>
      <c r="T1" s="2452"/>
      <c r="U1" s="2452"/>
      <c r="V1" s="2452"/>
      <c r="W1" s="2452"/>
      <c r="X1" s="2452"/>
      <c r="Y1" s="2452"/>
      <c r="Z1" s="2452"/>
      <c r="AA1" s="2452"/>
      <c r="AB1" s="2452"/>
      <c r="AC1" s="2452"/>
      <c r="AD1" s="2452"/>
      <c r="AE1" s="2452"/>
      <c r="AF1" s="2452"/>
    </row>
    <row r="2" spans="1:40" ht="25.5" x14ac:dyDescent="0.25">
      <c r="A2" s="1423" t="s">
        <v>42</v>
      </c>
      <c r="B2" s="1424" t="s">
        <v>2</v>
      </c>
      <c r="C2" s="1425" t="s">
        <v>3</v>
      </c>
      <c r="D2" s="1426">
        <v>1</v>
      </c>
      <c r="E2" s="1427">
        <v>2</v>
      </c>
      <c r="F2" s="1428">
        <v>3</v>
      </c>
      <c r="G2" s="1429">
        <v>4</v>
      </c>
      <c r="H2" s="1430">
        <v>5</v>
      </c>
      <c r="I2" s="1431">
        <v>6</v>
      </c>
      <c r="J2" s="1432">
        <v>7</v>
      </c>
      <c r="K2" s="1433">
        <v>8</v>
      </c>
      <c r="L2" s="1434">
        <v>9</v>
      </c>
      <c r="M2" s="1435">
        <v>10</v>
      </c>
      <c r="N2" s="1436">
        <v>11</v>
      </c>
      <c r="O2" s="1437">
        <v>12</v>
      </c>
      <c r="P2" s="1438">
        <v>13</v>
      </c>
      <c r="Q2" s="1439">
        <v>14</v>
      </c>
      <c r="R2" s="1440">
        <v>15</v>
      </c>
      <c r="S2" s="1441">
        <v>16</v>
      </c>
      <c r="T2" s="1442">
        <v>17</v>
      </c>
      <c r="U2" s="1443">
        <v>18</v>
      </c>
      <c r="V2" s="1444">
        <v>19</v>
      </c>
      <c r="W2" s="1445">
        <v>20</v>
      </c>
      <c r="X2" s="1446">
        <v>21</v>
      </c>
      <c r="Y2" s="1447">
        <v>22</v>
      </c>
      <c r="Z2" s="1448">
        <v>23</v>
      </c>
      <c r="AA2" s="1449">
        <v>24</v>
      </c>
      <c r="AB2" s="1450">
        <v>25</v>
      </c>
      <c r="AC2" s="1451">
        <v>26</v>
      </c>
      <c r="AD2" s="1452">
        <v>27</v>
      </c>
      <c r="AE2" s="1453">
        <v>28</v>
      </c>
      <c r="AF2" s="1454">
        <v>29</v>
      </c>
      <c r="AG2" s="1455">
        <v>30</v>
      </c>
      <c r="AH2" s="1456">
        <v>31</v>
      </c>
      <c r="AI2" s="1457" t="s">
        <v>2</v>
      </c>
      <c r="AJ2" s="1458" t="s">
        <v>4</v>
      </c>
      <c r="AK2" s="1459" t="s">
        <v>5</v>
      </c>
      <c r="AL2" s="1460" t="s">
        <v>6</v>
      </c>
      <c r="AM2" s="1461" t="s">
        <v>7</v>
      </c>
      <c r="AN2" s="1462" t="s">
        <v>8</v>
      </c>
    </row>
    <row r="3" spans="1:40" x14ac:dyDescent="0.25">
      <c r="A3" s="1463" t="s">
        <v>9</v>
      </c>
      <c r="B3" s="1464" t="s">
        <v>10</v>
      </c>
      <c r="C3" s="1465">
        <v>1</v>
      </c>
      <c r="D3" s="1466"/>
      <c r="E3" s="1467"/>
      <c r="F3" s="1468"/>
      <c r="G3" s="1469"/>
      <c r="H3" s="1470"/>
      <c r="I3" s="1471"/>
      <c r="J3" s="1472"/>
      <c r="K3" s="1473"/>
      <c r="L3" s="1474"/>
      <c r="M3" s="1475"/>
      <c r="N3" s="1476"/>
      <c r="O3" s="1477"/>
      <c r="P3" s="1478"/>
      <c r="Q3" s="1479"/>
      <c r="R3" s="1480"/>
      <c r="S3" s="1481"/>
      <c r="T3" s="1482"/>
      <c r="U3" s="1483"/>
      <c r="V3" s="1484"/>
      <c r="W3" s="1485"/>
      <c r="X3" s="1486"/>
      <c r="Y3" s="1487"/>
      <c r="Z3" s="1488"/>
      <c r="AA3" s="1489"/>
      <c r="AB3" s="1490"/>
      <c r="AC3" s="1491"/>
      <c r="AD3" s="1492"/>
      <c r="AE3" s="1493"/>
      <c r="AF3" s="1494"/>
      <c r="AG3" s="1495"/>
      <c r="AH3" s="1496"/>
      <c r="AI3" s="1497" t="s">
        <v>10</v>
      </c>
      <c r="AJ3" s="1498">
        <v>165</v>
      </c>
      <c r="AK3" s="1499">
        <f>(COUNTIF(D3:AH3,"d")*12)+(COUNTIF(D3:AH3,"n")*12)+(COUNTIF(D3:AH3,"řd")*12)+(COUNTIF(D3:AH3,"pd")*6)+(COUNTIF(D3:AH3,"zv")*12)+(COUNTIF(D3:AH3,"pn")*12)+SUM(D3:AH3)</f>
        <v>0</v>
      </c>
      <c r="AL3" s="1500">
        <f>AK3-AJ3</f>
        <v>-165</v>
      </c>
      <c r="AM3" s="1501">
        <f>červenec!AN3</f>
        <v>-1140</v>
      </c>
      <c r="AN3" s="1502">
        <f>AL3+AM3</f>
        <v>-1305</v>
      </c>
    </row>
    <row r="4" spans="1:40" x14ac:dyDescent="0.25">
      <c r="A4" s="1503" t="s">
        <v>11</v>
      </c>
      <c r="B4" s="1504" t="s">
        <v>12</v>
      </c>
      <c r="C4" s="1505">
        <v>2</v>
      </c>
      <c r="D4" s="1506"/>
      <c r="E4" s="1507"/>
      <c r="F4" s="1508"/>
      <c r="G4" s="1509"/>
      <c r="H4" s="1510"/>
      <c r="I4" s="1511"/>
      <c r="J4" s="1512"/>
      <c r="K4" s="1513"/>
      <c r="L4" s="1514"/>
      <c r="M4" s="1515"/>
      <c r="N4" s="1516"/>
      <c r="O4" s="1517"/>
      <c r="P4" s="1518"/>
      <c r="Q4" s="1519"/>
      <c r="R4" s="1520"/>
      <c r="S4" s="1521"/>
      <c r="T4" s="1522"/>
      <c r="U4" s="1523"/>
      <c r="V4" s="1524"/>
      <c r="W4" s="1525"/>
      <c r="X4" s="1526"/>
      <c r="Y4" s="1527"/>
      <c r="Z4" s="1528"/>
      <c r="AA4" s="1529"/>
      <c r="AB4" s="1530"/>
      <c r="AC4" s="1531"/>
      <c r="AD4" s="1532"/>
      <c r="AE4" s="1533"/>
      <c r="AF4" s="1534"/>
      <c r="AG4" s="1535"/>
      <c r="AH4" s="1536"/>
      <c r="AI4" s="1537" t="s">
        <v>12</v>
      </c>
      <c r="AJ4" s="1538">
        <v>165</v>
      </c>
      <c r="AK4" s="1539">
        <f>(COUNTIF(D4:AH4,"d")*12)+(COUNTIF(D4:AH4,"n")*12)+(COUNTIF(D4:AH4,"řd")*12)+(COUNTIF(D4:AH4,"pd")*6)+(COUNTIF(D4:AH4,"zv")*12)+(COUNTIF(D4:AH4,"pn")*12)+SUM(D4:AH4)</f>
        <v>0</v>
      </c>
      <c r="AL4" s="1540">
        <f>AK4-AJ4</f>
        <v>-165</v>
      </c>
      <c r="AM4" s="1541">
        <f>červenec!AN4</f>
        <v>-960</v>
      </c>
      <c r="AN4" s="1542">
        <f>AL4+AM4</f>
        <v>-1125</v>
      </c>
    </row>
    <row r="5" spans="1:40" x14ac:dyDescent="0.25">
      <c r="A5" s="1543" t="s">
        <v>13</v>
      </c>
      <c r="B5" s="1544" t="s">
        <v>14</v>
      </c>
      <c r="C5" s="1545">
        <v>3</v>
      </c>
      <c r="D5" s="1546"/>
      <c r="E5" s="1547"/>
      <c r="F5" s="1548"/>
      <c r="G5" s="1549"/>
      <c r="H5" s="1550"/>
      <c r="I5" s="1551"/>
      <c r="J5" s="1552"/>
      <c r="K5" s="1553"/>
      <c r="L5" s="1554"/>
      <c r="M5" s="1555"/>
      <c r="N5" s="1556"/>
      <c r="O5" s="1557"/>
      <c r="P5" s="1558"/>
      <c r="Q5" s="1559"/>
      <c r="R5" s="1560"/>
      <c r="S5" s="1561"/>
      <c r="T5" s="1562"/>
      <c r="U5" s="1563"/>
      <c r="V5" s="1564"/>
      <c r="W5" s="1565"/>
      <c r="X5" s="1566"/>
      <c r="Y5" s="1567"/>
      <c r="Z5" s="1568"/>
      <c r="AA5" s="1569"/>
      <c r="AB5" s="1570"/>
      <c r="AC5" s="1571"/>
      <c r="AD5" s="1572"/>
      <c r="AE5" s="1573"/>
      <c r="AF5" s="1574"/>
      <c r="AG5" s="1575"/>
      <c r="AH5" s="1576"/>
      <c r="AI5" s="1577" t="s">
        <v>14</v>
      </c>
      <c r="AJ5" s="1578">
        <v>165</v>
      </c>
      <c r="AK5" s="1579">
        <f>(COUNTIF(D5:AH5,"d")*12)+(COUNTIF(D5:AH5,"n")*12)+(COUNTIF(D5:AH5,"řd")*12)+(COUNTIF(D5:AH5,"pd")*6)+(COUNTIF(D5:AH5,"zv")*12)+(COUNTIF(D5:AH5,"pn")*12)+SUM(D5:AH5)</f>
        <v>0</v>
      </c>
      <c r="AL5" s="1580">
        <f>AK5-AJ5</f>
        <v>-165</v>
      </c>
      <c r="AM5" s="1581">
        <f>červenec!AN5</f>
        <v>-966</v>
      </c>
      <c r="AN5" s="1582">
        <f>AL5+AM5</f>
        <v>-1131</v>
      </c>
    </row>
    <row r="6" spans="1:40" x14ac:dyDescent="0.25">
      <c r="A6" s="1583" t="s">
        <v>15</v>
      </c>
      <c r="B6" s="1584" t="s">
        <v>16</v>
      </c>
      <c r="C6" s="1585">
        <v>4</v>
      </c>
      <c r="D6" s="1586"/>
      <c r="E6" s="1587"/>
      <c r="F6" s="1588"/>
      <c r="G6" s="1589"/>
      <c r="H6" s="1590"/>
      <c r="I6" s="1591"/>
      <c r="J6" s="1592"/>
      <c r="K6" s="1593"/>
      <c r="L6" s="1594"/>
      <c r="M6" s="1595"/>
      <c r="N6" s="1596"/>
      <c r="O6" s="1597"/>
      <c r="P6" s="1598"/>
      <c r="Q6" s="1599"/>
      <c r="R6" s="1600"/>
      <c r="S6" s="1601"/>
      <c r="T6" s="1602"/>
      <c r="U6" s="1603"/>
      <c r="V6" s="1604"/>
      <c r="W6" s="1605"/>
      <c r="X6" s="1606"/>
      <c r="Y6" s="1607"/>
      <c r="Z6" s="1608"/>
      <c r="AA6" s="1609"/>
      <c r="AB6" s="1610"/>
      <c r="AC6" s="1611"/>
      <c r="AD6" s="1612"/>
      <c r="AE6" s="1613"/>
      <c r="AF6" s="1614"/>
      <c r="AG6" s="1615"/>
      <c r="AH6" s="1616"/>
      <c r="AI6" s="1617" t="s">
        <v>16</v>
      </c>
      <c r="AJ6" s="1618">
        <v>165</v>
      </c>
      <c r="AK6" s="1619">
        <f>(COUNTIF(D6:AH6,"d")*12)+(COUNTIF(D6:AH6,"n")*12)+(COUNTIF(D6:AH6,"řd")*12)+(COUNTIF(D6:AH6,"pd")*6)+(COUNTIF(D6:AH6,"zv")*12)+(COUNTIF(D6:AH6,"pn")*12)+SUM(D6:AH6)</f>
        <v>0</v>
      </c>
      <c r="AL6" s="1620">
        <f>AK6-AJ6</f>
        <v>-165</v>
      </c>
      <c r="AM6" s="1621">
        <f>červenec!AN6</f>
        <v>-1140</v>
      </c>
      <c r="AN6" s="1622">
        <f>AL6+AM6</f>
        <v>-1305</v>
      </c>
    </row>
    <row r="8" spans="1:40" x14ac:dyDescent="0.25">
      <c r="A8" s="1623" t="s">
        <v>17</v>
      </c>
      <c r="B8" s="1624" t="s">
        <v>2</v>
      </c>
    </row>
    <row r="9" spans="1:40" x14ac:dyDescent="0.25">
      <c r="A9" t="s">
        <v>18</v>
      </c>
      <c r="B9" t="s">
        <v>19</v>
      </c>
    </row>
    <row r="10" spans="1:40" x14ac:dyDescent="0.25">
      <c r="A10" t="s">
        <v>20</v>
      </c>
      <c r="B10" t="s">
        <v>21</v>
      </c>
    </row>
    <row r="11" spans="1:40" x14ac:dyDescent="0.25">
      <c r="A11" t="s">
        <v>22</v>
      </c>
      <c r="B11" t="s">
        <v>23</v>
      </c>
    </row>
    <row r="12" spans="1:40" x14ac:dyDescent="0.25">
      <c r="A12" t="s">
        <v>24</v>
      </c>
      <c r="B12" t="s">
        <v>25</v>
      </c>
    </row>
    <row r="13" spans="1:40" x14ac:dyDescent="0.25">
      <c r="A13" t="s">
        <v>26</v>
      </c>
      <c r="B13" t="s">
        <v>27</v>
      </c>
    </row>
    <row r="14" spans="1:40" x14ac:dyDescent="0.25">
      <c r="A14" t="s">
        <v>28</v>
      </c>
      <c r="B14" t="s">
        <v>29</v>
      </c>
    </row>
    <row r="16" spans="1:40" x14ac:dyDescent="0.25">
      <c r="A16" s="1625" t="s">
        <v>30</v>
      </c>
      <c r="B16" s="1626" t="s">
        <v>2</v>
      </c>
      <c r="C16" s="1627" t="s">
        <v>2</v>
      </c>
      <c r="D16" s="1628" t="s">
        <v>2</v>
      </c>
    </row>
    <row r="17" spans="1:4" x14ac:dyDescent="0.25">
      <c r="A17" t="s">
        <v>31</v>
      </c>
      <c r="B17" t="s">
        <v>32</v>
      </c>
      <c r="C17" t="s">
        <v>33</v>
      </c>
      <c r="D17" t="s">
        <v>34</v>
      </c>
    </row>
  </sheetData>
  <mergeCells count="1">
    <mergeCell ref="D1:A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3" width="4.85546875" customWidth="1"/>
  </cols>
  <sheetData>
    <row r="1" spans="1:39" ht="19.5" x14ac:dyDescent="0.3">
      <c r="A1" s="1629">
        <v>2019</v>
      </c>
      <c r="D1" s="2460" t="s">
        <v>0</v>
      </c>
      <c r="E1" s="2452"/>
      <c r="F1" s="2452"/>
      <c r="G1" s="2452"/>
      <c r="H1" s="2452"/>
      <c r="I1" s="2452"/>
      <c r="J1" s="2452"/>
      <c r="K1" s="2452"/>
      <c r="L1" s="2452"/>
      <c r="M1" s="2452"/>
      <c r="N1" s="2452"/>
      <c r="O1" s="2452"/>
      <c r="P1" s="2452"/>
      <c r="Q1" s="2452"/>
      <c r="R1" s="2452"/>
      <c r="S1" s="2452"/>
      <c r="T1" s="2452"/>
      <c r="U1" s="2452"/>
      <c r="V1" s="2452"/>
      <c r="W1" s="2452"/>
      <c r="X1" s="2452"/>
      <c r="Y1" s="2452"/>
      <c r="Z1" s="2452"/>
      <c r="AA1" s="2452"/>
      <c r="AB1" s="2452"/>
      <c r="AC1" s="2452"/>
      <c r="AD1" s="2452"/>
      <c r="AE1" s="2452"/>
    </row>
    <row r="2" spans="1:39" ht="25.5" x14ac:dyDescent="0.25">
      <c r="A2" s="1630" t="s">
        <v>43</v>
      </c>
      <c r="B2" s="1631" t="s">
        <v>2</v>
      </c>
      <c r="C2" s="1632" t="s">
        <v>3</v>
      </c>
      <c r="D2" s="1633">
        <v>1</v>
      </c>
      <c r="E2" s="1634">
        <v>2</v>
      </c>
      <c r="F2" s="1635">
        <v>3</v>
      </c>
      <c r="G2" s="1636">
        <v>4</v>
      </c>
      <c r="H2" s="1637">
        <v>5</v>
      </c>
      <c r="I2" s="1638">
        <v>6</v>
      </c>
      <c r="J2" s="1639">
        <v>7</v>
      </c>
      <c r="K2" s="1640">
        <v>8</v>
      </c>
      <c r="L2" s="1641">
        <v>9</v>
      </c>
      <c r="M2" s="1642">
        <v>10</v>
      </c>
      <c r="N2" s="1643">
        <v>11</v>
      </c>
      <c r="O2" s="1644">
        <v>12</v>
      </c>
      <c r="P2" s="1645">
        <v>13</v>
      </c>
      <c r="Q2" s="1646">
        <v>14</v>
      </c>
      <c r="R2" s="1647">
        <v>15</v>
      </c>
      <c r="S2" s="1648">
        <v>16</v>
      </c>
      <c r="T2" s="1649">
        <v>17</v>
      </c>
      <c r="U2" s="1650">
        <v>18</v>
      </c>
      <c r="V2" s="1651">
        <v>19</v>
      </c>
      <c r="W2" s="1652">
        <v>20</v>
      </c>
      <c r="X2" s="1653">
        <v>21</v>
      </c>
      <c r="Y2" s="1654">
        <v>22</v>
      </c>
      <c r="Z2" s="1655">
        <v>23</v>
      </c>
      <c r="AA2" s="1656">
        <v>24</v>
      </c>
      <c r="AB2" s="1657">
        <v>25</v>
      </c>
      <c r="AC2" s="1658">
        <v>26</v>
      </c>
      <c r="AD2" s="1659">
        <v>27</v>
      </c>
      <c r="AE2" s="1660">
        <v>28</v>
      </c>
      <c r="AF2" s="1661">
        <v>29</v>
      </c>
      <c r="AG2" s="1662">
        <v>30</v>
      </c>
      <c r="AH2" s="1663" t="s">
        <v>2</v>
      </c>
      <c r="AI2" s="1664" t="s">
        <v>4</v>
      </c>
      <c r="AJ2" s="1665" t="s">
        <v>5</v>
      </c>
      <c r="AK2" s="1666" t="s">
        <v>6</v>
      </c>
      <c r="AL2" s="1667" t="s">
        <v>7</v>
      </c>
      <c r="AM2" s="1668" t="s">
        <v>8</v>
      </c>
    </row>
    <row r="3" spans="1:39" x14ac:dyDescent="0.25">
      <c r="A3" s="1669" t="s">
        <v>9</v>
      </c>
      <c r="B3" s="1670" t="s">
        <v>10</v>
      </c>
      <c r="C3" s="1671">
        <v>1</v>
      </c>
      <c r="D3" s="1672"/>
      <c r="E3" s="1673"/>
      <c r="F3" s="1674"/>
      <c r="G3" s="1675"/>
      <c r="H3" s="1676"/>
      <c r="I3" s="1677"/>
      <c r="J3" s="1678"/>
      <c r="K3" s="1679"/>
      <c r="L3" s="1680"/>
      <c r="M3" s="1681"/>
      <c r="N3" s="1682"/>
      <c r="O3" s="1683"/>
      <c r="P3" s="1684"/>
      <c r="Q3" s="1685"/>
      <c r="R3" s="1686"/>
      <c r="S3" s="1687"/>
      <c r="T3" s="1688"/>
      <c r="U3" s="1689"/>
      <c r="V3" s="1690"/>
      <c r="W3" s="1691"/>
      <c r="X3" s="1692"/>
      <c r="Y3" s="1693"/>
      <c r="Z3" s="1694"/>
      <c r="AA3" s="1695"/>
      <c r="AB3" s="1696"/>
      <c r="AC3" s="1697"/>
      <c r="AD3" s="1698"/>
      <c r="AE3" s="1699"/>
      <c r="AF3" s="1700"/>
      <c r="AG3" s="1701"/>
      <c r="AH3" s="1702" t="s">
        <v>10</v>
      </c>
      <c r="AI3" s="1703">
        <v>157.5</v>
      </c>
      <c r="AJ3" s="1704">
        <f>(COUNTIF(D3:AG3,"d")*12)+(COUNTIF(D3:AG3,"n")*12)+(COUNTIF(D3:AG3,"řd")*12)+(COUNTIF(D3:AG3,"pd")*6)+(COUNTIF(D3:AG3,"zv")*12)+(COUNTIF(D3:AG3,"pn")*12)+SUM(D3:AG3)</f>
        <v>0</v>
      </c>
      <c r="AK3" s="1705">
        <f>AJ3-AI3</f>
        <v>-157.5</v>
      </c>
      <c r="AL3" s="1706">
        <f>srpen!AN3</f>
        <v>-1305</v>
      </c>
      <c r="AM3" s="1707">
        <f>AK3+AL3</f>
        <v>-1462.5</v>
      </c>
    </row>
    <row r="4" spans="1:39" x14ac:dyDescent="0.25">
      <c r="A4" s="1708" t="s">
        <v>11</v>
      </c>
      <c r="B4" s="1709" t="s">
        <v>12</v>
      </c>
      <c r="C4" s="1710">
        <v>2</v>
      </c>
      <c r="D4" s="1711"/>
      <c r="E4" s="1712"/>
      <c r="F4" s="1713"/>
      <c r="G4" s="1714"/>
      <c r="H4" s="1715"/>
      <c r="I4" s="1716"/>
      <c r="J4" s="1717"/>
      <c r="K4" s="1718"/>
      <c r="L4" s="1719"/>
      <c r="M4" s="1720"/>
      <c r="N4" s="1721"/>
      <c r="O4" s="1722"/>
      <c r="P4" s="1723"/>
      <c r="Q4" s="1724"/>
      <c r="R4" s="1725"/>
      <c r="S4" s="1726"/>
      <c r="T4" s="1727"/>
      <c r="U4" s="1728"/>
      <c r="V4" s="1729"/>
      <c r="W4" s="1730"/>
      <c r="X4" s="1731"/>
      <c r="Y4" s="1732"/>
      <c r="Z4" s="1733"/>
      <c r="AA4" s="1734"/>
      <c r="AB4" s="1735"/>
      <c r="AC4" s="1736"/>
      <c r="AD4" s="1737"/>
      <c r="AE4" s="1738"/>
      <c r="AF4" s="1739"/>
      <c r="AG4" s="1740"/>
      <c r="AH4" s="1741" t="s">
        <v>12</v>
      </c>
      <c r="AI4" s="1742">
        <v>157.5</v>
      </c>
      <c r="AJ4" s="1743">
        <f>(COUNTIF(D4:AG4,"d")*12)+(COUNTIF(D4:AG4,"n")*12)+(COUNTIF(D4:AG4,"řd")*12)+(COUNTIF(D4:AG4,"pd")*6)+(COUNTIF(D4:AG4,"zv")*12)+(COUNTIF(D4:AG4,"pn")*12)+SUM(D4:AG4)</f>
        <v>0</v>
      </c>
      <c r="AK4" s="1744">
        <f>AJ4-AI4</f>
        <v>-157.5</v>
      </c>
      <c r="AL4" s="1745">
        <f>srpen!AN4</f>
        <v>-1125</v>
      </c>
      <c r="AM4" s="1746">
        <f>AK4+AL4</f>
        <v>-1282.5</v>
      </c>
    </row>
    <row r="5" spans="1:39" x14ac:dyDescent="0.25">
      <c r="A5" s="1747" t="s">
        <v>13</v>
      </c>
      <c r="B5" s="1748" t="s">
        <v>14</v>
      </c>
      <c r="C5" s="1749">
        <v>3</v>
      </c>
      <c r="D5" s="1750"/>
      <c r="E5" s="1751"/>
      <c r="F5" s="1752"/>
      <c r="G5" s="1753"/>
      <c r="H5" s="1754"/>
      <c r="I5" s="1755"/>
      <c r="J5" s="1756"/>
      <c r="K5" s="1757"/>
      <c r="L5" s="1758"/>
      <c r="M5" s="1759"/>
      <c r="N5" s="1760"/>
      <c r="O5" s="1761"/>
      <c r="P5" s="1762"/>
      <c r="Q5" s="1763"/>
      <c r="R5" s="1764"/>
      <c r="S5" s="1765"/>
      <c r="T5" s="1766"/>
      <c r="U5" s="1767"/>
      <c r="V5" s="1768"/>
      <c r="W5" s="1769"/>
      <c r="X5" s="1770"/>
      <c r="Y5" s="1771"/>
      <c r="Z5" s="1772"/>
      <c r="AA5" s="1773"/>
      <c r="AB5" s="1774"/>
      <c r="AC5" s="1775"/>
      <c r="AD5" s="1776"/>
      <c r="AE5" s="1777"/>
      <c r="AF5" s="1778"/>
      <c r="AG5" s="1779"/>
      <c r="AH5" s="1780" t="s">
        <v>14</v>
      </c>
      <c r="AI5" s="1781">
        <v>157.5</v>
      </c>
      <c r="AJ5" s="1782">
        <f>(COUNTIF(D5:AG5,"d")*12)+(COUNTIF(D5:AG5,"n")*12)+(COUNTIF(D5:AG5,"řd")*12)+(COUNTIF(D5:AG5,"pd")*6)+(COUNTIF(D5:AG5,"zv")*12)+(COUNTIF(D5:AG5,"pn")*12)+SUM(D5:AG5)</f>
        <v>0</v>
      </c>
      <c r="AK5" s="1783">
        <f>AJ5-AI5</f>
        <v>-157.5</v>
      </c>
      <c r="AL5" s="1784">
        <f>srpen!AN5</f>
        <v>-1131</v>
      </c>
      <c r="AM5" s="1785">
        <f>AK5+AL5</f>
        <v>-1288.5</v>
      </c>
    </row>
    <row r="6" spans="1:39" x14ac:dyDescent="0.25">
      <c r="A6" s="1786" t="s">
        <v>15</v>
      </c>
      <c r="B6" s="1787" t="s">
        <v>16</v>
      </c>
      <c r="C6" s="1788">
        <v>4</v>
      </c>
      <c r="D6" s="1789"/>
      <c r="E6" s="1790"/>
      <c r="F6" s="1791"/>
      <c r="G6" s="1792"/>
      <c r="H6" s="1793"/>
      <c r="I6" s="1794"/>
      <c r="J6" s="1795"/>
      <c r="K6" s="1796"/>
      <c r="L6" s="1797"/>
      <c r="M6" s="1798"/>
      <c r="N6" s="1799"/>
      <c r="O6" s="1800"/>
      <c r="P6" s="1801"/>
      <c r="Q6" s="1802"/>
      <c r="R6" s="1803"/>
      <c r="S6" s="1804"/>
      <c r="T6" s="1805"/>
      <c r="U6" s="1806"/>
      <c r="V6" s="1807"/>
      <c r="W6" s="1808"/>
      <c r="X6" s="1809"/>
      <c r="Y6" s="1810"/>
      <c r="Z6" s="1811"/>
      <c r="AA6" s="1812"/>
      <c r="AB6" s="1813"/>
      <c r="AC6" s="1814"/>
      <c r="AD6" s="1815"/>
      <c r="AE6" s="1816"/>
      <c r="AF6" s="1817"/>
      <c r="AG6" s="1818"/>
      <c r="AH6" s="1819" t="s">
        <v>16</v>
      </c>
      <c r="AI6" s="1820">
        <v>157.5</v>
      </c>
      <c r="AJ6" s="1821">
        <f>(COUNTIF(D6:AG6,"d")*12)+(COUNTIF(D6:AG6,"n")*12)+(COUNTIF(D6:AG6,"řd")*12)+(COUNTIF(D6:AG6,"pd")*6)+(COUNTIF(D6:AG6,"zv")*12)+(COUNTIF(D6:AG6,"pn")*12)+SUM(D6:AG6)</f>
        <v>0</v>
      </c>
      <c r="AK6" s="1822">
        <f>AJ6-AI6</f>
        <v>-157.5</v>
      </c>
      <c r="AL6" s="1823">
        <f>srpen!AN6</f>
        <v>-1305</v>
      </c>
      <c r="AM6" s="1824">
        <f>AK6+AL6</f>
        <v>-1462.5</v>
      </c>
    </row>
    <row r="8" spans="1:39" x14ac:dyDescent="0.25">
      <c r="A8" s="1825" t="s">
        <v>17</v>
      </c>
      <c r="B8" s="1826" t="s">
        <v>2</v>
      </c>
    </row>
    <row r="9" spans="1:39" x14ac:dyDescent="0.25">
      <c r="A9" t="s">
        <v>18</v>
      </c>
      <c r="B9" t="s">
        <v>19</v>
      </c>
    </row>
    <row r="10" spans="1:39" x14ac:dyDescent="0.25">
      <c r="A10" t="s">
        <v>20</v>
      </c>
      <c r="B10" t="s">
        <v>21</v>
      </c>
    </row>
    <row r="11" spans="1:39" x14ac:dyDescent="0.25">
      <c r="A11" t="s">
        <v>22</v>
      </c>
      <c r="B11" t="s">
        <v>23</v>
      </c>
    </row>
    <row r="12" spans="1:39" x14ac:dyDescent="0.25">
      <c r="A12" t="s">
        <v>24</v>
      </c>
      <c r="B12" t="s">
        <v>25</v>
      </c>
    </row>
    <row r="13" spans="1:39" x14ac:dyDescent="0.25">
      <c r="A13" t="s">
        <v>26</v>
      </c>
      <c r="B13" t="s">
        <v>27</v>
      </c>
    </row>
    <row r="14" spans="1:39" x14ac:dyDescent="0.25">
      <c r="A14" t="s">
        <v>28</v>
      </c>
      <c r="B14" t="s">
        <v>29</v>
      </c>
    </row>
    <row r="16" spans="1:39" x14ac:dyDescent="0.25">
      <c r="A16" s="1827" t="s">
        <v>30</v>
      </c>
      <c r="B16" s="1828" t="s">
        <v>2</v>
      </c>
      <c r="C16" s="1829" t="s">
        <v>2</v>
      </c>
      <c r="D16" s="1830" t="s">
        <v>2</v>
      </c>
    </row>
    <row r="17" spans="1:4" x14ac:dyDescent="0.25">
      <c r="A17" t="s">
        <v>31</v>
      </c>
      <c r="B17" t="s">
        <v>32</v>
      </c>
      <c r="C17" t="s">
        <v>33</v>
      </c>
      <c r="D17" t="s">
        <v>34</v>
      </c>
    </row>
  </sheetData>
  <mergeCells count="1">
    <mergeCell ref="D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leden</vt:lpstr>
      <vt:lpstr>únor</vt:lpstr>
      <vt:lpstr>březen</vt:lpstr>
      <vt:lpstr>duben</vt:lpstr>
      <vt:lpstr>květen</vt:lpstr>
      <vt:lpstr>červen</vt:lpstr>
      <vt:lpstr>červenec</vt:lpstr>
      <vt:lpstr>srpen</vt:lpstr>
      <vt:lpstr>září</vt:lpstr>
      <vt:lpstr>říjen</vt:lpstr>
      <vt:lpstr>listopad</vt:lpstr>
      <vt:lpstr>prosinec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Stanislav Čapek</cp:lastModifiedBy>
  <dcterms:created xsi:type="dcterms:W3CDTF">2019-04-10T15:40:59Z</dcterms:created>
  <dcterms:modified xsi:type="dcterms:W3CDTF">2020-10-01T17:19:01Z</dcterms:modified>
</cp:coreProperties>
</file>