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<sst xmlns="http://schemas.openxmlformats.org/spreadsheetml/2006/main" count="61" uniqueCount="61">
  <si>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State</t>
  </si>
  <si>
    <t xml:space="preserve">Trump (R)</t>
  </si>
  <si>
    <t xml:space="preserve">Clinton (D)</t>
  </si>
  <si>
    <t xml:space="preserve">All Others</t>
  </si>
  <si>
    <t xml:space="preserve">Total Vote</t>
  </si>
  <si>
    <t xml:space="preserve">Trump %</t>
  </si>
  <si>
    <t xml:space="preserve">Clinton %</t>
  </si>
  <si>
    <t xml:space="preserve">Other %</t>
  </si>
  <si>
    <t xml:space="preserve">Trump/Clinton Margin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</si>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</sst>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0.51"/>
    <col collapsed="false" customWidth="true" hidden="false" outlineLevel="0" max="3" min="3" style="0" width="10.77"/>
    <col collapsed="false" customWidth="true" hidden="false" outlineLevel="0" max="4" min="4" style="0" width="10.02"/>
    <col collapsed="false" customWidth="true" hidden="false" outlineLevel="0" max="6" min="6" style="0" width="8.89"/>
    <col collapsed="false" customWidth="true" hidden="false" outlineLevel="0" max="7" min="7" style="0" width="9.77"/>
    <col collapsed="false" customWidth="true" hidden="false" outlineLevel="0" max="8" min="8" style="0" width="8.26"/>
    <col collapsed="false" customWidth="true" hidden="false" outlineLevel="0" max="9" min="9" style="0" width="20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1318255</v>
      </c>
      <c r="C2" s="2" t="n">
        <v>729547</v>
      </c>
      <c r="D2" s="2" t="n">
        <v>75570</v>
      </c>
      <c r="E2" s="3" t="n">
        <v>2123372</v>
      </c>
      <c r="F2" s="4" t="n">
        <f aca="false">B2/$E2</f>
        <v>0.620830923644091</v>
      </c>
      <c r="G2" s="4" t="n">
        <f aca="false">C2/$E2</f>
        <v>0.343579457579736</v>
      </c>
      <c r="H2" s="4" t="n">
        <f aca="false">D2/$E2</f>
        <v>0.035589618776173</v>
      </c>
      <c r="I2" s="5" t="str">
        <f aca="false">IF(F2&gt;G2,"Trump +"&amp;(ROUND(F2-G2,3)*100),"Clinton +"&amp;(ROUND(G2-F2,3)*100))</f>
        <v>Trump +27.7</v>
      </c>
    </row>
    <row r="3" customFormat="false" ht="12.8" hidden="false" customHeight="false" outlineLevel="0" collapsed="false">
      <c r="A3" s="1" t="s">
        <v>10</v>
      </c>
      <c r="B3" s="2" t="n">
        <v>163387</v>
      </c>
      <c r="C3" s="2" t="n">
        <v>116454</v>
      </c>
      <c r="D3" s="2" t="n">
        <v>38767</v>
      </c>
      <c r="E3" s="3" t="n">
        <v>318608</v>
      </c>
      <c r="F3" s="4" t="n">
        <f aca="false">B3/$E3</f>
        <v>0.512815120775373</v>
      </c>
      <c r="G3" s="4" t="n">
        <f aca="false">C3/$E3</f>
        <v>0.36550871290112</v>
      </c>
      <c r="H3" s="4" t="n">
        <f aca="false">D3/$E3</f>
        <v>0.121676166323507</v>
      </c>
      <c r="I3" s="5" t="str">
        <f aca="false">IF(F3&gt;G3,"Trump +"&amp;(ROUND(F3-G3,3)*100),"Clinton +"&amp;(ROUND(G3-F3,3)*100))</f>
        <v>Trump +14.7</v>
      </c>
    </row>
    <row r="4" customFormat="false" ht="12.8" hidden="false" customHeight="false" outlineLevel="0" collapsed="false">
      <c r="A4" s="1" t="s">
        <v>11</v>
      </c>
      <c r="B4" s="2" t="n">
        <v>1252401</v>
      </c>
      <c r="C4" s="2" t="n">
        <v>1161167</v>
      </c>
      <c r="D4" s="2" t="n">
        <v>159597</v>
      </c>
      <c r="E4" s="3" t="n">
        <v>2573165</v>
      </c>
      <c r="F4" s="4" t="n">
        <f aca="false">B4/$E4</f>
        <v>0.48671616472321</v>
      </c>
      <c r="G4" s="4" t="n">
        <f aca="false">C4/$E4</f>
        <v>0.451260218446932</v>
      </c>
      <c r="H4" s="4" t="n">
        <f aca="false">D4/$E4</f>
        <v>0.0620236168298574</v>
      </c>
      <c r="I4" s="5" t="str">
        <f aca="false">IF(F4&gt;G4,"Trump +"&amp;(ROUND(F4-G4,3)*100),"Clinton +"&amp;(ROUND(G4-F4,3)*100))</f>
        <v>Trump +3.5</v>
      </c>
    </row>
    <row r="5" customFormat="false" ht="12.8" hidden="false" customHeight="false" outlineLevel="0" collapsed="false">
      <c r="A5" s="1" t="s">
        <v>12</v>
      </c>
      <c r="B5" s="2" t="n">
        <v>684872</v>
      </c>
      <c r="C5" s="2" t="n">
        <v>380494</v>
      </c>
      <c r="D5" s="2" t="n">
        <v>65310</v>
      </c>
      <c r="E5" s="3" t="n">
        <v>1130676</v>
      </c>
      <c r="F5" s="4" t="n">
        <f aca="false">B5/$E5</f>
        <v>0.605719056564392</v>
      </c>
      <c r="G5" s="4" t="n">
        <f aca="false">C5/$E5</f>
        <v>0.336519038168317</v>
      </c>
      <c r="H5" s="4" t="n">
        <f aca="false">D5/$E5</f>
        <v>0.0577619052672914</v>
      </c>
      <c r="I5" s="5" t="str">
        <f aca="false">IF(F5&gt;G5,"Trump +"&amp;(ROUND(F5-G5,3)*100),"Clinton +"&amp;(ROUND(G5-F5,3)*100))</f>
        <v>Trump +26.9</v>
      </c>
    </row>
    <row r="6" customFormat="false" ht="12.8" hidden="false" customHeight="false" outlineLevel="0" collapsed="false">
      <c r="A6" s="1" t="s">
        <v>13</v>
      </c>
      <c r="B6" s="2" t="n">
        <v>4483814</v>
      </c>
      <c r="C6" s="2" t="n">
        <v>8753792</v>
      </c>
      <c r="D6" s="2" t="n">
        <v>943998</v>
      </c>
      <c r="E6" s="3" t="n">
        <v>14181604</v>
      </c>
      <c r="F6" s="4" t="n">
        <f aca="false">B6/$E6</f>
        <v>0.316171146789884</v>
      </c>
      <c r="G6" s="4" t="n">
        <f aca="false">C6/$E6</f>
        <v>0.617263886369976</v>
      </c>
      <c r="H6" s="4" t="n">
        <f aca="false">D6/$E6</f>
        <v>0.0665649668401402</v>
      </c>
      <c r="I6" s="5" t="str">
        <f aca="false">IF(F6&gt;G6,"Trump +"&amp;(ROUND(F6-G6,3)*100),"Clinton +"&amp;(ROUND(G6-F6,3)*100))</f>
        <v>Clinton +30.1</v>
      </c>
    </row>
    <row r="7" customFormat="false" ht="12.8" hidden="false" customHeight="false" outlineLevel="0" collapsed="false">
      <c r="A7" s="1" t="s">
        <v>14</v>
      </c>
      <c r="B7" s="2" t="n">
        <v>1202484</v>
      </c>
      <c r="C7" s="2" t="n">
        <v>1338870</v>
      </c>
      <c r="D7" s="2" t="n">
        <v>238893</v>
      </c>
      <c r="E7" s="3" t="n">
        <v>2780247</v>
      </c>
      <c r="F7" s="4" t="n">
        <f aca="false">B7/$E7</f>
        <v>0.432509773412218</v>
      </c>
      <c r="G7" s="4" t="n">
        <f aca="false">C7/$E7</f>
        <v>0.481565127127194</v>
      </c>
      <c r="H7" s="4" t="n">
        <f aca="false">D7/$E7</f>
        <v>0.0859250994605875</v>
      </c>
      <c r="I7" s="5" t="str">
        <f aca="false">IF(F7&gt;G7,"Trump +"&amp;(ROUND(F7-G7,3)*100),"Clinton +"&amp;(ROUND(G7-F7,3)*100))</f>
        <v>Clinton +4.9</v>
      </c>
    </row>
    <row r="8" customFormat="false" ht="12.8" hidden="false" customHeight="false" outlineLevel="0" collapsed="false">
      <c r="A8" s="1" t="s">
        <v>15</v>
      </c>
      <c r="B8" s="2" t="n">
        <v>673215</v>
      </c>
      <c r="C8" s="2" t="n">
        <v>897572</v>
      </c>
      <c r="D8" s="2" t="n">
        <v>74133</v>
      </c>
      <c r="E8" s="3" t="n">
        <v>1644920</v>
      </c>
      <c r="F8" s="4" t="n">
        <f aca="false">B8/$E8</f>
        <v>0.409269143788148</v>
      </c>
      <c r="G8" s="4" t="n">
        <f aca="false">C8/$E8</f>
        <v>0.545663010967099</v>
      </c>
      <c r="H8" s="4" t="n">
        <f aca="false">D8/$E8</f>
        <v>0.0450678452447535</v>
      </c>
      <c r="I8" s="5" t="str">
        <f aca="false">IF(F8&gt;G8,"Trump +"&amp;(ROUND(F8-G8,3)*100),"Clinton +"&amp;(ROUND(G8-F8,3)*100))</f>
        <v>Clinton +13.6</v>
      </c>
    </row>
    <row r="9" customFormat="false" ht="12.8" hidden="false" customHeight="false" outlineLevel="0" collapsed="false">
      <c r="A9" s="1" t="s">
        <v>16</v>
      </c>
      <c r="B9" s="2" t="n">
        <v>185127</v>
      </c>
      <c r="C9" s="2" t="n">
        <v>235603</v>
      </c>
      <c r="D9" s="2" t="n">
        <v>23084</v>
      </c>
      <c r="E9" s="3" t="n">
        <v>443814</v>
      </c>
      <c r="F9" s="4" t="n">
        <f aca="false">B9/$E9</f>
        <v>0.417127445281131</v>
      </c>
      <c r="G9" s="4" t="n">
        <f aca="false">C9/$E9</f>
        <v>0.530859774590256</v>
      </c>
      <c r="H9" s="4" t="n">
        <f aca="false">D9/$E9</f>
        <v>0.0520127801286124</v>
      </c>
      <c r="I9" s="5" t="str">
        <f aca="false">IF(F9&gt;G9,"Trump +"&amp;(ROUND(F9-G9,3)*100),"Clinton +"&amp;(ROUND(G9-F9,3)*100))</f>
        <v>Clinton +11.4</v>
      </c>
    </row>
    <row r="10" customFormat="false" ht="12.8" hidden="false" customHeight="false" outlineLevel="0" collapsed="false">
      <c r="A10" s="1" t="s">
        <v>17</v>
      </c>
      <c r="B10" s="2" t="n">
        <v>12723</v>
      </c>
      <c r="C10" s="2" t="n">
        <v>282830</v>
      </c>
      <c r="D10" s="2" t="n">
        <v>15715</v>
      </c>
      <c r="E10" s="3" t="n">
        <v>311268</v>
      </c>
      <c r="F10" s="4" t="n">
        <f aca="false">B10/$E10</f>
        <v>0.0408747445930838</v>
      </c>
      <c r="G10" s="4" t="n">
        <f aca="false">C10/$E10</f>
        <v>0.908638215299999</v>
      </c>
      <c r="H10" s="4" t="n">
        <f aca="false">D10/$E10</f>
        <v>0.0504870401069175</v>
      </c>
      <c r="I10" s="5" t="str">
        <f aca="false">IF(F10&gt;G10,"Trump +"&amp;(ROUND(F10-G10,3)*100),"Clinton +"&amp;(ROUND(G10-F10,3)*100))</f>
        <v>Clinton +86.8</v>
      </c>
    </row>
    <row r="11" customFormat="false" ht="12.8" hidden="false" customHeight="false" outlineLevel="0" collapsed="false">
      <c r="A11" s="1" t="s">
        <v>18</v>
      </c>
      <c r="B11" s="2" t="n">
        <v>4617886</v>
      </c>
      <c r="C11" s="2" t="n">
        <v>4504975</v>
      </c>
      <c r="D11" s="2" t="n">
        <v>297178</v>
      </c>
      <c r="E11" s="3" t="n">
        <v>9420039</v>
      </c>
      <c r="F11" s="4" t="n">
        <f aca="false">B11/$E11</f>
        <v>0.490219414165907</v>
      </c>
      <c r="G11" s="4" t="n">
        <f aca="false">C11/$E11</f>
        <v>0.47823315805805</v>
      </c>
      <c r="H11" s="4" t="n">
        <f aca="false">D11/$E11</f>
        <v>0.0315474277760421</v>
      </c>
      <c r="I11" s="5" t="str">
        <f aca="false">IF(F11&gt;G11,"Trump +"&amp;(ROUND(F11-G11,3)*100),"Clinton +"&amp;(ROUND(G11-F11,3)*100))</f>
        <v>Trump +1.2</v>
      </c>
    </row>
    <row r="12" customFormat="false" ht="12.8" hidden="false" customHeight="false" outlineLevel="0" collapsed="false">
      <c r="A12" s="1" t="s">
        <v>19</v>
      </c>
      <c r="B12" s="2" t="n">
        <v>2089104</v>
      </c>
      <c r="C12" s="2" t="n">
        <v>1877963</v>
      </c>
      <c r="D12" s="2" t="n">
        <v>147665</v>
      </c>
      <c r="E12" s="3" t="n">
        <v>4114732</v>
      </c>
      <c r="F12" s="4" t="n">
        <f aca="false">B12/$E12</f>
        <v>0.50771326054771</v>
      </c>
      <c r="G12" s="4" t="n">
        <f aca="false">C12/$E12</f>
        <v>0.456399833573608</v>
      </c>
      <c r="H12" s="4" t="n">
        <f aca="false">D12/$E12</f>
        <v>0.0358869058786818</v>
      </c>
      <c r="I12" s="5" t="str">
        <f aca="false">IF(F12&gt;G12,"Trump +"&amp;(ROUND(F12-G12,3)*100),"Clinton +"&amp;(ROUND(G12-F12,3)*100))</f>
        <v>Trump +5.1</v>
      </c>
    </row>
    <row r="13" customFormat="false" ht="12.8" hidden="false" customHeight="false" outlineLevel="0" collapsed="false">
      <c r="A13" s="1" t="s">
        <v>20</v>
      </c>
      <c r="B13" s="2" t="n">
        <v>128847</v>
      </c>
      <c r="C13" s="2" t="n">
        <v>266891</v>
      </c>
      <c r="D13" s="2" t="n">
        <v>33199</v>
      </c>
      <c r="E13" s="3" t="n">
        <v>428937</v>
      </c>
      <c r="F13" s="4" t="n">
        <f aca="false">B13/$E13</f>
        <v>0.300386770085117</v>
      </c>
      <c r="G13" s="4" t="n">
        <f aca="false">C13/$E13</f>
        <v>0.622214917342174</v>
      </c>
      <c r="H13" s="4" t="n">
        <f aca="false">D13/$E13</f>
        <v>0.0773983125727088</v>
      </c>
      <c r="I13" s="5" t="str">
        <f aca="false">IF(F13&gt;G13,"Trump +"&amp;(ROUND(F13-G13,3)*100),"Clinton +"&amp;(ROUND(G13-F13,3)*100))</f>
        <v>Clinton +32.2</v>
      </c>
    </row>
    <row r="14" customFormat="false" ht="12.8" hidden="false" customHeight="false" outlineLevel="0" collapsed="false">
      <c r="A14" s="1" t="s">
        <v>21</v>
      </c>
      <c r="B14" s="2" t="n">
        <v>409055</v>
      </c>
      <c r="C14" s="2" t="n">
        <v>189765</v>
      </c>
      <c r="D14" s="2" t="n">
        <v>91435</v>
      </c>
      <c r="E14" s="3" t="n">
        <v>690255</v>
      </c>
      <c r="F14" s="4" t="n">
        <f aca="false">B14/$E14</f>
        <v>0.592614323691969</v>
      </c>
      <c r="G14" s="4" t="n">
        <f aca="false">C14/$E14</f>
        <v>0.274920138209792</v>
      </c>
      <c r="H14" s="4" t="n">
        <f aca="false">D14/$E14</f>
        <v>0.132465538098239</v>
      </c>
      <c r="I14" s="5" t="str">
        <f aca="false">IF(F14&gt;G14,"Trump +"&amp;(ROUND(F14-G14,3)*100),"Clinton +"&amp;(ROUND(G14-F14,3)*100))</f>
        <v>Trump +31.8</v>
      </c>
    </row>
    <row r="15" customFormat="false" ht="12.8" hidden="false" customHeight="false" outlineLevel="0" collapsed="false">
      <c r="A15" s="1" t="s">
        <v>22</v>
      </c>
      <c r="B15" s="2" t="n">
        <v>2146015</v>
      </c>
      <c r="C15" s="2" t="n">
        <v>3090729</v>
      </c>
      <c r="D15" s="2" t="n">
        <v>299680</v>
      </c>
      <c r="E15" s="3" t="n">
        <v>5536424</v>
      </c>
      <c r="F15" s="4" t="n">
        <f aca="false">B15/$E15</f>
        <v>0.387617530738253</v>
      </c>
      <c r="G15" s="4" t="n">
        <f aca="false">C15/$E15</f>
        <v>0.558253666987933</v>
      </c>
      <c r="H15" s="4" t="n">
        <f aca="false">D15/$E15</f>
        <v>0.0541288022738143</v>
      </c>
      <c r="I15" s="5" t="str">
        <f aca="false">IF(F15&gt;G15,"Trump +"&amp;(ROUND(F15-G15,3)*100),"Clinton +"&amp;(ROUND(G15-F15,3)*100))</f>
        <v>Clinton +17.1</v>
      </c>
    </row>
    <row r="16" customFormat="false" ht="12.8" hidden="false" customHeight="false" outlineLevel="0" collapsed="false">
      <c r="A16" s="1" t="s">
        <v>23</v>
      </c>
      <c r="B16" s="2" t="n">
        <v>1557286</v>
      </c>
      <c r="C16" s="2" t="n">
        <v>1033126</v>
      </c>
      <c r="D16" s="2" t="n">
        <v>144546</v>
      </c>
      <c r="E16" s="3" t="n">
        <v>2734958</v>
      </c>
      <c r="F16" s="4" t="n">
        <f aca="false">B16/$E16</f>
        <v>0.569400334484113</v>
      </c>
      <c r="G16" s="4" t="n">
        <f aca="false">C16/$E16</f>
        <v>0.37774839686752</v>
      </c>
      <c r="H16" s="4" t="n">
        <f aca="false">D16/$E16</f>
        <v>0.0528512686483668</v>
      </c>
      <c r="I16" s="5" t="str">
        <f aca="false">IF(F16&gt;G16,"Trump +"&amp;(ROUND(F16-G16,3)*100),"Clinton +"&amp;(ROUND(G16-F16,3)*100))</f>
        <v>Trump +19.2</v>
      </c>
    </row>
    <row r="17" customFormat="false" ht="12.8" hidden="false" customHeight="false" outlineLevel="0" collapsed="false">
      <c r="A17" s="1" t="s">
        <v>24</v>
      </c>
      <c r="B17" s="2" t="n">
        <v>800983</v>
      </c>
      <c r="C17" s="2" t="n">
        <v>653669</v>
      </c>
      <c r="D17" s="2" t="n">
        <v>111379</v>
      </c>
      <c r="E17" s="3" t="n">
        <v>1566031</v>
      </c>
      <c r="F17" s="4" t="n">
        <f aca="false">B17/$E17</f>
        <v>0.51147327224046</v>
      </c>
      <c r="G17" s="4" t="n">
        <f aca="false">C17/$E17</f>
        <v>0.417404891729474</v>
      </c>
      <c r="H17" s="4" t="n">
        <f aca="false">D17/$E17</f>
        <v>0.0711218360300658</v>
      </c>
      <c r="I17" s="5" t="str">
        <f aca="false">IF(F17&gt;G17,"Trump +"&amp;(ROUND(F17-G17,3)*100),"Clinton +"&amp;(ROUND(G17-F17,3)*100))</f>
        <v>Trump +9.4</v>
      </c>
    </row>
    <row r="18" customFormat="false" ht="12.8" hidden="false" customHeight="false" outlineLevel="0" collapsed="false">
      <c r="A18" s="1" t="s">
        <v>25</v>
      </c>
      <c r="B18" s="2" t="n">
        <v>671018</v>
      </c>
      <c r="C18" s="2" t="n">
        <v>427005</v>
      </c>
      <c r="D18" s="2" t="n">
        <v>86379</v>
      </c>
      <c r="E18" s="3" t="n">
        <v>1184402</v>
      </c>
      <c r="F18" s="4" t="n">
        <f aca="false">B18/$E18</f>
        <v>0.566545818058396</v>
      </c>
      <c r="G18" s="4" t="n">
        <f aca="false">C18/$E18</f>
        <v>0.360523707322345</v>
      </c>
      <c r="H18" s="4" t="n">
        <f aca="false">D18/$E18</f>
        <v>0.0729304746192593</v>
      </c>
      <c r="I18" s="5" t="str">
        <f aca="false">IF(F18&gt;G18,"Trump +"&amp;(ROUND(F18-G18,3)*100),"Clinton +"&amp;(ROUND(G18-F18,3)*100))</f>
        <v>Trump +20.6</v>
      </c>
    </row>
    <row r="19" customFormat="false" ht="12.8" hidden="false" customHeight="false" outlineLevel="0" collapsed="false">
      <c r="A19" s="1" t="s">
        <v>26</v>
      </c>
      <c r="B19" s="2" t="n">
        <v>1202971</v>
      </c>
      <c r="C19" s="2" t="n">
        <v>628854</v>
      </c>
      <c r="D19" s="2" t="n">
        <v>92324</v>
      </c>
      <c r="E19" s="3" t="n">
        <v>1924149</v>
      </c>
      <c r="F19" s="4" t="n">
        <f aca="false">B19/$E19</f>
        <v>0.625196385519001</v>
      </c>
      <c r="G19" s="4" t="n">
        <f aca="false">C19/$E19</f>
        <v>0.326821883336478</v>
      </c>
      <c r="H19" s="4" t="n">
        <f aca="false">D19/$E19</f>
        <v>0.0479817311445216</v>
      </c>
      <c r="I19" s="5" t="str">
        <f aca="false">IF(F19&gt;G19,"Trump +"&amp;(ROUND(F19-G19,3)*100),"Clinton +"&amp;(ROUND(G19-F19,3)*100))</f>
        <v>Trump +29.8</v>
      </c>
    </row>
    <row r="20" customFormat="false" ht="12.8" hidden="false" customHeight="false" outlineLevel="0" collapsed="false">
      <c r="A20" s="1" t="s">
        <v>27</v>
      </c>
      <c r="B20" s="2" t="n">
        <v>1178638</v>
      </c>
      <c r="C20" s="2" t="n">
        <v>780154</v>
      </c>
      <c r="D20" s="2" t="n">
        <v>70240</v>
      </c>
      <c r="E20" s="3" t="n">
        <v>2029032</v>
      </c>
      <c r="F20" s="4" t="n">
        <f aca="false">B20/$E20</f>
        <v>0.580886846535688</v>
      </c>
      <c r="G20" s="4" t="n">
        <f aca="false">C20/$E20</f>
        <v>0.38449566098514</v>
      </c>
      <c r="H20" s="4" t="n">
        <f aca="false">D20/$E20</f>
        <v>0.0346174924791723</v>
      </c>
      <c r="I20" s="5" t="str">
        <f aca="false">IF(F20&gt;G20,"Trump +"&amp;(ROUND(F20-G20,3)*100),"Clinton +"&amp;(ROUND(G20-F20,3)*100))</f>
        <v>Trump +19.6</v>
      </c>
    </row>
    <row r="21" customFormat="false" ht="12.8" hidden="false" customHeight="false" outlineLevel="0" collapsed="false">
      <c r="A21" s="1" t="s">
        <v>28</v>
      </c>
      <c r="B21" s="2" t="n">
        <v>335593</v>
      </c>
      <c r="C21" s="2" t="n">
        <v>357735</v>
      </c>
      <c r="D21" s="2" t="n">
        <v>54599</v>
      </c>
      <c r="E21" s="3" t="n">
        <v>747927</v>
      </c>
      <c r="F21" s="4" t="n">
        <f aca="false">B21/$E21</f>
        <v>0.448697533315417</v>
      </c>
      <c r="G21" s="4" t="n">
        <f aca="false">C21/$E21</f>
        <v>0.478302026802081</v>
      </c>
      <c r="H21" s="4" t="n">
        <f aca="false">D21/$E21</f>
        <v>0.0730004398825019</v>
      </c>
      <c r="I21" s="5" t="str">
        <f aca="false">IF(F21&gt;G21,"Trump +"&amp;(ROUND(F21-G21,3)*100),"Clinton +"&amp;(ROUND(G21-F21,3)*100))</f>
        <v>Clinton +3</v>
      </c>
    </row>
    <row r="22" customFormat="false" ht="12.8" hidden="false" customHeight="false" outlineLevel="0" collapsed="false">
      <c r="A22" s="1" t="s">
        <v>29</v>
      </c>
      <c r="B22" s="2" t="n">
        <v>943169</v>
      </c>
      <c r="C22" s="2" t="n">
        <v>1677928</v>
      </c>
      <c r="D22" s="2" t="n">
        <v>160349</v>
      </c>
      <c r="E22" s="3" t="n">
        <v>2781446</v>
      </c>
      <c r="F22" s="4" t="n">
        <f aca="false">B22/$E22</f>
        <v>0.339093047285477</v>
      </c>
      <c r="G22" s="4" t="n">
        <f aca="false">C22/$E22</f>
        <v>0.603257442351928</v>
      </c>
      <c r="H22" s="4" t="n">
        <f aca="false">D22/$E22</f>
        <v>0.0576495103625956</v>
      </c>
      <c r="I22" s="5" t="str">
        <f aca="false">IF(F22&gt;G22,"Trump +"&amp;(ROUND(F22-G22,3)*100),"Clinton +"&amp;(ROUND(G22-F22,3)*100))</f>
        <v>Clinton +26.4</v>
      </c>
    </row>
    <row r="23" customFormat="false" ht="12.8" hidden="false" customHeight="false" outlineLevel="0" collapsed="false">
      <c r="A23" s="1" t="s">
        <v>30</v>
      </c>
      <c r="B23" s="2" t="n">
        <v>1090893</v>
      </c>
      <c r="C23" s="2" t="n">
        <v>1995196</v>
      </c>
      <c r="D23" s="2" t="n">
        <v>238957</v>
      </c>
      <c r="E23" s="3" t="n">
        <v>3325046</v>
      </c>
      <c r="F23" s="4" t="n">
        <f aca="false">B23/$E23</f>
        <v>0.328083581400077</v>
      </c>
      <c r="G23" s="4" t="n">
        <f aca="false">C23/$E23</f>
        <v>0.600050645915876</v>
      </c>
      <c r="H23" s="4" t="n">
        <f aca="false">D23/$E23</f>
        <v>0.0718657726840471</v>
      </c>
      <c r="I23" s="5" t="str">
        <f aca="false">IF(F23&gt;G23,"Trump +"&amp;(ROUND(F23-G23,3)*100),"Clinton +"&amp;(ROUND(G23-F23,3)*100))</f>
        <v>Clinton +27.2</v>
      </c>
    </row>
    <row r="24" customFormat="false" ht="12.8" hidden="false" customHeight="false" outlineLevel="0" collapsed="false">
      <c r="A24" s="1" t="s">
        <v>31</v>
      </c>
      <c r="B24" s="2" t="n">
        <v>2279543</v>
      </c>
      <c r="C24" s="2" t="n">
        <v>2268839</v>
      </c>
      <c r="D24" s="2" t="n">
        <v>250902</v>
      </c>
      <c r="E24" s="3" t="n">
        <v>4799284</v>
      </c>
      <c r="F24" s="4" t="n">
        <f aca="false">B24/$E24</f>
        <v>0.474975642199961</v>
      </c>
      <c r="G24" s="4" t="n">
        <f aca="false">C24/$E24</f>
        <v>0.472745309508668</v>
      </c>
      <c r="H24" s="4" t="n">
        <f aca="false">D24/$E24</f>
        <v>0.0522790482913701</v>
      </c>
      <c r="I24" s="5" t="str">
        <f aca="false">IF(F24&gt;G24,"Trump +"&amp;(ROUND(F24-G24,3)*100),"Clinton +"&amp;(ROUND(G24-F24,3)*100))</f>
        <v>Trump +0.2</v>
      </c>
    </row>
    <row r="25" customFormat="false" ht="12.8" hidden="false" customHeight="false" outlineLevel="0" collapsed="false">
      <c r="A25" s="1" t="s">
        <v>32</v>
      </c>
      <c r="B25" s="2" t="n">
        <v>1322951</v>
      </c>
      <c r="C25" s="2" t="n">
        <v>1367716</v>
      </c>
      <c r="D25" s="2" t="n">
        <v>254146</v>
      </c>
      <c r="E25" s="3" t="n">
        <v>2944813</v>
      </c>
      <c r="F25" s="4" t="n">
        <f aca="false">B25/$E25</f>
        <v>0.449247880935054</v>
      </c>
      <c r="G25" s="4" t="n">
        <f aca="false">C25/$E25</f>
        <v>0.46444918573777</v>
      </c>
      <c r="H25" s="4" t="n">
        <f aca="false">D25/$E25</f>
        <v>0.0863029333271756</v>
      </c>
      <c r="I25" s="5" t="str">
        <f aca="false">IF(F25&gt;G25,"Trump +"&amp;(ROUND(F25-G25,3)*100),"Clinton +"&amp;(ROUND(G25-F25,3)*100))</f>
        <v>Clinton +1.5</v>
      </c>
    </row>
    <row r="26" customFormat="false" ht="12.8" hidden="false" customHeight="false" outlineLevel="0" collapsed="false">
      <c r="A26" s="1" t="s">
        <v>33</v>
      </c>
      <c r="B26" s="2" t="n">
        <v>700714</v>
      </c>
      <c r="C26" s="2" t="n">
        <v>485131</v>
      </c>
      <c r="D26" s="2" t="n">
        <v>23512</v>
      </c>
      <c r="E26" s="3" t="n">
        <v>1209357</v>
      </c>
      <c r="F26" s="4" t="n">
        <f aca="false">B26/$E26</f>
        <v>0.579410380888356</v>
      </c>
      <c r="G26" s="4" t="n">
        <f aca="false">C26/$E26</f>
        <v>0.401147882717841</v>
      </c>
      <c r="H26" s="4" t="n">
        <f aca="false">D26/$E26</f>
        <v>0.0194417363938027</v>
      </c>
      <c r="I26" s="5" t="str">
        <f aca="false">IF(F26&gt;G26,"Trump +"&amp;(ROUND(F26-G26,3)*100),"Clinton +"&amp;(ROUND(G26-F26,3)*100))</f>
        <v>Trump +17.8</v>
      </c>
    </row>
    <row r="27" customFormat="false" ht="12.8" hidden="false" customHeight="false" outlineLevel="0" collapsed="false">
      <c r="A27" s="1" t="s">
        <v>34</v>
      </c>
      <c r="B27" s="2" t="n">
        <v>1594511</v>
      </c>
      <c r="C27" s="2" t="n">
        <v>1071068</v>
      </c>
      <c r="D27" s="2" t="n">
        <v>143026</v>
      </c>
      <c r="E27" s="3" t="n">
        <v>2808605</v>
      </c>
      <c r="F27" s="4" t="n">
        <f aca="false">B27/$E27</f>
        <v>0.567723478381617</v>
      </c>
      <c r="G27" s="4" t="n">
        <f aca="false">C27/$E27</f>
        <v>0.381352308352367</v>
      </c>
      <c r="H27" s="4" t="n">
        <f aca="false">D27/$E27</f>
        <v>0.0509242132660164</v>
      </c>
      <c r="I27" s="5" t="str">
        <f aca="false">IF(F27&gt;G27,"Trump +"&amp;(ROUND(F27-G27,3)*100),"Clinton +"&amp;(ROUND(G27-F27,3)*100))</f>
        <v>Trump +18.6</v>
      </c>
    </row>
    <row r="28" customFormat="false" ht="12.8" hidden="false" customHeight="false" outlineLevel="0" collapsed="false">
      <c r="A28" s="1" t="s">
        <v>35</v>
      </c>
      <c r="B28" s="2" t="n">
        <v>279240</v>
      </c>
      <c r="C28" s="2" t="n">
        <v>177709</v>
      </c>
      <c r="D28" s="2" t="n">
        <v>40198</v>
      </c>
      <c r="E28" s="3" t="n">
        <v>497147</v>
      </c>
      <c r="F28" s="4" t="n">
        <f aca="false">B28/$E28</f>
        <v>0.561684974464293</v>
      </c>
      <c r="G28" s="4" t="n">
        <f aca="false">C28/$E28</f>
        <v>0.35745765337013</v>
      </c>
      <c r="H28" s="4" t="n">
        <f aca="false">D28/$E28</f>
        <v>0.0808573721655768</v>
      </c>
      <c r="I28" s="5" t="str">
        <f aca="false">IF(F28&gt;G28,"Trump +"&amp;(ROUND(F28-G28,3)*100),"Clinton +"&amp;(ROUND(G28-F28,3)*100))</f>
        <v>Trump +20.4</v>
      </c>
    </row>
    <row r="29" customFormat="false" ht="12.8" hidden="false" customHeight="false" outlineLevel="0" collapsed="false">
      <c r="A29" s="1" t="s">
        <v>36</v>
      </c>
      <c r="B29" s="2" t="n">
        <v>495961</v>
      </c>
      <c r="C29" s="2" t="n">
        <v>284494</v>
      </c>
      <c r="D29" s="2" t="n">
        <v>63772</v>
      </c>
      <c r="E29" s="3" t="n">
        <v>844227</v>
      </c>
      <c r="F29" s="4" t="n">
        <f aca="false">B29/$E29</f>
        <v>0.587473511271258</v>
      </c>
      <c r="G29" s="4" t="n">
        <f aca="false">C29/$E29</f>
        <v>0.336987563771355</v>
      </c>
      <c r="H29" s="4" t="n">
        <f aca="false">D29/$E29</f>
        <v>0.0755389249573871</v>
      </c>
      <c r="I29" s="5" t="str">
        <f aca="false">IF(F29&gt;G29,"Trump +"&amp;(ROUND(F29-G29,3)*100),"Clinton +"&amp;(ROUND(G29-F29,3)*100))</f>
        <v>Trump +25</v>
      </c>
    </row>
    <row r="30" customFormat="false" ht="12.8" hidden="false" customHeight="false" outlineLevel="0" collapsed="false">
      <c r="A30" s="1" t="s">
        <v>37</v>
      </c>
      <c r="B30" s="2" t="n">
        <v>512058</v>
      </c>
      <c r="C30" s="2" t="n">
        <v>539260</v>
      </c>
      <c r="D30" s="2" t="n">
        <v>74067</v>
      </c>
      <c r="E30" s="3" t="n">
        <v>1125385</v>
      </c>
      <c r="F30" s="4" t="n">
        <f aca="false">B30/$E30</f>
        <v>0.455006953176024</v>
      </c>
      <c r="G30" s="4" t="n">
        <f aca="false">C30/$E30</f>
        <v>0.47917823678119</v>
      </c>
      <c r="H30" s="4" t="n">
        <f aca="false">D30/$E30</f>
        <v>0.0658148100427854</v>
      </c>
      <c r="I30" s="5" t="str">
        <f aca="false">IF(F30&gt;G30,"Trump +"&amp;(ROUND(F30-G30,3)*100),"Clinton +"&amp;(ROUND(G30-F30,3)*100))</f>
        <v>Clinton +2.4</v>
      </c>
    </row>
    <row r="31" customFormat="false" ht="12.8" hidden="false" customHeight="false" outlineLevel="0" collapsed="false">
      <c r="A31" s="1" t="s">
        <v>38</v>
      </c>
      <c r="B31" s="2" t="n">
        <v>345790</v>
      </c>
      <c r="C31" s="2" t="n">
        <v>348526</v>
      </c>
      <c r="D31" s="2" t="n">
        <v>49980</v>
      </c>
      <c r="E31" s="3" t="n">
        <v>744296</v>
      </c>
      <c r="F31" s="4" t="n">
        <f aca="false">B31/$E31</f>
        <v>0.464586669819534</v>
      </c>
      <c r="G31" s="4" t="n">
        <f aca="false">C31/$E31</f>
        <v>0.468262626696906</v>
      </c>
      <c r="H31" s="4" t="n">
        <f aca="false">D31/$E31</f>
        <v>0.0671507034835603</v>
      </c>
      <c r="I31" s="5" t="str">
        <f aca="false">IF(F31&gt;G31,"Trump +"&amp;(ROUND(F31-G31,3)*100),"Clinton +"&amp;(ROUND(G31-F31,3)*100))</f>
        <v>Clinton +0.4</v>
      </c>
    </row>
    <row r="32" customFormat="false" ht="12.8" hidden="false" customHeight="false" outlineLevel="0" collapsed="false">
      <c r="A32" s="1" t="s">
        <v>39</v>
      </c>
      <c r="B32" s="2" t="n">
        <v>1601933</v>
      </c>
      <c r="C32" s="2" t="n">
        <v>2148278</v>
      </c>
      <c r="D32" s="2" t="n">
        <v>123835</v>
      </c>
      <c r="E32" s="3" t="n">
        <v>3874046</v>
      </c>
      <c r="F32" s="4" t="n">
        <f aca="false">B32/$E32</f>
        <v>0.413503866500295</v>
      </c>
      <c r="G32" s="4" t="n">
        <f aca="false">C32/$E32</f>
        <v>0.554530844496942</v>
      </c>
      <c r="H32" s="4" t="n">
        <f aca="false">D32/$E32</f>
        <v>0.0319652890027635</v>
      </c>
      <c r="I32" s="5" t="str">
        <f aca="false">IF(F32&gt;G32,"Trump +"&amp;(ROUND(F32-G32,3)*100),"Clinton +"&amp;(ROUND(G32-F32,3)*100))</f>
        <v>Clinton +14.1</v>
      </c>
    </row>
    <row r="33" customFormat="false" ht="12.8" hidden="false" customHeight="false" outlineLevel="0" collapsed="false">
      <c r="A33" s="1" t="s">
        <v>40</v>
      </c>
      <c r="B33" s="2" t="n">
        <v>319667</v>
      </c>
      <c r="C33" s="2" t="n">
        <v>385234</v>
      </c>
      <c r="D33" s="2" t="n">
        <v>93418</v>
      </c>
      <c r="E33" s="3" t="n">
        <v>798319</v>
      </c>
      <c r="F33" s="4" t="n">
        <f aca="false">B33/$E33</f>
        <v>0.400425143332427</v>
      </c>
      <c r="G33" s="4" t="n">
        <f aca="false">C33/$E33</f>
        <v>0.482556471786341</v>
      </c>
      <c r="H33" s="4" t="n">
        <f aca="false">D33/$E33</f>
        <v>0.117018384881232</v>
      </c>
      <c r="I33" s="5" t="str">
        <f aca="false">IF(F33&gt;G33,"Trump +"&amp;(ROUND(F33-G33,3)*100),"Clinton +"&amp;(ROUND(G33-F33,3)*100))</f>
        <v>Clinton +8.2</v>
      </c>
    </row>
    <row r="34" customFormat="false" ht="12.8" hidden="false" customHeight="false" outlineLevel="0" collapsed="false">
      <c r="A34" s="1" t="s">
        <v>41</v>
      </c>
      <c r="B34" s="2" t="n">
        <v>2819533</v>
      </c>
      <c r="C34" s="2" t="n">
        <v>4556118</v>
      </c>
      <c r="D34" s="2" t="n">
        <v>345791</v>
      </c>
      <c r="E34" s="3" t="n">
        <v>7721442</v>
      </c>
      <c r="F34" s="4" t="n">
        <f aca="false">B34/$E34</f>
        <v>0.365156275213878</v>
      </c>
      <c r="G34" s="4" t="n">
        <f aca="false">C34/$E34</f>
        <v>0.590060509422981</v>
      </c>
      <c r="H34" s="4" t="n">
        <f aca="false">D34/$E34</f>
        <v>0.0447832153631407</v>
      </c>
      <c r="I34" s="5" t="str">
        <f aca="false">IF(F34&gt;G34,"Trump +"&amp;(ROUND(F34-G34,3)*100),"Clinton +"&amp;(ROUND(G34-F34,3)*100))</f>
        <v>Clinton +22.5</v>
      </c>
    </row>
    <row r="35" customFormat="false" ht="12.8" hidden="false" customHeight="false" outlineLevel="0" collapsed="false">
      <c r="A35" s="1" t="s">
        <v>42</v>
      </c>
      <c r="B35" s="2" t="n">
        <v>2362631</v>
      </c>
      <c r="C35" s="2" t="n">
        <v>2189316</v>
      </c>
      <c r="D35" s="2" t="n">
        <v>189617</v>
      </c>
      <c r="E35" s="3" t="n">
        <v>4741564</v>
      </c>
      <c r="F35" s="4" t="n">
        <f aca="false">B35/$E35</f>
        <v>0.498280946961804</v>
      </c>
      <c r="G35" s="4" t="n">
        <f aca="false">C35/$E35</f>
        <v>0.461728661682095</v>
      </c>
      <c r="H35" s="4" t="n">
        <f aca="false">D35/$E35</f>
        <v>0.0399903913561011</v>
      </c>
      <c r="I35" s="5" t="str">
        <f aca="false">IF(F35&gt;G35,"Trump +"&amp;(ROUND(F35-G35,3)*100),"Clinton +"&amp;(ROUND(G35-F35,3)*100))</f>
        <v>Trump +3.7</v>
      </c>
    </row>
    <row r="36" customFormat="false" ht="12.8" hidden="false" customHeight="false" outlineLevel="0" collapsed="false">
      <c r="A36" s="1" t="s">
        <v>43</v>
      </c>
      <c r="B36" s="2" t="n">
        <v>216794</v>
      </c>
      <c r="C36" s="2" t="n">
        <v>93758</v>
      </c>
      <c r="D36" s="2" t="n">
        <v>33808</v>
      </c>
      <c r="E36" s="3" t="n">
        <v>344360</v>
      </c>
      <c r="F36" s="4" t="n">
        <f aca="false">B36/$E36</f>
        <v>0.629556278313393</v>
      </c>
      <c r="G36" s="4" t="n">
        <f aca="false">C36/$E36</f>
        <v>0.27226739458706</v>
      </c>
      <c r="H36" s="4" t="n">
        <f aca="false">D36/$E36</f>
        <v>0.098176327099547</v>
      </c>
      <c r="I36" s="5" t="str">
        <f aca="false">IF(F36&gt;G36,"Trump +"&amp;(ROUND(F36-G36,3)*100),"Clinton +"&amp;(ROUND(G36-F36,3)*100))</f>
        <v>Trump +35.7</v>
      </c>
    </row>
    <row r="37" customFormat="false" ht="12.8" hidden="false" customHeight="false" outlineLevel="0" collapsed="false">
      <c r="A37" s="1" t="s">
        <v>44</v>
      </c>
      <c r="B37" s="2" t="n">
        <v>2841005</v>
      </c>
      <c r="C37" s="2" t="n">
        <v>2394164</v>
      </c>
      <c r="D37" s="2" t="n">
        <v>261318</v>
      </c>
      <c r="E37" s="3" t="n">
        <v>5496487</v>
      </c>
      <c r="F37" s="4" t="n">
        <f aca="false">B37/$E37</f>
        <v>0.516876506757862</v>
      </c>
      <c r="G37" s="4" t="n">
        <f aca="false">C37/$E37</f>
        <v>0.4355807627672</v>
      </c>
      <c r="H37" s="4" t="n">
        <f aca="false">D37/$E37</f>
        <v>0.0475427304749379</v>
      </c>
      <c r="I37" s="5" t="str">
        <f aca="false">IF(F37&gt;G37,"Trump +"&amp;(ROUND(F37-G37,3)*100),"Clinton +"&amp;(ROUND(G37-F37,3)*100))</f>
        <v>Trump +8.1</v>
      </c>
    </row>
    <row r="38" customFormat="false" ht="12.8" hidden="false" customHeight="false" outlineLevel="0" collapsed="false">
      <c r="A38" s="1" t="s">
        <v>45</v>
      </c>
      <c r="B38" s="2" t="n">
        <v>949136</v>
      </c>
      <c r="C38" s="2" t="n">
        <v>420375</v>
      </c>
      <c r="D38" s="2" t="n">
        <v>83481</v>
      </c>
      <c r="E38" s="3" t="n">
        <v>1452992</v>
      </c>
      <c r="F38" s="4" t="n">
        <f aca="false">B38/$E38</f>
        <v>0.653228648196274</v>
      </c>
      <c r="G38" s="4" t="n">
        <f aca="false">C38/$E38</f>
        <v>0.289316802845439</v>
      </c>
      <c r="H38" s="4" t="n">
        <f aca="false">D38/$E38</f>
        <v>0.0574545489582875</v>
      </c>
      <c r="I38" s="5" t="str">
        <f aca="false">IF(F38&gt;G38,"Trump +"&amp;(ROUND(F38-G38,3)*100),"Clinton +"&amp;(ROUND(G38-F38,3)*100))</f>
        <v>Trump +36.4</v>
      </c>
    </row>
    <row r="39" customFormat="false" ht="12.8" hidden="false" customHeight="false" outlineLevel="0" collapsed="false">
      <c r="A39" s="1" t="s">
        <v>46</v>
      </c>
      <c r="B39" s="2" t="n">
        <v>782403</v>
      </c>
      <c r="C39" s="2" t="n">
        <v>1002106</v>
      </c>
      <c r="D39" s="2" t="n">
        <v>216827</v>
      </c>
      <c r="E39" s="3" t="n">
        <v>2001336</v>
      </c>
      <c r="F39" s="4" t="n">
        <f aca="false">B39/$E39</f>
        <v>0.390940351844968</v>
      </c>
      <c r="G39" s="4" t="n">
        <f aca="false">C39/$E39</f>
        <v>0.500718520028621</v>
      </c>
      <c r="H39" s="4" t="n">
        <f aca="false">D39/$E39</f>
        <v>0.108341128126412</v>
      </c>
      <c r="I39" s="5" t="str">
        <f aca="false">IF(F39&gt;G39,"Trump +"&amp;(ROUND(F39-G39,3)*100),"Clinton +"&amp;(ROUND(G39-F39,3)*100))</f>
        <v>Clinton +11</v>
      </c>
    </row>
    <row r="40" customFormat="false" ht="12.8" hidden="false" customHeight="false" outlineLevel="0" collapsed="false">
      <c r="A40" s="1" t="s">
        <v>47</v>
      </c>
      <c r="B40" s="2" t="n">
        <v>2970733</v>
      </c>
      <c r="C40" s="2" t="n">
        <v>2926441</v>
      </c>
      <c r="D40" s="2" t="n">
        <v>268304</v>
      </c>
      <c r="E40" s="3" t="n">
        <v>6165478</v>
      </c>
      <c r="F40" s="4" t="n">
        <f aca="false">B40/$E40</f>
        <v>0.481833363122859</v>
      </c>
      <c r="G40" s="4" t="n">
        <f aca="false">C40/$E40</f>
        <v>0.474649491896654</v>
      </c>
      <c r="H40" s="4" t="n">
        <f aca="false">D40/$E40</f>
        <v>0.0435171449804865</v>
      </c>
      <c r="I40" s="5" t="str">
        <f aca="false">IF(F40&gt;G40,"Trump +"&amp;(ROUND(F40-G40,3)*100),"Clinton +"&amp;(ROUND(G40-F40,3)*100))</f>
        <v>Trump +0.7</v>
      </c>
    </row>
    <row r="41" customFormat="false" ht="12.8" hidden="false" customHeight="false" outlineLevel="0" collapsed="false">
      <c r="A41" s="1" t="s">
        <v>48</v>
      </c>
      <c r="B41" s="2" t="n">
        <v>180543</v>
      </c>
      <c r="C41" s="2" t="n">
        <v>252525</v>
      </c>
      <c r="D41" s="2" t="n">
        <v>31076</v>
      </c>
      <c r="E41" s="3" t="n">
        <v>464144</v>
      </c>
      <c r="F41" s="4" t="n">
        <f aca="false">B41/$E41</f>
        <v>0.388980574993967</v>
      </c>
      <c r="G41" s="4" t="n">
        <f aca="false">C41/$E41</f>
        <v>0.544066065703747</v>
      </c>
      <c r="H41" s="4" t="n">
        <f aca="false">D41/$E41</f>
        <v>0.0669533593022855</v>
      </c>
      <c r="I41" s="5" t="str">
        <f aca="false">IF(F41&gt;G41,"Trump +"&amp;(ROUND(F41-G41,3)*100),"Clinton +"&amp;(ROUND(G41-F41,3)*100))</f>
        <v>Clinton +15.5</v>
      </c>
    </row>
    <row r="42" customFormat="false" ht="12.8" hidden="false" customHeight="false" outlineLevel="0" collapsed="false">
      <c r="A42" s="1" t="s">
        <v>49</v>
      </c>
      <c r="B42" s="2" t="n">
        <v>1155389</v>
      </c>
      <c r="C42" s="2" t="n">
        <v>855373</v>
      </c>
      <c r="D42" s="2" t="n">
        <v>92265</v>
      </c>
      <c r="E42" s="3" t="n">
        <v>2103027</v>
      </c>
      <c r="F42" s="4" t="n">
        <f aca="false">B42/$E42</f>
        <v>0.549393326856954</v>
      </c>
      <c r="G42" s="4" t="n">
        <f aca="false">C42/$E42</f>
        <v>0.406734197896651</v>
      </c>
      <c r="H42" s="4" t="n">
        <f aca="false">D42/$E42</f>
        <v>0.0438724752463948</v>
      </c>
      <c r="I42" s="5" t="str">
        <f aca="false">IF(F42&gt;G42,"Trump +"&amp;(ROUND(F42-G42,3)*100),"Clinton +"&amp;(ROUND(G42-F42,3)*100))</f>
        <v>Trump +14.3</v>
      </c>
    </row>
    <row r="43" customFormat="false" ht="12.8" hidden="false" customHeight="false" outlineLevel="0" collapsed="false">
      <c r="A43" s="1" t="s">
        <v>50</v>
      </c>
      <c r="B43" s="2" t="n">
        <v>227721</v>
      </c>
      <c r="C43" s="2" t="n">
        <v>117458</v>
      </c>
      <c r="D43" s="2" t="n">
        <v>24914</v>
      </c>
      <c r="E43" s="3" t="n">
        <v>370093</v>
      </c>
      <c r="F43" s="4" t="n">
        <f aca="false">B43/$E43</f>
        <v>0.615307503789588</v>
      </c>
      <c r="G43" s="4" t="n">
        <f aca="false">C43/$E43</f>
        <v>0.31737428159949</v>
      </c>
      <c r="H43" s="4" t="n">
        <f aca="false">D43/$E43</f>
        <v>0.0673182146109221</v>
      </c>
      <c r="I43" s="5" t="str">
        <f aca="false">IF(F43&gt;G43,"Trump +"&amp;(ROUND(F43-G43,3)*100),"Clinton +"&amp;(ROUND(G43-F43,3)*100))</f>
        <v>Trump +29.8</v>
      </c>
    </row>
    <row r="44" customFormat="false" ht="12.8" hidden="false" customHeight="false" outlineLevel="0" collapsed="false">
      <c r="A44" s="1" t="s">
        <v>51</v>
      </c>
      <c r="B44" s="2" t="n">
        <v>1522925</v>
      </c>
      <c r="C44" s="2" t="n">
        <v>870695</v>
      </c>
      <c r="D44" s="2" t="n">
        <v>114407</v>
      </c>
      <c r="E44" s="3" t="n">
        <v>2508027</v>
      </c>
      <c r="F44" s="4" t="n">
        <f aca="false">B44/$E44</f>
        <v>0.607220336942146</v>
      </c>
      <c r="G44" s="4" t="n">
        <f aca="false">C44/$E44</f>
        <v>0.347163327986501</v>
      </c>
      <c r="H44" s="4" t="n">
        <f aca="false">D44/$E44</f>
        <v>0.0456163350713529</v>
      </c>
      <c r="I44" s="5" t="str">
        <f aca="false">IF(F44&gt;G44,"Trump +"&amp;(ROUND(F44-G44,3)*100),"Clinton +"&amp;(ROUND(G44-F44,3)*100))</f>
        <v>Trump +26</v>
      </c>
    </row>
    <row r="45" customFormat="false" ht="12.8" hidden="false" customHeight="false" outlineLevel="0" collapsed="false">
      <c r="A45" s="1" t="s">
        <v>52</v>
      </c>
      <c r="B45" s="2" t="n">
        <v>4685047</v>
      </c>
      <c r="C45" s="2" t="n">
        <v>3877868</v>
      </c>
      <c r="D45" s="2" t="n">
        <v>406311</v>
      </c>
      <c r="E45" s="3" t="n">
        <v>8969226</v>
      </c>
      <c r="F45" s="4" t="n">
        <f aca="false">B45/$E45</f>
        <v>0.522346855793354</v>
      </c>
      <c r="G45" s="4" t="n">
        <f aca="false">C45/$E45</f>
        <v>0.43235257981012</v>
      </c>
      <c r="H45" s="4" t="n">
        <f aca="false">D45/$E45</f>
        <v>0.0453005643965265</v>
      </c>
      <c r="I45" s="5" t="str">
        <f aca="false">IF(F45&gt;G45,"Trump +"&amp;(ROUND(F45-G45,3)*100),"Clinton +"&amp;(ROUND(G45-F45,3)*100))</f>
        <v>Trump +9</v>
      </c>
    </row>
    <row r="46" customFormat="false" ht="12.8" hidden="false" customHeight="false" outlineLevel="0" collapsed="false">
      <c r="A46" s="1" t="s">
        <v>53</v>
      </c>
      <c r="B46" s="2" t="n">
        <v>515231</v>
      </c>
      <c r="C46" s="2" t="n">
        <v>310676</v>
      </c>
      <c r="D46" s="2" t="n">
        <v>305523</v>
      </c>
      <c r="E46" s="3" t="n">
        <v>1131430</v>
      </c>
      <c r="F46" s="4" t="n">
        <f aca="false">B46/$E46</f>
        <v>0.455380359368233</v>
      </c>
      <c r="G46" s="4" t="n">
        <f aca="false">C46/$E46</f>
        <v>0.274587027036582</v>
      </c>
      <c r="H46" s="4" t="n">
        <f aca="false">D46/$E46</f>
        <v>0.270032613595185</v>
      </c>
      <c r="I46" s="5" t="str">
        <f aca="false">IF(F46&gt;G46,"Trump +"&amp;(ROUND(F46-G46,3)*100),"Clinton +"&amp;(ROUND(G46-F46,3)*100))</f>
        <v>Trump +18.1</v>
      </c>
    </row>
    <row r="47" customFormat="false" ht="12.8" hidden="false" customHeight="false" outlineLevel="0" collapsed="false">
      <c r="A47" s="1" t="s">
        <v>54</v>
      </c>
      <c r="B47" s="2" t="n">
        <v>95369</v>
      </c>
      <c r="C47" s="2" t="n">
        <v>178573</v>
      </c>
      <c r="D47" s="2" t="n">
        <v>41125</v>
      </c>
      <c r="E47" s="3" t="n">
        <v>315067</v>
      </c>
      <c r="F47" s="4" t="n">
        <f aca="false">B47/$E47</f>
        <v>0.302694347551473</v>
      </c>
      <c r="G47" s="4" t="n">
        <f aca="false">C47/$E47</f>
        <v>0.566777859947249</v>
      </c>
      <c r="H47" s="4" t="n">
        <f aca="false">D47/$E47</f>
        <v>0.130527792501277</v>
      </c>
      <c r="I47" s="5" t="str">
        <f aca="false">IF(F47&gt;G47,"Trump +"&amp;(ROUND(F47-G47,3)*100),"Clinton +"&amp;(ROUND(G47-F47,3)*100))</f>
        <v>Clinton +26.4</v>
      </c>
    </row>
    <row r="48" customFormat="false" ht="12.8" hidden="false" customHeight="false" outlineLevel="0" collapsed="false">
      <c r="A48" s="1" t="s">
        <v>55</v>
      </c>
      <c r="B48" s="2" t="n">
        <v>1769443</v>
      </c>
      <c r="C48" s="2" t="n">
        <v>1981473</v>
      </c>
      <c r="D48" s="2" t="n">
        <v>233715</v>
      </c>
      <c r="E48" s="3" t="n">
        <v>3984631</v>
      </c>
      <c r="F48" s="4" t="n">
        <f aca="false">B48/$E48</f>
        <v>0.444066966301271</v>
      </c>
      <c r="G48" s="4" t="n">
        <f aca="false">C48/$E48</f>
        <v>0.497278919930101</v>
      </c>
      <c r="H48" s="4" t="n">
        <f aca="false">D48/$E48</f>
        <v>0.0586541137686275</v>
      </c>
      <c r="I48" s="5" t="str">
        <f aca="false">IF(F48&gt;G48,"Trump +"&amp;(ROUND(F48-G48,3)*100),"Clinton +"&amp;(ROUND(G48-F48,3)*100))</f>
        <v>Clinton +5.3</v>
      </c>
    </row>
    <row r="49" customFormat="false" ht="12.8" hidden="false" customHeight="false" outlineLevel="0" collapsed="false">
      <c r="A49" s="1" t="s">
        <v>56</v>
      </c>
      <c r="B49" s="2" t="n">
        <v>1221747</v>
      </c>
      <c r="C49" s="2" t="n">
        <v>1742718</v>
      </c>
      <c r="D49" s="2" t="n">
        <v>352554</v>
      </c>
      <c r="E49" s="3" t="n">
        <v>3317019</v>
      </c>
      <c r="F49" s="4" t="n">
        <f aca="false">B49/$E49</f>
        <v>0.368326801866375</v>
      </c>
      <c r="G49" s="4" t="n">
        <f aca="false">C49/$E49</f>
        <v>0.525386800618266</v>
      </c>
      <c r="H49" s="4" t="n">
        <f aca="false">D49/$E49</f>
        <v>0.106286397515359</v>
      </c>
      <c r="I49" s="5" t="str">
        <f aca="false">IF(F49&gt;G49,"Trump +"&amp;(ROUND(F49-G49,3)*100),"Clinton +"&amp;(ROUND(G49-F49,3)*100))</f>
        <v>Clinton +15.7</v>
      </c>
    </row>
    <row r="50" customFormat="false" ht="12.8" hidden="false" customHeight="false" outlineLevel="0" collapsed="false">
      <c r="A50" s="1" t="s">
        <v>57</v>
      </c>
      <c r="B50" s="2" t="n">
        <v>489371</v>
      </c>
      <c r="C50" s="2" t="n">
        <v>188794</v>
      </c>
      <c r="D50" s="2" t="n">
        <v>36258</v>
      </c>
      <c r="E50" s="3" t="n">
        <v>714423</v>
      </c>
      <c r="F50" s="4" t="n">
        <f aca="false">B50/$E50</f>
        <v>0.684987745355343</v>
      </c>
      <c r="G50" s="4" t="n">
        <f aca="false">C50/$E50</f>
        <v>0.264260809072496</v>
      </c>
      <c r="H50" s="4" t="n">
        <f aca="false">D50/$E50</f>
        <v>0.050751445572161</v>
      </c>
      <c r="I50" s="5" t="str">
        <f aca="false">IF(F50&gt;G50,"Trump +"&amp;(ROUND(F50-G50,3)*100),"Clinton +"&amp;(ROUND(G50-F50,3)*100))</f>
        <v>Trump +42.1</v>
      </c>
    </row>
    <row r="51" customFormat="false" ht="12.8" hidden="false" customHeight="false" outlineLevel="0" collapsed="false">
      <c r="A51" s="1" t="s">
        <v>58</v>
      </c>
      <c r="B51" s="2" t="n">
        <v>1405284</v>
      </c>
      <c r="C51" s="2" t="n">
        <v>1382536</v>
      </c>
      <c r="D51" s="2" t="n">
        <v>188330</v>
      </c>
      <c r="E51" s="3" t="n">
        <v>2976150</v>
      </c>
      <c r="F51" s="4" t="n">
        <f aca="false">B51/$E51</f>
        <v>0.472181845673101</v>
      </c>
      <c r="G51" s="4" t="n">
        <f aca="false">C51/$E51</f>
        <v>0.464538413722427</v>
      </c>
      <c r="H51" s="4" t="n">
        <f aca="false">D51/$E51</f>
        <v>0.0632797406044722</v>
      </c>
      <c r="I51" s="5" t="str">
        <f aca="false">IF(F51&gt;G51,"Trump +"&amp;(ROUND(F51-G51,3)*100),"Clinton +"&amp;(ROUND(G51-F51,3)*100))</f>
        <v>Trump +0.8</v>
      </c>
    </row>
    <row r="52" customFormat="false" ht="12.8" hidden="false" customHeight="false" outlineLevel="0" collapsed="false">
      <c r="A52" s="1" t="s">
        <v>59</v>
      </c>
      <c r="B52" s="2" t="n">
        <v>174419</v>
      </c>
      <c r="C52" s="2" t="n">
        <v>55973</v>
      </c>
      <c r="D52" s="2" t="n">
        <v>25457</v>
      </c>
      <c r="E52" s="3" t="n">
        <v>255849</v>
      </c>
      <c r="F52" s="4" t="n">
        <f aca="false">B52/$E52</f>
        <v>0.681726330765412</v>
      </c>
      <c r="G52" s="4" t="n">
        <f aca="false">C52/$E52</f>
        <v>0.218773573474979</v>
      </c>
      <c r="H52" s="4" t="n">
        <f aca="false">D52/$E52</f>
        <v>0.0995000957596082</v>
      </c>
      <c r="I52" s="5" t="str">
        <f aca="false">IF(F52&gt;G52,"Trump +"&amp;(ROUND(F52-G52,3)*100),"Clinton +"&amp;(ROUND(G52-F52,3)*100))</f>
        <v>Trump +46.3</v>
      </c>
    </row>
    <row r="53" customFormat="false" ht="12.8" hidden="false" customHeight="false" outlineLevel="0" collapsed="false">
      <c r="A53" s="1" t="s">
        <v>60</v>
      </c>
      <c r="B53" s="6" t="n">
        <v>62984828</v>
      </c>
      <c r="C53" s="6" t="n">
        <v>65853514</v>
      </c>
      <c r="D53" s="6" t="n">
        <v>7830934</v>
      </c>
      <c r="E53" s="6" t="n">
        <v>136669276</v>
      </c>
      <c r="F53" s="7" t="n">
        <f aca="false">B53/$E53</f>
        <v>0.46085579614836</v>
      </c>
      <c r="G53" s="7" t="n">
        <f aca="false">C53/$E53</f>
        <v>0.481845780759093</v>
      </c>
      <c r="H53" s="7" t="n">
        <f aca="false">D53/$E53</f>
        <v>0.0572984230925464</v>
      </c>
      <c r="I53" s="1" t="str">
        <f aca="false">IF(F53&gt;G53,"Trump +"&amp;(ROUND(F53-G53,3)*100),"Clinton +"&amp;(ROUND(G53-F53,3)*100))</f>
        <v>Clinton +2.1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2020-10-13T16:22:18Z</dcterms:created>
  <dc:creator>Sean McGoey</dc:creator>
  <dc:description/>
  <dc:language>en-US</dc:language>
  <cp:lastModifiedBy>Sean McGoey</cp:lastModifiedBy>
  <dcterms:modified xsi:type="dcterms:W3CDTF">2020-10-13T16:28:37Z</dcterms:modified>
  <cp:revision>3</cp:revision>
  <dc:subject/>
  <dc:title/>
</cp:coreProperties>
</file>