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web_gapseguros\www\Capsys_New\reportes\Informacion\"/>
    </mc:Choice>
  </mc:AlternateContent>
  <bookViews>
    <workbookView xWindow="0" yWindow="0" windowWidth="20490" windowHeight="7425" tabRatio="517"/>
  </bookViews>
  <sheets>
    <sheet name="Hoja1" sheetId="1" r:id="rId1"/>
    <sheet name="VISTAS INTERACTIVAS" sheetId="3" r:id="rId2"/>
    <sheet name="FILTROS Y AGRUPADORES" sheetId="4" r:id="rId3"/>
    <sheet name="Hoja2" sheetId="5" r:id="rId4"/>
    <sheet name="Hoja3" sheetId="6" r:id="rId5"/>
  </sheets>
  <calcPr calcId="152511"/>
</workbook>
</file>

<file path=xl/calcChain.xml><?xml version="1.0" encoding="utf-8"?>
<calcChain xmlns="http://schemas.openxmlformats.org/spreadsheetml/2006/main">
  <c r="C46" i="6" l="1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4" i="5"/>
  <c r="Y21" i="1"/>
  <c r="Y10" i="1"/>
</calcChain>
</file>

<file path=xl/sharedStrings.xml><?xml version="1.0" encoding="utf-8"?>
<sst xmlns="http://schemas.openxmlformats.org/spreadsheetml/2006/main" count="1047" uniqueCount="301">
  <si>
    <t>CONSULTOR</t>
  </si>
  <si>
    <t>RECIBO</t>
  </si>
  <si>
    <t>COMISION RECIBO</t>
  </si>
  <si>
    <t>SUCURSAL</t>
  </si>
  <si>
    <t>POLIZA</t>
  </si>
  <si>
    <t>ENDOSO</t>
  </si>
  <si>
    <t>CLIENTE</t>
  </si>
  <si>
    <t>SUBRAMO</t>
  </si>
  <si>
    <t>VENDEDOR</t>
  </si>
  <si>
    <t>INICIO</t>
  </si>
  <si>
    <t>FIN</t>
  </si>
  <si>
    <t>FECHA PAGO</t>
  </si>
  <si>
    <t>PRIMA NETA</t>
  </si>
  <si>
    <t>RECARGO</t>
  </si>
  <si>
    <t>GASTOS</t>
  </si>
  <si>
    <t>IVA</t>
  </si>
  <si>
    <t>PRIMA TOTAL</t>
  </si>
  <si>
    <t>TOTAL</t>
  </si>
  <si>
    <t>% RECIBO</t>
  </si>
  <si>
    <t>% VENDEDOR</t>
  </si>
  <si>
    <t>IMPORTE A PAGAR PENDIENTE</t>
  </si>
  <si>
    <t>MERIDA</t>
  </si>
  <si>
    <t>24-46921</t>
  </si>
  <si>
    <t>ALEJANDRO LOPEZ CAMBRONY</t>
  </si>
  <si>
    <t>CAMIONES</t>
  </si>
  <si>
    <t>ADRIAN DIAZ SANTIAGO</t>
  </si>
  <si>
    <t>24-55266</t>
  </si>
  <si>
    <t/>
  </si>
  <si>
    <t>ALFARO GOMEZ NORA DEL ROCIO</t>
  </si>
  <si>
    <t>AUTOS</t>
  </si>
  <si>
    <t xml:space="preserve">ALFARO GOMEZ MARIA EUGENIA </t>
  </si>
  <si>
    <t>8-751-005264</t>
  </si>
  <si>
    <t>CLIENTE GENERICO</t>
  </si>
  <si>
    <t>MOTOCICLETAS</t>
  </si>
  <si>
    <t>CANCUN</t>
  </si>
  <si>
    <t>CARLOS ARTURO MUÑOZ CHAGIN</t>
  </si>
  <si>
    <t>REPORTE DE COMISIONES PENDIENTES</t>
  </si>
  <si>
    <t>FECHA APLIC</t>
  </si>
  <si>
    <t>LIQUIDADO</t>
  </si>
  <si>
    <t>FECHA LIQUIDACION</t>
  </si>
  <si>
    <t>PLU2-28564(1-25)</t>
  </si>
  <si>
    <t>PATRON NOCETTI MAURICIO</t>
  </si>
  <si>
    <t>VIDA</t>
  </si>
  <si>
    <t xml:space="preserve">G.A.P. AGENTE DE SEGUROS Y DE FIANZAS S.A. DE C.V. </t>
  </si>
  <si>
    <t>TOTAL A PAGAR</t>
  </si>
  <si>
    <t>TOTAL PAGADO</t>
  </si>
  <si>
    <t>REPORTE DE COMISIONES LIQUIDADAS</t>
  </si>
  <si>
    <t>RAMO</t>
  </si>
  <si>
    <t>DESCRIPCION</t>
  </si>
  <si>
    <t>MODELO</t>
  </si>
  <si>
    <t>N° SERIE</t>
  </si>
  <si>
    <t>ASEGURADORA</t>
  </si>
  <si>
    <t>GRUPO</t>
  </si>
  <si>
    <t>SUBGRUPO</t>
  </si>
  <si>
    <t>COND. PAGO</t>
  </si>
  <si>
    <t>CONDUCTO COBRO</t>
  </si>
  <si>
    <t>VENCE</t>
  </si>
  <si>
    <t>MONEDA</t>
  </si>
  <si>
    <t>TC</t>
  </si>
  <si>
    <t>PENDIENTE</t>
  </si>
  <si>
    <t>SEMAFORO</t>
  </si>
  <si>
    <t>COMISION</t>
  </si>
  <si>
    <t>VISTA COBRANZA PENDIENTE</t>
  </si>
  <si>
    <t>TIPO</t>
  </si>
  <si>
    <t>PROMOTOR</t>
  </si>
  <si>
    <t>PERSONA (F/M)</t>
  </si>
  <si>
    <t>COMENTARIOS</t>
  </si>
  <si>
    <t>115737926</t>
  </si>
  <si>
    <t>AUTOS INDIVIDUALES</t>
  </si>
  <si>
    <t>NISSAN PICK UP DH 2009</t>
  </si>
  <si>
    <t>2009</t>
  </si>
  <si>
    <t>3N6DD21T99K044706</t>
  </si>
  <si>
    <t>LEASING PENINSULA.</t>
  </si>
  <si>
    <t>GRUPO NACIONAL PROVINCIAL  S.A.B. 32615</t>
  </si>
  <si>
    <t>PROMOTORIA</t>
  </si>
  <si>
    <t>GRUPO VENTAS</t>
  </si>
  <si>
    <t>LEASING PENINSULA, S.A. DE C.V.</t>
  </si>
  <si>
    <t>M</t>
  </si>
  <si>
    <t>Anual</t>
  </si>
  <si>
    <t>POR MEDIO DE AGENTE</t>
  </si>
  <si>
    <t xml:space="preserve">RENOVACION DE LA POLIZA 103326054 </t>
  </si>
  <si>
    <t>BLANCO</t>
  </si>
  <si>
    <t>TWM000450201</t>
  </si>
  <si>
    <t>F-350 XLT 5.4L CHASIS CABINA</t>
  </si>
  <si>
    <t>2011</t>
  </si>
  <si>
    <t>1FDEF3G60BEC32566</t>
  </si>
  <si>
    <t>AXA SEGUROS  S.A. DE C.V. 69555</t>
  </si>
  <si>
    <t xml:space="preserve"> </t>
  </si>
  <si>
    <t>0880164343</t>
  </si>
  <si>
    <t>JEEP PATRIOT SPORT 4X2 OPCUP 5</t>
  </si>
  <si>
    <t>2012</t>
  </si>
  <si>
    <t>1C4AJPAB1CD664816</t>
  </si>
  <si>
    <t>QUÁLITAS  COMPAÑÍA DE SEGUROS  S.A. DE C.V. 16413</t>
  </si>
  <si>
    <t>VISTA RENOVACIONES</t>
  </si>
  <si>
    <t>AGRUPAR POR:</t>
  </si>
  <si>
    <t>ASEGURADOR</t>
  </si>
  <si>
    <t>SUB-RAMO</t>
  </si>
  <si>
    <t>CARLOS HUMBERTO PEET POOL</t>
  </si>
  <si>
    <t>JAIME ALFREDO MIMENZA OROZA</t>
  </si>
  <si>
    <t>HDI</t>
  </si>
  <si>
    <t>ALLIANZ</t>
  </si>
  <si>
    <t>VEHICULOS</t>
  </si>
  <si>
    <t>LINEAS PERSONALES</t>
  </si>
  <si>
    <t>CORTE POR:</t>
  </si>
  <si>
    <t>FECHA CAPTURA</t>
  </si>
  <si>
    <t>FECHA EMISION</t>
  </si>
  <si>
    <t>POLIZA ANTERIOR</t>
  </si>
  <si>
    <t>PAGADO</t>
  </si>
  <si>
    <t>%</t>
  </si>
  <si>
    <t>IMPORTE</t>
  </si>
  <si>
    <t>CHETUMAL</t>
  </si>
  <si>
    <t>EM</t>
  </si>
  <si>
    <t>24-50745_57</t>
  </si>
  <si>
    <t>PICK UP SAVEIRO STARLINE STD CA DH OCUP 02</t>
  </si>
  <si>
    <t>2014</t>
  </si>
  <si>
    <t>9BWKB05U4EP107975</t>
  </si>
  <si>
    <t>ROSA MARIA MENA CRUZ</t>
  </si>
  <si>
    <t>HDI SEGUROS  S.A. DE C.V. 52152</t>
  </si>
  <si>
    <t>PROMOTORA Y CONSTRUCTORA DEL CARIBE SA DE CV</t>
  </si>
  <si>
    <t>Verde</t>
  </si>
  <si>
    <t>Moneda nacional</t>
  </si>
  <si>
    <t>N</t>
  </si>
  <si>
    <t>2311520040304</t>
  </si>
  <si>
    <t>HOURNEY SXT A. AC RA</t>
  </si>
  <si>
    <t>3D4GG57BX9T518148</t>
  </si>
  <si>
    <t>JAIME ALFREDO MIMENZA OROSA</t>
  </si>
  <si>
    <t>SEGUROS INBURSA  S.A.  GRUPO FINANCIERO INBURSA 30508</t>
  </si>
  <si>
    <t>FLOR ELOISA  PERAZA RIVERO</t>
  </si>
  <si>
    <t>F</t>
  </si>
  <si>
    <t>Mensual</t>
  </si>
  <si>
    <t>Amarillo</t>
  </si>
  <si>
    <t>SU</t>
  </si>
  <si>
    <t>N134010152</t>
  </si>
  <si>
    <t>24-56373</t>
  </si>
  <si>
    <t>NISSAN, NP300 ESTACAS C/DH L4 STD 2 PTAS. CARGA TIPO B</t>
  </si>
  <si>
    <t>3N6DD25T0BK052080</t>
  </si>
  <si>
    <t>ABA SEGUROS  S.A. DE C.V. 92965</t>
  </si>
  <si>
    <t>HIELO CONTINENTAL S.A. DE C.V.</t>
  </si>
  <si>
    <t>NO</t>
  </si>
  <si>
    <t>CAMBIO CONDUCTO</t>
  </si>
  <si>
    <t>PRIMA DE POLIZA</t>
  </si>
  <si>
    <t>COMISION TOTAL</t>
  </si>
  <si>
    <t>COMISION VENDEDOR</t>
  </si>
  <si>
    <t>REPORTE DE PRODUCCION</t>
  </si>
  <si>
    <t>SUB-GRUPO</t>
  </si>
  <si>
    <t>FILTROS:</t>
  </si>
  <si>
    <t>CAMBIO</t>
  </si>
  <si>
    <t>COMENTARIO</t>
  </si>
  <si>
    <t>FORMA PAGO</t>
  </si>
  <si>
    <t>IMPORTE PAGO</t>
  </si>
  <si>
    <t>PRODUCTO</t>
  </si>
  <si>
    <t>CONDUCTO</t>
  </si>
  <si>
    <t>PO</t>
  </si>
  <si>
    <t>88214288</t>
  </si>
  <si>
    <t>EQUIPOS DEL SUR S.A. DE C.V.</t>
  </si>
  <si>
    <t>FIANZAS</t>
  </si>
  <si>
    <t>FIANZA</t>
  </si>
  <si>
    <t>EDUARDO ALFREDO FLORES CANTO</t>
  </si>
  <si>
    <t>CHUBB DE MEXICO COMPAÑIA AFIANZADORA S.A. DE C.V. 15426</t>
  </si>
  <si>
    <t>Pago</t>
  </si>
  <si>
    <t>Tarjeta Credito</t>
  </si>
  <si>
    <t>88214300</t>
  </si>
  <si>
    <t>Tarjeta de Debito</t>
  </si>
  <si>
    <t>RE</t>
  </si>
  <si>
    <t>Y00-4-2-000030459_0000-0-1</t>
  </si>
  <si>
    <t>GAYA GALDARACENA ITALO</t>
  </si>
  <si>
    <t>SEGUROS ATLAS, S.A. 8754</t>
  </si>
  <si>
    <t>Dólar</t>
  </si>
  <si>
    <t>EDUCACIONALES</t>
  </si>
  <si>
    <t>REPORTE DE PRIMA NETA PAGADA</t>
  </si>
  <si>
    <t>Reporte Comisiones Liquidadas Acumuladas</t>
  </si>
  <si>
    <t>SON LOS ACUMULABLES</t>
  </si>
  <si>
    <t>FECHA CANCELACION</t>
  </si>
  <si>
    <t>MOTIVO CANCELACION</t>
  </si>
  <si>
    <t>24-45054</t>
  </si>
  <si>
    <t>POR FALTA DE PAGO</t>
  </si>
  <si>
    <t>2007</t>
  </si>
  <si>
    <t>8AG116EJX7R203333</t>
  </si>
  <si>
    <t>ROGER EDUARDO CONCHA HEREDIA</t>
  </si>
  <si>
    <t>BASULTO KUMUL NANCY DANIELA</t>
  </si>
  <si>
    <t>Semestral</t>
  </si>
  <si>
    <t>24-46049</t>
  </si>
  <si>
    <t>CAMBIO DE CONDUCTO</t>
  </si>
  <si>
    <t>1984</t>
  </si>
  <si>
    <t>1152209134</t>
  </si>
  <si>
    <t>SEGURA ALFARO AREDY</t>
  </si>
  <si>
    <t>1507488</t>
  </si>
  <si>
    <t>VENTA DE UNIDAD</t>
  </si>
  <si>
    <t>1J8HS58P27C531438</t>
  </si>
  <si>
    <t>A.N.A. COMPAÑÍA DE SEGUROS  S.A. DE C.V. 3973</t>
  </si>
  <si>
    <t>PROYECTOS INMOBILIARIOS DE CANCUN S.C DE R.L</t>
  </si>
  <si>
    <t>AMPLIA</t>
  </si>
  <si>
    <t>REPORTE DE CANCELACIONES</t>
  </si>
  <si>
    <t>idProduccion</t>
  </si>
  <si>
    <t>FECHA_CAPTURA</t>
  </si>
  <si>
    <t>FECHA_EMISION</t>
  </si>
  <si>
    <t>POLIZA_ANTERIOR</t>
  </si>
  <si>
    <t>NoSERIE</t>
  </si>
  <si>
    <t>PERSONA_F_M</t>
  </si>
  <si>
    <t>COND_PAGO</t>
  </si>
  <si>
    <t>CONDUCTO_COBRO</t>
  </si>
  <si>
    <t>CAMBIO_CONDUCTO</t>
  </si>
  <si>
    <t>PRIMA_NETA</t>
  </si>
  <si>
    <t>PRIMA_TOTAL</t>
  </si>
  <si>
    <t>PORCENTAJE</t>
  </si>
  <si>
    <t>PRIMA_NETA_COMISION</t>
  </si>
  <si>
    <t>RECARGO_COMISION</t>
  </si>
  <si>
    <t>GASTOS_COMISION</t>
  </si>
  <si>
    <t>TOTAL_COMISION</t>
  </si>
  <si>
    <t>PCTJE_DISPERSION_VEND</t>
  </si>
  <si>
    <t>IMPORTE_VEND</t>
  </si>
  <si>
    <t>PCTJE_DISPERSION_CONS</t>
  </si>
  <si>
    <t>IMPORTE_CONS</t>
  </si>
  <si>
    <t>PCJTE_DISPERSION_COM</t>
  </si>
  <si>
    <t>IMPORTE_COM</t>
  </si>
  <si>
    <t>CLIENTE_NOMBRE</t>
  </si>
  <si>
    <t>VENDEDOR_NOMBRE</t>
  </si>
  <si>
    <t>CONSULTOR_NOMBRE</t>
  </si>
  <si>
    <t>SUCURSAL_NOMBRE</t>
  </si>
  <si>
    <t>]));</t>
  </si>
  <si>
    <t>= ltrim(str_replace($quitar,$poner,$ColumFila[</t>
  </si>
  <si>
    <t xml:space="preserve">'0001', </t>
  </si>
  <si>
    <t xml:space="preserve">'2014-06-16', </t>
  </si>
  <si>
    <t xml:space="preserve">'2014-07-15', </t>
  </si>
  <si>
    <t xml:space="preserve">'N134007220_1', </t>
  </si>
  <si>
    <t xml:space="preserve">'N133010589', </t>
  </si>
  <si>
    <t xml:space="preserve">'', </t>
  </si>
  <si>
    <t xml:space="preserve">'AUTOS INDIVIDUALES', </t>
  </si>
  <si>
    <t xml:space="preserve">'CAMIONES', </t>
  </si>
  <si>
    <t xml:space="preserve">'40609', </t>
  </si>
  <si>
    <t xml:space="preserve">'28939', </t>
  </si>
  <si>
    <t xml:space="preserve">'ABA SEGUROS  S.A. DE C.V. 92965', </t>
  </si>
  <si>
    <t xml:space="preserve">'PROMOTORIA', </t>
  </si>
  <si>
    <t xml:space="preserve">'GRUPO VENTAS', </t>
  </si>
  <si>
    <t xml:space="preserve">'0000046865', </t>
  </si>
  <si>
    <t xml:space="preserve">'F', </t>
  </si>
  <si>
    <t xml:space="preserve">'Mensual', </t>
  </si>
  <si>
    <t xml:space="preserve">'POR MEDIO DE AGENTE', </t>
  </si>
  <si>
    <t xml:space="preserve">'2015-07-15', </t>
  </si>
  <si>
    <t xml:space="preserve">'Azul', </t>
  </si>
  <si>
    <t xml:space="preserve">'Moneda nacional', </t>
  </si>
  <si>
    <t xml:space="preserve">'1', </t>
  </si>
  <si>
    <t xml:space="preserve">'N', </t>
  </si>
  <si>
    <t xml:space="preserve">'3159.48', </t>
  </si>
  <si>
    <t xml:space="preserve">'265.08', </t>
  </si>
  <si>
    <t xml:space="preserve">'450', </t>
  </si>
  <si>
    <t xml:space="preserve">'619.93', </t>
  </si>
  <si>
    <t xml:space="preserve">'4494.49', </t>
  </si>
  <si>
    <t xml:space="preserve">'8', </t>
  </si>
  <si>
    <t xml:space="preserve">'252.7584', </t>
  </si>
  <si>
    <t xml:space="preserve">'21.2064', </t>
  </si>
  <si>
    <t xml:space="preserve">'0', </t>
  </si>
  <si>
    <t xml:space="preserve">'273.9648', </t>
  </si>
  <si>
    <t xml:space="preserve">'75', </t>
  </si>
  <si>
    <t xml:space="preserve">'205.4736', </t>
  </si>
  <si>
    <t xml:space="preserve">'5', </t>
  </si>
  <si>
    <t xml:space="preserve">'13.6982', </t>
  </si>
  <si>
    <t>''</t>
  </si>
  <si>
    <t>`SUCURSAL`</t>
  </si>
  <si>
    <t>, `FECHA_CAPTURA`</t>
  </si>
  <si>
    <t>, `FECHA_EMISION`</t>
  </si>
  <si>
    <t>, `POLIZA`</t>
  </si>
  <si>
    <t>, `POLIZA_ANTERIOR`</t>
  </si>
  <si>
    <t>, `ENDOSO`</t>
  </si>
  <si>
    <t>, `RAMO`</t>
  </si>
  <si>
    <t>, `SUBRAMO`</t>
  </si>
  <si>
    <t>, `DESCRIPCION`</t>
  </si>
  <si>
    <t>, `MODELO`</t>
  </si>
  <si>
    <t>, `NoSERIE`</t>
  </si>
  <si>
    <t>, `VENDEDOR`</t>
  </si>
  <si>
    <t>, `CONSULTOR`</t>
  </si>
  <si>
    <t>, `ASEGURADORA`</t>
  </si>
  <si>
    <t>, `GRUPO`</t>
  </si>
  <si>
    <t>, `SUBGRUPO`</t>
  </si>
  <si>
    <t>, `CLIENTE`</t>
  </si>
  <si>
    <t>, `PERSONA_F_M`</t>
  </si>
  <si>
    <t>, `COND_PAGO`</t>
  </si>
  <si>
    <t>, `CONDUCTO_COBRO`</t>
  </si>
  <si>
    <t>, `INICIO`</t>
  </si>
  <si>
    <t>, `FIN`</t>
  </si>
  <si>
    <t>, `MONEDA`</t>
  </si>
  <si>
    <t>, `TC`</t>
  </si>
  <si>
    <t>, `CAMBIO_CONDUCTO`</t>
  </si>
  <si>
    <t>, `PRIMA_NETA`</t>
  </si>
  <si>
    <t>, `RECARGO`</t>
  </si>
  <si>
    <t>, `GASTOS`</t>
  </si>
  <si>
    <t>, `IVA`</t>
  </si>
  <si>
    <t>, `PRIMA_TOTAL`</t>
  </si>
  <si>
    <t>, `PORCENTAJE`</t>
  </si>
  <si>
    <t>, `PRIMA_NETA_COMISION`</t>
  </si>
  <si>
    <t>, `RECARGO_COMISION`</t>
  </si>
  <si>
    <t>, `GASTOS_COMISION`</t>
  </si>
  <si>
    <t>, `TOTAL_COMISION`</t>
  </si>
  <si>
    <t>, `PCTJE_DISPERSION_VEND`</t>
  </si>
  <si>
    <t>, `IMPORTE_VEND`</t>
  </si>
  <si>
    <t>, `PCTJE_DISPERSION_CONS`</t>
  </si>
  <si>
    <t>, `IMPORTE_CONS`</t>
  </si>
  <si>
    <t>, `PCJTE_DISPERSION_COM`</t>
  </si>
  <si>
    <t>, `IMPORTE_COM`</t>
  </si>
  <si>
    <t>, `TIPO`</t>
  </si>
  <si>
    <t>, `PAGADO`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</si>
</sst>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dd/mm/yyyy;@"/>
    <numFmt numFmtId="165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8"/>
      <color theme="0" tint="-4.9989318521683403E-2"/>
      <name val="Tahoma"/>
      <family val="2"/>
    </font>
    <font>
      <sz val="8"/>
      <color theme="0"/>
      <name val="Tahoma"/>
      <family val="2"/>
    </font>
    <font>
      <sz val="14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0" tint="-4.9989318521683403E-2"/>
      <name val="Tahoma"/>
      <family val="2"/>
    </font>
    <font>
      <b/>
      <sz val="8"/>
      <color theme="1"/>
      <name val="Tahom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FFFF"/>
      <name val="Arial"/>
      <family val="2"/>
    </font>
    <font>
      <sz val="8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DD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0" xfId="0" applyFont="1"/>
    <xf numFmtId="49" fontId="6" fillId="0" borderId="0" xfId="0" applyNumberFormat="1" applyFont="1"/>
    <xf numFmtId="14" fontId="6" fillId="0" borderId="0" xfId="0" applyNumberFormat="1" applyFont="1"/>
    <xf numFmtId="164" fontId="6" fillId="0" borderId="0" xfId="0" applyNumberFormat="1" applyFont="1"/>
    <xf numFmtId="4" fontId="6" fillId="0" borderId="0" xfId="0" applyNumberFormat="1" applyFont="1"/>
    <xf numFmtId="2" fontId="6" fillId="0" borderId="0" xfId="0" applyNumberFormat="1" applyFont="1"/>
    <xf numFmtId="44" fontId="6" fillId="0" borderId="0" xfId="1" applyFont="1"/>
    <xf numFmtId="0" fontId="8" fillId="3" borderId="0" xfId="0" applyFont="1" applyFill="1"/>
    <xf numFmtId="44" fontId="11" fillId="0" borderId="0" xfId="0" applyNumberFormat="1" applyFont="1"/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0" xfId="0" applyFont="1"/>
    <xf numFmtId="49" fontId="6" fillId="0" borderId="0" xfId="0" applyNumberFormat="1" applyFont="1"/>
    <xf numFmtId="14" fontId="6" fillId="0" borderId="0" xfId="0" applyNumberFormat="1" applyFont="1"/>
    <xf numFmtId="164" fontId="6" fillId="0" borderId="0" xfId="0" applyNumberFormat="1" applyFont="1"/>
    <xf numFmtId="4" fontId="6" fillId="0" borderId="0" xfId="0" applyNumberFormat="1" applyFont="1"/>
    <xf numFmtId="2" fontId="6" fillId="0" borderId="0" xfId="0" applyNumberFormat="1" applyFont="1"/>
    <xf numFmtId="44" fontId="6" fillId="0" borderId="0" xfId="1" applyFont="1"/>
    <xf numFmtId="0" fontId="7" fillId="3" borderId="1" xfId="0" applyFont="1" applyFill="1" applyBorder="1" applyAlignment="1">
      <alignment horizontal="center"/>
    </xf>
    <xf numFmtId="0" fontId="8" fillId="3" borderId="0" xfId="0" applyFont="1" applyFill="1"/>
    <xf numFmtId="0" fontId="3" fillId="3" borderId="8" xfId="0" applyFont="1" applyFill="1" applyBorder="1" applyAlignment="1">
      <alignment horizontal="center"/>
    </xf>
    <xf numFmtId="0" fontId="0" fillId="0" borderId="0" xfId="0" applyFill="1" applyBorder="1" applyAlignment="1"/>
    <xf numFmtId="44" fontId="9" fillId="0" borderId="0" xfId="0" applyNumberFormat="1" applyFont="1"/>
    <xf numFmtId="0" fontId="11" fillId="0" borderId="0" xfId="0" applyFont="1"/>
    <xf numFmtId="14" fontId="8" fillId="0" borderId="0" xfId="0" applyNumberFormat="1" applyFont="1"/>
    <xf numFmtId="0" fontId="0" fillId="0" borderId="0" xfId="0"/>
    <xf numFmtId="0" fontId="6" fillId="0" borderId="0" xfId="0" applyFont="1"/>
    <xf numFmtId="0" fontId="7" fillId="3" borderId="1" xfId="0" applyFont="1" applyFill="1" applyBorder="1" applyAlignment="1">
      <alignment horizontal="center"/>
    </xf>
    <xf numFmtId="0" fontId="8" fillId="3" borderId="0" xfId="0" applyFont="1" applyFill="1"/>
    <xf numFmtId="0" fontId="10" fillId="0" borderId="0" xfId="0" applyFont="1"/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3" fillId="2" borderId="4" xfId="0" applyFont="1" applyFill="1" applyBorder="1" applyAlignment="1">
      <alignment horizontal="center"/>
    </xf>
    <xf numFmtId="0" fontId="0" fillId="0" borderId="0" xfId="0" applyBorder="1"/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3" fillId="3" borderId="1" xfId="0" applyNumberFormat="1" applyFont="1" applyFill="1" applyBorder="1" applyAlignment="1">
      <alignment horizontal="center"/>
    </xf>
    <xf numFmtId="165" fontId="0" fillId="0" borderId="0" xfId="1" applyNumberFormat="1" applyFont="1"/>
    <xf numFmtId="165" fontId="3" fillId="3" borderId="1" xfId="1" applyNumberFormat="1" applyFont="1" applyFill="1" applyBorder="1" applyAlignment="1">
      <alignment horizontal="center"/>
    </xf>
    <xf numFmtId="165" fontId="0" fillId="0" borderId="0" xfId="1" applyNumberFormat="1" applyFont="1" applyBorder="1"/>
    <xf numFmtId="165" fontId="3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5" fontId="2" fillId="0" borderId="0" xfId="0" applyNumberFormat="1" applyFont="1"/>
    <xf numFmtId="165" fontId="3" fillId="2" borderId="4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0" xfId="0"/>
    <xf numFmtId="0" fontId="12" fillId="0" borderId="0" xfId="2" applyAlignment="1" applyProtection="1"/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Border="1"/>
    <xf numFmtId="2" fontId="0" fillId="0" borderId="0" xfId="0" applyNumberFormat="1"/>
    <xf numFmtId="2" fontId="3" fillId="3" borderId="1" xfId="0" applyNumberFormat="1" applyFont="1" applyFill="1" applyBorder="1" applyAlignment="1">
      <alignment horizontal="center"/>
    </xf>
    <xf numFmtId="165" fontId="0" fillId="0" borderId="0" xfId="1" applyNumberFormat="1" applyFont="1"/>
    <xf numFmtId="165" fontId="3" fillId="3" borderId="1" xfId="1" applyNumberFormat="1" applyFont="1" applyFill="1" applyBorder="1" applyAlignment="1">
      <alignment horizontal="center"/>
    </xf>
    <xf numFmtId="165" fontId="0" fillId="0" borderId="0" xfId="1" applyNumberFormat="1" applyFont="1" applyBorder="1"/>
    <xf numFmtId="165" fontId="3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5" fontId="2" fillId="0" borderId="0" xfId="0" applyNumberFormat="1" applyFont="1"/>
    <xf numFmtId="165" fontId="3" fillId="2" borderId="4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4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3" fillId="2" borderId="7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0" fontId="13" fillId="6" borderId="9" xfId="0" applyFont="1" applyFill="1" applyBorder="1"/>
    <xf numFmtId="0" fontId="0" fillId="5" borderId="0" xfId="0" applyFill="1"/>
    <xf numFmtId="0" fontId="14" fillId="2" borderId="1" xfId="0" applyFont="1" applyFill="1" applyBorder="1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5" fontId="3" fillId="2" borderId="7" xfId="0" applyNumberFormat="1" applyFont="1" applyFill="1" applyBorder="1" applyAlignment="1">
      <alignment horizontal="center" wrapText="1"/>
    </xf>
    <xf numFmtId="165" fontId="3" fillId="2" borderId="8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sys.com.mx/reportes/dinamico_comisiones_liquidadas_acumulad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topLeftCell="A43" workbookViewId="0">
      <selection activeCell="E47" sqref="E47"/>
    </sheetView>
  </sheetViews>
  <sheetFormatPr baseColWidth="10" defaultRowHeight="15" x14ac:dyDescent="0.25"/>
  <cols>
    <col min="1" max="1" width="21.42578125" style="30" customWidth="1"/>
    <col min="2" max="2" width="17" customWidth="1"/>
    <col min="3" max="4" width="18.5703125" customWidth="1"/>
    <col min="5" max="5" width="27.140625" style="38" customWidth="1"/>
    <col min="6" max="6" width="13.7109375" bestFit="1" customWidth="1"/>
    <col min="7" max="7" width="31.5703125" bestFit="1" customWidth="1"/>
    <col min="8" max="8" width="31.5703125" style="38" customWidth="1"/>
    <col min="9" max="9" width="11.42578125" style="38"/>
    <col min="14" max="14" width="15" bestFit="1" customWidth="1"/>
    <col min="24" max="24" width="16.85546875" bestFit="1" customWidth="1"/>
    <col min="25" max="26" width="22.7109375" bestFit="1" customWidth="1"/>
  </cols>
  <sheetData>
    <row r="1" spans="1:57" ht="21" x14ac:dyDescent="0.35">
      <c r="B1" s="34"/>
    </row>
    <row r="4" spans="1:57" ht="18.75" x14ac:dyDescent="0.3">
      <c r="B4" s="107" t="s">
        <v>36</v>
      </c>
      <c r="C4" s="107"/>
      <c r="D4" s="107"/>
      <c r="E4" s="107"/>
      <c r="F4" s="107"/>
    </row>
    <row r="5" spans="1:57" x14ac:dyDescent="0.25">
      <c r="B5" s="1"/>
      <c r="C5" s="1"/>
      <c r="D5" s="1"/>
      <c r="F5" s="1"/>
      <c r="G5" s="1"/>
      <c r="J5" s="1"/>
      <c r="K5" s="1"/>
      <c r="L5" s="1"/>
      <c r="M5" s="1"/>
      <c r="N5" s="108" t="s">
        <v>1</v>
      </c>
      <c r="O5" s="109"/>
      <c r="P5" s="109"/>
      <c r="Q5" s="109"/>
      <c r="R5" s="110"/>
      <c r="S5" s="108" t="s">
        <v>2</v>
      </c>
      <c r="T5" s="109"/>
      <c r="U5" s="109"/>
      <c r="V5" s="109"/>
      <c r="W5" s="110"/>
      <c r="Y5" s="26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ht="15.75" customHeight="1" x14ac:dyDescent="0.25">
      <c r="A6" s="98" t="s">
        <v>3</v>
      </c>
      <c r="B6" s="2" t="s">
        <v>4</v>
      </c>
      <c r="C6" s="2" t="s">
        <v>5</v>
      </c>
      <c r="D6" s="2" t="s">
        <v>6</v>
      </c>
      <c r="E6" s="40" t="s">
        <v>47</v>
      </c>
      <c r="F6" s="2" t="s">
        <v>7</v>
      </c>
      <c r="G6" s="99" t="s">
        <v>8</v>
      </c>
      <c r="H6" s="99" t="s">
        <v>0</v>
      </c>
      <c r="I6" s="47" t="s">
        <v>51</v>
      </c>
      <c r="J6" s="2" t="s">
        <v>1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12</v>
      </c>
      <c r="T6" s="2" t="s">
        <v>13</v>
      </c>
      <c r="U6" s="2" t="s">
        <v>14</v>
      </c>
      <c r="V6" s="2" t="s">
        <v>17</v>
      </c>
      <c r="W6" s="2" t="s">
        <v>18</v>
      </c>
      <c r="X6" s="25" t="s">
        <v>19</v>
      </c>
      <c r="Y6" s="3" t="s">
        <v>20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7" x14ac:dyDescent="0.25">
      <c r="A7" s="38" t="s">
        <v>21</v>
      </c>
      <c r="B7" s="5" t="s">
        <v>22</v>
      </c>
      <c r="C7" s="4"/>
      <c r="D7" s="4" t="s">
        <v>23</v>
      </c>
      <c r="E7" s="31" t="s">
        <v>101</v>
      </c>
      <c r="F7" s="4" t="s">
        <v>24</v>
      </c>
      <c r="G7" s="11" t="s">
        <v>25</v>
      </c>
      <c r="H7" s="33" t="s">
        <v>97</v>
      </c>
      <c r="I7" s="38" t="s">
        <v>99</v>
      </c>
      <c r="J7" s="4">
        <v>9</v>
      </c>
      <c r="K7" s="6">
        <v>41878</v>
      </c>
      <c r="L7" s="6">
        <v>41909</v>
      </c>
      <c r="M7" s="7">
        <v>41878</v>
      </c>
      <c r="N7" s="8">
        <v>579.30999999999995</v>
      </c>
      <c r="O7" s="8">
        <v>48.66</v>
      </c>
      <c r="P7" s="8">
        <v>0</v>
      </c>
      <c r="Q7" s="8">
        <v>100.48</v>
      </c>
      <c r="R7" s="8">
        <v>728.45</v>
      </c>
      <c r="S7" s="8">
        <v>50.98</v>
      </c>
      <c r="T7" s="8">
        <v>4.28</v>
      </c>
      <c r="U7" s="8">
        <v>0</v>
      </c>
      <c r="V7" s="8">
        <v>55.26</v>
      </c>
      <c r="W7" s="9">
        <v>8.8000000000000007</v>
      </c>
      <c r="X7" s="9">
        <v>70</v>
      </c>
      <c r="Y7" s="10">
        <v>38.68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7" x14ac:dyDescent="0.25">
      <c r="A8" s="38" t="s">
        <v>21</v>
      </c>
      <c r="B8" s="5" t="s">
        <v>26</v>
      </c>
      <c r="C8" s="4" t="s">
        <v>27</v>
      </c>
      <c r="D8" s="4" t="s">
        <v>28</v>
      </c>
      <c r="E8" s="31" t="s">
        <v>101</v>
      </c>
      <c r="F8" s="4" t="s">
        <v>29</v>
      </c>
      <c r="G8" s="11" t="s">
        <v>30</v>
      </c>
      <c r="H8" s="33"/>
      <c r="I8" s="38" t="s">
        <v>99</v>
      </c>
      <c r="J8" s="4">
        <v>1</v>
      </c>
      <c r="K8" s="6">
        <v>41836</v>
      </c>
      <c r="L8" s="6">
        <v>42020</v>
      </c>
      <c r="M8" s="7">
        <v>41855</v>
      </c>
      <c r="N8" s="8">
        <v>719.81</v>
      </c>
      <c r="O8" s="8">
        <v>31.31</v>
      </c>
      <c r="P8" s="8">
        <v>450</v>
      </c>
      <c r="Q8" s="8">
        <v>192.18</v>
      </c>
      <c r="R8" s="8">
        <v>1393.3</v>
      </c>
      <c r="S8" s="8">
        <v>79.180000000000007</v>
      </c>
      <c r="T8" s="8">
        <v>3.44</v>
      </c>
      <c r="U8" s="8">
        <v>0</v>
      </c>
      <c r="V8" s="8">
        <v>82.62</v>
      </c>
      <c r="W8" s="9">
        <v>11</v>
      </c>
      <c r="X8" s="9">
        <v>70</v>
      </c>
      <c r="Y8" s="10">
        <v>57.84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7" x14ac:dyDescent="0.25">
      <c r="A9" s="38" t="s">
        <v>21</v>
      </c>
      <c r="B9" s="5" t="s">
        <v>31</v>
      </c>
      <c r="C9" s="4"/>
      <c r="D9" s="4" t="s">
        <v>32</v>
      </c>
      <c r="E9" s="31" t="s">
        <v>101</v>
      </c>
      <c r="F9" s="4" t="s">
        <v>33</v>
      </c>
      <c r="G9" s="11" t="s">
        <v>30</v>
      </c>
      <c r="H9" s="33"/>
      <c r="I9" s="48" t="s">
        <v>99</v>
      </c>
      <c r="J9" s="4">
        <v>1</v>
      </c>
      <c r="K9" s="6">
        <v>41645</v>
      </c>
      <c r="L9" s="6">
        <v>41645</v>
      </c>
      <c r="M9" s="7">
        <v>41655</v>
      </c>
      <c r="N9" s="8">
        <v>1190</v>
      </c>
      <c r="O9" s="8">
        <v>0</v>
      </c>
      <c r="P9" s="8">
        <v>80</v>
      </c>
      <c r="Q9" s="8">
        <v>203.2</v>
      </c>
      <c r="R9" s="8">
        <v>1473.2</v>
      </c>
      <c r="S9" s="8">
        <v>119</v>
      </c>
      <c r="T9" s="8">
        <v>0</v>
      </c>
      <c r="U9" s="8">
        <v>0</v>
      </c>
      <c r="V9" s="8">
        <v>119</v>
      </c>
      <c r="W9" s="9">
        <v>10</v>
      </c>
      <c r="X9" s="9">
        <v>70</v>
      </c>
      <c r="Y9" s="10">
        <v>83.3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7" ht="18.75" x14ac:dyDescent="0.3">
      <c r="X10" s="28" t="s">
        <v>44</v>
      </c>
      <c r="Y10" s="27">
        <f>SUM(Y7:Y9)</f>
        <v>179.82</v>
      </c>
      <c r="Z10" s="12"/>
    </row>
    <row r="15" spans="1:57" ht="18.75" x14ac:dyDescent="0.3">
      <c r="B15" s="107" t="s">
        <v>46</v>
      </c>
      <c r="C15" s="107"/>
      <c r="D15" s="107"/>
      <c r="E15" s="107"/>
      <c r="F15" s="107"/>
    </row>
    <row r="16" spans="1:57" x14ac:dyDescent="0.25">
      <c r="B16" s="13"/>
      <c r="C16" s="13"/>
      <c r="D16" s="13"/>
      <c r="F16" s="13"/>
      <c r="G16" s="13"/>
      <c r="J16" s="13"/>
      <c r="K16" s="13"/>
      <c r="L16" s="13"/>
      <c r="M16" s="13"/>
      <c r="N16" s="111" t="s">
        <v>12</v>
      </c>
      <c r="O16" s="112"/>
      <c r="P16" s="112"/>
      <c r="Q16" s="112"/>
      <c r="R16" s="113"/>
      <c r="S16" s="108" t="s">
        <v>2</v>
      </c>
      <c r="T16" s="109"/>
      <c r="U16" s="109"/>
      <c r="V16" s="109"/>
      <c r="W16" s="110"/>
      <c r="Z16" s="13"/>
      <c r="AA16" s="13"/>
      <c r="AB16" s="13"/>
    </row>
    <row r="17" spans="1:39" x14ac:dyDescent="0.25">
      <c r="A17" s="47" t="s">
        <v>3</v>
      </c>
      <c r="B17" s="14" t="s">
        <v>4</v>
      </c>
      <c r="C17" s="14" t="s">
        <v>5</v>
      </c>
      <c r="D17" s="14" t="s">
        <v>6</v>
      </c>
      <c r="E17" s="40" t="s">
        <v>47</v>
      </c>
      <c r="F17" s="14" t="s">
        <v>7</v>
      </c>
      <c r="G17" s="23" t="s">
        <v>8</v>
      </c>
      <c r="H17" s="32" t="s">
        <v>0</v>
      </c>
      <c r="I17" s="47" t="s">
        <v>51</v>
      </c>
      <c r="J17" s="14" t="s">
        <v>1</v>
      </c>
      <c r="K17" s="14" t="s">
        <v>9</v>
      </c>
      <c r="L17" s="14" t="s">
        <v>10</v>
      </c>
      <c r="M17" s="14" t="s">
        <v>11</v>
      </c>
      <c r="N17" s="14" t="s">
        <v>12</v>
      </c>
      <c r="O17" s="14" t="s">
        <v>13</v>
      </c>
      <c r="P17" s="14" t="s">
        <v>14</v>
      </c>
      <c r="Q17" s="14" t="s">
        <v>15</v>
      </c>
      <c r="R17" s="14" t="s">
        <v>16</v>
      </c>
      <c r="S17" s="14" t="s">
        <v>12</v>
      </c>
      <c r="T17" s="14" t="s">
        <v>13</v>
      </c>
      <c r="U17" s="14" t="s">
        <v>14</v>
      </c>
      <c r="V17" s="14" t="s">
        <v>17</v>
      </c>
      <c r="W17" s="14" t="s">
        <v>18</v>
      </c>
      <c r="X17" s="15" t="s">
        <v>19</v>
      </c>
      <c r="Y17" s="15" t="s">
        <v>38</v>
      </c>
      <c r="Z17" s="15" t="s">
        <v>39</v>
      </c>
    </row>
    <row r="18" spans="1:39" x14ac:dyDescent="0.25">
      <c r="A18" s="38" t="s">
        <v>21</v>
      </c>
      <c r="B18" s="17" t="s">
        <v>40</v>
      </c>
      <c r="C18" s="13"/>
      <c r="D18" s="16" t="s">
        <v>41</v>
      </c>
      <c r="E18" s="31" t="s">
        <v>102</v>
      </c>
      <c r="F18" s="16" t="s">
        <v>42</v>
      </c>
      <c r="G18" s="24" t="s">
        <v>43</v>
      </c>
      <c r="H18" s="33" t="s">
        <v>98</v>
      </c>
      <c r="I18" s="38" t="s">
        <v>100</v>
      </c>
      <c r="J18" s="16">
        <v>2</v>
      </c>
      <c r="K18" s="18">
        <v>41491</v>
      </c>
      <c r="L18" s="18">
        <v>41522</v>
      </c>
      <c r="M18" s="19">
        <v>41491</v>
      </c>
      <c r="N18" s="20">
        <v>1500</v>
      </c>
      <c r="O18" s="20">
        <v>0</v>
      </c>
      <c r="P18" s="20">
        <v>0</v>
      </c>
      <c r="Q18" s="20">
        <v>0</v>
      </c>
      <c r="R18" s="20">
        <v>1500</v>
      </c>
      <c r="S18" s="20">
        <v>40.5</v>
      </c>
      <c r="T18" s="20">
        <v>0</v>
      </c>
      <c r="U18" s="20">
        <v>0</v>
      </c>
      <c r="V18" s="20">
        <v>40.5</v>
      </c>
      <c r="W18" s="21">
        <v>2.7</v>
      </c>
      <c r="X18" s="21">
        <v>100</v>
      </c>
      <c r="Y18" s="22">
        <v>40.5</v>
      </c>
      <c r="Z18" s="29">
        <v>41877</v>
      </c>
    </row>
    <row r="19" spans="1:39" x14ac:dyDescent="0.25">
      <c r="A19" s="38" t="s">
        <v>21</v>
      </c>
      <c r="B19" s="17" t="s">
        <v>40</v>
      </c>
      <c r="C19" s="13"/>
      <c r="D19" s="16" t="s">
        <v>41</v>
      </c>
      <c r="E19" s="31" t="s">
        <v>102</v>
      </c>
      <c r="F19" s="16" t="s">
        <v>42</v>
      </c>
      <c r="G19" s="24" t="s">
        <v>43</v>
      </c>
      <c r="H19" s="33" t="s">
        <v>98</v>
      </c>
      <c r="I19" s="38" t="s">
        <v>100</v>
      </c>
      <c r="J19" s="16">
        <v>3</v>
      </c>
      <c r="K19" s="18">
        <v>41522</v>
      </c>
      <c r="L19" s="18">
        <v>41552</v>
      </c>
      <c r="M19" s="19">
        <v>41522</v>
      </c>
      <c r="N19" s="20">
        <v>1500</v>
      </c>
      <c r="O19" s="20">
        <v>0</v>
      </c>
      <c r="P19" s="20">
        <v>0</v>
      </c>
      <c r="Q19" s="20">
        <v>0</v>
      </c>
      <c r="R19" s="20">
        <v>1500</v>
      </c>
      <c r="S19" s="20">
        <v>40.5</v>
      </c>
      <c r="T19" s="20">
        <v>0</v>
      </c>
      <c r="U19" s="20">
        <v>0</v>
      </c>
      <c r="V19" s="20">
        <v>40.5</v>
      </c>
      <c r="W19" s="21">
        <v>2.7</v>
      </c>
      <c r="X19" s="21">
        <v>100</v>
      </c>
      <c r="Y19" s="22">
        <v>40.5</v>
      </c>
      <c r="Z19" s="29">
        <v>41877</v>
      </c>
    </row>
    <row r="20" spans="1:39" x14ac:dyDescent="0.25">
      <c r="A20" s="38" t="s">
        <v>21</v>
      </c>
      <c r="B20" s="17" t="s">
        <v>40</v>
      </c>
      <c r="C20" s="13"/>
      <c r="D20" s="16" t="s">
        <v>41</v>
      </c>
      <c r="E20" s="31" t="s">
        <v>102</v>
      </c>
      <c r="F20" s="16" t="s">
        <v>42</v>
      </c>
      <c r="G20" s="24" t="s">
        <v>43</v>
      </c>
      <c r="H20" s="33" t="s">
        <v>98</v>
      </c>
      <c r="I20" s="38" t="s">
        <v>100</v>
      </c>
      <c r="J20" s="16">
        <v>4</v>
      </c>
      <c r="K20" s="18">
        <v>41552</v>
      </c>
      <c r="L20" s="18">
        <v>41583</v>
      </c>
      <c r="M20" s="19">
        <v>41552</v>
      </c>
      <c r="N20" s="20">
        <v>1500</v>
      </c>
      <c r="O20" s="20">
        <v>0</v>
      </c>
      <c r="P20" s="20">
        <v>0</v>
      </c>
      <c r="Q20" s="20">
        <v>0</v>
      </c>
      <c r="R20" s="20">
        <v>1500</v>
      </c>
      <c r="S20" s="20">
        <v>40.5</v>
      </c>
      <c r="T20" s="20">
        <v>0</v>
      </c>
      <c r="U20" s="20">
        <v>0</v>
      </c>
      <c r="V20" s="20">
        <v>40.5</v>
      </c>
      <c r="W20" s="21">
        <v>2.7</v>
      </c>
      <c r="X20" s="21">
        <v>100</v>
      </c>
      <c r="Y20" s="22">
        <v>40.5</v>
      </c>
      <c r="Z20" s="29">
        <v>41877</v>
      </c>
    </row>
    <row r="21" spans="1:39" ht="18.75" x14ac:dyDescent="0.3">
      <c r="A21" s="38"/>
      <c r="X21" s="28" t="s">
        <v>45</v>
      </c>
      <c r="Y21" s="27">
        <f>SUM(Y18:Y20)</f>
        <v>121.5</v>
      </c>
    </row>
    <row r="23" spans="1:39" ht="18.75" x14ac:dyDescent="0.3">
      <c r="B23" s="107" t="s">
        <v>143</v>
      </c>
      <c r="C23" s="107"/>
      <c r="D23" s="107"/>
      <c r="E23" s="107"/>
      <c r="F23" s="107"/>
      <c r="G23" s="107"/>
      <c r="H23" s="107"/>
      <c r="I23" s="107"/>
    </row>
    <row r="24" spans="1:39" x14ac:dyDescent="0.25">
      <c r="A24" s="13"/>
      <c r="C24" s="38"/>
    </row>
    <row r="25" spans="1:39" x14ac:dyDescent="0.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61"/>
      <c r="Y25" s="50"/>
      <c r="Z25" s="63"/>
      <c r="AA25" s="119" t="s">
        <v>139</v>
      </c>
      <c r="AB25" s="116" t="s">
        <v>140</v>
      </c>
      <c r="AC25" s="116"/>
      <c r="AD25" s="116"/>
      <c r="AE25" s="116"/>
      <c r="AF25" s="116"/>
      <c r="AG25" s="111" t="s">
        <v>141</v>
      </c>
      <c r="AH25" s="112"/>
      <c r="AI25" s="112"/>
      <c r="AJ25" s="112"/>
      <c r="AK25" s="112"/>
      <c r="AL25" s="117" t="s">
        <v>142</v>
      </c>
      <c r="AM25" s="118"/>
    </row>
    <row r="26" spans="1:39" x14ac:dyDescent="0.25">
      <c r="A26" s="51" t="s">
        <v>3</v>
      </c>
      <c r="B26" s="51" t="s">
        <v>63</v>
      </c>
      <c r="C26" s="51" t="s">
        <v>104</v>
      </c>
      <c r="D26" s="51" t="s">
        <v>105</v>
      </c>
      <c r="E26" s="51" t="s">
        <v>4</v>
      </c>
      <c r="F26" s="51" t="s">
        <v>106</v>
      </c>
      <c r="G26" s="51" t="s">
        <v>5</v>
      </c>
      <c r="H26" s="51" t="s">
        <v>47</v>
      </c>
      <c r="I26" s="51" t="s">
        <v>7</v>
      </c>
      <c r="J26" s="51" t="s">
        <v>48</v>
      </c>
      <c r="K26" s="51" t="s">
        <v>49</v>
      </c>
      <c r="L26" s="51" t="s">
        <v>50</v>
      </c>
      <c r="M26" s="51" t="s">
        <v>8</v>
      </c>
      <c r="N26" s="51" t="s">
        <v>64</v>
      </c>
      <c r="O26" s="51" t="s">
        <v>51</v>
      </c>
      <c r="P26" s="100" t="s">
        <v>52</v>
      </c>
      <c r="Q26" s="100" t="s">
        <v>53</v>
      </c>
      <c r="R26" s="51" t="s">
        <v>6</v>
      </c>
      <c r="S26" s="51" t="s">
        <v>65</v>
      </c>
      <c r="T26" s="51" t="s">
        <v>54</v>
      </c>
      <c r="U26" s="51" t="s">
        <v>55</v>
      </c>
      <c r="V26" s="51" t="s">
        <v>9</v>
      </c>
      <c r="W26" s="51" t="s">
        <v>10</v>
      </c>
      <c r="X26" s="51" t="s">
        <v>107</v>
      </c>
      <c r="Y26" s="51" t="s">
        <v>57</v>
      </c>
      <c r="Z26" s="64" t="s">
        <v>58</v>
      </c>
      <c r="AA26" s="120"/>
      <c r="AB26" s="60" t="s">
        <v>12</v>
      </c>
      <c r="AC26" s="60" t="s">
        <v>13</v>
      </c>
      <c r="AD26" s="60" t="s">
        <v>14</v>
      </c>
      <c r="AE26" s="60" t="s">
        <v>15</v>
      </c>
      <c r="AF26" s="60" t="s">
        <v>16</v>
      </c>
      <c r="AG26" s="51" t="s">
        <v>108</v>
      </c>
      <c r="AH26" s="60" t="s">
        <v>12</v>
      </c>
      <c r="AI26" s="60" t="s">
        <v>13</v>
      </c>
      <c r="AJ26" s="60" t="s">
        <v>14</v>
      </c>
      <c r="AK26" s="60" t="s">
        <v>17</v>
      </c>
      <c r="AL26" s="56" t="s">
        <v>108</v>
      </c>
      <c r="AM26" s="58" t="s">
        <v>109</v>
      </c>
    </row>
    <row r="27" spans="1:39" x14ac:dyDescent="0.25">
      <c r="A27" s="49" t="s">
        <v>110</v>
      </c>
      <c r="B27" s="49" t="s">
        <v>111</v>
      </c>
      <c r="C27" s="53">
        <v>41886</v>
      </c>
      <c r="D27" s="53">
        <v>41884</v>
      </c>
      <c r="E27" s="52" t="s">
        <v>112</v>
      </c>
      <c r="F27" s="52"/>
      <c r="G27" s="49"/>
      <c r="H27" s="49" t="s">
        <v>68</v>
      </c>
      <c r="I27" s="49" t="s">
        <v>24</v>
      </c>
      <c r="J27" s="49" t="s">
        <v>113</v>
      </c>
      <c r="K27" s="49" t="s">
        <v>114</v>
      </c>
      <c r="L27" s="49" t="s">
        <v>115</v>
      </c>
      <c r="M27" s="49" t="s">
        <v>116</v>
      </c>
      <c r="N27" s="49" t="s">
        <v>97</v>
      </c>
      <c r="O27" s="49" t="s">
        <v>117</v>
      </c>
      <c r="P27" s="49" t="s">
        <v>74</v>
      </c>
      <c r="Q27" s="49" t="s">
        <v>75</v>
      </c>
      <c r="R27" s="49" t="s">
        <v>118</v>
      </c>
      <c r="S27" s="49" t="s">
        <v>77</v>
      </c>
      <c r="T27" s="49" t="s">
        <v>78</v>
      </c>
      <c r="U27" s="49" t="s">
        <v>79</v>
      </c>
      <c r="V27" s="53">
        <v>41884</v>
      </c>
      <c r="W27" s="53">
        <v>42063</v>
      </c>
      <c r="X27" s="62" t="s">
        <v>119</v>
      </c>
      <c r="Y27" s="53" t="s">
        <v>120</v>
      </c>
      <c r="Z27" s="54">
        <v>1</v>
      </c>
      <c r="AA27" s="65" t="s">
        <v>121</v>
      </c>
      <c r="AB27" s="54">
        <v>3738.68</v>
      </c>
      <c r="AC27" s="54">
        <v>0</v>
      </c>
      <c r="AD27" s="54">
        <v>320</v>
      </c>
      <c r="AE27" s="54">
        <v>649.39</v>
      </c>
      <c r="AF27" s="54">
        <v>4708.07</v>
      </c>
      <c r="AG27" s="55">
        <v>8.8000001907348633</v>
      </c>
      <c r="AH27" s="54">
        <v>329.00384000000003</v>
      </c>
      <c r="AI27" s="54">
        <v>0</v>
      </c>
      <c r="AJ27" s="54">
        <v>0</v>
      </c>
      <c r="AK27" s="54">
        <v>329.00384521484375</v>
      </c>
      <c r="AL27" s="55">
        <v>70</v>
      </c>
      <c r="AM27" s="59">
        <v>230.30266</v>
      </c>
    </row>
    <row r="28" spans="1:39" x14ac:dyDescent="0.25">
      <c r="A28" s="49" t="s">
        <v>21</v>
      </c>
      <c r="B28" s="49" t="s">
        <v>111</v>
      </c>
      <c r="C28" s="53">
        <v>41886.402916666666</v>
      </c>
      <c r="D28" s="53">
        <v>41874</v>
      </c>
      <c r="E28" s="52" t="s">
        <v>122</v>
      </c>
      <c r="F28" s="49"/>
      <c r="G28" s="49"/>
      <c r="H28" s="49" t="s">
        <v>68</v>
      </c>
      <c r="I28" s="49" t="s">
        <v>29</v>
      </c>
      <c r="J28" s="49" t="s">
        <v>123</v>
      </c>
      <c r="K28" s="49" t="s">
        <v>70</v>
      </c>
      <c r="L28" s="49" t="s">
        <v>124</v>
      </c>
      <c r="M28" s="49" t="s">
        <v>43</v>
      </c>
      <c r="N28" s="49" t="s">
        <v>125</v>
      </c>
      <c r="O28" s="49" t="s">
        <v>126</v>
      </c>
      <c r="P28" s="49" t="s">
        <v>74</v>
      </c>
      <c r="Q28" s="49" t="s">
        <v>75</v>
      </c>
      <c r="R28" s="49" t="s">
        <v>127</v>
      </c>
      <c r="S28" s="49" t="s">
        <v>128</v>
      </c>
      <c r="T28" s="49" t="s">
        <v>129</v>
      </c>
      <c r="U28" s="49" t="s">
        <v>79</v>
      </c>
      <c r="V28" s="53">
        <v>41874</v>
      </c>
      <c r="W28" s="53">
        <v>42239</v>
      </c>
      <c r="X28" s="62" t="s">
        <v>130</v>
      </c>
      <c r="Y28" s="53" t="s">
        <v>120</v>
      </c>
      <c r="Z28" s="54">
        <v>1</v>
      </c>
      <c r="AA28" s="65" t="s">
        <v>121</v>
      </c>
      <c r="AB28" s="54">
        <v>5343.12</v>
      </c>
      <c r="AC28" s="54">
        <v>347.29</v>
      </c>
      <c r="AD28" s="54">
        <v>350</v>
      </c>
      <c r="AE28" s="54">
        <v>966.47</v>
      </c>
      <c r="AF28" s="54">
        <v>7006.88</v>
      </c>
      <c r="AG28" s="55">
        <v>10</v>
      </c>
      <c r="AH28" s="54">
        <v>534.31200000000001</v>
      </c>
      <c r="AI28" s="54">
        <v>0</v>
      </c>
      <c r="AJ28" s="54">
        <v>0</v>
      </c>
      <c r="AK28" s="54">
        <v>534.31201171875</v>
      </c>
      <c r="AL28" s="55">
        <v>96</v>
      </c>
      <c r="AM28" s="57">
        <v>512.93952000000002</v>
      </c>
    </row>
    <row r="29" spans="1:39" x14ac:dyDescent="0.25">
      <c r="A29" s="49" t="s">
        <v>21</v>
      </c>
      <c r="B29" s="49" t="s">
        <v>131</v>
      </c>
      <c r="C29" s="53">
        <v>41886.403865740744</v>
      </c>
      <c r="D29" s="53">
        <v>41880</v>
      </c>
      <c r="E29" s="52" t="s">
        <v>132</v>
      </c>
      <c r="F29" s="52" t="s">
        <v>133</v>
      </c>
      <c r="G29" s="49"/>
      <c r="H29" s="49" t="s">
        <v>68</v>
      </c>
      <c r="I29" s="49" t="s">
        <v>24</v>
      </c>
      <c r="J29" s="49" t="s">
        <v>134</v>
      </c>
      <c r="K29" s="49" t="s">
        <v>84</v>
      </c>
      <c r="L29" s="49" t="s">
        <v>135</v>
      </c>
      <c r="M29" s="49" t="s">
        <v>43</v>
      </c>
      <c r="N29" s="49" t="s">
        <v>125</v>
      </c>
      <c r="O29" s="49" t="s">
        <v>136</v>
      </c>
      <c r="P29" s="49" t="s">
        <v>74</v>
      </c>
      <c r="Q29" s="49" t="s">
        <v>75</v>
      </c>
      <c r="R29" s="49" t="s">
        <v>137</v>
      </c>
      <c r="S29" s="49" t="s">
        <v>77</v>
      </c>
      <c r="T29" s="49" t="s">
        <v>78</v>
      </c>
      <c r="U29" s="49" t="s">
        <v>79</v>
      </c>
      <c r="V29" s="53">
        <v>41882</v>
      </c>
      <c r="W29" s="53">
        <v>42247</v>
      </c>
      <c r="X29" s="62" t="s">
        <v>138</v>
      </c>
      <c r="Y29" s="53" t="s">
        <v>120</v>
      </c>
      <c r="Z29" s="54">
        <v>1</v>
      </c>
      <c r="AA29" s="65" t="s">
        <v>121</v>
      </c>
      <c r="AB29" s="54">
        <v>6858.72</v>
      </c>
      <c r="AC29" s="54">
        <v>0</v>
      </c>
      <c r="AD29" s="54">
        <v>450</v>
      </c>
      <c r="AE29" s="54">
        <v>1169.4000000000001</v>
      </c>
      <c r="AF29" s="54">
        <v>8478.1200000000008</v>
      </c>
      <c r="AG29" s="55">
        <v>8</v>
      </c>
      <c r="AH29" s="54">
        <v>548.69759999999997</v>
      </c>
      <c r="AI29" s="54">
        <v>0</v>
      </c>
      <c r="AJ29" s="54">
        <v>0</v>
      </c>
      <c r="AK29" s="54">
        <v>548.69757080078125</v>
      </c>
      <c r="AL29" s="55">
        <v>96</v>
      </c>
      <c r="AM29" s="57">
        <v>526.74969599999997</v>
      </c>
    </row>
    <row r="30" spans="1:39" x14ac:dyDescent="0.25">
      <c r="A30" s="38"/>
      <c r="C30" s="38"/>
    </row>
    <row r="31" spans="1:39" x14ac:dyDescent="0.25">
      <c r="A31" s="38"/>
      <c r="C31" s="38"/>
    </row>
    <row r="35" spans="1:40" ht="18.75" x14ac:dyDescent="0.3">
      <c r="B35" s="107" t="s">
        <v>169</v>
      </c>
      <c r="C35" s="107"/>
      <c r="D35" s="107"/>
      <c r="E35" s="107"/>
      <c r="F35" s="107"/>
    </row>
    <row r="37" spans="1:40" x14ac:dyDescent="0.25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116" t="s">
        <v>12</v>
      </c>
      <c r="AD37" s="116"/>
      <c r="AE37" s="116"/>
      <c r="AF37" s="116"/>
      <c r="AG37" s="116"/>
      <c r="AH37" s="114" t="s">
        <v>61</v>
      </c>
      <c r="AI37" s="115"/>
      <c r="AJ37" s="115"/>
      <c r="AK37" s="115"/>
      <c r="AL37" s="115"/>
      <c r="AM37" s="67"/>
      <c r="AN37" s="76" t="s">
        <v>146</v>
      </c>
    </row>
    <row r="38" spans="1:40" ht="18.75" customHeight="1" x14ac:dyDescent="0.25">
      <c r="A38" s="69" t="s">
        <v>3</v>
      </c>
      <c r="B38" s="69" t="s">
        <v>63</v>
      </c>
      <c r="C38" s="69" t="s">
        <v>4</v>
      </c>
      <c r="D38" s="69" t="s">
        <v>5</v>
      </c>
      <c r="E38" s="69" t="s">
        <v>6</v>
      </c>
      <c r="F38" s="69" t="s">
        <v>63</v>
      </c>
      <c r="G38" s="69" t="s">
        <v>47</v>
      </c>
      <c r="H38" s="69" t="s">
        <v>7</v>
      </c>
      <c r="I38" s="69" t="s">
        <v>8</v>
      </c>
      <c r="J38" s="69" t="s">
        <v>0</v>
      </c>
      <c r="K38" s="69" t="s">
        <v>48</v>
      </c>
      <c r="L38" s="69" t="s">
        <v>49</v>
      </c>
      <c r="M38" s="69" t="s">
        <v>50</v>
      </c>
      <c r="N38" s="69" t="s">
        <v>51</v>
      </c>
      <c r="O38" s="100" t="s">
        <v>52</v>
      </c>
      <c r="P38" s="100" t="s">
        <v>53</v>
      </c>
      <c r="Q38" s="69" t="s">
        <v>54</v>
      </c>
      <c r="R38" s="69" t="s">
        <v>55</v>
      </c>
      <c r="S38" s="69" t="s">
        <v>147</v>
      </c>
      <c r="T38" s="69" t="s">
        <v>1</v>
      </c>
      <c r="U38" s="69" t="s">
        <v>9</v>
      </c>
      <c r="V38" s="69" t="s">
        <v>10</v>
      </c>
      <c r="W38" s="69" t="s">
        <v>148</v>
      </c>
      <c r="X38" s="69" t="s">
        <v>11</v>
      </c>
      <c r="Y38" s="69" t="s">
        <v>37</v>
      </c>
      <c r="Z38" s="69" t="s">
        <v>149</v>
      </c>
      <c r="AA38" s="69" t="s">
        <v>57</v>
      </c>
      <c r="AB38" s="69" t="s">
        <v>58</v>
      </c>
      <c r="AC38" s="69" t="s">
        <v>12</v>
      </c>
      <c r="AD38" s="69" t="s">
        <v>13</v>
      </c>
      <c r="AE38" s="69" t="s">
        <v>14</v>
      </c>
      <c r="AF38" s="69" t="s">
        <v>15</v>
      </c>
      <c r="AG38" s="69" t="s">
        <v>16</v>
      </c>
      <c r="AH38" s="69" t="s">
        <v>12</v>
      </c>
      <c r="AI38" s="69" t="s">
        <v>13</v>
      </c>
      <c r="AJ38" s="69" t="s">
        <v>14</v>
      </c>
      <c r="AK38" s="69" t="s">
        <v>17</v>
      </c>
      <c r="AL38" s="69" t="s">
        <v>59</v>
      </c>
      <c r="AM38" s="69" t="s">
        <v>150</v>
      </c>
      <c r="AN38" s="77" t="s">
        <v>151</v>
      </c>
    </row>
    <row r="39" spans="1:40" x14ac:dyDescent="0.25">
      <c r="A39" s="67" t="s">
        <v>21</v>
      </c>
      <c r="B39" s="67" t="s">
        <v>152</v>
      </c>
      <c r="C39" s="70" t="s">
        <v>153</v>
      </c>
      <c r="D39" s="67"/>
      <c r="E39" s="67" t="s">
        <v>154</v>
      </c>
      <c r="F39" s="67" t="s">
        <v>77</v>
      </c>
      <c r="G39" s="67" t="s">
        <v>155</v>
      </c>
      <c r="H39" s="67" t="s">
        <v>156</v>
      </c>
      <c r="I39" s="67" t="s">
        <v>157</v>
      </c>
      <c r="J39" s="67" t="s">
        <v>97</v>
      </c>
      <c r="K39" s="67"/>
      <c r="L39" s="67"/>
      <c r="M39" s="67"/>
      <c r="N39" s="67" t="s">
        <v>158</v>
      </c>
      <c r="O39" s="67" t="s">
        <v>74</v>
      </c>
      <c r="P39" s="67" t="s">
        <v>75</v>
      </c>
      <c r="Q39" s="67" t="s">
        <v>78</v>
      </c>
      <c r="R39" s="67" t="s">
        <v>79</v>
      </c>
      <c r="S39" s="67" t="s">
        <v>159</v>
      </c>
      <c r="T39" s="67">
        <v>1</v>
      </c>
      <c r="U39" s="71">
        <v>41843</v>
      </c>
      <c r="V39" s="71">
        <v>42208</v>
      </c>
      <c r="W39" s="71" t="s">
        <v>160</v>
      </c>
      <c r="X39" s="73">
        <v>41883</v>
      </c>
      <c r="Y39" s="73">
        <v>41883</v>
      </c>
      <c r="Z39" s="72">
        <v>4815</v>
      </c>
      <c r="AA39" s="70" t="s">
        <v>120</v>
      </c>
      <c r="AB39" s="74">
        <v>1</v>
      </c>
      <c r="AC39" s="72">
        <v>2754.42</v>
      </c>
      <c r="AD39" s="72">
        <v>96.4</v>
      </c>
      <c r="AE39" s="72">
        <v>1300.04</v>
      </c>
      <c r="AF39" s="72">
        <v>664.14</v>
      </c>
      <c r="AG39" s="72">
        <v>4815</v>
      </c>
      <c r="AH39" s="72">
        <v>964.04700000000003</v>
      </c>
      <c r="AI39" s="72">
        <v>0</v>
      </c>
      <c r="AJ39" s="72">
        <v>520.01599999999996</v>
      </c>
      <c r="AK39" s="72">
        <v>1484.0630000000001</v>
      </c>
      <c r="AL39" s="75" t="s">
        <v>121</v>
      </c>
      <c r="AM39" s="67"/>
      <c r="AN39" s="67" t="s">
        <v>121</v>
      </c>
    </row>
    <row r="40" spans="1:40" x14ac:dyDescent="0.25">
      <c r="A40" s="67" t="s">
        <v>21</v>
      </c>
      <c r="B40" s="67" t="s">
        <v>152</v>
      </c>
      <c r="C40" s="70" t="s">
        <v>161</v>
      </c>
      <c r="D40" s="67"/>
      <c r="E40" s="67" t="s">
        <v>154</v>
      </c>
      <c r="F40" s="67" t="s">
        <v>77</v>
      </c>
      <c r="G40" s="67" t="s">
        <v>155</v>
      </c>
      <c r="H40" s="67" t="s">
        <v>156</v>
      </c>
      <c r="I40" s="67" t="s">
        <v>157</v>
      </c>
      <c r="J40" s="67" t="s">
        <v>97</v>
      </c>
      <c r="K40" s="67"/>
      <c r="L40" s="67"/>
      <c r="M40" s="67"/>
      <c r="N40" s="67" t="s">
        <v>158</v>
      </c>
      <c r="O40" s="67" t="s">
        <v>74</v>
      </c>
      <c r="P40" s="67" t="s">
        <v>75</v>
      </c>
      <c r="Q40" s="67" t="s">
        <v>78</v>
      </c>
      <c r="R40" s="67" t="s">
        <v>79</v>
      </c>
      <c r="S40" s="67" t="s">
        <v>159</v>
      </c>
      <c r="T40" s="67">
        <v>1</v>
      </c>
      <c r="U40" s="71">
        <v>41843</v>
      </c>
      <c r="V40" s="71">
        <v>42208</v>
      </c>
      <c r="W40" s="71" t="s">
        <v>162</v>
      </c>
      <c r="X40" s="73">
        <v>41883</v>
      </c>
      <c r="Y40" s="73">
        <v>41883</v>
      </c>
      <c r="Z40" s="72">
        <v>4531</v>
      </c>
      <c r="AA40" s="70" t="s">
        <v>120</v>
      </c>
      <c r="AB40" s="74">
        <v>1</v>
      </c>
      <c r="AC40" s="72">
        <v>2517.17</v>
      </c>
      <c r="AD40" s="72">
        <v>88.1</v>
      </c>
      <c r="AE40" s="72">
        <v>1300.76</v>
      </c>
      <c r="AF40" s="72">
        <v>624.97</v>
      </c>
      <c r="AG40" s="72">
        <v>4531</v>
      </c>
      <c r="AH40" s="72">
        <v>881.01</v>
      </c>
      <c r="AI40" s="72">
        <v>0</v>
      </c>
      <c r="AJ40" s="72">
        <v>520.30399999999997</v>
      </c>
      <c r="AK40" s="72">
        <v>1401.3140000000001</v>
      </c>
      <c r="AL40" s="75" t="s">
        <v>121</v>
      </c>
      <c r="AM40" s="67"/>
      <c r="AN40" s="67" t="s">
        <v>121</v>
      </c>
    </row>
    <row r="41" spans="1:40" x14ac:dyDescent="0.25">
      <c r="A41" s="67" t="s">
        <v>21</v>
      </c>
      <c r="B41" s="67" t="s">
        <v>163</v>
      </c>
      <c r="C41" s="70" t="s">
        <v>164</v>
      </c>
      <c r="D41" s="67"/>
      <c r="E41" s="67" t="s">
        <v>165</v>
      </c>
      <c r="F41" s="67" t="s">
        <v>128</v>
      </c>
      <c r="G41" s="67" t="s">
        <v>102</v>
      </c>
      <c r="H41" s="67" t="s">
        <v>42</v>
      </c>
      <c r="I41" s="67" t="s">
        <v>157</v>
      </c>
      <c r="J41" s="67" t="s">
        <v>97</v>
      </c>
      <c r="K41" s="67"/>
      <c r="L41" s="67"/>
      <c r="M41" s="67"/>
      <c r="N41" s="67" t="s">
        <v>166</v>
      </c>
      <c r="O41" s="67" t="s">
        <v>74</v>
      </c>
      <c r="P41" s="67" t="s">
        <v>75</v>
      </c>
      <c r="Q41" s="67" t="s">
        <v>129</v>
      </c>
      <c r="R41" s="67" t="s">
        <v>79</v>
      </c>
      <c r="S41" s="67" t="s">
        <v>159</v>
      </c>
      <c r="T41" s="67">
        <v>6</v>
      </c>
      <c r="U41" s="71">
        <v>41821</v>
      </c>
      <c r="V41" s="71">
        <v>41852</v>
      </c>
      <c r="W41" s="71" t="s">
        <v>160</v>
      </c>
      <c r="X41" s="73">
        <v>41860</v>
      </c>
      <c r="Y41" s="73">
        <v>41884</v>
      </c>
      <c r="Z41" s="72">
        <v>4923.2089999999998</v>
      </c>
      <c r="AA41" s="70" t="s">
        <v>167</v>
      </c>
      <c r="AB41" s="74">
        <v>13.255100250244141</v>
      </c>
      <c r="AC41" s="72">
        <v>4688.7269999999999</v>
      </c>
      <c r="AD41" s="72">
        <v>234.483</v>
      </c>
      <c r="AE41" s="72">
        <v>0</v>
      </c>
      <c r="AF41" s="72">
        <v>0</v>
      </c>
      <c r="AG41" s="72">
        <v>4923.2089999999998</v>
      </c>
      <c r="AH41" s="72">
        <v>443.08499999999998</v>
      </c>
      <c r="AI41" s="72">
        <v>0</v>
      </c>
      <c r="AJ41" s="72">
        <v>0</v>
      </c>
      <c r="AK41" s="72">
        <v>443.08499999999998</v>
      </c>
      <c r="AL41" s="75" t="s">
        <v>121</v>
      </c>
      <c r="AM41" s="67" t="s">
        <v>168</v>
      </c>
      <c r="AN41" s="67" t="s">
        <v>121</v>
      </c>
    </row>
    <row r="50" spans="1:40" ht="18.75" x14ac:dyDescent="0.3">
      <c r="B50" s="107" t="s">
        <v>192</v>
      </c>
      <c r="C50" s="107"/>
      <c r="D50" s="107"/>
      <c r="E50" s="107"/>
      <c r="F50" s="107"/>
      <c r="G50" s="107"/>
      <c r="H50" s="107"/>
      <c r="I50" s="107"/>
    </row>
    <row r="51" spans="1:40" ht="15" customHeight="1" x14ac:dyDescent="0.25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93"/>
      <c r="Y51" s="81"/>
      <c r="Z51" s="95"/>
      <c r="AA51" s="119" t="s">
        <v>139</v>
      </c>
      <c r="AB51" s="116" t="s">
        <v>140</v>
      </c>
      <c r="AC51" s="116"/>
      <c r="AD51" s="116"/>
      <c r="AE51" s="116"/>
      <c r="AF51" s="116"/>
      <c r="AG51" s="111" t="s">
        <v>141</v>
      </c>
      <c r="AH51" s="112"/>
      <c r="AI51" s="112"/>
      <c r="AJ51" s="112"/>
      <c r="AK51" s="112"/>
      <c r="AL51" s="117" t="s">
        <v>142</v>
      </c>
      <c r="AM51" s="118"/>
      <c r="AN51" s="80"/>
    </row>
    <row r="52" spans="1:40" x14ac:dyDescent="0.25">
      <c r="A52" s="82" t="s">
        <v>3</v>
      </c>
      <c r="B52" s="82" t="s">
        <v>63</v>
      </c>
      <c r="C52" s="82" t="s">
        <v>104</v>
      </c>
      <c r="D52" s="82" t="s">
        <v>172</v>
      </c>
      <c r="E52" s="82" t="s">
        <v>4</v>
      </c>
      <c r="F52" s="82"/>
      <c r="G52" s="82" t="s">
        <v>5</v>
      </c>
      <c r="H52" s="82" t="s">
        <v>47</v>
      </c>
      <c r="I52" s="82" t="s">
        <v>173</v>
      </c>
      <c r="J52" s="82" t="s">
        <v>48</v>
      </c>
      <c r="K52" s="82" t="s">
        <v>49</v>
      </c>
      <c r="L52" s="82" t="s">
        <v>50</v>
      </c>
      <c r="M52" s="82" t="s">
        <v>8</v>
      </c>
      <c r="N52" s="82" t="s">
        <v>64</v>
      </c>
      <c r="O52" s="82" t="s">
        <v>51</v>
      </c>
      <c r="P52" s="82" t="s">
        <v>52</v>
      </c>
      <c r="Q52" s="82" t="s">
        <v>53</v>
      </c>
      <c r="R52" s="82" t="s">
        <v>6</v>
      </c>
      <c r="S52" s="82" t="s">
        <v>65</v>
      </c>
      <c r="T52" s="82" t="s">
        <v>54</v>
      </c>
      <c r="U52" s="82" t="s">
        <v>55</v>
      </c>
      <c r="V52" s="82" t="s">
        <v>9</v>
      </c>
      <c r="W52" s="82" t="s">
        <v>10</v>
      </c>
      <c r="X52" s="82" t="s">
        <v>107</v>
      </c>
      <c r="Y52" s="82" t="s">
        <v>57</v>
      </c>
      <c r="Z52" s="96" t="s">
        <v>58</v>
      </c>
      <c r="AA52" s="120"/>
      <c r="AB52" s="92" t="s">
        <v>12</v>
      </c>
      <c r="AC52" s="92" t="s">
        <v>13</v>
      </c>
      <c r="AD52" s="92" t="s">
        <v>14</v>
      </c>
      <c r="AE52" s="92" t="s">
        <v>15</v>
      </c>
      <c r="AF52" s="92" t="s">
        <v>16</v>
      </c>
      <c r="AG52" s="82" t="s">
        <v>108</v>
      </c>
      <c r="AH52" s="92" t="s">
        <v>12</v>
      </c>
      <c r="AI52" s="92" t="s">
        <v>13</v>
      </c>
      <c r="AJ52" s="92" t="s">
        <v>14</v>
      </c>
      <c r="AK52" s="92" t="s">
        <v>17</v>
      </c>
      <c r="AL52" s="88" t="s">
        <v>108</v>
      </c>
      <c r="AM52" s="90" t="s">
        <v>109</v>
      </c>
      <c r="AN52" s="82" t="s">
        <v>150</v>
      </c>
    </row>
    <row r="53" spans="1:40" x14ac:dyDescent="0.25">
      <c r="A53" s="80" t="s">
        <v>21</v>
      </c>
      <c r="B53" s="80" t="s">
        <v>111</v>
      </c>
      <c r="C53" s="84">
        <v>41607.496006944442</v>
      </c>
      <c r="D53" s="84"/>
      <c r="E53" s="83" t="s">
        <v>174</v>
      </c>
      <c r="F53" s="83"/>
      <c r="G53" s="80"/>
      <c r="H53" s="80" t="s">
        <v>68</v>
      </c>
      <c r="I53" s="80" t="s">
        <v>29</v>
      </c>
      <c r="J53" s="80" t="s">
        <v>175</v>
      </c>
      <c r="K53" s="80" t="s">
        <v>176</v>
      </c>
      <c r="L53" s="80" t="s">
        <v>177</v>
      </c>
      <c r="M53" s="80" t="s">
        <v>178</v>
      </c>
      <c r="N53" s="80" t="s">
        <v>97</v>
      </c>
      <c r="O53" s="80" t="s">
        <v>117</v>
      </c>
      <c r="P53" s="80" t="s">
        <v>74</v>
      </c>
      <c r="Q53" s="80" t="s">
        <v>75</v>
      </c>
      <c r="R53" s="80" t="s">
        <v>179</v>
      </c>
      <c r="S53" s="80" t="s">
        <v>128</v>
      </c>
      <c r="T53" s="80" t="s">
        <v>180</v>
      </c>
      <c r="U53" s="80" t="s">
        <v>79</v>
      </c>
      <c r="V53" s="84">
        <v>41604</v>
      </c>
      <c r="W53" s="84">
        <v>41969</v>
      </c>
      <c r="X53" s="94"/>
      <c r="Y53" s="84" t="s">
        <v>120</v>
      </c>
      <c r="Z53" s="85">
        <v>1</v>
      </c>
      <c r="AA53" s="97" t="s">
        <v>121</v>
      </c>
      <c r="AB53" s="85">
        <v>2684.04</v>
      </c>
      <c r="AC53" s="85">
        <v>116.76</v>
      </c>
      <c r="AD53" s="85">
        <v>370</v>
      </c>
      <c r="AE53" s="85">
        <v>507.33</v>
      </c>
      <c r="AF53" s="85">
        <v>3678.13</v>
      </c>
      <c r="AG53" s="87">
        <v>11</v>
      </c>
      <c r="AH53" s="85">
        <v>295.24439999999998</v>
      </c>
      <c r="AI53" s="85">
        <v>12.8436</v>
      </c>
      <c r="AJ53" s="85">
        <v>0</v>
      </c>
      <c r="AK53" s="85">
        <v>308.0880126953125</v>
      </c>
      <c r="AL53" s="87">
        <v>70</v>
      </c>
      <c r="AM53" s="91">
        <v>215.66159999999999</v>
      </c>
      <c r="AN53" s="86"/>
    </row>
    <row r="54" spans="1:40" x14ac:dyDescent="0.25">
      <c r="A54" s="80" t="s">
        <v>21</v>
      </c>
      <c r="B54" s="80" t="s">
        <v>163</v>
      </c>
      <c r="C54" s="84">
        <v>41620.493935185186</v>
      </c>
      <c r="D54" s="84">
        <v>41830</v>
      </c>
      <c r="E54" s="83" t="s">
        <v>181</v>
      </c>
      <c r="F54" s="83"/>
      <c r="G54" s="80"/>
      <c r="H54" s="80" t="s">
        <v>68</v>
      </c>
      <c r="I54" s="80" t="s">
        <v>29</v>
      </c>
      <c r="J54" s="80" t="s">
        <v>182</v>
      </c>
      <c r="K54" s="80" t="s">
        <v>183</v>
      </c>
      <c r="L54" s="80" t="s">
        <v>184</v>
      </c>
      <c r="M54" s="80" t="s">
        <v>43</v>
      </c>
      <c r="N54" s="80" t="s">
        <v>125</v>
      </c>
      <c r="O54" s="80" t="s">
        <v>117</v>
      </c>
      <c r="P54" s="80" t="s">
        <v>74</v>
      </c>
      <c r="Q54" s="80" t="s">
        <v>75</v>
      </c>
      <c r="R54" s="80" t="s">
        <v>185</v>
      </c>
      <c r="S54" s="80" t="s">
        <v>128</v>
      </c>
      <c r="T54" s="80" t="s">
        <v>78</v>
      </c>
      <c r="U54" s="80" t="s">
        <v>79</v>
      </c>
      <c r="V54" s="84">
        <v>41654</v>
      </c>
      <c r="W54" s="84">
        <v>42019</v>
      </c>
      <c r="X54" s="80"/>
      <c r="Y54" s="84" t="s">
        <v>120</v>
      </c>
      <c r="Z54" s="85">
        <v>1</v>
      </c>
      <c r="AA54" s="97" t="s">
        <v>121</v>
      </c>
      <c r="AB54" s="85">
        <v>1406.35</v>
      </c>
      <c r="AC54" s="85">
        <v>0</v>
      </c>
      <c r="AD54" s="85">
        <v>370</v>
      </c>
      <c r="AE54" s="85">
        <v>284.22000000000003</v>
      </c>
      <c r="AF54" s="85">
        <v>2060.5700000000002</v>
      </c>
      <c r="AG54" s="87">
        <v>11</v>
      </c>
      <c r="AH54" s="85">
        <v>154.6985</v>
      </c>
      <c r="AI54" s="85">
        <v>0</v>
      </c>
      <c r="AJ54" s="85">
        <v>0</v>
      </c>
      <c r="AK54" s="85">
        <v>154.69850158691406</v>
      </c>
      <c r="AL54" s="87">
        <v>96</v>
      </c>
      <c r="AM54" s="89">
        <v>148.51056</v>
      </c>
      <c r="AN54" s="80"/>
    </row>
    <row r="55" spans="1:40" x14ac:dyDescent="0.25">
      <c r="A55" s="80" t="s">
        <v>34</v>
      </c>
      <c r="B55" s="80" t="s">
        <v>111</v>
      </c>
      <c r="C55" s="84">
        <v>41656.386967592596</v>
      </c>
      <c r="D55" s="84">
        <v>41885</v>
      </c>
      <c r="E55" s="83" t="s">
        <v>186</v>
      </c>
      <c r="F55" s="80"/>
      <c r="G55" s="80"/>
      <c r="H55" s="80" t="s">
        <v>68</v>
      </c>
      <c r="I55" s="80" t="s">
        <v>29</v>
      </c>
      <c r="J55" s="80" t="s">
        <v>187</v>
      </c>
      <c r="K55" s="80" t="s">
        <v>176</v>
      </c>
      <c r="L55" s="80" t="s">
        <v>188</v>
      </c>
      <c r="M55" s="80" t="s">
        <v>35</v>
      </c>
      <c r="N55" s="80" t="s">
        <v>125</v>
      </c>
      <c r="O55" s="80" t="s">
        <v>189</v>
      </c>
      <c r="P55" s="80" t="s">
        <v>74</v>
      </c>
      <c r="Q55" s="80" t="s">
        <v>75</v>
      </c>
      <c r="R55" s="80" t="s">
        <v>190</v>
      </c>
      <c r="S55" s="80" t="s">
        <v>77</v>
      </c>
      <c r="T55" s="80" t="s">
        <v>180</v>
      </c>
      <c r="U55" s="80" t="s">
        <v>79</v>
      </c>
      <c r="V55" s="84">
        <v>41653</v>
      </c>
      <c r="W55" s="84">
        <v>42018</v>
      </c>
      <c r="X55" s="80"/>
      <c r="Y55" s="84" t="s">
        <v>120</v>
      </c>
      <c r="Z55" s="85">
        <v>1</v>
      </c>
      <c r="AA55" s="97" t="s">
        <v>121</v>
      </c>
      <c r="AB55" s="85">
        <v>7434.4</v>
      </c>
      <c r="AC55" s="85">
        <v>327.11</v>
      </c>
      <c r="AD55" s="85">
        <v>432</v>
      </c>
      <c r="AE55" s="85">
        <v>1310.96</v>
      </c>
      <c r="AF55" s="85">
        <v>9504.4699999999993</v>
      </c>
      <c r="AG55" s="87">
        <v>10</v>
      </c>
      <c r="AH55" s="85">
        <v>743.44</v>
      </c>
      <c r="AI55" s="85">
        <v>32.710999999999999</v>
      </c>
      <c r="AJ55" s="85">
        <v>0</v>
      </c>
      <c r="AK55" s="85">
        <v>776.1510009765625</v>
      </c>
      <c r="AL55" s="87">
        <v>70</v>
      </c>
      <c r="AM55" s="89">
        <v>543.3057</v>
      </c>
      <c r="AN55" s="80" t="s">
        <v>191</v>
      </c>
    </row>
    <row r="58" spans="1:40" x14ac:dyDescent="0.25">
      <c r="A58" s="79" t="s">
        <v>170</v>
      </c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</row>
    <row r="59" spans="1:40" x14ac:dyDescent="0.25">
      <c r="A59" s="78" t="s">
        <v>171</v>
      </c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</row>
  </sheetData>
  <mergeCells count="19">
    <mergeCell ref="B50:I50"/>
    <mergeCell ref="AL51:AM51"/>
    <mergeCell ref="AB51:AF51"/>
    <mergeCell ref="AG51:AK51"/>
    <mergeCell ref="AA51:AA52"/>
    <mergeCell ref="AH37:AL37"/>
    <mergeCell ref="AC37:AG37"/>
    <mergeCell ref="B35:F35"/>
    <mergeCell ref="AL25:AM25"/>
    <mergeCell ref="AB25:AF25"/>
    <mergeCell ref="AG25:AK25"/>
    <mergeCell ref="AA25:AA26"/>
    <mergeCell ref="B23:I23"/>
    <mergeCell ref="B4:F4"/>
    <mergeCell ref="N5:R5"/>
    <mergeCell ref="S5:W5"/>
    <mergeCell ref="N16:R16"/>
    <mergeCell ref="S16:W16"/>
    <mergeCell ref="B15:F15"/>
  </mergeCells>
  <hyperlinks>
    <hyperlink ref="A58" r:id="rId1" display="http://www.capsys.com.mx/reportes/dinamico_comisiones_liquidadas_acumuladas.php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F22" sqref="F22"/>
    </sheetView>
  </sheetViews>
  <sheetFormatPr baseColWidth="10" defaultRowHeight="15" x14ac:dyDescent="0.25"/>
  <cols>
    <col min="1" max="1" width="27.140625" bestFit="1" customWidth="1"/>
    <col min="21" max="21" width="35.5703125" bestFit="1" customWidth="1"/>
  </cols>
  <sheetData>
    <row r="1" spans="1:28" s="35" customFormat="1" x14ac:dyDescent="0.25">
      <c r="A1" s="13" t="s">
        <v>62</v>
      </c>
    </row>
    <row r="2" spans="1:28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116" t="s">
        <v>12</v>
      </c>
      <c r="N2" s="116"/>
      <c r="O2" s="116"/>
      <c r="P2" s="116"/>
      <c r="Q2" s="116"/>
      <c r="R2" s="121"/>
      <c r="S2" s="121"/>
      <c r="T2" s="121"/>
      <c r="U2" s="35"/>
    </row>
    <row r="3" spans="1:28" x14ac:dyDescent="0.25">
      <c r="A3" s="37" t="s">
        <v>4</v>
      </c>
      <c r="B3" s="37" t="s">
        <v>5</v>
      </c>
      <c r="C3" s="37" t="s">
        <v>6</v>
      </c>
      <c r="D3" s="37" t="s">
        <v>7</v>
      </c>
      <c r="E3" s="37" t="s">
        <v>8</v>
      </c>
      <c r="F3" s="37" t="s">
        <v>51</v>
      </c>
      <c r="G3" s="37" t="s">
        <v>53</v>
      </c>
      <c r="H3" s="37" t="s">
        <v>9</v>
      </c>
      <c r="I3" s="37" t="s">
        <v>10</v>
      </c>
      <c r="J3" s="37" t="s">
        <v>56</v>
      </c>
      <c r="K3" s="37" t="s">
        <v>1</v>
      </c>
      <c r="L3" s="37" t="s">
        <v>57</v>
      </c>
      <c r="M3" s="37" t="s">
        <v>12</v>
      </c>
      <c r="N3" s="37" t="s">
        <v>13</v>
      </c>
      <c r="O3" s="37" t="s">
        <v>14</v>
      </c>
      <c r="P3" s="37" t="s">
        <v>15</v>
      </c>
      <c r="Q3" s="37" t="s">
        <v>16</v>
      </c>
      <c r="R3" s="37" t="s">
        <v>60</v>
      </c>
    </row>
    <row r="8" spans="1:28" x14ac:dyDescent="0.25">
      <c r="A8" s="13" t="s">
        <v>93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8"/>
    </row>
    <row r="9" spans="1:28" x14ac:dyDescent="0.25">
      <c r="A9" s="40" t="s">
        <v>4</v>
      </c>
      <c r="B9" s="40" t="s">
        <v>5</v>
      </c>
      <c r="C9" s="40" t="s">
        <v>47</v>
      </c>
      <c r="D9" s="46" t="s">
        <v>7</v>
      </c>
      <c r="E9" s="46" t="s">
        <v>48</v>
      </c>
      <c r="F9" s="46" t="s">
        <v>49</v>
      </c>
      <c r="G9" s="46" t="s">
        <v>50</v>
      </c>
      <c r="H9" s="40" t="s">
        <v>8</v>
      </c>
      <c r="I9" s="40" t="s">
        <v>51</v>
      </c>
      <c r="J9" s="40" t="s">
        <v>53</v>
      </c>
      <c r="K9" s="40" t="s">
        <v>6</v>
      </c>
      <c r="L9" s="40" t="s">
        <v>54</v>
      </c>
      <c r="M9" s="40" t="s">
        <v>55</v>
      </c>
      <c r="N9" s="40" t="s">
        <v>9</v>
      </c>
      <c r="O9" s="40" t="s">
        <v>10</v>
      </c>
      <c r="P9" s="40" t="s">
        <v>12</v>
      </c>
      <c r="Q9" s="40" t="s">
        <v>13</v>
      </c>
      <c r="R9" s="40" t="s">
        <v>14</v>
      </c>
      <c r="S9" s="40" t="s">
        <v>15</v>
      </c>
      <c r="T9" s="40" t="s">
        <v>16</v>
      </c>
      <c r="U9" s="44" t="s">
        <v>66</v>
      </c>
      <c r="V9" s="45"/>
    </row>
    <row r="10" spans="1:28" x14ac:dyDescent="0.25">
      <c r="A10" s="41" t="s">
        <v>67</v>
      </c>
      <c r="B10" s="38" t="s">
        <v>27</v>
      </c>
      <c r="C10" s="38" t="s">
        <v>68</v>
      </c>
      <c r="D10" s="38" t="s">
        <v>24</v>
      </c>
      <c r="E10" s="38" t="s">
        <v>69</v>
      </c>
      <c r="F10" s="38" t="s">
        <v>70</v>
      </c>
      <c r="G10" s="38" t="s">
        <v>71</v>
      </c>
      <c r="H10" s="38" t="s">
        <v>72</v>
      </c>
      <c r="I10" s="38" t="s">
        <v>73</v>
      </c>
      <c r="J10" s="38" t="s">
        <v>75</v>
      </c>
      <c r="K10" s="38" t="s">
        <v>76</v>
      </c>
      <c r="L10" s="38" t="s">
        <v>78</v>
      </c>
      <c r="M10" s="38" t="s">
        <v>79</v>
      </c>
      <c r="N10" s="42">
        <v>41450</v>
      </c>
      <c r="O10" s="42">
        <v>41815</v>
      </c>
      <c r="P10" s="43">
        <v>10398.66</v>
      </c>
      <c r="Q10" s="43">
        <v>0</v>
      </c>
      <c r="R10" s="43">
        <v>450</v>
      </c>
      <c r="S10" s="43">
        <v>1735.79</v>
      </c>
      <c r="T10" s="43">
        <v>12584.45</v>
      </c>
      <c r="U10" s="38" t="s">
        <v>80</v>
      </c>
      <c r="V10" s="45" t="s">
        <v>81</v>
      </c>
    </row>
    <row r="11" spans="1:28" x14ac:dyDescent="0.25">
      <c r="A11" s="41" t="s">
        <v>82</v>
      </c>
      <c r="B11" s="38" t="s">
        <v>27</v>
      </c>
      <c r="C11" s="38" t="s">
        <v>68</v>
      </c>
      <c r="D11" s="38" t="s">
        <v>29</v>
      </c>
      <c r="E11" s="38" t="s">
        <v>83</v>
      </c>
      <c r="F11" s="38" t="s">
        <v>84</v>
      </c>
      <c r="G11" s="38" t="s">
        <v>85</v>
      </c>
      <c r="H11" s="38" t="s">
        <v>72</v>
      </c>
      <c r="I11" s="38" t="s">
        <v>86</v>
      </c>
      <c r="J11" s="38" t="s">
        <v>75</v>
      </c>
      <c r="K11" s="38" t="s">
        <v>76</v>
      </c>
      <c r="L11" s="38" t="s">
        <v>78</v>
      </c>
      <c r="M11" s="38" t="s">
        <v>79</v>
      </c>
      <c r="N11" s="42">
        <v>41487</v>
      </c>
      <c r="O11" s="42">
        <v>41852</v>
      </c>
      <c r="P11" s="43">
        <v>12071.26</v>
      </c>
      <c r="Q11" s="43">
        <v>0</v>
      </c>
      <c r="R11" s="43">
        <v>400</v>
      </c>
      <c r="S11" s="43">
        <v>1995.4</v>
      </c>
      <c r="T11" s="43">
        <v>14466.66</v>
      </c>
      <c r="U11" s="38" t="s">
        <v>87</v>
      </c>
      <c r="V11" s="38" t="s">
        <v>81</v>
      </c>
    </row>
    <row r="12" spans="1:28" x14ac:dyDescent="0.25">
      <c r="A12" s="41" t="s">
        <v>88</v>
      </c>
      <c r="B12" s="38" t="s">
        <v>27</v>
      </c>
      <c r="C12" s="38" t="s">
        <v>68</v>
      </c>
      <c r="D12" s="38" t="s">
        <v>29</v>
      </c>
      <c r="E12" s="38" t="s">
        <v>89</v>
      </c>
      <c r="F12" s="38" t="s">
        <v>90</v>
      </c>
      <c r="G12" s="38" t="s">
        <v>91</v>
      </c>
      <c r="H12" s="38" t="s">
        <v>72</v>
      </c>
      <c r="I12" s="38" t="s">
        <v>92</v>
      </c>
      <c r="J12" s="38" t="s">
        <v>75</v>
      </c>
      <c r="K12" s="38" t="s">
        <v>76</v>
      </c>
      <c r="L12" s="38" t="s">
        <v>78</v>
      </c>
      <c r="M12" s="38" t="s">
        <v>79</v>
      </c>
      <c r="N12" s="42">
        <v>41488</v>
      </c>
      <c r="O12" s="42">
        <v>41853</v>
      </c>
      <c r="P12" s="43">
        <v>6668.34</v>
      </c>
      <c r="Q12" s="43">
        <v>-133.37</v>
      </c>
      <c r="R12" s="43">
        <v>420</v>
      </c>
      <c r="S12" s="43">
        <v>1112.8</v>
      </c>
      <c r="T12" s="43">
        <v>8067.77</v>
      </c>
      <c r="U12" s="38" t="s">
        <v>87</v>
      </c>
      <c r="V12" s="38" t="s">
        <v>81</v>
      </c>
    </row>
  </sheetData>
  <mergeCells count="2">
    <mergeCell ref="R2:T2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8" sqref="A18"/>
    </sheetView>
  </sheetViews>
  <sheetFormatPr baseColWidth="10" defaultRowHeight="15" x14ac:dyDescent="0.25"/>
  <sheetData>
    <row r="1" spans="1:3" s="38" customFormat="1" x14ac:dyDescent="0.25">
      <c r="A1" s="38" t="s">
        <v>94</v>
      </c>
      <c r="C1" s="38" t="s">
        <v>103</v>
      </c>
    </row>
    <row r="2" spans="1:3" s="38" customFormat="1" x14ac:dyDescent="0.25">
      <c r="A2" s="38" t="s">
        <v>3</v>
      </c>
      <c r="C2" s="38" t="s">
        <v>3</v>
      </c>
    </row>
    <row r="3" spans="1:3" s="66" customFormat="1" x14ac:dyDescent="0.25">
      <c r="A3" s="66" t="s">
        <v>0</v>
      </c>
      <c r="C3" s="66" t="s">
        <v>0</v>
      </c>
    </row>
    <row r="4" spans="1:3" s="38" customFormat="1" x14ac:dyDescent="0.25">
      <c r="A4" s="38" t="s">
        <v>8</v>
      </c>
      <c r="C4" s="38" t="s">
        <v>8</v>
      </c>
    </row>
    <row r="5" spans="1:3" s="38" customFormat="1" x14ac:dyDescent="0.25">
      <c r="A5" s="38" t="s">
        <v>95</v>
      </c>
      <c r="C5" s="38" t="s">
        <v>95</v>
      </c>
    </row>
    <row r="6" spans="1:3" s="38" customFormat="1" x14ac:dyDescent="0.25">
      <c r="A6" s="38" t="s">
        <v>47</v>
      </c>
      <c r="C6" s="38" t="s">
        <v>47</v>
      </c>
    </row>
    <row r="7" spans="1:3" s="38" customFormat="1" x14ac:dyDescent="0.25">
      <c r="A7" s="38" t="s">
        <v>96</v>
      </c>
      <c r="C7" s="38" t="s">
        <v>96</v>
      </c>
    </row>
    <row r="8" spans="1:3" s="38" customFormat="1" x14ac:dyDescent="0.25">
      <c r="A8" s="38" t="s">
        <v>6</v>
      </c>
      <c r="C8" s="38" t="s">
        <v>6</v>
      </c>
    </row>
    <row r="9" spans="1:3" x14ac:dyDescent="0.25">
      <c r="A9" s="38" t="s">
        <v>52</v>
      </c>
      <c r="C9" s="66" t="s">
        <v>52</v>
      </c>
    </row>
    <row r="10" spans="1:3" x14ac:dyDescent="0.25">
      <c r="A10" s="38" t="s">
        <v>53</v>
      </c>
      <c r="C10" s="66" t="s">
        <v>53</v>
      </c>
    </row>
    <row r="16" spans="1:3" x14ac:dyDescent="0.25">
      <c r="A16" s="38" t="s">
        <v>145</v>
      </c>
    </row>
    <row r="17" spans="1:1" x14ac:dyDescent="0.25">
      <c r="A17" s="38" t="s">
        <v>3</v>
      </c>
    </row>
    <row r="18" spans="1:1" x14ac:dyDescent="0.25">
      <c r="A18" s="38" t="s">
        <v>8</v>
      </c>
    </row>
    <row r="19" spans="1:1" x14ac:dyDescent="0.25">
      <c r="A19" s="38" t="s">
        <v>0</v>
      </c>
    </row>
    <row r="20" spans="1:1" x14ac:dyDescent="0.25">
      <c r="A20" s="38" t="s">
        <v>47</v>
      </c>
    </row>
    <row r="21" spans="1:1" x14ac:dyDescent="0.25">
      <c r="A21" s="38" t="s">
        <v>7</v>
      </c>
    </row>
    <row r="22" spans="1:1" x14ac:dyDescent="0.25">
      <c r="A22" s="38" t="s">
        <v>51</v>
      </c>
    </row>
    <row r="23" spans="1:1" x14ac:dyDescent="0.25">
      <c r="A23" s="38" t="s">
        <v>52</v>
      </c>
    </row>
    <row r="24" spans="1:1" x14ac:dyDescent="0.25">
      <c r="A24" s="38" t="s">
        <v>144</v>
      </c>
    </row>
    <row r="25" spans="1:1" x14ac:dyDescent="0.25">
      <c r="A25" s="38" t="s">
        <v>6</v>
      </c>
    </row>
    <row r="26" spans="1:1" x14ac:dyDescent="0.25">
      <c r="A26" s="3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"/>
  <sheetViews>
    <sheetView topLeftCell="F29" workbookViewId="0">
      <selection activeCell="G4" sqref="G4:L50"/>
    </sheetView>
  </sheetViews>
  <sheetFormatPr baseColWidth="10" defaultRowHeight="15" x14ac:dyDescent="0.25"/>
  <cols>
    <col min="1" max="2" width="11.42578125" style="80"/>
    <col min="3" max="3" width="26" style="80" bestFit="1" customWidth="1"/>
    <col min="4" max="4" width="11.42578125" style="80"/>
    <col min="5" max="5" width="32.140625" style="80" bestFit="1" customWidth="1"/>
    <col min="6" max="6" width="14.7109375" bestFit="1" customWidth="1"/>
    <col min="7" max="7" width="23.85546875" style="80" bestFit="1" customWidth="1"/>
    <col min="9" max="9" width="24.85546875" style="80" bestFit="1" customWidth="1"/>
    <col min="10" max="10" width="72.7109375" style="80" bestFit="1" customWidth="1"/>
    <col min="11" max="11" width="3" style="80" bestFit="1" customWidth="1"/>
    <col min="12" max="12" width="3.7109375" style="80" bestFit="1" customWidth="1"/>
    <col min="15" max="15" width="23.85546875" bestFit="1" customWidth="1"/>
  </cols>
  <sheetData>
    <row r="1" spans="3:49" ht="15" customHeight="1" x14ac:dyDescent="0.25"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93"/>
      <c r="AI1" s="81"/>
      <c r="AJ1" s="95"/>
      <c r="AK1" s="101"/>
      <c r="AL1" s="116" t="s">
        <v>140</v>
      </c>
      <c r="AM1" s="116"/>
      <c r="AN1" s="116"/>
      <c r="AO1" s="116"/>
      <c r="AP1" s="116"/>
      <c r="AQ1" s="111" t="s">
        <v>141</v>
      </c>
      <c r="AR1" s="112"/>
      <c r="AS1" s="112"/>
      <c r="AT1" s="112"/>
      <c r="AU1" s="112"/>
      <c r="AV1" s="117" t="s">
        <v>142</v>
      </c>
      <c r="AW1" s="118"/>
    </row>
    <row r="2" spans="3:49" ht="22.5" x14ac:dyDescent="0.25">
      <c r="F2" s="82" t="s">
        <v>3</v>
      </c>
      <c r="G2" s="82"/>
      <c r="H2" s="82" t="s">
        <v>63</v>
      </c>
      <c r="I2" s="82"/>
      <c r="J2" s="82"/>
      <c r="K2" s="82"/>
      <c r="L2" s="82"/>
      <c r="M2" s="82" t="s">
        <v>104</v>
      </c>
      <c r="N2" s="82" t="s">
        <v>105</v>
      </c>
      <c r="O2" s="82" t="s">
        <v>4</v>
      </c>
      <c r="P2" s="82" t="s">
        <v>106</v>
      </c>
      <c r="Q2" s="82" t="s">
        <v>5</v>
      </c>
      <c r="R2" s="82" t="s">
        <v>47</v>
      </c>
      <c r="S2" s="82" t="s">
        <v>7</v>
      </c>
      <c r="T2" s="82" t="s">
        <v>48</v>
      </c>
      <c r="U2" s="82" t="s">
        <v>49</v>
      </c>
      <c r="V2" s="82" t="s">
        <v>50</v>
      </c>
      <c r="W2" s="82" t="s">
        <v>8</v>
      </c>
      <c r="X2" s="82" t="s">
        <v>64</v>
      </c>
      <c r="Y2" s="82" t="s">
        <v>51</v>
      </c>
      <c r="Z2" s="100" t="s">
        <v>52</v>
      </c>
      <c r="AA2" s="100" t="s">
        <v>53</v>
      </c>
      <c r="AB2" s="82" t="s">
        <v>6</v>
      </c>
      <c r="AC2" s="82" t="s">
        <v>65</v>
      </c>
      <c r="AD2" s="82" t="s">
        <v>54</v>
      </c>
      <c r="AE2" s="82" t="s">
        <v>55</v>
      </c>
      <c r="AF2" s="82" t="s">
        <v>9</v>
      </c>
      <c r="AG2" s="82" t="s">
        <v>10</v>
      </c>
      <c r="AH2" s="82" t="s">
        <v>107</v>
      </c>
      <c r="AI2" s="82" t="s">
        <v>57</v>
      </c>
      <c r="AJ2" s="96" t="s">
        <v>58</v>
      </c>
      <c r="AK2" s="102" t="s">
        <v>139</v>
      </c>
      <c r="AL2" s="92" t="s">
        <v>12</v>
      </c>
      <c r="AM2" s="92" t="s">
        <v>13</v>
      </c>
      <c r="AN2" s="92" t="s">
        <v>14</v>
      </c>
      <c r="AO2" s="92" t="s">
        <v>15</v>
      </c>
      <c r="AP2" s="92" t="s">
        <v>16</v>
      </c>
      <c r="AQ2" s="82" t="s">
        <v>108</v>
      </c>
      <c r="AR2" s="92" t="s">
        <v>12</v>
      </c>
      <c r="AS2" s="92" t="s">
        <v>13</v>
      </c>
      <c r="AT2" s="92" t="s">
        <v>14</v>
      </c>
      <c r="AU2" s="92" t="s">
        <v>17</v>
      </c>
      <c r="AV2" s="88" t="s">
        <v>108</v>
      </c>
      <c r="AW2" s="90" t="s">
        <v>109</v>
      </c>
    </row>
    <row r="3" spans="3:49" x14ac:dyDescent="0.25">
      <c r="G3" s="104" t="s">
        <v>193</v>
      </c>
    </row>
    <row r="4" spans="3:49" x14ac:dyDescent="0.25">
      <c r="C4" s="80" t="s">
        <v>258</v>
      </c>
      <c r="E4" s="80" t="s">
        <v>221</v>
      </c>
      <c r="F4" s="82" t="s">
        <v>3</v>
      </c>
      <c r="G4" s="80" t="s">
        <v>3</v>
      </c>
      <c r="H4">
        <v>0</v>
      </c>
      <c r="I4" s="80" t="str">
        <f>CONCATENATE("$",G4)</f>
        <v>$SUCURSAL</v>
      </c>
      <c r="J4" s="106" t="s">
        <v>220</v>
      </c>
      <c r="K4" s="80">
        <v>0</v>
      </c>
      <c r="L4" s="48" t="s">
        <v>219</v>
      </c>
      <c r="M4" s="103" t="s">
        <v>4</v>
      </c>
      <c r="O4" s="104" t="s">
        <v>193</v>
      </c>
    </row>
    <row r="5" spans="3:49" x14ac:dyDescent="0.25">
      <c r="C5" s="80" t="s">
        <v>299</v>
      </c>
      <c r="F5" s="105" t="s">
        <v>63</v>
      </c>
      <c r="G5" s="80" t="s">
        <v>63</v>
      </c>
      <c r="H5">
        <v>1</v>
      </c>
      <c r="I5" s="80" t="str">
        <f t="shared" ref="I5:I50" si="0">CONCATENATE("$",G5)</f>
        <v>$TIPO</v>
      </c>
      <c r="J5" s="106" t="s">
        <v>220</v>
      </c>
      <c r="K5" s="80">
        <v>1</v>
      </c>
      <c r="L5" s="48" t="s">
        <v>219</v>
      </c>
      <c r="M5" s="103" t="s">
        <v>5</v>
      </c>
      <c r="O5" s="80" t="s">
        <v>3</v>
      </c>
    </row>
    <row r="6" spans="3:49" x14ac:dyDescent="0.25">
      <c r="C6" s="80" t="s">
        <v>259</v>
      </c>
      <c r="E6" s="80" t="s">
        <v>222</v>
      </c>
      <c r="F6" s="82" t="s">
        <v>104</v>
      </c>
      <c r="G6" s="80" t="s">
        <v>194</v>
      </c>
      <c r="H6">
        <v>2</v>
      </c>
      <c r="I6" s="80" t="str">
        <f t="shared" si="0"/>
        <v>$FECHA_CAPTURA</v>
      </c>
      <c r="J6" s="106" t="s">
        <v>220</v>
      </c>
      <c r="K6" s="80">
        <v>2</v>
      </c>
      <c r="L6" s="48" t="s">
        <v>219</v>
      </c>
      <c r="M6" s="103" t="s">
        <v>6</v>
      </c>
      <c r="O6" s="80" t="s">
        <v>194</v>
      </c>
    </row>
    <row r="7" spans="3:49" x14ac:dyDescent="0.25">
      <c r="C7" s="80" t="s">
        <v>260</v>
      </c>
      <c r="E7" s="80" t="s">
        <v>223</v>
      </c>
      <c r="F7" s="82" t="s">
        <v>105</v>
      </c>
      <c r="G7" s="80" t="s">
        <v>195</v>
      </c>
      <c r="H7">
        <v>3</v>
      </c>
      <c r="I7" s="80" t="str">
        <f t="shared" si="0"/>
        <v>$FECHA_EMISION</v>
      </c>
      <c r="J7" s="106" t="s">
        <v>220</v>
      </c>
      <c r="K7" s="80">
        <v>3</v>
      </c>
      <c r="L7" s="48" t="s">
        <v>219</v>
      </c>
      <c r="M7" s="103" t="s">
        <v>47</v>
      </c>
      <c r="O7" s="80" t="s">
        <v>195</v>
      </c>
    </row>
    <row r="8" spans="3:49" x14ac:dyDescent="0.25">
      <c r="C8" s="80" t="s">
        <v>261</v>
      </c>
      <c r="E8" s="80" t="s">
        <v>224</v>
      </c>
      <c r="F8" s="82" t="s">
        <v>4</v>
      </c>
      <c r="G8" s="80" t="s">
        <v>4</v>
      </c>
      <c r="H8" s="80">
        <v>4</v>
      </c>
      <c r="I8" s="80" t="str">
        <f t="shared" si="0"/>
        <v>$POLIZA</v>
      </c>
      <c r="J8" s="106" t="s">
        <v>220</v>
      </c>
      <c r="K8" s="80">
        <v>4</v>
      </c>
      <c r="L8" s="48" t="s">
        <v>219</v>
      </c>
      <c r="M8" s="103" t="s">
        <v>7</v>
      </c>
      <c r="O8" s="80" t="s">
        <v>4</v>
      </c>
    </row>
    <row r="9" spans="3:49" x14ac:dyDescent="0.25">
      <c r="C9" s="80" t="s">
        <v>262</v>
      </c>
      <c r="E9" s="80" t="s">
        <v>225</v>
      </c>
      <c r="F9" s="82" t="s">
        <v>106</v>
      </c>
      <c r="G9" s="80" t="s">
        <v>196</v>
      </c>
      <c r="H9" s="80">
        <v>5</v>
      </c>
      <c r="I9" s="80" t="str">
        <f t="shared" si="0"/>
        <v>$POLIZA_ANTERIOR</v>
      </c>
      <c r="J9" s="106" t="s">
        <v>220</v>
      </c>
      <c r="K9" s="80">
        <v>5</v>
      </c>
      <c r="L9" s="48" t="s">
        <v>219</v>
      </c>
      <c r="M9" s="103" t="s">
        <v>51</v>
      </c>
      <c r="O9" s="80" t="s">
        <v>196</v>
      </c>
    </row>
    <row r="10" spans="3:49" x14ac:dyDescent="0.25">
      <c r="C10" s="80" t="s">
        <v>263</v>
      </c>
      <c r="E10" s="80" t="s">
        <v>226</v>
      </c>
      <c r="F10" s="82" t="s">
        <v>5</v>
      </c>
      <c r="G10" s="80" t="s">
        <v>5</v>
      </c>
      <c r="H10" s="80">
        <v>6</v>
      </c>
      <c r="I10" s="80" t="str">
        <f t="shared" si="0"/>
        <v>$ENDOSO</v>
      </c>
      <c r="J10" s="106" t="s">
        <v>220</v>
      </c>
      <c r="K10" s="80">
        <v>6</v>
      </c>
      <c r="L10" s="48" t="s">
        <v>219</v>
      </c>
      <c r="M10" s="103" t="s">
        <v>1</v>
      </c>
      <c r="O10" s="80" t="s">
        <v>5</v>
      </c>
    </row>
    <row r="11" spans="3:49" x14ac:dyDescent="0.25">
      <c r="C11" s="80" t="s">
        <v>264</v>
      </c>
      <c r="E11" s="80" t="s">
        <v>227</v>
      </c>
      <c r="F11" s="82" t="s">
        <v>47</v>
      </c>
      <c r="G11" s="80" t="s">
        <v>47</v>
      </c>
      <c r="H11" s="80">
        <v>7</v>
      </c>
      <c r="I11" s="80" t="str">
        <f t="shared" si="0"/>
        <v>$RAMO</v>
      </c>
      <c r="J11" s="106" t="s">
        <v>220</v>
      </c>
      <c r="K11" s="80">
        <v>7</v>
      </c>
      <c r="L11" s="48" t="s">
        <v>219</v>
      </c>
      <c r="M11" s="103" t="s">
        <v>9</v>
      </c>
      <c r="O11" s="80" t="s">
        <v>47</v>
      </c>
    </row>
    <row r="12" spans="3:49" x14ac:dyDescent="0.25">
      <c r="C12" s="80" t="s">
        <v>265</v>
      </c>
      <c r="E12" s="80" t="s">
        <v>228</v>
      </c>
      <c r="F12" s="82" t="s">
        <v>7</v>
      </c>
      <c r="G12" s="80" t="s">
        <v>7</v>
      </c>
      <c r="H12" s="80">
        <v>8</v>
      </c>
      <c r="I12" s="80" t="str">
        <f t="shared" si="0"/>
        <v>$SUBRAMO</v>
      </c>
      <c r="J12" s="106" t="s">
        <v>220</v>
      </c>
      <c r="K12" s="80">
        <v>8</v>
      </c>
      <c r="L12" s="48" t="s">
        <v>219</v>
      </c>
      <c r="M12" s="103" t="s">
        <v>10</v>
      </c>
      <c r="O12" s="80" t="s">
        <v>7</v>
      </c>
    </row>
    <row r="13" spans="3:49" x14ac:dyDescent="0.25">
      <c r="C13" s="80" t="s">
        <v>266</v>
      </c>
      <c r="E13" s="80" t="s">
        <v>226</v>
      </c>
      <c r="F13" s="82" t="s">
        <v>48</v>
      </c>
      <c r="G13" s="80" t="s">
        <v>48</v>
      </c>
      <c r="H13" s="80">
        <v>9</v>
      </c>
      <c r="I13" s="80" t="str">
        <f t="shared" si="0"/>
        <v>$DESCRIPCION</v>
      </c>
      <c r="J13" s="106" t="s">
        <v>220</v>
      </c>
      <c r="K13" s="80">
        <v>9</v>
      </c>
      <c r="L13" s="48" t="s">
        <v>219</v>
      </c>
      <c r="M13" s="103" t="s">
        <v>11</v>
      </c>
      <c r="O13" s="80" t="s">
        <v>48</v>
      </c>
    </row>
    <row r="14" spans="3:49" x14ac:dyDescent="0.25">
      <c r="C14" s="80" t="s">
        <v>267</v>
      </c>
      <c r="E14" s="80" t="s">
        <v>226</v>
      </c>
      <c r="F14" s="82" t="s">
        <v>49</v>
      </c>
      <c r="G14" s="80" t="s">
        <v>49</v>
      </c>
      <c r="H14" s="80">
        <v>10</v>
      </c>
      <c r="I14" s="80" t="str">
        <f t="shared" si="0"/>
        <v>$MODELO</v>
      </c>
      <c r="J14" s="106" t="s">
        <v>220</v>
      </c>
      <c r="K14" s="80">
        <v>10</v>
      </c>
      <c r="L14" s="48" t="s">
        <v>219</v>
      </c>
      <c r="M14" s="103" t="s">
        <v>12</v>
      </c>
      <c r="O14" s="80" t="s">
        <v>49</v>
      </c>
    </row>
    <row r="15" spans="3:49" x14ac:dyDescent="0.25">
      <c r="C15" s="80" t="s">
        <v>268</v>
      </c>
      <c r="E15" s="80" t="s">
        <v>226</v>
      </c>
      <c r="F15" s="82" t="s">
        <v>50</v>
      </c>
      <c r="G15" s="80" t="s">
        <v>197</v>
      </c>
      <c r="H15" s="80">
        <v>11</v>
      </c>
      <c r="I15" s="80" t="str">
        <f t="shared" si="0"/>
        <v>$NoSERIE</v>
      </c>
      <c r="J15" s="106" t="s">
        <v>220</v>
      </c>
      <c r="K15" s="80">
        <v>11</v>
      </c>
      <c r="L15" s="48" t="s">
        <v>219</v>
      </c>
      <c r="M15" s="103" t="s">
        <v>13</v>
      </c>
      <c r="O15" s="80" t="s">
        <v>197</v>
      </c>
    </row>
    <row r="16" spans="3:49" x14ac:dyDescent="0.25">
      <c r="C16" s="80" t="s">
        <v>269</v>
      </c>
      <c r="E16" s="80" t="s">
        <v>229</v>
      </c>
      <c r="F16" s="82" t="s">
        <v>8</v>
      </c>
      <c r="G16" s="80" t="s">
        <v>8</v>
      </c>
      <c r="H16" s="80">
        <v>12</v>
      </c>
      <c r="I16" s="80" t="str">
        <f t="shared" si="0"/>
        <v>$VENDEDOR</v>
      </c>
      <c r="J16" s="106" t="s">
        <v>220</v>
      </c>
      <c r="K16" s="80">
        <v>12</v>
      </c>
      <c r="L16" s="48" t="s">
        <v>219</v>
      </c>
      <c r="M16" s="103" t="s">
        <v>14</v>
      </c>
      <c r="O16" s="80" t="s">
        <v>8</v>
      </c>
    </row>
    <row r="17" spans="3:15" x14ac:dyDescent="0.25">
      <c r="C17" s="80" t="s">
        <v>270</v>
      </c>
      <c r="E17" s="80" t="s">
        <v>230</v>
      </c>
      <c r="F17" s="82" t="s">
        <v>64</v>
      </c>
      <c r="G17" s="80" t="s">
        <v>0</v>
      </c>
      <c r="H17" s="80">
        <v>13</v>
      </c>
      <c r="I17" s="80" t="str">
        <f t="shared" si="0"/>
        <v>$CONSULTOR</v>
      </c>
      <c r="J17" s="106" t="s">
        <v>220</v>
      </c>
      <c r="K17" s="80">
        <v>13</v>
      </c>
      <c r="L17" s="48" t="s">
        <v>219</v>
      </c>
      <c r="M17" s="103" t="s">
        <v>15</v>
      </c>
      <c r="O17" s="80" t="s">
        <v>0</v>
      </c>
    </row>
    <row r="18" spans="3:15" x14ac:dyDescent="0.25">
      <c r="C18" s="80" t="s">
        <v>271</v>
      </c>
      <c r="E18" s="80" t="s">
        <v>231</v>
      </c>
      <c r="F18" s="82" t="s">
        <v>51</v>
      </c>
      <c r="G18" s="80" t="s">
        <v>51</v>
      </c>
      <c r="H18" s="80">
        <v>14</v>
      </c>
      <c r="I18" s="80" t="str">
        <f t="shared" si="0"/>
        <v>$ASEGURADORA</v>
      </c>
      <c r="J18" s="106" t="s">
        <v>220</v>
      </c>
      <c r="K18" s="80">
        <v>14</v>
      </c>
      <c r="L18" s="48" t="s">
        <v>219</v>
      </c>
      <c r="M18" s="103" t="s">
        <v>16</v>
      </c>
      <c r="O18" s="80" t="s">
        <v>51</v>
      </c>
    </row>
    <row r="19" spans="3:15" x14ac:dyDescent="0.25">
      <c r="C19" s="80" t="s">
        <v>272</v>
      </c>
      <c r="E19" s="80" t="s">
        <v>232</v>
      </c>
      <c r="F19" s="100" t="s">
        <v>52</v>
      </c>
      <c r="G19" s="80" t="s">
        <v>52</v>
      </c>
      <c r="H19" s="80">
        <v>15</v>
      </c>
      <c r="I19" s="80" t="str">
        <f t="shared" si="0"/>
        <v>$GRUPO</v>
      </c>
      <c r="J19" s="106" t="s">
        <v>220</v>
      </c>
      <c r="K19" s="80">
        <v>15</v>
      </c>
      <c r="L19" s="48" t="s">
        <v>219</v>
      </c>
      <c r="M19" s="103" t="s">
        <v>12</v>
      </c>
      <c r="O19" s="80" t="s">
        <v>52</v>
      </c>
    </row>
    <row r="20" spans="3:15" x14ac:dyDescent="0.25">
      <c r="C20" s="80" t="s">
        <v>273</v>
      </c>
      <c r="E20" s="80" t="s">
        <v>233</v>
      </c>
      <c r="F20" s="100" t="s">
        <v>53</v>
      </c>
      <c r="G20" s="80" t="s">
        <v>53</v>
      </c>
      <c r="H20" s="80">
        <v>16</v>
      </c>
      <c r="I20" s="80" t="str">
        <f t="shared" si="0"/>
        <v>$SUBGRUPO</v>
      </c>
      <c r="J20" s="106" t="s">
        <v>220</v>
      </c>
      <c r="K20" s="80">
        <v>16</v>
      </c>
      <c r="L20" s="48" t="s">
        <v>219</v>
      </c>
      <c r="M20" s="103" t="s">
        <v>13</v>
      </c>
      <c r="O20" s="80" t="s">
        <v>53</v>
      </c>
    </row>
    <row r="21" spans="3:15" x14ac:dyDescent="0.25">
      <c r="C21" s="80" t="s">
        <v>274</v>
      </c>
      <c r="E21" s="80" t="s">
        <v>234</v>
      </c>
      <c r="F21" s="82" t="s">
        <v>6</v>
      </c>
      <c r="G21" s="80" t="s">
        <v>6</v>
      </c>
      <c r="H21" s="80">
        <v>17</v>
      </c>
      <c r="I21" s="80" t="str">
        <f t="shared" si="0"/>
        <v>$CLIENTE</v>
      </c>
      <c r="J21" s="106" t="s">
        <v>220</v>
      </c>
      <c r="K21" s="80">
        <v>17</v>
      </c>
      <c r="L21" s="48" t="s">
        <v>219</v>
      </c>
      <c r="M21" s="103" t="s">
        <v>14</v>
      </c>
      <c r="O21" s="80" t="s">
        <v>6</v>
      </c>
    </row>
    <row r="22" spans="3:15" x14ac:dyDescent="0.25">
      <c r="C22" s="80" t="s">
        <v>275</v>
      </c>
      <c r="E22" s="80" t="s">
        <v>235</v>
      </c>
      <c r="F22" s="82" t="s">
        <v>65</v>
      </c>
      <c r="G22" s="80" t="s">
        <v>198</v>
      </c>
      <c r="H22" s="80">
        <v>18</v>
      </c>
      <c r="I22" s="80" t="str">
        <f t="shared" si="0"/>
        <v>$PERSONA_F_M</v>
      </c>
      <c r="J22" s="106" t="s">
        <v>220</v>
      </c>
      <c r="K22" s="80">
        <v>18</v>
      </c>
      <c r="L22" s="48" t="s">
        <v>219</v>
      </c>
      <c r="M22" s="103" t="s">
        <v>17</v>
      </c>
      <c r="O22" s="80" t="s">
        <v>198</v>
      </c>
    </row>
    <row r="23" spans="3:15" x14ac:dyDescent="0.25">
      <c r="C23" s="80" t="s">
        <v>276</v>
      </c>
      <c r="E23" s="80" t="s">
        <v>236</v>
      </c>
      <c r="F23" s="82" t="s">
        <v>54</v>
      </c>
      <c r="G23" s="80" t="s">
        <v>199</v>
      </c>
      <c r="H23" s="80">
        <v>19</v>
      </c>
      <c r="I23" s="80" t="str">
        <f t="shared" si="0"/>
        <v>$COND_PAGO</v>
      </c>
      <c r="J23" s="106" t="s">
        <v>220</v>
      </c>
      <c r="K23" s="80">
        <v>19</v>
      </c>
      <c r="L23" s="48" t="s">
        <v>219</v>
      </c>
      <c r="M23" s="103" t="s">
        <v>18</v>
      </c>
      <c r="O23" s="80" t="s">
        <v>199</v>
      </c>
    </row>
    <row r="24" spans="3:15" x14ac:dyDescent="0.25">
      <c r="C24" s="80" t="s">
        <v>277</v>
      </c>
      <c r="E24" s="80" t="s">
        <v>237</v>
      </c>
      <c r="F24" s="82" t="s">
        <v>55</v>
      </c>
      <c r="G24" s="80" t="s">
        <v>200</v>
      </c>
      <c r="H24" s="80">
        <v>20</v>
      </c>
      <c r="I24" s="80" t="str">
        <f t="shared" si="0"/>
        <v>$CONDUCTO_COBRO</v>
      </c>
      <c r="J24" s="106" t="s">
        <v>220</v>
      </c>
      <c r="K24" s="80">
        <v>20</v>
      </c>
      <c r="L24" s="48" t="s">
        <v>219</v>
      </c>
      <c r="M24" s="103" t="s">
        <v>19</v>
      </c>
      <c r="O24" s="80" t="s">
        <v>200</v>
      </c>
    </row>
    <row r="25" spans="3:15" x14ac:dyDescent="0.25">
      <c r="C25" s="80" t="s">
        <v>278</v>
      </c>
      <c r="E25" s="80" t="s">
        <v>223</v>
      </c>
      <c r="F25" s="82" t="s">
        <v>9</v>
      </c>
      <c r="G25" s="80" t="s">
        <v>9</v>
      </c>
      <c r="H25" s="80">
        <v>21</v>
      </c>
      <c r="I25" s="80" t="str">
        <f t="shared" si="0"/>
        <v>$INICIO</v>
      </c>
      <c r="J25" s="106" t="s">
        <v>220</v>
      </c>
      <c r="K25" s="80">
        <v>21</v>
      </c>
      <c r="L25" s="48" t="s">
        <v>219</v>
      </c>
      <c r="M25" s="103" t="s">
        <v>20</v>
      </c>
      <c r="O25" s="80" t="s">
        <v>9</v>
      </c>
    </row>
    <row r="26" spans="3:15" x14ac:dyDescent="0.25">
      <c r="C26" s="80" t="s">
        <v>279</v>
      </c>
      <c r="E26" s="80" t="s">
        <v>238</v>
      </c>
      <c r="F26" s="82" t="s">
        <v>10</v>
      </c>
      <c r="G26" s="80" t="s">
        <v>10</v>
      </c>
      <c r="H26" s="80">
        <v>22</v>
      </c>
      <c r="I26" s="80" t="str">
        <f t="shared" si="0"/>
        <v>$FIN</v>
      </c>
      <c r="J26" s="106" t="s">
        <v>220</v>
      </c>
      <c r="K26" s="80">
        <v>22</v>
      </c>
      <c r="L26" s="48" t="s">
        <v>219</v>
      </c>
      <c r="O26" s="80" t="s">
        <v>10</v>
      </c>
    </row>
    <row r="27" spans="3:15" x14ac:dyDescent="0.25">
      <c r="C27" s="80" t="s">
        <v>300</v>
      </c>
      <c r="E27" s="80" t="s">
        <v>239</v>
      </c>
      <c r="F27" s="105" t="s">
        <v>107</v>
      </c>
      <c r="G27" s="80" t="s">
        <v>107</v>
      </c>
      <c r="H27" s="80">
        <v>23</v>
      </c>
      <c r="I27" s="80" t="str">
        <f t="shared" si="0"/>
        <v>$PAGADO</v>
      </c>
      <c r="J27" s="106" t="s">
        <v>220</v>
      </c>
      <c r="K27" s="80">
        <v>23</v>
      </c>
      <c r="L27" s="48" t="s">
        <v>219</v>
      </c>
      <c r="O27" s="80" t="s">
        <v>57</v>
      </c>
    </row>
    <row r="28" spans="3:15" x14ac:dyDescent="0.25">
      <c r="C28" s="80" t="s">
        <v>280</v>
      </c>
      <c r="E28" s="80" t="s">
        <v>240</v>
      </c>
      <c r="F28" s="82" t="s">
        <v>57</v>
      </c>
      <c r="G28" s="80" t="s">
        <v>57</v>
      </c>
      <c r="H28" s="80">
        <v>24</v>
      </c>
      <c r="I28" s="80" t="str">
        <f t="shared" si="0"/>
        <v>$MONEDA</v>
      </c>
      <c r="J28" s="106" t="s">
        <v>220</v>
      </c>
      <c r="K28" s="80">
        <v>24</v>
      </c>
      <c r="L28" s="48" t="s">
        <v>219</v>
      </c>
      <c r="O28" s="80" t="s">
        <v>58</v>
      </c>
    </row>
    <row r="29" spans="3:15" x14ac:dyDescent="0.25">
      <c r="C29" s="80" t="s">
        <v>281</v>
      </c>
      <c r="E29" s="80" t="s">
        <v>241</v>
      </c>
      <c r="F29" s="96" t="s">
        <v>58</v>
      </c>
      <c r="G29" s="80" t="s">
        <v>58</v>
      </c>
      <c r="H29" s="80">
        <v>25</v>
      </c>
      <c r="I29" s="80" t="str">
        <f t="shared" si="0"/>
        <v>$TC</v>
      </c>
      <c r="J29" s="106" t="s">
        <v>220</v>
      </c>
      <c r="K29" s="80">
        <v>25</v>
      </c>
      <c r="L29" s="48" t="s">
        <v>219</v>
      </c>
      <c r="O29" s="80" t="s">
        <v>201</v>
      </c>
    </row>
    <row r="30" spans="3:15" ht="22.5" x14ac:dyDescent="0.25">
      <c r="C30" s="80" t="s">
        <v>282</v>
      </c>
      <c r="E30" s="80" t="s">
        <v>242</v>
      </c>
      <c r="F30" s="102" t="s">
        <v>139</v>
      </c>
      <c r="G30" s="80" t="s">
        <v>201</v>
      </c>
      <c r="H30" s="80">
        <v>26</v>
      </c>
      <c r="I30" s="80" t="str">
        <f t="shared" si="0"/>
        <v>$CAMBIO_CONDUCTO</v>
      </c>
      <c r="J30" s="106" t="s">
        <v>220</v>
      </c>
      <c r="K30" s="80">
        <v>26</v>
      </c>
      <c r="L30" s="48" t="s">
        <v>219</v>
      </c>
      <c r="O30" s="80" t="s">
        <v>202</v>
      </c>
    </row>
    <row r="31" spans="3:15" x14ac:dyDescent="0.25">
      <c r="C31" s="80" t="s">
        <v>283</v>
      </c>
      <c r="E31" s="80" t="s">
        <v>243</v>
      </c>
      <c r="F31" s="92" t="s">
        <v>12</v>
      </c>
      <c r="G31" s="80" t="s">
        <v>202</v>
      </c>
      <c r="H31" s="80">
        <v>27</v>
      </c>
      <c r="I31" s="80" t="str">
        <f t="shared" si="0"/>
        <v>$PRIMA_NETA</v>
      </c>
      <c r="J31" s="106" t="s">
        <v>220</v>
      </c>
      <c r="K31" s="80">
        <v>27</v>
      </c>
      <c r="L31" s="48" t="s">
        <v>219</v>
      </c>
      <c r="O31" s="80" t="s">
        <v>13</v>
      </c>
    </row>
    <row r="32" spans="3:15" x14ac:dyDescent="0.25">
      <c r="C32" s="80" t="s">
        <v>284</v>
      </c>
      <c r="E32" s="80" t="s">
        <v>244</v>
      </c>
      <c r="F32" s="92" t="s">
        <v>13</v>
      </c>
      <c r="G32" s="80" t="s">
        <v>13</v>
      </c>
      <c r="H32" s="80">
        <v>28</v>
      </c>
      <c r="I32" s="80" t="str">
        <f t="shared" si="0"/>
        <v>$RECARGO</v>
      </c>
      <c r="J32" s="106" t="s">
        <v>220</v>
      </c>
      <c r="K32" s="80">
        <v>28</v>
      </c>
      <c r="L32" s="48" t="s">
        <v>219</v>
      </c>
      <c r="O32" s="80" t="s">
        <v>14</v>
      </c>
    </row>
    <row r="33" spans="3:15" x14ac:dyDescent="0.25">
      <c r="C33" s="80" t="s">
        <v>285</v>
      </c>
      <c r="E33" s="80" t="s">
        <v>245</v>
      </c>
      <c r="F33" s="92" t="s">
        <v>14</v>
      </c>
      <c r="G33" s="80" t="s">
        <v>14</v>
      </c>
      <c r="H33" s="80">
        <v>29</v>
      </c>
      <c r="I33" s="80" t="str">
        <f t="shared" si="0"/>
        <v>$GASTOS</v>
      </c>
      <c r="J33" s="106" t="s">
        <v>220</v>
      </c>
      <c r="K33" s="80">
        <v>29</v>
      </c>
      <c r="L33" s="48" t="s">
        <v>219</v>
      </c>
      <c r="O33" s="80" t="s">
        <v>15</v>
      </c>
    </row>
    <row r="34" spans="3:15" x14ac:dyDescent="0.25">
      <c r="C34" s="80" t="s">
        <v>286</v>
      </c>
      <c r="E34" s="80" t="s">
        <v>246</v>
      </c>
      <c r="F34" s="92" t="s">
        <v>15</v>
      </c>
      <c r="G34" s="80" t="s">
        <v>15</v>
      </c>
      <c r="H34" s="80">
        <v>30</v>
      </c>
      <c r="I34" s="80" t="str">
        <f t="shared" si="0"/>
        <v>$IVA</v>
      </c>
      <c r="J34" s="106" t="s">
        <v>220</v>
      </c>
      <c r="K34" s="80">
        <v>30</v>
      </c>
      <c r="L34" s="48" t="s">
        <v>219</v>
      </c>
      <c r="O34" s="80" t="s">
        <v>203</v>
      </c>
    </row>
    <row r="35" spans="3:15" x14ac:dyDescent="0.25">
      <c r="C35" s="80" t="s">
        <v>287</v>
      </c>
      <c r="E35" s="80" t="s">
        <v>247</v>
      </c>
      <c r="F35" s="92" t="s">
        <v>16</v>
      </c>
      <c r="G35" s="80" t="s">
        <v>203</v>
      </c>
      <c r="H35" s="80">
        <v>31</v>
      </c>
      <c r="I35" s="80" t="str">
        <f t="shared" si="0"/>
        <v>$PRIMA_TOTAL</v>
      </c>
      <c r="J35" s="106" t="s">
        <v>220</v>
      </c>
      <c r="K35" s="80">
        <v>31</v>
      </c>
      <c r="L35" s="48" t="s">
        <v>219</v>
      </c>
      <c r="O35" s="80" t="s">
        <v>204</v>
      </c>
    </row>
    <row r="36" spans="3:15" x14ac:dyDescent="0.25">
      <c r="C36" s="80" t="s">
        <v>288</v>
      </c>
      <c r="E36" s="80" t="s">
        <v>248</v>
      </c>
      <c r="F36" s="82" t="s">
        <v>108</v>
      </c>
      <c r="G36" s="80" t="s">
        <v>204</v>
      </c>
      <c r="H36" s="80">
        <v>32</v>
      </c>
      <c r="I36" s="80" t="str">
        <f t="shared" si="0"/>
        <v>$PORCENTAJE</v>
      </c>
      <c r="J36" s="106" t="s">
        <v>220</v>
      </c>
      <c r="K36" s="80">
        <v>32</v>
      </c>
      <c r="L36" s="48" t="s">
        <v>219</v>
      </c>
      <c r="O36" s="80" t="s">
        <v>205</v>
      </c>
    </row>
    <row r="37" spans="3:15" x14ac:dyDescent="0.25">
      <c r="C37" s="80" t="s">
        <v>289</v>
      </c>
      <c r="E37" s="80" t="s">
        <v>249</v>
      </c>
      <c r="F37" s="92" t="s">
        <v>12</v>
      </c>
      <c r="G37" s="80" t="s">
        <v>205</v>
      </c>
      <c r="H37" s="80">
        <v>33</v>
      </c>
      <c r="I37" s="80" t="str">
        <f t="shared" si="0"/>
        <v>$PRIMA_NETA_COMISION</v>
      </c>
      <c r="J37" s="106" t="s">
        <v>220</v>
      </c>
      <c r="K37" s="80">
        <v>33</v>
      </c>
      <c r="L37" s="48" t="s">
        <v>219</v>
      </c>
      <c r="O37" s="80" t="s">
        <v>206</v>
      </c>
    </row>
    <row r="38" spans="3:15" x14ac:dyDescent="0.25">
      <c r="C38" s="80" t="s">
        <v>290</v>
      </c>
      <c r="E38" s="80" t="s">
        <v>250</v>
      </c>
      <c r="F38" s="92" t="s">
        <v>13</v>
      </c>
      <c r="G38" s="80" t="s">
        <v>206</v>
      </c>
      <c r="H38" s="80">
        <v>34</v>
      </c>
      <c r="I38" s="80" t="str">
        <f t="shared" si="0"/>
        <v>$RECARGO_COMISION</v>
      </c>
      <c r="J38" s="106" t="s">
        <v>220</v>
      </c>
      <c r="K38" s="80">
        <v>34</v>
      </c>
      <c r="L38" s="48" t="s">
        <v>219</v>
      </c>
      <c r="O38" s="80" t="s">
        <v>207</v>
      </c>
    </row>
    <row r="39" spans="3:15" x14ac:dyDescent="0.25">
      <c r="C39" s="80" t="s">
        <v>291</v>
      </c>
      <c r="E39" s="80" t="s">
        <v>251</v>
      </c>
      <c r="F39" s="92" t="s">
        <v>14</v>
      </c>
      <c r="G39" s="80" t="s">
        <v>207</v>
      </c>
      <c r="H39" s="80">
        <v>35</v>
      </c>
      <c r="I39" s="80" t="str">
        <f t="shared" si="0"/>
        <v>$GASTOS_COMISION</v>
      </c>
      <c r="J39" s="106" t="s">
        <v>220</v>
      </c>
      <c r="K39" s="80">
        <v>35</v>
      </c>
      <c r="L39" s="48" t="s">
        <v>219</v>
      </c>
      <c r="O39" s="80" t="s">
        <v>208</v>
      </c>
    </row>
    <row r="40" spans="3:15" x14ac:dyDescent="0.25">
      <c r="C40" s="80" t="s">
        <v>292</v>
      </c>
      <c r="E40" s="80" t="s">
        <v>252</v>
      </c>
      <c r="F40" s="92" t="s">
        <v>17</v>
      </c>
      <c r="G40" s="80" t="s">
        <v>208</v>
      </c>
      <c r="H40" s="80">
        <v>36</v>
      </c>
      <c r="I40" s="80" t="str">
        <f t="shared" si="0"/>
        <v>$TOTAL_COMISION</v>
      </c>
      <c r="J40" s="106" t="s">
        <v>220</v>
      </c>
      <c r="K40" s="80">
        <v>36</v>
      </c>
      <c r="L40" s="48" t="s">
        <v>219</v>
      </c>
      <c r="O40" s="80" t="s">
        <v>209</v>
      </c>
    </row>
    <row r="41" spans="3:15" x14ac:dyDescent="0.25">
      <c r="C41" s="80" t="s">
        <v>293</v>
      </c>
      <c r="E41" s="80" t="s">
        <v>253</v>
      </c>
      <c r="F41" s="88" t="s">
        <v>108</v>
      </c>
      <c r="G41" s="80" t="s">
        <v>209</v>
      </c>
      <c r="H41" s="80">
        <v>37</v>
      </c>
      <c r="I41" s="80" t="str">
        <f t="shared" si="0"/>
        <v>$PCTJE_DISPERSION_VEND</v>
      </c>
      <c r="J41" s="106" t="s">
        <v>220</v>
      </c>
      <c r="K41" s="80">
        <v>37</v>
      </c>
      <c r="L41" s="48" t="s">
        <v>219</v>
      </c>
      <c r="O41" s="80" t="s">
        <v>210</v>
      </c>
    </row>
    <row r="42" spans="3:15" x14ac:dyDescent="0.25">
      <c r="C42" s="80" t="s">
        <v>294</v>
      </c>
      <c r="E42" s="80" t="s">
        <v>254</v>
      </c>
      <c r="F42" s="90" t="s">
        <v>109</v>
      </c>
      <c r="G42" s="80" t="s">
        <v>210</v>
      </c>
      <c r="H42" s="80">
        <v>38</v>
      </c>
      <c r="I42" s="80" t="str">
        <f t="shared" si="0"/>
        <v>$IMPORTE_VEND</v>
      </c>
      <c r="J42" s="106" t="s">
        <v>220</v>
      </c>
      <c r="K42" s="80">
        <v>38</v>
      </c>
      <c r="L42" s="48" t="s">
        <v>219</v>
      </c>
      <c r="O42" s="80" t="s">
        <v>211</v>
      </c>
    </row>
    <row r="43" spans="3:15" x14ac:dyDescent="0.25">
      <c r="C43" s="80" t="s">
        <v>295</v>
      </c>
      <c r="E43" s="80" t="s">
        <v>255</v>
      </c>
      <c r="F43" s="80"/>
      <c r="G43" s="80" t="s">
        <v>211</v>
      </c>
      <c r="H43" s="80">
        <v>39</v>
      </c>
      <c r="I43" s="80" t="str">
        <f t="shared" si="0"/>
        <v>$PCTJE_DISPERSION_CONS</v>
      </c>
      <c r="J43" s="106" t="s">
        <v>220</v>
      </c>
      <c r="K43" s="80">
        <v>39</v>
      </c>
      <c r="L43" s="48" t="s">
        <v>219</v>
      </c>
      <c r="O43" s="80" t="s">
        <v>212</v>
      </c>
    </row>
    <row r="44" spans="3:15" x14ac:dyDescent="0.25">
      <c r="C44" s="80" t="s">
        <v>296</v>
      </c>
      <c r="E44" s="80" t="s">
        <v>256</v>
      </c>
      <c r="F44" s="80"/>
      <c r="G44" s="80" t="s">
        <v>212</v>
      </c>
      <c r="H44" s="80">
        <v>40</v>
      </c>
      <c r="I44" s="80" t="str">
        <f t="shared" si="0"/>
        <v>$IMPORTE_CONS</v>
      </c>
      <c r="J44" s="106" t="s">
        <v>220</v>
      </c>
      <c r="K44" s="80">
        <v>40</v>
      </c>
      <c r="L44" s="48" t="s">
        <v>219</v>
      </c>
      <c r="O44" s="80" t="s">
        <v>213</v>
      </c>
    </row>
    <row r="45" spans="3:15" x14ac:dyDescent="0.25">
      <c r="C45" s="80" t="s">
        <v>297</v>
      </c>
      <c r="E45" s="80" t="s">
        <v>226</v>
      </c>
      <c r="G45" s="80" t="s">
        <v>213</v>
      </c>
      <c r="H45" s="80">
        <v>41</v>
      </c>
      <c r="I45" s="80" t="str">
        <f t="shared" si="0"/>
        <v>$PCJTE_DISPERSION_COM</v>
      </c>
      <c r="J45" s="106" t="s">
        <v>220</v>
      </c>
      <c r="K45" s="80">
        <v>41</v>
      </c>
      <c r="L45" s="48" t="s">
        <v>219</v>
      </c>
      <c r="O45" s="80" t="s">
        <v>214</v>
      </c>
    </row>
    <row r="46" spans="3:15" x14ac:dyDescent="0.25">
      <c r="C46" s="80" t="s">
        <v>298</v>
      </c>
      <c r="E46" s="80" t="s">
        <v>257</v>
      </c>
      <c r="G46" s="80" t="s">
        <v>214</v>
      </c>
      <c r="H46" s="80">
        <v>42</v>
      </c>
      <c r="I46" s="80" t="str">
        <f t="shared" si="0"/>
        <v>$IMPORTE_COM</v>
      </c>
      <c r="J46" s="106" t="s">
        <v>220</v>
      </c>
      <c r="K46" s="80">
        <v>42</v>
      </c>
      <c r="L46" s="48" t="s">
        <v>219</v>
      </c>
      <c r="O46" s="80" t="s">
        <v>215</v>
      </c>
    </row>
    <row r="47" spans="3:15" x14ac:dyDescent="0.25">
      <c r="G47" s="80" t="s">
        <v>215</v>
      </c>
      <c r="H47" s="80">
        <v>43</v>
      </c>
      <c r="I47" s="80" t="str">
        <f t="shared" si="0"/>
        <v>$CLIENTE_NOMBRE</v>
      </c>
      <c r="J47" s="106" t="s">
        <v>220</v>
      </c>
      <c r="K47" s="80">
        <v>43</v>
      </c>
      <c r="L47" s="48" t="s">
        <v>219</v>
      </c>
      <c r="O47" s="80" t="s">
        <v>216</v>
      </c>
    </row>
    <row r="48" spans="3:15" x14ac:dyDescent="0.25">
      <c r="G48" s="80" t="s">
        <v>216</v>
      </c>
      <c r="H48" s="80">
        <v>44</v>
      </c>
      <c r="I48" s="80" t="str">
        <f t="shared" si="0"/>
        <v>$VENDEDOR_NOMBRE</v>
      </c>
      <c r="J48" s="106" t="s">
        <v>220</v>
      </c>
      <c r="K48" s="80">
        <v>44</v>
      </c>
      <c r="L48" s="48" t="s">
        <v>219</v>
      </c>
      <c r="O48" s="80" t="s">
        <v>217</v>
      </c>
    </row>
    <row r="49" spans="7:15" x14ac:dyDescent="0.25">
      <c r="G49" s="80" t="s">
        <v>217</v>
      </c>
      <c r="H49" s="80">
        <v>45</v>
      </c>
      <c r="I49" s="80" t="str">
        <f t="shared" si="0"/>
        <v>$CONSULTOR_NOMBRE</v>
      </c>
      <c r="J49" s="106" t="s">
        <v>220</v>
      </c>
      <c r="K49" s="80">
        <v>45</v>
      </c>
      <c r="L49" s="48" t="s">
        <v>219</v>
      </c>
      <c r="O49" s="80" t="s">
        <v>218</v>
      </c>
    </row>
    <row r="50" spans="7:15" x14ac:dyDescent="0.25">
      <c r="G50" s="80" t="s">
        <v>218</v>
      </c>
      <c r="H50">
        <v>46</v>
      </c>
      <c r="I50" s="80" t="str">
        <f t="shared" si="0"/>
        <v>$SUCURSAL_NOMBRE</v>
      </c>
      <c r="J50" s="106" t="s">
        <v>220</v>
      </c>
      <c r="K50" s="80">
        <v>46</v>
      </c>
      <c r="L50" s="48" t="s">
        <v>219</v>
      </c>
    </row>
  </sheetData>
  <mergeCells count="3">
    <mergeCell ref="AL1:AP1"/>
    <mergeCell ref="AQ1:AU1"/>
    <mergeCell ref="AV1:A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J31" sqref="J31"/>
    </sheetView>
  </sheetViews>
  <sheetFormatPr baseColWidth="10" defaultRowHeight="15" x14ac:dyDescent="0.25"/>
  <cols>
    <col min="1" max="1" width="23.85546875" bestFit="1" customWidth="1"/>
    <col min="2" max="2" width="3" bestFit="1" customWidth="1"/>
    <col min="3" max="3" width="24.85546875" bestFit="1" customWidth="1"/>
    <col min="4" max="4" width="43.140625" bestFit="1" customWidth="1"/>
    <col min="5" max="5" width="3" bestFit="1" customWidth="1"/>
    <col min="6" max="6" width="3.7109375" bestFit="1" customWidth="1"/>
  </cols>
  <sheetData>
    <row r="1" spans="1:6" x14ac:dyDescent="0.25">
      <c r="A1" s="80" t="s">
        <v>3</v>
      </c>
      <c r="B1" s="80">
        <v>0</v>
      </c>
      <c r="C1" s="80" t="str">
        <f>CONCATENATE("$",A1)</f>
        <v>$SUCURSAL</v>
      </c>
      <c r="D1" s="106" t="s">
        <v>220</v>
      </c>
      <c r="E1" s="80">
        <v>0</v>
      </c>
      <c r="F1" s="48" t="s">
        <v>219</v>
      </c>
    </row>
    <row r="2" spans="1:6" x14ac:dyDescent="0.25">
      <c r="A2" s="80" t="s">
        <v>194</v>
      </c>
      <c r="B2" s="80">
        <v>1</v>
      </c>
      <c r="C2" s="80" t="str">
        <f t="shared" ref="C2:C46" si="0">CONCATENATE("$",A2)</f>
        <v>$FECHA_CAPTURA</v>
      </c>
      <c r="D2" s="106" t="s">
        <v>220</v>
      </c>
      <c r="E2" s="80">
        <v>1</v>
      </c>
      <c r="F2" s="48" t="s">
        <v>219</v>
      </c>
    </row>
    <row r="3" spans="1:6" x14ac:dyDescent="0.25">
      <c r="A3" s="80" t="s">
        <v>195</v>
      </c>
      <c r="B3" s="80">
        <v>2</v>
      </c>
      <c r="C3" s="80" t="str">
        <f t="shared" si="0"/>
        <v>$FECHA_EMISION</v>
      </c>
      <c r="D3" s="106" t="s">
        <v>220</v>
      </c>
      <c r="E3" s="80">
        <v>2</v>
      </c>
      <c r="F3" s="48" t="s">
        <v>219</v>
      </c>
    </row>
    <row r="4" spans="1:6" x14ac:dyDescent="0.25">
      <c r="A4" s="80" t="s">
        <v>4</v>
      </c>
      <c r="B4" s="80">
        <v>3</v>
      </c>
      <c r="C4" s="80" t="str">
        <f t="shared" si="0"/>
        <v>$POLIZA</v>
      </c>
      <c r="D4" s="106" t="s">
        <v>220</v>
      </c>
      <c r="E4" s="80">
        <v>3</v>
      </c>
      <c r="F4" s="48" t="s">
        <v>219</v>
      </c>
    </row>
    <row r="5" spans="1:6" x14ac:dyDescent="0.25">
      <c r="A5" s="80" t="s">
        <v>196</v>
      </c>
      <c r="B5" s="80">
        <v>4</v>
      </c>
      <c r="C5" s="80" t="str">
        <f t="shared" si="0"/>
        <v>$POLIZA_ANTERIOR</v>
      </c>
      <c r="D5" s="106" t="s">
        <v>220</v>
      </c>
      <c r="E5" s="80">
        <v>4</v>
      </c>
      <c r="F5" s="48" t="s">
        <v>219</v>
      </c>
    </row>
    <row r="6" spans="1:6" x14ac:dyDescent="0.25">
      <c r="A6" s="80" t="s">
        <v>5</v>
      </c>
      <c r="B6" s="80">
        <v>5</v>
      </c>
      <c r="C6" s="80" t="str">
        <f t="shared" si="0"/>
        <v>$ENDOSO</v>
      </c>
      <c r="D6" s="106" t="s">
        <v>220</v>
      </c>
      <c r="E6" s="80">
        <v>5</v>
      </c>
      <c r="F6" s="48" t="s">
        <v>219</v>
      </c>
    </row>
    <row r="7" spans="1:6" x14ac:dyDescent="0.25">
      <c r="A7" s="80" t="s">
        <v>47</v>
      </c>
      <c r="B7" s="80">
        <v>6</v>
      </c>
      <c r="C7" s="80" t="str">
        <f t="shared" si="0"/>
        <v>$RAMO</v>
      </c>
      <c r="D7" s="106" t="s">
        <v>220</v>
      </c>
      <c r="E7" s="80">
        <v>6</v>
      </c>
      <c r="F7" s="48" t="s">
        <v>219</v>
      </c>
    </row>
    <row r="8" spans="1:6" x14ac:dyDescent="0.25">
      <c r="A8" s="80" t="s">
        <v>7</v>
      </c>
      <c r="B8" s="80">
        <v>7</v>
      </c>
      <c r="C8" s="80" t="str">
        <f t="shared" si="0"/>
        <v>$SUBRAMO</v>
      </c>
      <c r="D8" s="106" t="s">
        <v>220</v>
      </c>
      <c r="E8" s="80">
        <v>7</v>
      </c>
      <c r="F8" s="48" t="s">
        <v>219</v>
      </c>
    </row>
    <row r="9" spans="1:6" x14ac:dyDescent="0.25">
      <c r="A9" s="80" t="s">
        <v>48</v>
      </c>
      <c r="B9" s="80">
        <v>8</v>
      </c>
      <c r="C9" s="80" t="str">
        <f t="shared" si="0"/>
        <v>$DESCRIPCION</v>
      </c>
      <c r="D9" s="106" t="s">
        <v>220</v>
      </c>
      <c r="E9" s="80">
        <v>8</v>
      </c>
      <c r="F9" s="48" t="s">
        <v>219</v>
      </c>
    </row>
    <row r="10" spans="1:6" x14ac:dyDescent="0.25">
      <c r="A10" s="80" t="s">
        <v>49</v>
      </c>
      <c r="B10" s="80">
        <v>9</v>
      </c>
      <c r="C10" s="80" t="str">
        <f t="shared" si="0"/>
        <v>$MODELO</v>
      </c>
      <c r="D10" s="106" t="s">
        <v>220</v>
      </c>
      <c r="E10" s="80">
        <v>9</v>
      </c>
      <c r="F10" s="48" t="s">
        <v>219</v>
      </c>
    </row>
    <row r="11" spans="1:6" x14ac:dyDescent="0.25">
      <c r="A11" s="80" t="s">
        <v>197</v>
      </c>
      <c r="B11" s="80">
        <v>10</v>
      </c>
      <c r="C11" s="80" t="str">
        <f t="shared" si="0"/>
        <v>$NoSERIE</v>
      </c>
      <c r="D11" s="106" t="s">
        <v>220</v>
      </c>
      <c r="E11" s="80">
        <v>10</v>
      </c>
      <c r="F11" s="48" t="s">
        <v>219</v>
      </c>
    </row>
    <row r="12" spans="1:6" x14ac:dyDescent="0.25">
      <c r="A12" s="80" t="s">
        <v>8</v>
      </c>
      <c r="B12" s="80">
        <v>11</v>
      </c>
      <c r="C12" s="80" t="str">
        <f t="shared" si="0"/>
        <v>$VENDEDOR</v>
      </c>
      <c r="D12" s="106" t="s">
        <v>220</v>
      </c>
      <c r="E12" s="80">
        <v>11</v>
      </c>
      <c r="F12" s="48" t="s">
        <v>219</v>
      </c>
    </row>
    <row r="13" spans="1:6" x14ac:dyDescent="0.25">
      <c r="A13" s="80" t="s">
        <v>0</v>
      </c>
      <c r="B13" s="80">
        <v>12</v>
      </c>
      <c r="C13" s="80" t="str">
        <f t="shared" si="0"/>
        <v>$CONSULTOR</v>
      </c>
      <c r="D13" s="106" t="s">
        <v>220</v>
      </c>
      <c r="E13" s="80">
        <v>12</v>
      </c>
      <c r="F13" s="48" t="s">
        <v>219</v>
      </c>
    </row>
    <row r="14" spans="1:6" x14ac:dyDescent="0.25">
      <c r="A14" s="80" t="s">
        <v>51</v>
      </c>
      <c r="B14" s="80">
        <v>13</v>
      </c>
      <c r="C14" s="80" t="str">
        <f t="shared" si="0"/>
        <v>$ASEGURADORA</v>
      </c>
      <c r="D14" s="106" t="s">
        <v>220</v>
      </c>
      <c r="E14" s="80">
        <v>13</v>
      </c>
      <c r="F14" s="48" t="s">
        <v>219</v>
      </c>
    </row>
    <row r="15" spans="1:6" x14ac:dyDescent="0.25">
      <c r="A15" s="80" t="s">
        <v>52</v>
      </c>
      <c r="B15" s="80">
        <v>14</v>
      </c>
      <c r="C15" s="80" t="str">
        <f t="shared" si="0"/>
        <v>$GRUPO</v>
      </c>
      <c r="D15" s="106" t="s">
        <v>220</v>
      </c>
      <c r="E15" s="80">
        <v>14</v>
      </c>
      <c r="F15" s="48" t="s">
        <v>219</v>
      </c>
    </row>
    <row r="16" spans="1:6" x14ac:dyDescent="0.25">
      <c r="A16" s="80" t="s">
        <v>53</v>
      </c>
      <c r="B16" s="80">
        <v>15</v>
      </c>
      <c r="C16" s="80" t="str">
        <f t="shared" si="0"/>
        <v>$SUBGRUPO</v>
      </c>
      <c r="D16" s="106" t="s">
        <v>220</v>
      </c>
      <c r="E16" s="80">
        <v>15</v>
      </c>
      <c r="F16" s="48" t="s">
        <v>219</v>
      </c>
    </row>
    <row r="17" spans="1:6" x14ac:dyDescent="0.25">
      <c r="A17" s="80" t="s">
        <v>6</v>
      </c>
      <c r="B17" s="80">
        <v>16</v>
      </c>
      <c r="C17" s="80" t="str">
        <f t="shared" si="0"/>
        <v>$CLIENTE</v>
      </c>
      <c r="D17" s="106" t="s">
        <v>220</v>
      </c>
      <c r="E17" s="80">
        <v>16</v>
      </c>
      <c r="F17" s="48" t="s">
        <v>219</v>
      </c>
    </row>
    <row r="18" spans="1:6" x14ac:dyDescent="0.25">
      <c r="A18" s="80" t="s">
        <v>198</v>
      </c>
      <c r="B18" s="80">
        <v>17</v>
      </c>
      <c r="C18" s="80" t="str">
        <f t="shared" si="0"/>
        <v>$PERSONA_F_M</v>
      </c>
      <c r="D18" s="106" t="s">
        <v>220</v>
      </c>
      <c r="E18" s="80">
        <v>17</v>
      </c>
      <c r="F18" s="48" t="s">
        <v>219</v>
      </c>
    </row>
    <row r="19" spans="1:6" x14ac:dyDescent="0.25">
      <c r="A19" s="80" t="s">
        <v>199</v>
      </c>
      <c r="B19" s="80">
        <v>18</v>
      </c>
      <c r="C19" s="80" t="str">
        <f t="shared" si="0"/>
        <v>$COND_PAGO</v>
      </c>
      <c r="D19" s="106" t="s">
        <v>220</v>
      </c>
      <c r="E19" s="80">
        <v>18</v>
      </c>
      <c r="F19" s="48" t="s">
        <v>219</v>
      </c>
    </row>
    <row r="20" spans="1:6" x14ac:dyDescent="0.25">
      <c r="A20" s="80" t="s">
        <v>200</v>
      </c>
      <c r="B20" s="80">
        <v>19</v>
      </c>
      <c r="C20" s="80" t="str">
        <f t="shared" si="0"/>
        <v>$CONDUCTO_COBRO</v>
      </c>
      <c r="D20" s="106" t="s">
        <v>220</v>
      </c>
      <c r="E20" s="80">
        <v>19</v>
      </c>
      <c r="F20" s="48" t="s">
        <v>219</v>
      </c>
    </row>
    <row r="21" spans="1:6" x14ac:dyDescent="0.25">
      <c r="A21" s="80" t="s">
        <v>9</v>
      </c>
      <c r="B21" s="80">
        <v>20</v>
      </c>
      <c r="C21" s="80" t="str">
        <f t="shared" si="0"/>
        <v>$INICIO</v>
      </c>
      <c r="D21" s="106" t="s">
        <v>220</v>
      </c>
      <c r="E21" s="80">
        <v>20</v>
      </c>
      <c r="F21" s="48" t="s">
        <v>219</v>
      </c>
    </row>
    <row r="22" spans="1:6" x14ac:dyDescent="0.25">
      <c r="A22" s="80" t="s">
        <v>10</v>
      </c>
      <c r="B22" s="80">
        <v>21</v>
      </c>
      <c r="C22" s="80" t="str">
        <f t="shared" si="0"/>
        <v>$FIN</v>
      </c>
      <c r="D22" s="106" t="s">
        <v>220</v>
      </c>
      <c r="E22" s="80">
        <v>21</v>
      </c>
      <c r="F22" s="48" t="s">
        <v>219</v>
      </c>
    </row>
    <row r="23" spans="1:6" x14ac:dyDescent="0.25">
      <c r="A23" s="80" t="s">
        <v>107</v>
      </c>
      <c r="B23" s="80">
        <v>22</v>
      </c>
      <c r="C23" s="80" t="str">
        <f t="shared" si="0"/>
        <v>$PAGADO</v>
      </c>
      <c r="D23" s="106" t="s">
        <v>220</v>
      </c>
      <c r="E23" s="80">
        <v>22</v>
      </c>
      <c r="F23" s="48" t="s">
        <v>219</v>
      </c>
    </row>
    <row r="24" spans="1:6" x14ac:dyDescent="0.25">
      <c r="A24" s="80" t="s">
        <v>57</v>
      </c>
      <c r="B24" s="80">
        <v>23</v>
      </c>
      <c r="C24" s="80" t="str">
        <f t="shared" si="0"/>
        <v>$MONEDA</v>
      </c>
      <c r="D24" s="106" t="s">
        <v>220</v>
      </c>
      <c r="E24" s="80">
        <v>23</v>
      </c>
      <c r="F24" s="48" t="s">
        <v>219</v>
      </c>
    </row>
    <row r="25" spans="1:6" x14ac:dyDescent="0.25">
      <c r="A25" s="80" t="s">
        <v>58</v>
      </c>
      <c r="B25" s="80">
        <v>24</v>
      </c>
      <c r="C25" s="80" t="str">
        <f t="shared" si="0"/>
        <v>$TC</v>
      </c>
      <c r="D25" s="106" t="s">
        <v>220</v>
      </c>
      <c r="E25" s="80">
        <v>24</v>
      </c>
      <c r="F25" s="48" t="s">
        <v>219</v>
      </c>
    </row>
    <row r="26" spans="1:6" x14ac:dyDescent="0.25">
      <c r="A26" s="80" t="s">
        <v>201</v>
      </c>
      <c r="B26" s="80">
        <v>25</v>
      </c>
      <c r="C26" s="80" t="str">
        <f t="shared" si="0"/>
        <v>$CAMBIO_CONDUCTO</v>
      </c>
      <c r="D26" s="106" t="s">
        <v>220</v>
      </c>
      <c r="E26" s="80">
        <v>25</v>
      </c>
      <c r="F26" s="48" t="s">
        <v>219</v>
      </c>
    </row>
    <row r="27" spans="1:6" x14ac:dyDescent="0.25">
      <c r="A27" s="80" t="s">
        <v>202</v>
      </c>
      <c r="B27" s="80">
        <v>26</v>
      </c>
      <c r="C27" s="80" t="str">
        <f t="shared" si="0"/>
        <v>$PRIMA_NETA</v>
      </c>
      <c r="D27" s="106" t="s">
        <v>220</v>
      </c>
      <c r="E27" s="80">
        <v>26</v>
      </c>
      <c r="F27" s="48" t="s">
        <v>219</v>
      </c>
    </row>
    <row r="28" spans="1:6" x14ac:dyDescent="0.25">
      <c r="A28" s="80" t="s">
        <v>13</v>
      </c>
      <c r="B28" s="80">
        <v>27</v>
      </c>
      <c r="C28" s="80" t="str">
        <f t="shared" si="0"/>
        <v>$RECARGO</v>
      </c>
      <c r="D28" s="106" t="s">
        <v>220</v>
      </c>
      <c r="E28" s="80">
        <v>27</v>
      </c>
      <c r="F28" s="48" t="s">
        <v>219</v>
      </c>
    </row>
    <row r="29" spans="1:6" x14ac:dyDescent="0.25">
      <c r="A29" s="80" t="s">
        <v>14</v>
      </c>
      <c r="B29" s="80">
        <v>28</v>
      </c>
      <c r="C29" s="80" t="str">
        <f t="shared" si="0"/>
        <v>$GASTOS</v>
      </c>
      <c r="D29" s="106" t="s">
        <v>220</v>
      </c>
      <c r="E29" s="80">
        <v>28</v>
      </c>
      <c r="F29" s="48" t="s">
        <v>219</v>
      </c>
    </row>
    <row r="30" spans="1:6" x14ac:dyDescent="0.25">
      <c r="A30" s="80" t="s">
        <v>15</v>
      </c>
      <c r="B30" s="80">
        <v>29</v>
      </c>
      <c r="C30" s="80" t="str">
        <f t="shared" si="0"/>
        <v>$IVA</v>
      </c>
      <c r="D30" s="106" t="s">
        <v>220</v>
      </c>
      <c r="E30" s="80">
        <v>29</v>
      </c>
      <c r="F30" s="48" t="s">
        <v>219</v>
      </c>
    </row>
    <row r="31" spans="1:6" x14ac:dyDescent="0.25">
      <c r="A31" s="80" t="s">
        <v>203</v>
      </c>
      <c r="B31" s="80">
        <v>30</v>
      </c>
      <c r="C31" s="80" t="str">
        <f t="shared" si="0"/>
        <v>$PRIMA_TOTAL</v>
      </c>
      <c r="D31" s="106" t="s">
        <v>220</v>
      </c>
      <c r="E31" s="80">
        <v>30</v>
      </c>
      <c r="F31" s="48" t="s">
        <v>219</v>
      </c>
    </row>
    <row r="32" spans="1:6" x14ac:dyDescent="0.25">
      <c r="A32" s="80" t="s">
        <v>204</v>
      </c>
      <c r="B32" s="80">
        <v>31</v>
      </c>
      <c r="C32" s="80" t="str">
        <f t="shared" si="0"/>
        <v>$PORCENTAJE</v>
      </c>
      <c r="D32" s="106" t="s">
        <v>220</v>
      </c>
      <c r="E32" s="80">
        <v>31</v>
      </c>
      <c r="F32" s="48" t="s">
        <v>219</v>
      </c>
    </row>
    <row r="33" spans="1:6" x14ac:dyDescent="0.25">
      <c r="A33" s="80" t="s">
        <v>205</v>
      </c>
      <c r="B33" s="80">
        <v>32</v>
      </c>
      <c r="C33" s="80" t="str">
        <f t="shared" si="0"/>
        <v>$PRIMA_NETA_COMISION</v>
      </c>
      <c r="D33" s="106" t="s">
        <v>220</v>
      </c>
      <c r="E33" s="80">
        <v>32</v>
      </c>
      <c r="F33" s="48" t="s">
        <v>219</v>
      </c>
    </row>
    <row r="34" spans="1:6" x14ac:dyDescent="0.25">
      <c r="A34" s="80" t="s">
        <v>206</v>
      </c>
      <c r="B34" s="80">
        <v>33</v>
      </c>
      <c r="C34" s="80" t="str">
        <f t="shared" si="0"/>
        <v>$RECARGO_COMISION</v>
      </c>
      <c r="D34" s="106" t="s">
        <v>220</v>
      </c>
      <c r="E34" s="80">
        <v>33</v>
      </c>
      <c r="F34" s="48" t="s">
        <v>219</v>
      </c>
    </row>
    <row r="35" spans="1:6" x14ac:dyDescent="0.25">
      <c r="A35" s="80" t="s">
        <v>207</v>
      </c>
      <c r="B35" s="80">
        <v>34</v>
      </c>
      <c r="C35" s="80" t="str">
        <f t="shared" si="0"/>
        <v>$GASTOS_COMISION</v>
      </c>
      <c r="D35" s="106" t="s">
        <v>220</v>
      </c>
      <c r="E35" s="80">
        <v>34</v>
      </c>
      <c r="F35" s="48" t="s">
        <v>219</v>
      </c>
    </row>
    <row r="36" spans="1:6" x14ac:dyDescent="0.25">
      <c r="A36" s="80" t="s">
        <v>208</v>
      </c>
      <c r="B36" s="80">
        <v>35</v>
      </c>
      <c r="C36" s="80" t="str">
        <f t="shared" si="0"/>
        <v>$TOTAL_COMISION</v>
      </c>
      <c r="D36" s="106" t="s">
        <v>220</v>
      </c>
      <c r="E36" s="80">
        <v>35</v>
      </c>
      <c r="F36" s="48" t="s">
        <v>219</v>
      </c>
    </row>
    <row r="37" spans="1:6" x14ac:dyDescent="0.25">
      <c r="A37" s="80" t="s">
        <v>209</v>
      </c>
      <c r="B37" s="80">
        <v>36</v>
      </c>
      <c r="C37" s="80" t="str">
        <f t="shared" si="0"/>
        <v>$PCTJE_DISPERSION_VEND</v>
      </c>
      <c r="D37" s="106" t="s">
        <v>220</v>
      </c>
      <c r="E37" s="80">
        <v>36</v>
      </c>
      <c r="F37" s="48" t="s">
        <v>219</v>
      </c>
    </row>
    <row r="38" spans="1:6" x14ac:dyDescent="0.25">
      <c r="A38" s="80" t="s">
        <v>210</v>
      </c>
      <c r="B38" s="80">
        <v>37</v>
      </c>
      <c r="C38" s="80" t="str">
        <f t="shared" si="0"/>
        <v>$IMPORTE_VEND</v>
      </c>
      <c r="D38" s="106" t="s">
        <v>220</v>
      </c>
      <c r="E38" s="80">
        <v>37</v>
      </c>
      <c r="F38" s="48" t="s">
        <v>219</v>
      </c>
    </row>
    <row r="39" spans="1:6" x14ac:dyDescent="0.25">
      <c r="A39" s="80" t="s">
        <v>211</v>
      </c>
      <c r="B39" s="80">
        <v>38</v>
      </c>
      <c r="C39" s="80" t="str">
        <f t="shared" si="0"/>
        <v>$PCTJE_DISPERSION_CONS</v>
      </c>
      <c r="D39" s="106" t="s">
        <v>220</v>
      </c>
      <c r="E39" s="80">
        <v>38</v>
      </c>
      <c r="F39" s="48" t="s">
        <v>219</v>
      </c>
    </row>
    <row r="40" spans="1:6" x14ac:dyDescent="0.25">
      <c r="A40" s="80" t="s">
        <v>212</v>
      </c>
      <c r="B40" s="80">
        <v>39</v>
      </c>
      <c r="C40" s="80" t="str">
        <f t="shared" si="0"/>
        <v>$IMPORTE_CONS</v>
      </c>
      <c r="D40" s="106" t="s">
        <v>220</v>
      </c>
      <c r="E40" s="80">
        <v>39</v>
      </c>
      <c r="F40" s="48" t="s">
        <v>219</v>
      </c>
    </row>
    <row r="41" spans="1:6" x14ac:dyDescent="0.25">
      <c r="A41" s="80" t="s">
        <v>213</v>
      </c>
      <c r="B41" s="80">
        <v>40</v>
      </c>
      <c r="C41" s="80" t="str">
        <f t="shared" si="0"/>
        <v>$PCJTE_DISPERSION_COM</v>
      </c>
      <c r="D41" s="106" t="s">
        <v>220</v>
      </c>
      <c r="E41" s="80">
        <v>40</v>
      </c>
      <c r="F41" s="48" t="s">
        <v>219</v>
      </c>
    </row>
    <row r="42" spans="1:6" x14ac:dyDescent="0.25">
      <c r="A42" s="80" t="s">
        <v>214</v>
      </c>
      <c r="B42" s="80">
        <v>41</v>
      </c>
      <c r="C42" s="80" t="str">
        <f t="shared" si="0"/>
        <v>$IMPORTE_COM</v>
      </c>
      <c r="D42" s="106" t="s">
        <v>220</v>
      </c>
      <c r="E42" s="80">
        <v>41</v>
      </c>
      <c r="F42" s="48" t="s">
        <v>219</v>
      </c>
    </row>
    <row r="43" spans="1:6" x14ac:dyDescent="0.25">
      <c r="A43" s="80" t="s">
        <v>215</v>
      </c>
      <c r="B43" s="80">
        <v>42</v>
      </c>
      <c r="C43" s="80" t="str">
        <f t="shared" si="0"/>
        <v>$CLIENTE_NOMBRE</v>
      </c>
      <c r="D43" s="106" t="s">
        <v>220</v>
      </c>
      <c r="E43" s="80">
        <v>42</v>
      </c>
      <c r="F43" s="48" t="s">
        <v>219</v>
      </c>
    </row>
    <row r="44" spans="1:6" x14ac:dyDescent="0.25">
      <c r="A44" s="80" t="s">
        <v>216</v>
      </c>
      <c r="B44" s="80">
        <v>43</v>
      </c>
      <c r="C44" s="80" t="str">
        <f t="shared" si="0"/>
        <v>$VENDEDOR_NOMBRE</v>
      </c>
      <c r="D44" s="106" t="s">
        <v>220</v>
      </c>
      <c r="E44" s="80">
        <v>43</v>
      </c>
      <c r="F44" s="48" t="s">
        <v>219</v>
      </c>
    </row>
    <row r="45" spans="1:6" x14ac:dyDescent="0.25">
      <c r="A45" s="80" t="s">
        <v>217</v>
      </c>
      <c r="B45" s="80">
        <v>44</v>
      </c>
      <c r="C45" s="80" t="str">
        <f t="shared" si="0"/>
        <v>$CONSULTOR_NOMBRE</v>
      </c>
      <c r="D45" s="106" t="s">
        <v>220</v>
      </c>
      <c r="E45" s="80">
        <v>44</v>
      </c>
      <c r="F45" s="48" t="s">
        <v>219</v>
      </c>
    </row>
    <row r="46" spans="1:6" x14ac:dyDescent="0.25">
      <c r="A46" s="80" t="s">
        <v>218</v>
      </c>
      <c r="B46" s="80">
        <v>45</v>
      </c>
      <c r="C46" s="80" t="str">
        <f t="shared" si="0"/>
        <v>$SUCURSAL_NOMBRE</v>
      </c>
      <c r="D46" s="106" t="s">
        <v>220</v>
      </c>
      <c r="E46" s="80">
        <v>45</v>
      </c>
      <c r="F46" s="4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VISTAS INTERACTIVAS</vt:lpstr>
      <vt:lpstr>FILTROS Y AGRUPADORES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mine_52</cp:lastModifiedBy>
  <dcterms:created xsi:type="dcterms:W3CDTF">2014-09-04T21:12:17Z</dcterms:created>
  <dcterms:modified xsi:type="dcterms:W3CDTF">2014-10-02T13:52:05Z</dcterms:modified>
</cp:coreProperties>
</file>