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ppucinoe`s Beast\Desktop\Python-Algo\Backtesting\SUMMARY\"/>
    </mc:Choice>
  </mc:AlternateContent>
  <bookViews>
    <workbookView xWindow="0" yWindow="0" windowWidth="19860" windowHeight="13680" activeTab="1"/>
  </bookViews>
  <sheets>
    <sheet name="Sheet1" sheetId="1" r:id="rId1"/>
    <sheet name="Chart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1" i="1" l="1"/>
  <c r="D81" i="1"/>
  <c r="C81" i="1"/>
  <c r="E57" i="1"/>
  <c r="E58" i="1"/>
  <c r="E56" i="1"/>
  <c r="B41" i="1"/>
  <c r="B36" i="1"/>
  <c r="B37" i="1" s="1"/>
  <c r="B26" i="1"/>
  <c r="B21" i="1"/>
  <c r="B22" i="1" s="1"/>
  <c r="B11" i="1"/>
  <c r="B6" i="1"/>
  <c r="B7" i="1" s="1"/>
</calcChain>
</file>

<file path=xl/sharedStrings.xml><?xml version="1.0" encoding="utf-8"?>
<sst xmlns="http://schemas.openxmlformats.org/spreadsheetml/2006/main" count="68" uniqueCount="27">
  <si>
    <t>1 Minute unoptimized TP3 SL:0.00010 SPREAD INCL</t>
  </si>
  <si>
    <t>Zisk</t>
  </si>
  <si>
    <t>Strata</t>
  </si>
  <si>
    <t>Počet ziskových pozícií</t>
  </si>
  <si>
    <t xml:space="preserve">Počet stratových pozícií </t>
  </si>
  <si>
    <t>Počet stratových pozícií (v %)</t>
  </si>
  <si>
    <t>Počet ziskových pozícií (v %)</t>
  </si>
  <si>
    <t>Celkový stav ziskových pozícií (v pipoch)</t>
  </si>
  <si>
    <t>Celkový stav stratových pozícií (v pipoch)</t>
  </si>
  <si>
    <t>Výsledok obchodovania (v pipoch)</t>
  </si>
  <si>
    <t>5 Minute unoptimized TP3 SL:0.00010 SPREAD INCL</t>
  </si>
  <si>
    <t>15 Minute unoptimized TP3 SL:0.00010 SPREAD INCL</t>
  </si>
  <si>
    <t>4,83</t>
  </si>
  <si>
    <t>Priemerné Risk-Reward_Ratio</t>
  </si>
  <si>
    <t>Priemerné Risk-Reward-Ratio</t>
  </si>
  <si>
    <t>3,67</t>
  </si>
  <si>
    <t>Priemerné trvanie obchodu (v min)</t>
  </si>
  <si>
    <t>Priemerné trvanie obchodu  (v min)</t>
  </si>
  <si>
    <t xml:space="preserve">Priemerné trvanie obchodu (v min) </t>
  </si>
  <si>
    <t>3,37</t>
  </si>
  <si>
    <t>1M</t>
  </si>
  <si>
    <t>5M</t>
  </si>
  <si>
    <t>15M</t>
  </si>
  <si>
    <t>Výsledok</t>
  </si>
  <si>
    <t>Zisková pozícia</t>
  </si>
  <si>
    <t>Stratová pozícia</t>
  </si>
  <si>
    <t>Dĺžka trvania obchodu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</si>
</sst>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266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800" b="0" i="0" baseline="0">
                <a:effectLst/>
              </a:rPr>
              <a:t>Ziskovosť stratégie na 1M časovom rámci so spreadom bez optimalizácie (v %)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Sheet1!$F$4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1"/>
            <c:bubble3D val="0"/>
            <c:spPr>
              <a:solidFill>
                <a:srgbClr val="C2665C"/>
              </a:solidFill>
            </c:spPr>
            <c:extLst>
              <c:ext xmlns:c16="http://schemas.microsoft.com/office/drawing/2014/chart" uri="{C3380CC4-5D6E-409C-BE32-E72D297353CC}">
                <c16:uniqueId val="{00000009-26B8-4808-BEF6-FB9A331CE8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Sheet1!$G$3:$H$3</c:f>
              <c:strCache>
                <c:ptCount val="2"/>
                <c:pt idx="0">
                  <c:v>Zisk</c:v>
                </c:pt>
                <c:pt idx="1">
                  <c:v>Strata</c:v>
                </c:pt>
              </c:strCache>
            </c:strRef>
          </c:cat>
          <c:val>
            <c:numRef>
              <c:f>Sheet1!$G$4:$H$4</c:f>
              <c:numCache>
                <c:formatCode>0%</c:formatCode>
                <c:ptCount val="2"/>
                <c:pt idx="0">
                  <c:v>7.1022727272727279E-2</c:v>
                </c:pt>
                <c:pt idx="1">
                  <c:v>0.92897727272727271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B8-4808-BEF6-FB9A331CE8B6}"/>
            </c:ext>
          </c:extLst>
        </c:ser>
        <c:ser>
          <c:idx val="0"/>
          <c:order val="1"/>
          <c:tx>
            <c:strRef>
              <c:f>Sheet1!$F$9</c:f>
              <c:strCache>
                <c:ptCount val="1"/>
                <c:pt idx="0">
                  <c:v>5M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B8-4808-BEF6-FB9A331CE8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B8-4808-BEF6-FB9A331CE8B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Sheet1!$G$8:$H$8</c:f>
              <c:strCache>
                <c:ptCount val="2"/>
                <c:pt idx="0">
                  <c:v>Zisk</c:v>
                </c:pt>
                <c:pt idx="1">
                  <c:v>Strata</c:v>
                </c:pt>
              </c:strCache>
            </c:strRef>
          </c:cat>
          <c:val>
            <c:numRef>
              <c:f>Sheet1!$G$9:$H$9</c:f>
              <c:numCache>
                <c:formatCode>0%</c:formatCode>
                <c:ptCount val="2"/>
                <c:pt idx="0">
                  <c:v>0.16558441558441558</c:v>
                </c:pt>
                <c:pt idx="1">
                  <c:v>0.83441558441558439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B8-4808-BEF6-FB9A331CE8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800" b="0" i="0" baseline="0">
                <a:effectLst/>
              </a:rPr>
              <a:t>Ziskovosť stratégie na 15M časovom rámci so spreadom bez optimalizácie </a:t>
            </a:r>
          </a:p>
          <a:p>
            <a:pPr>
              <a:defRPr/>
            </a:pPr>
            <a:r>
              <a:rPr lang="sk-SK" sz="1800" b="0" i="0" baseline="0">
                <a:effectLst/>
              </a:rPr>
              <a:t>(v %)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Sheet1!$F$12</c:f>
              <c:strCache>
                <c:ptCount val="1"/>
                <c:pt idx="0">
                  <c:v>15M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21-4BBC-8E92-456337272865}"/>
              </c:ext>
            </c:extLst>
          </c:dPt>
          <c:dPt>
            <c:idx val="1"/>
            <c:bubble3D val="0"/>
            <c:spPr>
              <a:solidFill>
                <a:srgbClr val="C266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21-4BBC-8E92-4563372728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Sheet1!$G$11:$H$11</c:f>
              <c:strCache>
                <c:ptCount val="2"/>
                <c:pt idx="0">
                  <c:v>Zisk</c:v>
                </c:pt>
                <c:pt idx="1">
                  <c:v>Strata</c:v>
                </c:pt>
              </c:strCache>
            </c:strRef>
          </c:cat>
          <c:val>
            <c:numRef>
              <c:f>Sheet1!$G$12:$H$12</c:f>
              <c:numCache>
                <c:formatCode>0%</c:formatCode>
                <c:ptCount val="2"/>
                <c:pt idx="0">
                  <c:v>0.22764227642276422</c:v>
                </c:pt>
                <c:pt idx="1">
                  <c:v>0.77235772357723576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21-4BBC-8E92-456337272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2000" b="1"/>
              <a:t>Počet ziskových a stratových pozícií</a:t>
            </a:r>
            <a:r>
              <a:rPr lang="sk-SK" sz="2000" b="1" baseline="0"/>
              <a:t> podľa časového rámca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Sheet1!$H$55</c:f>
              <c:strCache>
                <c:ptCount val="1"/>
                <c:pt idx="0">
                  <c:v>Zisk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Sheet1!$G$56:$G$58</c:f>
              <c:strCache>
                <c:ptCount val="3"/>
                <c:pt idx="0">
                  <c:v>1M</c:v>
                </c:pt>
                <c:pt idx="1">
                  <c:v>5M</c:v>
                </c:pt>
                <c:pt idx="2">
                  <c:v>15M</c:v>
                </c:pt>
              </c:strCache>
            </c:strRef>
          </c:cat>
          <c:val>
            <c:numRef>
              <c:f>Sheet1!$H$56:$H$58</c:f>
              <c:numCache>
                <c:formatCode>General</c:formatCode>
                <c:ptCount val="3"/>
                <c:pt idx="0">
                  <c:v>25</c:v>
                </c:pt>
                <c:pt idx="1">
                  <c:v>51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A-467E-BCDA-8CF66B834459}"/>
            </c:ext>
          </c:extLst>
        </c:ser>
        <c:ser>
          <c:idx val="1"/>
          <c:order val="1"/>
          <c:tx>
            <c:strRef>
              <c:f>Sheet1!$I$55</c:f>
              <c:strCache>
                <c:ptCount val="1"/>
                <c:pt idx="0">
                  <c:v>Strata</c:v>
                </c:pt>
              </c:strCache>
            </c:strRef>
          </c:tx>
          <c:spPr>
            <a:solidFill>
              <a:srgbClr val="C2665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Sheet1!$G$56:$G$58</c:f>
              <c:strCache>
                <c:ptCount val="3"/>
                <c:pt idx="0">
                  <c:v>1M</c:v>
                </c:pt>
                <c:pt idx="1">
                  <c:v>5M</c:v>
                </c:pt>
                <c:pt idx="2">
                  <c:v>15M</c:v>
                </c:pt>
              </c:strCache>
            </c:strRef>
          </c:cat>
          <c:val>
            <c:numRef>
              <c:f>Sheet1!$I$56:$I$58</c:f>
              <c:numCache>
                <c:formatCode>General</c:formatCode>
                <c:ptCount val="3"/>
                <c:pt idx="0">
                  <c:v>327</c:v>
                </c:pt>
                <c:pt idx="1">
                  <c:v>257</c:v>
                </c:pt>
                <c:pt idx="2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A-467E-BCDA-8CF66B83445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8819664"/>
        <c:axId val="278822576"/>
      </c:barChart>
      <c:catAx>
        <c:axId val="2788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22576"/>
        <c:crosses val="autoZero"/>
        <c:auto val="1"/>
        <c:lblAlgn val="ctr"/>
        <c:lblOffset val="100"/>
        <c:noMultiLvlLbl val="0"/>
      </c:catAx>
      <c:valAx>
        <c:axId val="2788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1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2000" b="1"/>
              <a:t>Výsledok</a:t>
            </a:r>
            <a:r>
              <a:rPr lang="sk-SK" sz="2000" b="1" baseline="0"/>
              <a:t> stratégie podľa časového rámca</a:t>
            </a:r>
          </a:p>
          <a:p>
            <a:pPr>
              <a:defRPr sz="2000" b="1"/>
            </a:pPr>
            <a:r>
              <a:rPr lang="sk-SK" sz="2000" b="1" baseline="0"/>
              <a:t>(v pipoch)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Sheet1!$B$79</c:f>
              <c:strCache>
                <c:ptCount val="1"/>
                <c:pt idx="0">
                  <c:v>Zisk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Sheet1!$C$78:$E$78</c:f>
              <c:strCache>
                <c:ptCount val="3"/>
                <c:pt idx="0">
                  <c:v>1M</c:v>
                </c:pt>
                <c:pt idx="1">
                  <c:v>5M</c:v>
                </c:pt>
                <c:pt idx="2">
                  <c:v>15M</c:v>
                </c:pt>
              </c:strCache>
            </c:strRef>
          </c:cat>
          <c:val>
            <c:numRef>
              <c:f>Sheet1!$C$79:$E$79</c:f>
              <c:numCache>
                <c:formatCode>General</c:formatCode>
                <c:ptCount val="3"/>
                <c:pt idx="0">
                  <c:v>3150</c:v>
                </c:pt>
                <c:pt idx="1">
                  <c:v>9291</c:v>
                </c:pt>
                <c:pt idx="2">
                  <c:v>15450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8-484D-9F22-92F7E604E87C}"/>
            </c:ext>
          </c:extLst>
        </c:ser>
        <c:ser>
          <c:idx val="1"/>
          <c:order val="1"/>
          <c:tx>
            <c:strRef>
              <c:f>Sheet1!$B$80</c:f>
              <c:strCache>
                <c:ptCount val="1"/>
                <c:pt idx="0">
                  <c:v>Strata</c:v>
                </c:pt>
              </c:strCache>
            </c:strRef>
          </c:tx>
          <c:spPr>
            <a:solidFill>
              <a:srgbClr val="C2665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Sheet1!$C$78:$E$78</c:f>
              <c:strCache>
                <c:ptCount val="3"/>
                <c:pt idx="0">
                  <c:v>1M</c:v>
                </c:pt>
                <c:pt idx="1">
                  <c:v>5M</c:v>
                </c:pt>
                <c:pt idx="2">
                  <c:v>15M</c:v>
                </c:pt>
              </c:strCache>
            </c:strRef>
          </c:cat>
          <c:val>
            <c:numRef>
              <c:f>Sheet1!$C$80:$E$80</c:f>
              <c:numCache>
                <c:formatCode>General</c:formatCode>
                <c:ptCount val="3"/>
                <c:pt idx="0">
                  <c:v>8400</c:v>
                </c:pt>
                <c:pt idx="1">
                  <c:v>12750</c:v>
                </c:pt>
                <c:pt idx="2">
                  <c:v>15544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8-484D-9F22-92F7E604E87C}"/>
            </c:ext>
          </c:extLst>
        </c:ser>
        <c:ser>
          <c:idx val="2"/>
          <c:order val="2"/>
          <c:tx>
            <c:strRef>
              <c:f>Sheet1!$B$81</c:f>
              <c:strCache>
                <c:ptCount val="1"/>
                <c:pt idx="0">
                  <c:v>Výsledok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4D8-484D-9F22-92F7E604E87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4D8-484D-9F22-92F7E604E8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Sheet1!$C$78:$E$78</c:f>
              <c:strCache>
                <c:ptCount val="3"/>
                <c:pt idx="0">
                  <c:v>1M</c:v>
                </c:pt>
                <c:pt idx="1">
                  <c:v>5M</c:v>
                </c:pt>
                <c:pt idx="2">
                  <c:v>15M</c:v>
                </c:pt>
              </c:strCache>
            </c:strRef>
          </c:cat>
          <c:val>
            <c:numRef>
              <c:f>Sheet1!$C$81:$E$81</c:f>
              <c:numCache>
                <c:formatCode>General</c:formatCode>
                <c:ptCount val="3"/>
                <c:pt idx="0">
                  <c:v>-5250</c:v>
                </c:pt>
                <c:pt idx="1">
                  <c:v>-3459</c:v>
                </c:pt>
                <c:pt idx="2">
                  <c:v>-94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D8-484D-9F22-92F7E604E8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1206208"/>
        <c:axId val="271219936"/>
      </c:barChart>
      <c:catAx>
        <c:axId val="27120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19936"/>
        <c:crosses val="autoZero"/>
        <c:auto val="1"/>
        <c:lblAlgn val="ctr"/>
        <c:lblOffset val="100"/>
        <c:noMultiLvlLbl val="0"/>
      </c:catAx>
      <c:valAx>
        <c:axId val="2712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0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Priemerné </a:t>
            </a:r>
            <a:r>
              <a:rPr lang="en-US"/>
              <a:t>Risk-Reward-Ratio podľa časového rámca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Sheet1!$P$55</c:f>
              <c:strCache>
                <c:ptCount val="1"/>
                <c:pt idx="0">
                  <c:v>Zisková pozícia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Sheet1!$O$56:$O$58</c:f>
              <c:strCache>
                <c:ptCount val="3"/>
                <c:pt idx="0">
                  <c:v>1M</c:v>
                </c:pt>
                <c:pt idx="1">
                  <c:v>5M</c:v>
                </c:pt>
                <c:pt idx="2">
                  <c:v>15M</c:v>
                </c:pt>
              </c:strCache>
            </c:strRef>
          </c:cat>
          <c:val>
            <c:numRef>
              <c:f>Sheet1!$P$56:$P$58</c:f>
              <c:numCache>
                <c:formatCode>General</c:formatCode>
                <c:ptCount val="3"/>
                <c:pt idx="0">
                  <c:v>3.38</c:v>
                </c:pt>
                <c:pt idx="1">
                  <c:v>3.67</c:v>
                </c:pt>
                <c:pt idx="2">
                  <c:v>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E-4A99-A2AD-516CDB8EE590}"/>
            </c:ext>
          </c:extLst>
        </c:ser>
        <c:ser>
          <c:idx val="1"/>
          <c:order val="1"/>
          <c:tx>
            <c:strRef>
              <c:f>Sheet1!$Q$55</c:f>
              <c:strCache>
                <c:ptCount val="1"/>
                <c:pt idx="0">
                  <c:v>Stratová pozícia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Sheet1!$O$56:$O$58</c:f>
              <c:strCache>
                <c:ptCount val="3"/>
                <c:pt idx="0">
                  <c:v>1M</c:v>
                </c:pt>
                <c:pt idx="1">
                  <c:v>5M</c:v>
                </c:pt>
                <c:pt idx="2">
                  <c:v>15M</c:v>
                </c:pt>
              </c:strCache>
            </c:strRef>
          </c:cat>
          <c:val>
            <c:numRef>
              <c:f>Sheet1!$Q$56:$Q$58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E-4A99-A2AD-516CDB8EE5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9"/>
        <c:overlap val="-22"/>
        <c:axId val="665132832"/>
        <c:axId val="665133248"/>
      </c:barChart>
      <c:catAx>
        <c:axId val="6651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3248"/>
        <c:crosses val="autoZero"/>
        <c:auto val="1"/>
        <c:lblAlgn val="ctr"/>
        <c:lblOffset val="100"/>
        <c:noMultiLvlLbl val="0"/>
      </c:catAx>
      <c:valAx>
        <c:axId val="6651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b="1"/>
              <a:t>Priemerná d</a:t>
            </a:r>
            <a:r>
              <a:rPr lang="en-US" b="1"/>
              <a:t>ĺžka </a:t>
            </a:r>
            <a:r>
              <a:rPr lang="sk-SK" b="1"/>
              <a:t>pozície</a:t>
            </a:r>
            <a:r>
              <a:rPr lang="sk-SK" b="1" baseline="0"/>
              <a:t> (v minútach)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Sheet1!$U$30</c:f>
              <c:strCache>
                <c:ptCount val="1"/>
                <c:pt idx="0">
                  <c:v>Dĺžka trvania obchodu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Sheet1!$T$31:$T$33</c:f>
              <c:strCache>
                <c:ptCount val="3"/>
                <c:pt idx="0">
                  <c:v>1M</c:v>
                </c:pt>
                <c:pt idx="1">
                  <c:v>5M</c:v>
                </c:pt>
                <c:pt idx="2">
                  <c:v>15M</c:v>
                </c:pt>
              </c:strCache>
            </c:strRef>
          </c:cat>
          <c:val>
            <c:numRef>
              <c:f>Sheet1!$U$31:$U$33</c:f>
              <c:numCache>
                <c:formatCode>General</c:formatCode>
                <c:ptCount val="3"/>
                <c:pt idx="0">
                  <c:v>141</c:v>
                </c:pt>
                <c:pt idx="1">
                  <c:v>461</c:v>
                </c:pt>
                <c:pt idx="2">
                  <c:v>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F-44AD-ABBC-7C20186E7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2103936"/>
        <c:axId val="522102272"/>
      </c:barChart>
      <c:catAx>
        <c:axId val="52210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02272"/>
        <c:crosses val="autoZero"/>
        <c:auto val="1"/>
        <c:lblAlgn val="ctr"/>
        <c:lblOffset val="100"/>
        <c:noMultiLvlLbl val="0"/>
      </c:catAx>
      <c:valAx>
        <c:axId val="522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0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800" b="0" i="0" baseline="0">
                <a:effectLst/>
              </a:rPr>
              <a:t>Ziskovosť stratégie na 5M časovom rámci so spreadom bez optimalizácie (v %)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Sheet1!$F$9</c:f>
              <c:strCache>
                <c:ptCount val="1"/>
                <c:pt idx="0">
                  <c:v>5M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4A-4395-A372-118F1E7F950E}"/>
              </c:ext>
            </c:extLst>
          </c:dPt>
          <c:dPt>
            <c:idx val="1"/>
            <c:bubble3D val="0"/>
            <c:spPr>
              <a:solidFill>
                <a:srgbClr val="C266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4A-4395-A372-118F1E7F95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Sheet1!$G$8:$H$8</c:f>
              <c:strCache>
                <c:ptCount val="2"/>
                <c:pt idx="0">
                  <c:v>Zisk</c:v>
                </c:pt>
                <c:pt idx="1">
                  <c:v>Strata</c:v>
                </c:pt>
              </c:strCache>
            </c:strRef>
          </c:cat>
          <c:val>
            <c:numRef>
              <c:f>Sheet1!$G$9:$H$9</c:f>
              <c:numCache>
                <c:formatCode>0%</c:formatCode>
                <c:ptCount val="2"/>
                <c:pt idx="0">
                  <c:v>0.16558441558441558</c:v>
                </c:pt>
                <c:pt idx="1">
                  <c:v>0.83441558441558439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A-4395-A372-118F1E7F95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800" b="0" i="0" baseline="0">
                <a:effectLst/>
              </a:rPr>
              <a:t>Ziskovosť stratégie na 15M časovom rámci so spreadom bez optimalizácie </a:t>
            </a:r>
          </a:p>
          <a:p>
            <a:pPr>
              <a:defRPr/>
            </a:pPr>
            <a:r>
              <a:rPr lang="sk-SK" sz="1800" b="0" i="0" baseline="0">
                <a:effectLst/>
              </a:rPr>
              <a:t>(v %)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Sheet1!$F$12</c:f>
              <c:strCache>
                <c:ptCount val="1"/>
                <c:pt idx="0">
                  <c:v>15M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2A5-4DD1-8EDD-2700CE9D18FA}"/>
              </c:ext>
            </c:extLst>
          </c:dPt>
          <c:dPt>
            <c:idx val="1"/>
            <c:bubble3D val="0"/>
            <c:spPr>
              <a:solidFill>
                <a:srgbClr val="C266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A5-4DD1-8EDD-2700CE9D18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Sheet1!$G$11:$H$11</c:f>
              <c:strCache>
                <c:ptCount val="2"/>
                <c:pt idx="0">
                  <c:v>Zisk</c:v>
                </c:pt>
                <c:pt idx="1">
                  <c:v>Strata</c:v>
                </c:pt>
              </c:strCache>
            </c:strRef>
          </c:cat>
          <c:val>
            <c:numRef>
              <c:f>Sheet1!$G$12:$H$12</c:f>
              <c:numCache>
                <c:formatCode>0%</c:formatCode>
                <c:ptCount val="2"/>
                <c:pt idx="0">
                  <c:v>0.22764227642276422</c:v>
                </c:pt>
                <c:pt idx="1">
                  <c:v>0.77235772357723576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5-4DD1-8EDD-2700CE9D1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2000" b="1"/>
              <a:t>Počet ziskových a stratových pozícií</a:t>
            </a:r>
            <a:r>
              <a:rPr lang="sk-SK" sz="2000" b="1" baseline="0"/>
              <a:t> podľa časového rámca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Sheet1!$H$55</c:f>
              <c:strCache>
                <c:ptCount val="1"/>
                <c:pt idx="0">
                  <c:v>Zisk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Sheet1!$G$56:$G$58</c:f>
              <c:strCache>
                <c:ptCount val="3"/>
                <c:pt idx="0">
                  <c:v>1M</c:v>
                </c:pt>
                <c:pt idx="1">
                  <c:v>5M</c:v>
                </c:pt>
                <c:pt idx="2">
                  <c:v>15M</c:v>
                </c:pt>
              </c:strCache>
            </c:strRef>
          </c:cat>
          <c:val>
            <c:numRef>
              <c:f>Sheet1!$H$56:$H$58</c:f>
              <c:numCache>
                <c:formatCode>General</c:formatCode>
                <c:ptCount val="3"/>
                <c:pt idx="0">
                  <c:v>25</c:v>
                </c:pt>
                <c:pt idx="1">
                  <c:v>51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8-4334-A535-C3EC51615B2C}"/>
            </c:ext>
          </c:extLst>
        </c:ser>
        <c:ser>
          <c:idx val="1"/>
          <c:order val="1"/>
          <c:tx>
            <c:strRef>
              <c:f>Sheet1!$I$55</c:f>
              <c:strCache>
                <c:ptCount val="1"/>
                <c:pt idx="0">
                  <c:v>Strata</c:v>
                </c:pt>
              </c:strCache>
            </c:strRef>
          </c:tx>
          <c:spPr>
            <a:solidFill>
              <a:srgbClr val="C2665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Sheet1!$G$56:$G$58</c:f>
              <c:strCache>
                <c:ptCount val="3"/>
                <c:pt idx="0">
                  <c:v>1M</c:v>
                </c:pt>
                <c:pt idx="1">
                  <c:v>5M</c:v>
                </c:pt>
                <c:pt idx="2">
                  <c:v>15M</c:v>
                </c:pt>
              </c:strCache>
            </c:strRef>
          </c:cat>
          <c:val>
            <c:numRef>
              <c:f>Sheet1!$I$56:$I$58</c:f>
              <c:numCache>
                <c:formatCode>General</c:formatCode>
                <c:ptCount val="3"/>
                <c:pt idx="0">
                  <c:v>327</c:v>
                </c:pt>
                <c:pt idx="1">
                  <c:v>257</c:v>
                </c:pt>
                <c:pt idx="2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8-4334-A535-C3EC51615B2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8819664"/>
        <c:axId val="278822576"/>
      </c:barChart>
      <c:catAx>
        <c:axId val="2788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22576"/>
        <c:crosses val="autoZero"/>
        <c:auto val="1"/>
        <c:lblAlgn val="ctr"/>
        <c:lblOffset val="100"/>
        <c:noMultiLvlLbl val="0"/>
      </c:catAx>
      <c:valAx>
        <c:axId val="2788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1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2000" b="1"/>
              <a:t>Výsledok</a:t>
            </a:r>
            <a:r>
              <a:rPr lang="sk-SK" sz="2000" b="1" baseline="0"/>
              <a:t> stratégie podľa časového rámca</a:t>
            </a:r>
          </a:p>
          <a:p>
            <a:pPr>
              <a:defRPr sz="2000" b="1"/>
            </a:pPr>
            <a:r>
              <a:rPr lang="sk-SK" sz="2000" b="1" baseline="0"/>
              <a:t>(v pipoch)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Sheet1!$B$79</c:f>
              <c:strCache>
                <c:ptCount val="1"/>
                <c:pt idx="0">
                  <c:v>Zisk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Sheet1!$C$78:$E$78</c:f>
              <c:strCache>
                <c:ptCount val="3"/>
                <c:pt idx="0">
                  <c:v>1M</c:v>
                </c:pt>
                <c:pt idx="1">
                  <c:v>5M</c:v>
                </c:pt>
                <c:pt idx="2">
                  <c:v>15M</c:v>
                </c:pt>
              </c:strCache>
            </c:strRef>
          </c:cat>
          <c:val>
            <c:numRef>
              <c:f>Sheet1!$C$79:$E$79</c:f>
              <c:numCache>
                <c:formatCode>General</c:formatCode>
                <c:ptCount val="3"/>
                <c:pt idx="0">
                  <c:v>3150</c:v>
                </c:pt>
                <c:pt idx="1">
                  <c:v>9291</c:v>
                </c:pt>
                <c:pt idx="2">
                  <c:v>15450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A7C-B545-0E395A61C95C}"/>
            </c:ext>
          </c:extLst>
        </c:ser>
        <c:ser>
          <c:idx val="1"/>
          <c:order val="1"/>
          <c:tx>
            <c:strRef>
              <c:f>Sheet1!$B$80</c:f>
              <c:strCache>
                <c:ptCount val="1"/>
                <c:pt idx="0">
                  <c:v>Strata</c:v>
                </c:pt>
              </c:strCache>
            </c:strRef>
          </c:tx>
          <c:spPr>
            <a:solidFill>
              <a:srgbClr val="C2665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Sheet1!$C$78:$E$78</c:f>
              <c:strCache>
                <c:ptCount val="3"/>
                <c:pt idx="0">
                  <c:v>1M</c:v>
                </c:pt>
                <c:pt idx="1">
                  <c:v>5M</c:v>
                </c:pt>
                <c:pt idx="2">
                  <c:v>15M</c:v>
                </c:pt>
              </c:strCache>
            </c:strRef>
          </c:cat>
          <c:val>
            <c:numRef>
              <c:f>Sheet1!$C$80:$E$80</c:f>
              <c:numCache>
                <c:formatCode>General</c:formatCode>
                <c:ptCount val="3"/>
                <c:pt idx="0">
                  <c:v>8400</c:v>
                </c:pt>
                <c:pt idx="1">
                  <c:v>12750</c:v>
                </c:pt>
                <c:pt idx="2">
                  <c:v>15544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E-4A7C-B545-0E395A61C95C}"/>
            </c:ext>
          </c:extLst>
        </c:ser>
        <c:ser>
          <c:idx val="2"/>
          <c:order val="2"/>
          <c:tx>
            <c:strRef>
              <c:f>Sheet1!$B$81</c:f>
              <c:strCache>
                <c:ptCount val="1"/>
                <c:pt idx="0">
                  <c:v>Výsledok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08E-4A7C-B545-0E395A61C95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08E-4A7C-B545-0E395A61C9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Sheet1!$C$78:$E$78</c:f>
              <c:strCache>
                <c:ptCount val="3"/>
                <c:pt idx="0">
                  <c:v>1M</c:v>
                </c:pt>
                <c:pt idx="1">
                  <c:v>5M</c:v>
                </c:pt>
                <c:pt idx="2">
                  <c:v>15M</c:v>
                </c:pt>
              </c:strCache>
            </c:strRef>
          </c:cat>
          <c:val>
            <c:numRef>
              <c:f>Sheet1!$C$81:$E$81</c:f>
              <c:numCache>
                <c:formatCode>General</c:formatCode>
                <c:ptCount val="3"/>
                <c:pt idx="0">
                  <c:v>-5250</c:v>
                </c:pt>
                <c:pt idx="1">
                  <c:v>-3459</c:v>
                </c:pt>
                <c:pt idx="2">
                  <c:v>-94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E-4A7C-B545-0E395A61C9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1206208"/>
        <c:axId val="271219936"/>
      </c:barChart>
      <c:catAx>
        <c:axId val="27120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19936"/>
        <c:crosses val="autoZero"/>
        <c:auto val="1"/>
        <c:lblAlgn val="ctr"/>
        <c:lblOffset val="100"/>
        <c:noMultiLvlLbl val="0"/>
      </c:catAx>
      <c:valAx>
        <c:axId val="2712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0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Risk-Reward-Ratio podľa časového rámca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Sheet1!$P$55</c:f>
              <c:strCache>
                <c:ptCount val="1"/>
                <c:pt idx="0">
                  <c:v>Zisková pozícia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Sheet1!$O$56:$O$58</c:f>
              <c:strCache>
                <c:ptCount val="3"/>
                <c:pt idx="0">
                  <c:v>1M</c:v>
                </c:pt>
                <c:pt idx="1">
                  <c:v>5M</c:v>
                </c:pt>
                <c:pt idx="2">
                  <c:v>15M</c:v>
                </c:pt>
              </c:strCache>
            </c:strRef>
          </c:cat>
          <c:val>
            <c:numRef>
              <c:f>Sheet1!$P$56:$P$58</c:f>
              <c:numCache>
                <c:formatCode>General</c:formatCode>
                <c:ptCount val="3"/>
                <c:pt idx="0">
                  <c:v>3.38</c:v>
                </c:pt>
                <c:pt idx="1">
                  <c:v>3.67</c:v>
                </c:pt>
                <c:pt idx="2">
                  <c:v>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7-4C3B-B667-C942A1C1C13E}"/>
            </c:ext>
          </c:extLst>
        </c:ser>
        <c:ser>
          <c:idx val="1"/>
          <c:order val="1"/>
          <c:tx>
            <c:strRef>
              <c:f>Sheet1!$Q$55</c:f>
              <c:strCache>
                <c:ptCount val="1"/>
                <c:pt idx="0">
                  <c:v>Stratová pozícia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Sheet1!$O$56:$O$58</c:f>
              <c:strCache>
                <c:ptCount val="3"/>
                <c:pt idx="0">
                  <c:v>1M</c:v>
                </c:pt>
                <c:pt idx="1">
                  <c:v>5M</c:v>
                </c:pt>
                <c:pt idx="2">
                  <c:v>15M</c:v>
                </c:pt>
              </c:strCache>
            </c:strRef>
          </c:cat>
          <c:val>
            <c:numRef>
              <c:f>Sheet1!$Q$56:$Q$58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7-4C3B-B667-C942A1C1C1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9"/>
        <c:overlap val="-22"/>
        <c:axId val="665132832"/>
        <c:axId val="665133248"/>
      </c:barChart>
      <c:catAx>
        <c:axId val="6651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3248"/>
        <c:crosses val="autoZero"/>
        <c:auto val="1"/>
        <c:lblAlgn val="ctr"/>
        <c:lblOffset val="100"/>
        <c:noMultiLvlLbl val="0"/>
      </c:catAx>
      <c:valAx>
        <c:axId val="6651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b="1"/>
              <a:t>Priemerná d</a:t>
            </a:r>
            <a:r>
              <a:rPr lang="en-US" b="1"/>
              <a:t>ĺžka </a:t>
            </a:r>
            <a:r>
              <a:rPr lang="sk-SK" b="1"/>
              <a:t>pozície</a:t>
            </a:r>
            <a:r>
              <a:rPr lang="sk-SK" b="1" baseline="0"/>
              <a:t> (v minútach)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Sheet1!$U$30</c:f>
              <c:strCache>
                <c:ptCount val="1"/>
                <c:pt idx="0">
                  <c:v>Dĺžka trvania obchodu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Sheet1!$T$31:$T$33</c:f>
              <c:strCache>
                <c:ptCount val="3"/>
                <c:pt idx="0">
                  <c:v>1M</c:v>
                </c:pt>
                <c:pt idx="1">
                  <c:v>5M</c:v>
                </c:pt>
                <c:pt idx="2">
                  <c:v>15M</c:v>
                </c:pt>
              </c:strCache>
            </c:strRef>
          </c:cat>
          <c:val>
            <c:numRef>
              <c:f>Sheet1!$U$31:$U$33</c:f>
              <c:numCache>
                <c:formatCode>General</c:formatCode>
                <c:ptCount val="3"/>
                <c:pt idx="0">
                  <c:v>141</c:v>
                </c:pt>
                <c:pt idx="1">
                  <c:v>461</c:v>
                </c:pt>
                <c:pt idx="2">
                  <c:v>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9-4DD0-B2CD-7568B9368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2103936"/>
        <c:axId val="522102272"/>
      </c:barChart>
      <c:catAx>
        <c:axId val="52210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02272"/>
        <c:crosses val="autoZero"/>
        <c:auto val="1"/>
        <c:lblAlgn val="ctr"/>
        <c:lblOffset val="100"/>
        <c:noMultiLvlLbl val="0"/>
      </c:catAx>
      <c:valAx>
        <c:axId val="522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0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800" b="0" i="0" baseline="0">
                <a:effectLst/>
              </a:rPr>
              <a:t>Ziskovosť stratégie na 1M časovom rámci so spreadom bez optimalizácie (v %)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Sheet1!$F$4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1"/>
            <c:bubble3D val="0"/>
            <c:spPr>
              <a:solidFill>
                <a:srgbClr val="C2665C"/>
              </a:solidFill>
            </c:spPr>
            <c:extLst>
              <c:ext xmlns:c16="http://schemas.microsoft.com/office/drawing/2014/chart" uri="{C3380CC4-5D6E-409C-BE32-E72D297353CC}">
                <c16:uniqueId val="{00000001-C551-428D-89BC-FFA2FAFEFD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Sheet1!$G$3:$H$3</c:f>
              <c:strCache>
                <c:ptCount val="2"/>
                <c:pt idx="0">
                  <c:v>Zisk</c:v>
                </c:pt>
                <c:pt idx="1">
                  <c:v>Strata</c:v>
                </c:pt>
              </c:strCache>
            </c:strRef>
          </c:cat>
          <c:val>
            <c:numRef>
              <c:f>Sheet1!$G$4:$H$4</c:f>
              <c:numCache>
                <c:formatCode>0%</c:formatCode>
                <c:ptCount val="2"/>
                <c:pt idx="0">
                  <c:v>7.1022727272727279E-2</c:v>
                </c:pt>
                <c:pt idx="1">
                  <c:v>0.92897727272727271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1-428D-89BC-FFA2FAFEFD4E}"/>
            </c:ext>
          </c:extLst>
        </c:ser>
        <c:ser>
          <c:idx val="0"/>
          <c:order val="1"/>
          <c:tx>
            <c:strRef>
              <c:f>Sheet1!$F$9</c:f>
              <c:strCache>
                <c:ptCount val="1"/>
                <c:pt idx="0">
                  <c:v>5M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551-428D-89BC-FFA2FAFEFD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551-428D-89BC-FFA2FAFEFD4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Sheet1!$G$8:$H$8</c:f>
              <c:strCache>
                <c:ptCount val="2"/>
                <c:pt idx="0">
                  <c:v>Zisk</c:v>
                </c:pt>
                <c:pt idx="1">
                  <c:v>Strata</c:v>
                </c:pt>
              </c:strCache>
            </c:strRef>
          </c:cat>
          <c:val>
            <c:numRef>
              <c:f>Sheet1!$G$9:$H$9</c:f>
              <c:numCache>
                <c:formatCode>0%</c:formatCode>
                <c:ptCount val="2"/>
                <c:pt idx="0">
                  <c:v>0.16558441558441558</c:v>
                </c:pt>
                <c:pt idx="1">
                  <c:v>0.83441558441558439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51-428D-89BC-FFA2FAFEFD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800" b="0" i="0" baseline="0">
                <a:effectLst/>
              </a:rPr>
              <a:t>Ziskovosť stratégie na 5M časovom rámci so spreadom bez optimalizácie (v %)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Sheet1!$F$9</c:f>
              <c:strCache>
                <c:ptCount val="1"/>
                <c:pt idx="0">
                  <c:v>5M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D2-4208-AFD9-1AF18DE11B72}"/>
              </c:ext>
            </c:extLst>
          </c:dPt>
          <c:dPt>
            <c:idx val="1"/>
            <c:bubble3D val="0"/>
            <c:spPr>
              <a:solidFill>
                <a:srgbClr val="C266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D2-4208-AFD9-1AF18DE11B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Sheet1!$G$8:$H$8</c:f>
              <c:strCache>
                <c:ptCount val="2"/>
                <c:pt idx="0">
                  <c:v>Zisk</c:v>
                </c:pt>
                <c:pt idx="1">
                  <c:v>Strata</c:v>
                </c:pt>
              </c:strCache>
            </c:strRef>
          </c:cat>
          <c:val>
            <c:numRef>
              <c:f>Sheet1!$G$9:$H$9</c:f>
              <c:numCache>
                <c:formatCode>0%</c:formatCode>
                <c:ptCount val="2"/>
                <c:pt idx="0">
                  <c:v>0.16558441558441558</c:v>
                </c:pt>
                <c:pt idx="1">
                  <c:v>0.83441558441558439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D2-4208-AFD9-1AF18DE11B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14</xdr:row>
      <xdr:rowOff>123825</xdr:rowOff>
    </xdr:from>
    <xdr:to>
      <xdr:col>8</xdr:col>
      <xdr:colOff>590551</xdr:colOff>
      <xdr:row>31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581024</xdr:colOff>
      <xdr:row>14</xdr:row>
      <xdr:rowOff>133350</xdr:rowOff>
    </xdr:from>
    <xdr:to>
      <xdr:col>17</xdr:col>
      <xdr:colOff>28575</xdr:colOff>
      <xdr:row>31</xdr:row>
      <xdr:rowOff>47626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390525</xdr:colOff>
      <xdr:row>31</xdr:row>
      <xdr:rowOff>66674</xdr:rowOff>
    </xdr:from>
    <xdr:to>
      <xdr:col>17</xdr:col>
      <xdr:colOff>38100</xdr:colOff>
      <xdr:row>49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690563</xdr:colOff>
      <xdr:row>62</xdr:row>
      <xdr:rowOff>119062</xdr:rowOff>
    </xdr:from>
    <xdr:to>
      <xdr:col>18</xdr:col>
      <xdr:colOff>59532</xdr:colOff>
      <xdr:row>85</xdr:row>
      <xdr:rowOff>23811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72625</xdr:colOff>
      <xdr:row>80</xdr:row>
      <xdr:rowOff>178594</xdr:rowOff>
    </xdr:from>
    <xdr:to>
      <xdr:col>9</xdr:col>
      <xdr:colOff>450056</xdr:colOff>
      <xdr:row>105</xdr:row>
      <xdr:rowOff>61912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519113</xdr:colOff>
      <xdr:row>44</xdr:row>
      <xdr:rowOff>38100</xdr:rowOff>
    </xdr:from>
    <xdr:to>
      <xdr:col>23</xdr:col>
      <xdr:colOff>228600</xdr:colOff>
      <xdr:row>61</xdr:row>
      <xdr:rowOff>95250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481011</xdr:colOff>
      <xdr:row>20</xdr:row>
      <xdr:rowOff>95250</xdr:rowOff>
    </xdr:from>
    <xdr:to>
      <xdr:col>24</xdr:col>
      <xdr:colOff>485774</xdr:colOff>
      <xdr:row>41</xdr:row>
      <xdr:rowOff>57150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581026</xdr:colOff>
      <xdr:row>16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571499</xdr:colOff>
      <xdr:row>0</xdr:row>
      <xdr:rowOff>9524</xdr:rowOff>
    </xdr:from>
    <xdr:to>
      <xdr:col>16</xdr:col>
      <xdr:colOff>38100</xdr:colOff>
      <xdr:row>16</xdr:row>
      <xdr:rowOff>152399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133349</xdr:rowOff>
    </xdr:from>
    <xdr:to>
      <xdr:col>16</xdr:col>
      <xdr:colOff>28575</xdr:colOff>
      <xdr:row>34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19050</xdr:rowOff>
    </xdr:from>
    <xdr:to>
      <xdr:col>10</xdr:col>
      <xdr:colOff>119063</xdr:colOff>
      <xdr:row>57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10</xdr:col>
      <xdr:colOff>460774</xdr:colOff>
      <xdr:row>82</xdr:row>
      <xdr:rowOff>73818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82</xdr:row>
      <xdr:rowOff>152400</xdr:rowOff>
    </xdr:from>
    <xdr:to>
      <xdr:col>4</xdr:col>
      <xdr:colOff>319087</xdr:colOff>
      <xdr:row>100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419100</xdr:colOff>
      <xdr:row>82</xdr:row>
      <xdr:rowOff>152400</xdr:rowOff>
    </xdr:from>
    <xdr:to>
      <xdr:col>10</xdr:col>
      <xdr:colOff>333375</xdr:colOff>
      <xdr:row>100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topLeftCell="I7" zoomScaleNormal="100" workbookViewId="0">
      <selection activeCell="X15" sqref="X15"/>
    </sheetView>
  </sheetViews>
  <sheetFormatPr defaultRowHeight="15" x14ac:dyDescent="0.25"/>
  <cols>
    <col min="1" max="1" width="37.5703125" bestFit="1" customWidth="1"/>
    <col min="2" max="2" width="13.85546875" bestFit="1" customWidth="1"/>
    <col min="3" max="3" width="15.5703125" bestFit="1" customWidth="1"/>
    <col min="4" max="4" width="10.5703125" bestFit="1" customWidth="1"/>
    <col min="5" max="5" width="11.28515625" bestFit="1" customWidth="1"/>
    <col min="7" max="8" width="11.5703125" bestFit="1" customWidth="1"/>
  </cols>
  <sheetData>
    <row r="1" spans="1:8" x14ac:dyDescent="0.25">
      <c r="A1" s="1" t="s">
        <v>0</v>
      </c>
      <c r="B1" s="1"/>
      <c r="C1" s="1"/>
      <c r="D1" s="1"/>
      <c r="E1" s="1"/>
    </row>
    <row r="3" spans="1:8" x14ac:dyDescent="0.25">
      <c r="A3" t="s">
        <v>3</v>
      </c>
      <c r="B3">
        <v>25</v>
      </c>
      <c r="G3" t="s">
        <v>1</v>
      </c>
      <c r="H3" t="s">
        <v>2</v>
      </c>
    </row>
    <row r="4" spans="1:8" x14ac:dyDescent="0.25">
      <c r="A4" t="s">
        <v>4</v>
      </c>
      <c r="B4">
        <v>327</v>
      </c>
      <c r="F4" s="3" t="s">
        <v>20</v>
      </c>
      <c r="G4" s="2">
        <v>7.1022727272727279E-2</v>
      </c>
      <c r="H4" s="2">
        <v>0.92897727272727271</v>
      </c>
    </row>
    <row r="5" spans="1:8" x14ac:dyDescent="0.25">
      <c r="F5" s="3"/>
    </row>
    <row r="6" spans="1:8" x14ac:dyDescent="0.25">
      <c r="A6" t="s">
        <v>6</v>
      </c>
      <c r="B6" s="2">
        <f>B3/(B3+B4)</f>
        <v>7.1022727272727279E-2</v>
      </c>
      <c r="F6" s="3"/>
    </row>
    <row r="7" spans="1:8" x14ac:dyDescent="0.25">
      <c r="A7" t="s">
        <v>5</v>
      </c>
      <c r="B7" s="2">
        <f>1 - B6</f>
        <v>0.92897727272727271</v>
      </c>
      <c r="F7" s="3"/>
    </row>
    <row r="8" spans="1:8" x14ac:dyDescent="0.25">
      <c r="G8" t="s">
        <v>1</v>
      </c>
      <c r="H8" t="s">
        <v>2</v>
      </c>
    </row>
    <row r="9" spans="1:8" x14ac:dyDescent="0.25">
      <c r="A9" t="s">
        <v>7</v>
      </c>
      <c r="B9">
        <v>3150</v>
      </c>
      <c r="F9" s="3" t="s">
        <v>21</v>
      </c>
      <c r="G9" s="2">
        <v>0.16558441558441558</v>
      </c>
      <c r="H9" s="2">
        <v>0.83441558441558439</v>
      </c>
    </row>
    <row r="10" spans="1:8" x14ac:dyDescent="0.25">
      <c r="A10" t="s">
        <v>8</v>
      </c>
      <c r="B10">
        <v>8400</v>
      </c>
    </row>
    <row r="11" spans="1:8" x14ac:dyDescent="0.25">
      <c r="A11" t="s">
        <v>9</v>
      </c>
      <c r="B11">
        <f>B9-B10</f>
        <v>-5250</v>
      </c>
      <c r="G11" t="s">
        <v>1</v>
      </c>
      <c r="H11" t="s">
        <v>2</v>
      </c>
    </row>
    <row r="12" spans="1:8" x14ac:dyDescent="0.25">
      <c r="F12" s="3" t="s">
        <v>22</v>
      </c>
      <c r="G12" s="2">
        <v>0.22764227642276422</v>
      </c>
      <c r="H12" s="2">
        <v>0.77235772357723576</v>
      </c>
    </row>
    <row r="13" spans="1:8" x14ac:dyDescent="0.25">
      <c r="A13" t="s">
        <v>14</v>
      </c>
      <c r="B13" t="s">
        <v>12</v>
      </c>
    </row>
    <row r="14" spans="1:8" x14ac:dyDescent="0.25">
      <c r="A14" t="s">
        <v>16</v>
      </c>
      <c r="B14">
        <v>141</v>
      </c>
    </row>
    <row r="16" spans="1:8" x14ac:dyDescent="0.25">
      <c r="A16" s="1" t="s">
        <v>10</v>
      </c>
      <c r="B16" s="1"/>
      <c r="C16" s="1"/>
      <c r="D16" s="1"/>
      <c r="E16" s="1"/>
    </row>
    <row r="18" spans="1:21" x14ac:dyDescent="0.25">
      <c r="A18" t="s">
        <v>3</v>
      </c>
      <c r="B18">
        <v>51</v>
      </c>
    </row>
    <row r="19" spans="1:21" x14ac:dyDescent="0.25">
      <c r="A19" t="s">
        <v>4</v>
      </c>
      <c r="B19">
        <v>257</v>
      </c>
    </row>
    <row r="21" spans="1:21" x14ac:dyDescent="0.25">
      <c r="A21" t="s">
        <v>6</v>
      </c>
      <c r="B21" s="2">
        <f>B18/(B18+B19)</f>
        <v>0.16558441558441558</v>
      </c>
    </row>
    <row r="22" spans="1:21" x14ac:dyDescent="0.25">
      <c r="A22" t="s">
        <v>5</v>
      </c>
      <c r="B22" s="2">
        <f>1-B21</f>
        <v>0.83441558441558439</v>
      </c>
    </row>
    <row r="24" spans="1:21" x14ac:dyDescent="0.25">
      <c r="A24" t="s">
        <v>7</v>
      </c>
      <c r="B24">
        <v>9291</v>
      </c>
    </row>
    <row r="25" spans="1:21" x14ac:dyDescent="0.25">
      <c r="A25" t="s">
        <v>8</v>
      </c>
      <c r="B25">
        <v>12750</v>
      </c>
    </row>
    <row r="26" spans="1:21" x14ac:dyDescent="0.25">
      <c r="A26" t="s">
        <v>9</v>
      </c>
      <c r="B26">
        <f>B24-B25</f>
        <v>-3459</v>
      </c>
    </row>
    <row r="28" spans="1:21" x14ac:dyDescent="0.25">
      <c r="A28" t="s">
        <v>13</v>
      </c>
      <c r="B28" t="s">
        <v>15</v>
      </c>
    </row>
    <row r="29" spans="1:21" x14ac:dyDescent="0.25">
      <c r="A29" t="s">
        <v>17</v>
      </c>
      <c r="B29">
        <v>461</v>
      </c>
    </row>
    <row r="30" spans="1:21" x14ac:dyDescent="0.25">
      <c r="T30" s="3"/>
      <c r="U30" s="3" t="s">
        <v>26</v>
      </c>
    </row>
    <row r="31" spans="1:21" x14ac:dyDescent="0.25">
      <c r="A31" s="1" t="s">
        <v>11</v>
      </c>
      <c r="B31" s="1"/>
      <c r="C31" s="1"/>
      <c r="D31" s="1"/>
      <c r="E31" s="1"/>
      <c r="T31" s="3" t="s">
        <v>20</v>
      </c>
      <c r="U31">
        <v>141</v>
      </c>
    </row>
    <row r="32" spans="1:21" x14ac:dyDescent="0.25">
      <c r="T32" s="3" t="s">
        <v>21</v>
      </c>
      <c r="U32">
        <v>461</v>
      </c>
    </row>
    <row r="33" spans="1:21" x14ac:dyDescent="0.25">
      <c r="A33" t="s">
        <v>3</v>
      </c>
      <c r="B33">
        <v>56</v>
      </c>
      <c r="T33" s="3" t="s">
        <v>22</v>
      </c>
      <c r="U33">
        <v>1318</v>
      </c>
    </row>
    <row r="34" spans="1:21" x14ac:dyDescent="0.25">
      <c r="A34" t="s">
        <v>4</v>
      </c>
      <c r="B34">
        <v>190</v>
      </c>
    </row>
    <row r="36" spans="1:21" x14ac:dyDescent="0.25">
      <c r="A36" t="s">
        <v>6</v>
      </c>
      <c r="B36" s="2">
        <f>B33/(B33+B34)</f>
        <v>0.22764227642276422</v>
      </c>
    </row>
    <row r="37" spans="1:21" x14ac:dyDescent="0.25">
      <c r="A37" t="s">
        <v>5</v>
      </c>
      <c r="B37" s="2">
        <f>1-B36</f>
        <v>0.77235772357723576</v>
      </c>
    </row>
    <row r="39" spans="1:21" x14ac:dyDescent="0.25">
      <c r="A39" t="s">
        <v>7</v>
      </c>
      <c r="B39">
        <v>15450</v>
      </c>
    </row>
    <row r="40" spans="1:21" x14ac:dyDescent="0.25">
      <c r="A40" t="s">
        <v>8</v>
      </c>
      <c r="B40">
        <v>15544</v>
      </c>
    </row>
    <row r="41" spans="1:21" x14ac:dyDescent="0.25">
      <c r="A41" t="s">
        <v>9</v>
      </c>
      <c r="B41">
        <f>B39-B40</f>
        <v>-94</v>
      </c>
    </row>
    <row r="43" spans="1:21" x14ac:dyDescent="0.25">
      <c r="A43" t="s">
        <v>13</v>
      </c>
      <c r="B43" t="s">
        <v>19</v>
      </c>
    </row>
    <row r="44" spans="1:21" x14ac:dyDescent="0.25">
      <c r="A44" t="s">
        <v>18</v>
      </c>
      <c r="B44">
        <v>1318</v>
      </c>
    </row>
    <row r="55" spans="2:24" x14ac:dyDescent="0.25">
      <c r="C55" t="s">
        <v>1</v>
      </c>
      <c r="D55" t="s">
        <v>2</v>
      </c>
      <c r="E55" t="s">
        <v>23</v>
      </c>
      <c r="H55" t="s">
        <v>1</v>
      </c>
      <c r="I55" t="s">
        <v>2</v>
      </c>
      <c r="O55" s="3"/>
      <c r="P55" s="3" t="s">
        <v>24</v>
      </c>
      <c r="Q55" t="s">
        <v>25</v>
      </c>
      <c r="R55" s="3"/>
      <c r="S55" s="1"/>
      <c r="T55" s="1"/>
      <c r="U55" s="1"/>
      <c r="V55" s="1"/>
      <c r="W55" s="1"/>
      <c r="X55" s="1"/>
    </row>
    <row r="56" spans="2:24" x14ac:dyDescent="0.25">
      <c r="B56" t="s">
        <v>20</v>
      </c>
      <c r="C56">
        <v>3150</v>
      </c>
      <c r="D56">
        <v>8400</v>
      </c>
      <c r="E56">
        <f>C56-D56</f>
        <v>-5250</v>
      </c>
      <c r="G56" t="s">
        <v>20</v>
      </c>
      <c r="H56">
        <v>25</v>
      </c>
      <c r="I56">
        <v>327</v>
      </c>
      <c r="N56" s="1"/>
      <c r="O56" s="3" t="s">
        <v>20</v>
      </c>
      <c r="P56">
        <v>3.38</v>
      </c>
      <c r="Q56">
        <v>1</v>
      </c>
      <c r="R56" s="3"/>
    </row>
    <row r="57" spans="2:24" x14ac:dyDescent="0.25">
      <c r="B57" t="s">
        <v>21</v>
      </c>
      <c r="C57">
        <v>9291</v>
      </c>
      <c r="D57">
        <v>12750</v>
      </c>
      <c r="E57">
        <f t="shared" ref="E57:E58" si="0">C57-D57</f>
        <v>-3459</v>
      </c>
      <c r="G57" t="s">
        <v>21</v>
      </c>
      <c r="H57">
        <v>51</v>
      </c>
      <c r="I57">
        <v>257</v>
      </c>
      <c r="N57" s="1"/>
      <c r="O57" s="3" t="s">
        <v>21</v>
      </c>
      <c r="P57">
        <v>3.67</v>
      </c>
      <c r="Q57">
        <v>1</v>
      </c>
    </row>
    <row r="58" spans="2:24" x14ac:dyDescent="0.25">
      <c r="B58" t="s">
        <v>22</v>
      </c>
      <c r="C58">
        <v>15450</v>
      </c>
      <c r="D58">
        <v>15544</v>
      </c>
      <c r="E58">
        <f t="shared" si="0"/>
        <v>-94</v>
      </c>
      <c r="G58" t="s">
        <v>22</v>
      </c>
      <c r="H58">
        <v>56</v>
      </c>
      <c r="I58">
        <v>190</v>
      </c>
      <c r="N58" s="1"/>
      <c r="O58" s="3" t="s">
        <v>22</v>
      </c>
      <c r="P58">
        <v>3.37</v>
      </c>
      <c r="Q58">
        <v>1</v>
      </c>
    </row>
    <row r="59" spans="2:24" x14ac:dyDescent="0.25">
      <c r="N59" s="1"/>
      <c r="O59" s="3"/>
    </row>
    <row r="60" spans="2:24" x14ac:dyDescent="0.25">
      <c r="N60" s="1"/>
    </row>
    <row r="61" spans="2:24" x14ac:dyDescent="0.25">
      <c r="N61" s="1"/>
      <c r="O61" s="3"/>
    </row>
    <row r="78" spans="2:5" x14ac:dyDescent="0.25">
      <c r="C78" t="s">
        <v>20</v>
      </c>
      <c r="D78" t="s">
        <v>21</v>
      </c>
      <c r="E78" t="s">
        <v>22</v>
      </c>
    </row>
    <row r="79" spans="2:5" x14ac:dyDescent="0.25">
      <c r="B79" t="s">
        <v>1</v>
      </c>
      <c r="C79">
        <v>3150</v>
      </c>
      <c r="D79">
        <v>9291</v>
      </c>
      <c r="E79">
        <v>15450</v>
      </c>
    </row>
    <row r="80" spans="2:5" x14ac:dyDescent="0.25">
      <c r="B80" t="s">
        <v>2</v>
      </c>
      <c r="C80">
        <v>8400</v>
      </c>
      <c r="D80">
        <v>12750</v>
      </c>
      <c r="E80">
        <v>15544</v>
      </c>
    </row>
    <row r="81" spans="2:5" x14ac:dyDescent="0.25">
      <c r="B81" t="s">
        <v>23</v>
      </c>
      <c r="C81">
        <f>C79-C80</f>
        <v>-5250</v>
      </c>
      <c r="D81">
        <f>D79-D80</f>
        <v>-3459</v>
      </c>
      <c r="E81">
        <f>E79-E80</f>
        <v>-94</v>
      </c>
    </row>
  </sheetData>
  <mergeCells count="9">
    <mergeCell ref="U55:V55"/>
    <mergeCell ref="W55:X55"/>
    <mergeCell ref="S55:T55"/>
    <mergeCell ref="N60:N61"/>
    <mergeCell ref="N58:N59"/>
    <mergeCell ref="N56:N57"/>
    <mergeCell ref="A1:E1"/>
    <mergeCell ref="A16:E16"/>
    <mergeCell ref="A31:E3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89" sqref="M8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Cappucinoe`s Beast</dc:creator>
  <cp:lastModifiedBy>Cappucinoe`s Beast</cp:lastModifiedBy>
  <dcterms:created xsi:type="dcterms:W3CDTF">2019-04-19T06:24:14Z</dcterms:created>
  <dcterms:modified xsi:type="dcterms:W3CDTF">2019-04-19T08:05:30Z</dcterms:modified>
</cp:coreProperties>
</file>