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x\Desktop\抗通胀\估值表\"/>
    </mc:Choice>
  </mc:AlternateContent>
  <xr:revisionPtr revIDLastSave="0" documentId="8_{E7965A4C-A7F2-4E87-B13C-2BC1FA868A33}" xr6:coauthVersionLast="47" xr6:coauthVersionMax="47" xr10:uidLastSave="{00000000-0000-0000-0000-000000000000}"/>
  <bookViews>
    <workbookView xWindow="-5840" yWindow="-21710" windowWidth="38620" windowHeight="21100"/>
  </bookViews>
  <sheets>
    <sheet name="Sheet1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" i="1" l="1"/>
  <c r="X30" i="1"/>
  <c r="W30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31" i="1"/>
  <c r="U32" i="1"/>
  <c r="U40" i="1"/>
  <c r="U33" i="1"/>
  <c r="U41" i="1"/>
  <c r="U34" i="1"/>
  <c r="U42" i="1"/>
  <c r="U35" i="1"/>
  <c r="U43" i="1"/>
  <c r="U36" i="1"/>
  <c r="U44" i="1"/>
  <c r="U45" i="1"/>
  <c r="U37" i="1"/>
  <c r="U38" i="1"/>
  <c r="U46" i="1"/>
  <c r="U39" i="1"/>
  <c r="U31" i="1"/>
  <c r="U24" i="1"/>
  <c r="U23" i="1"/>
  <c r="U22" i="1"/>
  <c r="U21" i="1"/>
  <c r="U20" i="1"/>
</calcChain>
</file>

<file path=xl/sharedStrings.xml><?xml version="1.0" encoding="utf-8"?>
<sst xmlns="http://schemas.openxmlformats.org/spreadsheetml/2006/main" count="1318" uniqueCount="292">
  <si>
    <t>EW0223阳光橙增盈抗通胀1号（1年最低持有）估值表20211112</t>
  </si>
  <si>
    <t/>
  </si>
  <si>
    <t>日期：2021-11-12</t>
  </si>
  <si>
    <t>单位净值:1.0037</t>
  </si>
  <si>
    <t>科目代码</t>
  </si>
  <si>
    <t>科目名称</t>
  </si>
  <si>
    <t>ISIN码</t>
  </si>
  <si>
    <t>Ticker</t>
  </si>
  <si>
    <t>币种</t>
  </si>
  <si>
    <t>汇率</t>
  </si>
  <si>
    <t>数量</t>
  </si>
  <si>
    <t>单位成本</t>
  </si>
  <si>
    <t>成本</t>
  </si>
  <si>
    <t>成本占比</t>
  </si>
  <si>
    <t>行情</t>
  </si>
  <si>
    <t>市值</t>
  </si>
  <si>
    <t>市值占比</t>
  </si>
  <si>
    <t>估值增值</t>
  </si>
  <si>
    <t>停牌信息</t>
  </si>
  <si>
    <t>wind代码</t>
  </si>
  <si>
    <t>权益信息</t>
  </si>
  <si>
    <t>收市价</t>
  </si>
  <si>
    <t>收市价市值</t>
  </si>
  <si>
    <t>原币</t>
  </si>
  <si>
    <t>本币</t>
  </si>
  <si>
    <t>十亿千百十万千百十元角分</t>
  </si>
  <si>
    <t>1002</t>
  </si>
  <si>
    <t>银行存款</t>
  </si>
  <si>
    <t xml:space="preserve"> </t>
  </si>
  <si>
    <t>***</t>
  </si>
  <si>
    <t>1002.01</t>
  </si>
  <si>
    <t>银行存款_活期</t>
  </si>
  <si>
    <t>CNY</t>
  </si>
  <si>
    <t>1002.01.01</t>
  </si>
  <si>
    <t>银行存款_活期_银行存款</t>
  </si>
  <si>
    <t>1021</t>
  </si>
  <si>
    <t>结算备付金</t>
  </si>
  <si>
    <t>1021.01</t>
  </si>
  <si>
    <t>券商三方存管</t>
  </si>
  <si>
    <t>1103</t>
  </si>
  <si>
    <t>交易类债券投资</t>
  </si>
  <si>
    <t>1103.01</t>
  </si>
  <si>
    <t>上交所_已上市_国债</t>
  </si>
  <si>
    <t>1103.01.01</t>
  </si>
  <si>
    <t>上交所_已上市_国债_成本</t>
  </si>
  <si>
    <t>1103.01.01.019658 SH</t>
  </si>
  <si>
    <t>21国债10</t>
  </si>
  <si>
    <t>019658</t>
  </si>
  <si>
    <t>正常交易</t>
  </si>
  <si>
    <t>1105</t>
  </si>
  <si>
    <t>交易类基金投资</t>
  </si>
  <si>
    <t>1105.02</t>
  </si>
  <si>
    <t>上交所_已上市_开放式_ETF</t>
  </si>
  <si>
    <t>1105.02.01</t>
  </si>
  <si>
    <t>上交所_已上市_开放式_ETF_成本</t>
  </si>
  <si>
    <t>1105.02.01.512710 SH</t>
  </si>
  <si>
    <t>富国中证军工龙头ETF</t>
  </si>
  <si>
    <t>512710</t>
  </si>
  <si>
    <t>1105.02.01.512760 SH</t>
  </si>
  <si>
    <t>国泰CES半导体芯片ETF</t>
  </si>
  <si>
    <t>512760</t>
  </si>
  <si>
    <t>1105.02.01.515000 SH</t>
  </si>
  <si>
    <t>华宝中证科技龙头ETF</t>
  </si>
  <si>
    <t>515000</t>
  </si>
  <si>
    <t>1105.02.01.515030 SH</t>
  </si>
  <si>
    <t>华夏中证新能源汽车ETF</t>
  </si>
  <si>
    <t>515030</t>
  </si>
  <si>
    <t>1105.02.01.515790 SH</t>
  </si>
  <si>
    <t>华泰柏瑞中证光伏产业ETF</t>
  </si>
  <si>
    <t>515790</t>
  </si>
  <si>
    <t>1105.12</t>
  </si>
  <si>
    <t>深交所_已上市_开放式_ETF</t>
  </si>
  <si>
    <t>1105.12.01</t>
  </si>
  <si>
    <t>深交所_已上市_开放式_ETF_成本</t>
  </si>
  <si>
    <t>1105.12.01.159825 SZ</t>
  </si>
  <si>
    <t>富国中证农业主题ETF</t>
  </si>
  <si>
    <t>159825</t>
  </si>
  <si>
    <t>1105.12.01.159995 SZ</t>
  </si>
  <si>
    <t>华夏国证半导体芯片ETF</t>
  </si>
  <si>
    <t>159995</t>
  </si>
  <si>
    <t>1105.21</t>
  </si>
  <si>
    <t>场外_已上市_开放式</t>
  </si>
  <si>
    <t>1105.21.01</t>
  </si>
  <si>
    <t>场外_已上市_开放式_成本</t>
  </si>
  <si>
    <t>1105.21.01.000118 OTC</t>
  </si>
  <si>
    <t>广发聚鑫债券A</t>
  </si>
  <si>
    <t>000118</t>
  </si>
  <si>
    <t>1105.21.01.000336 OTC</t>
  </si>
  <si>
    <t>农银研究精选混合</t>
  </si>
  <si>
    <t>000336</t>
  </si>
  <si>
    <t>1105.21.01.000385 OTC</t>
  </si>
  <si>
    <t>景顺长城景颐双利债券A</t>
  </si>
  <si>
    <t>000385</t>
  </si>
  <si>
    <t>1105.21.01.000875 OTC</t>
  </si>
  <si>
    <t>建信稳定得利债券A</t>
  </si>
  <si>
    <t>000875</t>
  </si>
  <si>
    <t>1105.21.01.001011 OTC</t>
  </si>
  <si>
    <t>华夏希望债券A</t>
  </si>
  <si>
    <t>001011</t>
  </si>
  <si>
    <t>1105.21.01.001410 OTC</t>
  </si>
  <si>
    <t>信达澳银新能源产业股票</t>
  </si>
  <si>
    <t>001410</t>
  </si>
  <si>
    <t>1105.21.01.002351 OTC</t>
  </si>
  <si>
    <t>易方达裕祥回报债券</t>
  </si>
  <si>
    <t>002351</t>
  </si>
  <si>
    <t>1105.21.01.002363 OTC</t>
  </si>
  <si>
    <t>华安安康灵活配置混合A</t>
  </si>
  <si>
    <t>002363</t>
  </si>
  <si>
    <t>1105.21.01.002651 OTC</t>
  </si>
  <si>
    <t>东方红汇利债券A</t>
  </si>
  <si>
    <t>002651</t>
  </si>
  <si>
    <t>1105.21.01.003078 OTC</t>
  </si>
  <si>
    <t>泰康安惠纯债债券A</t>
  </si>
  <si>
    <t>003078</t>
  </si>
  <si>
    <t>1105.21.01.004585 OTC</t>
  </si>
  <si>
    <t>鹏扬汇利债券A</t>
  </si>
  <si>
    <t>004585</t>
  </si>
  <si>
    <t>1105.21.01.004813 OTC</t>
  </si>
  <si>
    <t>中欧先进制造股票C</t>
  </si>
  <si>
    <t>004813</t>
  </si>
  <si>
    <t>1105.21.01.110007 OTC</t>
  </si>
  <si>
    <t>易方达稳健收益债券A</t>
  </si>
  <si>
    <t>110007</t>
  </si>
  <si>
    <t>1105.21.01.470018 OTC</t>
  </si>
  <si>
    <t>汇添富双利债券A</t>
  </si>
  <si>
    <t>470018</t>
  </si>
  <si>
    <t>1105.21.01.519002 OTC</t>
  </si>
  <si>
    <t>华安安信消费混合</t>
  </si>
  <si>
    <t>519002</t>
  </si>
  <si>
    <t>1105.21.01.700005 OTC</t>
  </si>
  <si>
    <t>平安添利债券A</t>
  </si>
  <si>
    <t>700005</t>
  </si>
  <si>
    <t>1108</t>
  </si>
  <si>
    <t>其他投资</t>
  </si>
  <si>
    <t>1108.05</t>
  </si>
  <si>
    <t>场外_集合</t>
  </si>
  <si>
    <t>1108.05.01</t>
  </si>
  <si>
    <t>场外_集合_成本</t>
  </si>
  <si>
    <t>1108.05.01.319099 OTC</t>
  </si>
  <si>
    <t>申万菱信光银阳光量化1号</t>
  </si>
  <si>
    <t>319099</t>
  </si>
  <si>
    <t>1108.05.01.861318 OTC</t>
  </si>
  <si>
    <t>光证资管鑫优2号集合资产管理计划</t>
  </si>
  <si>
    <t>861318</t>
  </si>
  <si>
    <t>1108.05.01.861414 OTC</t>
  </si>
  <si>
    <t>光证资管优选基金宝(MOM)集合资产管理计划</t>
  </si>
  <si>
    <t>861414</t>
  </si>
  <si>
    <t>1108.05.01.865324 OTC</t>
  </si>
  <si>
    <t>光证资管阳光红精选10号集合资产管理计划</t>
  </si>
  <si>
    <t>865324</t>
  </si>
  <si>
    <t>1108.05.01.B49200 OTC</t>
  </si>
  <si>
    <t>中信证券阳光恒优集合资产管理计划</t>
  </si>
  <si>
    <t>B49200</t>
  </si>
  <si>
    <t>1108.05.01.Q861338 OTC</t>
  </si>
  <si>
    <t>光证资管致诚26号集合资产管理计划</t>
  </si>
  <si>
    <t>Q861338</t>
  </si>
  <si>
    <t>1108.05.01.SLR753 OTC</t>
  </si>
  <si>
    <t>光大期货创新优选4号</t>
  </si>
  <si>
    <t>SLR753</t>
  </si>
  <si>
    <t>1108.05.01.SSJ797 OTC</t>
  </si>
  <si>
    <t>国泰君安期货君合光耀8号</t>
  </si>
  <si>
    <t>SSJ797</t>
  </si>
  <si>
    <t>1108.05.01.SSQ012 OTC</t>
  </si>
  <si>
    <t>华夏基金阳光量化对冲1号</t>
  </si>
  <si>
    <t>SSQ012</t>
  </si>
  <si>
    <t>1108.05.01.SSX024 OTC</t>
  </si>
  <si>
    <t>光大期货光大理财阳光橙精选1号</t>
  </si>
  <si>
    <t>SSX024</t>
  </si>
  <si>
    <t>1202</t>
  </si>
  <si>
    <t>买入返售金融资产</t>
  </si>
  <si>
    <t>1202.01</t>
  </si>
  <si>
    <t>上交所_质押式</t>
  </si>
  <si>
    <t>1202.01.01</t>
  </si>
  <si>
    <t>上交所_质押式_成本</t>
  </si>
  <si>
    <t>1202.01.01.204001 SH</t>
  </si>
  <si>
    <t>GC001</t>
  </si>
  <si>
    <t>204001</t>
  </si>
  <si>
    <t>1204</t>
  </si>
  <si>
    <t>应收利息</t>
  </si>
  <si>
    <t>1204.01</t>
  </si>
  <si>
    <t>应收银行存款利息</t>
  </si>
  <si>
    <t>1204.01.01</t>
  </si>
  <si>
    <t>应收利息_银行存款</t>
  </si>
  <si>
    <t>1204.02</t>
  </si>
  <si>
    <t>应收备付金利息</t>
  </si>
  <si>
    <t>1204.02.06</t>
  </si>
  <si>
    <t>1204.10</t>
  </si>
  <si>
    <t>应收债券利息</t>
  </si>
  <si>
    <t>1204.10.01</t>
  </si>
  <si>
    <t>应收债券利息_上交所_已上市_国债</t>
  </si>
  <si>
    <t>1204.10.01.019658 SH</t>
  </si>
  <si>
    <t>1204.91</t>
  </si>
  <si>
    <t>应收买入返售利息</t>
  </si>
  <si>
    <t>1204.91.01</t>
  </si>
  <si>
    <t>应收买入返售利息_上交所_质押式</t>
  </si>
  <si>
    <t>1204.91.01.204001 SH</t>
  </si>
  <si>
    <t>2206</t>
  </si>
  <si>
    <t>应付管理人报酬</t>
  </si>
  <si>
    <t>2206.01</t>
  </si>
  <si>
    <t>应付基金管理费</t>
  </si>
  <si>
    <t>2207</t>
  </si>
  <si>
    <t>应付托管费</t>
  </si>
  <si>
    <t>2207.01</t>
  </si>
  <si>
    <t>2208</t>
  </si>
  <si>
    <t>应付销售服务费</t>
  </si>
  <si>
    <t>2208.01</t>
  </si>
  <si>
    <t>2222</t>
  </si>
  <si>
    <t>应付税费</t>
  </si>
  <si>
    <t>2222.05</t>
  </si>
  <si>
    <t>应付税费_增值税</t>
  </si>
  <si>
    <t>2222.05.02</t>
  </si>
  <si>
    <t>应付税费_销项税_金融商品转让</t>
  </si>
  <si>
    <t>2222.05.12</t>
  </si>
  <si>
    <t>应付税费_销项税_暂估_金融商品转让</t>
  </si>
  <si>
    <t>2222.06</t>
  </si>
  <si>
    <t>应付税费_附加税</t>
  </si>
  <si>
    <t>2222.06.01</t>
  </si>
  <si>
    <t>应付税费_城建税</t>
  </si>
  <si>
    <t>2222.06.02</t>
  </si>
  <si>
    <t>应付税费_教育税</t>
  </si>
  <si>
    <t>2222.06.03</t>
  </si>
  <si>
    <t>应付税费_增值税_教育附加</t>
  </si>
  <si>
    <t>证券投资合计</t>
  </si>
  <si>
    <t>其中债券投资</t>
  </si>
  <si>
    <t>基金投资合计</t>
  </si>
  <si>
    <t>其中基金投资</t>
  </si>
  <si>
    <t>其中开放式_普通基金</t>
  </si>
  <si>
    <t>国家债券投资合计</t>
  </si>
  <si>
    <t>交易所国债投资合计</t>
  </si>
  <si>
    <t>今日可用头寸</t>
  </si>
  <si>
    <t>明日可用头寸（港股通预付延收）</t>
  </si>
  <si>
    <t>实收资本</t>
  </si>
  <si>
    <t>损益平准金-已实现</t>
  </si>
  <si>
    <t>损益平准金-未实现</t>
  </si>
  <si>
    <t>资产合计</t>
  </si>
  <si>
    <t>负债合计</t>
  </si>
  <si>
    <t>资产净值</t>
  </si>
  <si>
    <t>期初单位净值</t>
  </si>
  <si>
    <t>1.0000</t>
  </si>
  <si>
    <t>今日单位净值</t>
  </si>
  <si>
    <t>1.0037</t>
  </si>
  <si>
    <t>昨日单位净值</t>
  </si>
  <si>
    <t>1.0033</t>
  </si>
  <si>
    <t>累计派现金额</t>
  </si>
  <si>
    <t>0</t>
  </si>
  <si>
    <t>累计单位净值</t>
  </si>
  <si>
    <t>日净值增长率</t>
  </si>
  <si>
    <t>0.0399%</t>
  </si>
  <si>
    <t>本期净值增长率</t>
  </si>
  <si>
    <t>0.3700%</t>
  </si>
  <si>
    <t>累计净值增长率</t>
  </si>
  <si>
    <t>0.37%</t>
  </si>
  <si>
    <t>实现收益</t>
  </si>
  <si>
    <t>92,810.07</t>
  </si>
  <si>
    <t>可分配收益</t>
  </si>
  <si>
    <t>150,294.43</t>
  </si>
  <si>
    <t>单位可分配收益</t>
  </si>
  <si>
    <t>0.000</t>
  </si>
  <si>
    <t>最近一年年化收益率</t>
  </si>
  <si>
    <t>4.3565%</t>
  </si>
  <si>
    <t>现金类占净值比</t>
  </si>
  <si>
    <t>10.53%</t>
  </si>
  <si>
    <t>偏离金额（修正估值方法市值）</t>
  </si>
  <si>
    <t>1,305.00</t>
  </si>
  <si>
    <t>偏离度（修正估值方法市值）</t>
  </si>
  <si>
    <t>0.0001%</t>
  </si>
  <si>
    <t>投资组合平均剩余存续期</t>
  </si>
  <si>
    <t>50</t>
  </si>
  <si>
    <t>512710</t>
    <phoneticPr fontId="11" type="noConversion"/>
  </si>
  <si>
    <t>512710.SH</t>
    <phoneticPr fontId="11" type="noConversion"/>
  </si>
  <si>
    <t>512760.SH</t>
    <phoneticPr fontId="11" type="noConversion"/>
  </si>
  <si>
    <t>515000.SH</t>
    <phoneticPr fontId="11" type="noConversion"/>
  </si>
  <si>
    <t>515030.SH</t>
    <phoneticPr fontId="11" type="noConversion"/>
  </si>
  <si>
    <t>515790.SH</t>
    <phoneticPr fontId="11" type="noConversion"/>
  </si>
  <si>
    <t>159825.SZ</t>
    <phoneticPr fontId="11" type="noConversion"/>
  </si>
  <si>
    <t>159995.SZ</t>
    <phoneticPr fontId="11" type="noConversion"/>
  </si>
  <si>
    <t>000118.OF</t>
    <phoneticPr fontId="11" type="noConversion"/>
  </si>
  <si>
    <t>000336.OF</t>
    <phoneticPr fontId="11" type="noConversion"/>
  </si>
  <si>
    <t>000385.OF</t>
    <phoneticPr fontId="11" type="noConversion"/>
  </si>
  <si>
    <t>000875.OF</t>
    <phoneticPr fontId="11" type="noConversion"/>
  </si>
  <si>
    <t>001011.OF</t>
    <phoneticPr fontId="11" type="noConversion"/>
  </si>
  <si>
    <t>001410.OF</t>
    <phoneticPr fontId="11" type="noConversion"/>
  </si>
  <si>
    <t>002351.OF</t>
    <phoneticPr fontId="11" type="noConversion"/>
  </si>
  <si>
    <t>002363.OF</t>
    <phoneticPr fontId="11" type="noConversion"/>
  </si>
  <si>
    <t>002651.OF</t>
    <phoneticPr fontId="11" type="noConversion"/>
  </si>
  <si>
    <t>003078.OF</t>
    <phoneticPr fontId="11" type="noConversion"/>
  </si>
  <si>
    <t>004585.OF</t>
    <phoneticPr fontId="11" type="noConversion"/>
  </si>
  <si>
    <t>004813.OF</t>
    <phoneticPr fontId="11" type="noConversion"/>
  </si>
  <si>
    <t>110007.OF</t>
    <phoneticPr fontId="11" type="noConversion"/>
  </si>
  <si>
    <t>470018.OF</t>
    <phoneticPr fontId="11" type="noConversion"/>
  </si>
  <si>
    <t>519002.OF</t>
    <phoneticPr fontId="11" type="noConversion"/>
  </si>
  <si>
    <t>700005.OF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</si>
</sst>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4" formatCode="0.0000%"/>
    <numFmt numFmtId="185" formatCode="0.00000000"/>
    <numFmt numFmtId="186" formatCode="0.000"/>
    <numFmt numFmtId="187" formatCode="0.0000"/>
    <numFmt numFmtId="188" formatCode="###,###,##0.0000"/>
    <numFmt numFmtId="190" formatCode="#,##0.0000000000_ "/>
  </numFmts>
  <fonts count="12" x14ac:knownFonts="1">
    <font>
      <sz val="10"/>
      <name val="Arial"/>
    </font>
    <font>
      <sz val="10"/>
      <name val="Arial"/>
    </font>
    <font>
      <b/>
      <u/>
      <sz val="20"/>
      <color indexed="17"/>
      <name val="宋体"/>
      <family val="3"/>
      <charset val="134"/>
    </font>
    <font>
      <sz val="15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color indexed="8"/>
      <name val="宋体"/>
      <family val="3"/>
      <charset val="134"/>
    </font>
    <font>
      <sz val="7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184" fontId="7" fillId="0" borderId="1" xfId="0" applyNumberFormat="1" applyFont="1" applyBorder="1" applyAlignment="1">
      <alignment horizontal="righ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184" fontId="5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185" fontId="5" fillId="0" borderId="1" xfId="0" applyNumberFormat="1" applyFont="1" applyBorder="1" applyAlignment="1">
      <alignment horizontal="left" vertical="center" wrapText="1"/>
    </xf>
    <xf numFmtId="186" fontId="5" fillId="0" borderId="1" xfId="0" applyNumberFormat="1" applyFont="1" applyBorder="1" applyAlignment="1">
      <alignment horizontal="right" vertical="center" wrapText="1"/>
    </xf>
    <xf numFmtId="187" fontId="5" fillId="0" borderId="1" xfId="0" applyNumberFormat="1" applyFont="1" applyBorder="1" applyAlignment="1">
      <alignment horizontal="right" vertical="center" wrapText="1"/>
    </xf>
    <xf numFmtId="4" fontId="8" fillId="0" borderId="1" xfId="0" applyNumberFormat="1" applyFont="1" applyBorder="1" applyAlignment="1">
      <alignment horizontal="right" vertical="center" wrapText="1"/>
    </xf>
    <xf numFmtId="4" fontId="9" fillId="0" borderId="1" xfId="0" applyNumberFormat="1" applyFont="1" applyBorder="1" applyAlignment="1">
      <alignment horizontal="right" vertical="center" wrapText="1"/>
    </xf>
    <xf numFmtId="2" fontId="7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 wrapText="1"/>
    </xf>
    <xf numFmtId="4" fontId="5" fillId="3" borderId="1" xfId="0" applyNumberFormat="1" applyFont="1" applyFill="1" applyBorder="1" applyAlignment="1">
      <alignment horizontal="right" vertical="center" wrapText="1"/>
    </xf>
    <xf numFmtId="2" fontId="5" fillId="3" borderId="1" xfId="0" applyNumberFormat="1" applyFont="1" applyFill="1" applyBorder="1" applyAlignment="1">
      <alignment horizontal="right" vertical="center" wrapText="1"/>
    </xf>
    <xf numFmtId="184" fontId="5" fillId="3" borderId="1" xfId="0" applyNumberFormat="1" applyFont="1" applyFill="1" applyBorder="1" applyAlignment="1">
      <alignment horizontal="right" vertical="center" wrapText="1"/>
    </xf>
    <xf numFmtId="187" fontId="5" fillId="3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3" borderId="0" xfId="0" applyFill="1"/>
    <xf numFmtId="186" fontId="5" fillId="3" borderId="1" xfId="0" applyNumberFormat="1" applyFont="1" applyFill="1" applyBorder="1" applyAlignment="1">
      <alignment horizontal="right" vertical="center" wrapText="1"/>
    </xf>
    <xf numFmtId="14" fontId="10" fillId="0" borderId="0" xfId="0" applyNumberFormat="1" applyFont="1"/>
    <xf numFmtId="188" fontId="0" fillId="0" borderId="0" xfId="0" applyNumberFormat="1"/>
    <xf numFmtId="188" fontId="0" fillId="3" borderId="0" xfId="0" applyNumberFormat="1" applyFill="1"/>
    <xf numFmtId="190" fontId="0" fillId="3" borderId="0" xfId="0" applyNumberFormat="1" applyFill="1"/>
    <xf numFmtId="188" fontId="0" fillId="4" borderId="0" xfId="0" applyNumberFormat="1" applyFill="1"/>
    <xf numFmtId="0" fontId="0" fillId="4" borderId="0" xfId="0" applyFill="1"/>
    <xf numFmtId="190" fontId="0" fillId="4" borderId="0" xfId="0" applyNumberFormat="1" applyFill="1"/>
    <xf numFmtId="10" fontId="0" fillId="0" borderId="0" xfId="1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dq_close"/>
      <definedName name="f_nav_uni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Y122"/>
  <sheetViews>
    <sheetView showGridLines="0" tabSelected="1" topLeftCell="A16" workbookViewId="0">
      <selection activeCell="B32" sqref="B32:D45"/>
    </sheetView>
  </sheetViews>
  <sheetFormatPr defaultRowHeight="12.45" x14ac:dyDescent="0.3"/>
  <cols>
    <col min="1" max="1" width="33.61328125" customWidth="1"/>
    <col min="2" max="2" width="35.3046875" customWidth="1"/>
    <col min="3" max="3" width="8" customWidth="1"/>
    <col min="4" max="4" width="8.921875" customWidth="1"/>
    <col min="5" max="6" width="6.07421875" customWidth="1"/>
    <col min="7" max="7" width="16.23046875" customWidth="1"/>
    <col min="8" max="8" width="9.84375" customWidth="1"/>
    <col min="9" max="10" width="21.07421875" customWidth="1"/>
    <col min="11" max="11" width="10.15234375" customWidth="1"/>
    <col min="12" max="12" width="17.15234375" customWidth="1"/>
    <col min="13" max="13" width="21.07421875" customWidth="1"/>
    <col min="14" max="14" width="11.23046875" customWidth="1"/>
    <col min="15" max="15" width="17.61328125" customWidth="1"/>
    <col min="16" max="17" width="9.84375" customWidth="1"/>
    <col min="18" max="18" width="11.84375" customWidth="1"/>
    <col min="19" max="19" width="8" customWidth="1"/>
    <col min="20" max="20" width="18.3046875" customWidth="1"/>
    <col min="21" max="22" width="10.23046875" bestFit="1" customWidth="1"/>
    <col min="23" max="23" width="19" bestFit="1" customWidth="1"/>
  </cols>
  <sheetData>
    <row r="1" spans="1:21" ht="20.05" customHeight="1" x14ac:dyDescent="0.3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1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1" ht="20.05" customHeight="1" x14ac:dyDescent="0.3">
      <c r="A3" s="21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1" x14ac:dyDescent="0.3">
      <c r="A4" s="22" t="s">
        <v>2</v>
      </c>
      <c r="B4" s="20"/>
      <c r="C4" s="20"/>
      <c r="D4" s="20"/>
      <c r="E4" s="20"/>
      <c r="F4" s="20"/>
      <c r="G4" s="23" t="s">
        <v>1</v>
      </c>
      <c r="H4" s="20"/>
      <c r="I4" s="20"/>
      <c r="J4" s="20"/>
      <c r="K4" s="20"/>
      <c r="L4" s="20"/>
      <c r="M4" s="24" t="s">
        <v>3</v>
      </c>
      <c r="N4" s="20"/>
      <c r="O4" s="20"/>
      <c r="P4" s="20"/>
      <c r="Q4" s="20"/>
      <c r="R4" s="20"/>
      <c r="S4" s="20"/>
      <c r="T4" s="20"/>
      <c r="U4" s="36">
        <v>44515</v>
      </c>
    </row>
    <row r="5" spans="1:21" ht="10.85" customHeight="1" x14ac:dyDescent="0.3">
      <c r="A5" s="25" t="s">
        <v>4</v>
      </c>
      <c r="B5" s="25" t="s">
        <v>5</v>
      </c>
      <c r="C5" s="25" t="s">
        <v>6</v>
      </c>
      <c r="D5" s="25" t="s">
        <v>7</v>
      </c>
      <c r="E5" s="25" t="s">
        <v>8</v>
      </c>
      <c r="F5" s="26" t="s">
        <v>9</v>
      </c>
      <c r="G5" s="26" t="s">
        <v>10</v>
      </c>
      <c r="H5" s="26" t="s">
        <v>11</v>
      </c>
      <c r="I5" s="26" t="s">
        <v>12</v>
      </c>
      <c r="J5" s="26" t="s">
        <v>12</v>
      </c>
      <c r="K5" s="26" t="s">
        <v>13</v>
      </c>
      <c r="L5" s="26" t="s">
        <v>14</v>
      </c>
      <c r="M5" s="1" t="s">
        <v>15</v>
      </c>
      <c r="N5" s="26" t="s">
        <v>16</v>
      </c>
      <c r="O5" s="1" t="s">
        <v>17</v>
      </c>
      <c r="P5" s="26" t="s">
        <v>18</v>
      </c>
      <c r="Q5" s="25" t="s">
        <v>19</v>
      </c>
      <c r="R5" s="26" t="s">
        <v>20</v>
      </c>
      <c r="S5" s="26" t="s">
        <v>21</v>
      </c>
      <c r="T5" s="1" t="s">
        <v>22</v>
      </c>
    </row>
    <row r="6" spans="1:21" ht="10.85" customHeight="1" x14ac:dyDescent="0.3">
      <c r="A6" s="25" t="s">
        <v>4</v>
      </c>
      <c r="B6" s="25" t="s">
        <v>5</v>
      </c>
      <c r="C6" s="25" t="s">
        <v>6</v>
      </c>
      <c r="D6" s="25" t="s">
        <v>7</v>
      </c>
      <c r="E6" s="25" t="s">
        <v>8</v>
      </c>
      <c r="F6" s="26" t="s">
        <v>9</v>
      </c>
      <c r="G6" s="26" t="s">
        <v>10</v>
      </c>
      <c r="H6" s="26" t="s">
        <v>11</v>
      </c>
      <c r="I6" s="1" t="s">
        <v>23</v>
      </c>
      <c r="J6" s="1" t="s">
        <v>24</v>
      </c>
      <c r="K6" s="26" t="s">
        <v>13</v>
      </c>
      <c r="L6" s="26" t="s">
        <v>14</v>
      </c>
      <c r="M6" s="1" t="s">
        <v>24</v>
      </c>
      <c r="N6" s="26" t="s">
        <v>16</v>
      </c>
      <c r="O6" s="1" t="s">
        <v>24</v>
      </c>
      <c r="P6" s="26" t="s">
        <v>18</v>
      </c>
      <c r="Q6" s="25" t="s">
        <v>19</v>
      </c>
      <c r="R6" s="26" t="s">
        <v>20</v>
      </c>
      <c r="S6" s="26" t="s">
        <v>21</v>
      </c>
      <c r="T6" s="1" t="s">
        <v>23</v>
      </c>
    </row>
    <row r="7" spans="1:21" ht="10.85" customHeight="1" x14ac:dyDescent="0.3">
      <c r="A7" s="25" t="s">
        <v>4</v>
      </c>
      <c r="B7" s="25" t="s">
        <v>5</v>
      </c>
      <c r="C7" s="25" t="s">
        <v>6</v>
      </c>
      <c r="D7" s="25" t="s">
        <v>7</v>
      </c>
      <c r="E7" s="25" t="s">
        <v>8</v>
      </c>
      <c r="F7" s="26" t="s">
        <v>9</v>
      </c>
      <c r="G7" s="26" t="s">
        <v>10</v>
      </c>
      <c r="H7" s="26" t="s">
        <v>11</v>
      </c>
      <c r="I7" s="2" t="s">
        <v>25</v>
      </c>
      <c r="J7" s="2" t="s">
        <v>25</v>
      </c>
      <c r="K7" s="26" t="s">
        <v>13</v>
      </c>
      <c r="L7" s="26" t="s">
        <v>14</v>
      </c>
      <c r="M7" s="2" t="s">
        <v>25</v>
      </c>
      <c r="N7" s="26" t="s">
        <v>16</v>
      </c>
      <c r="O7" s="2" t="s">
        <v>25</v>
      </c>
      <c r="P7" s="26" t="s">
        <v>18</v>
      </c>
      <c r="Q7" s="25" t="s">
        <v>19</v>
      </c>
      <c r="R7" s="26" t="s">
        <v>20</v>
      </c>
      <c r="S7" s="26" t="s">
        <v>21</v>
      </c>
      <c r="T7" s="2" t="s">
        <v>25</v>
      </c>
    </row>
    <row r="8" spans="1:21" ht="13.85" customHeight="1" x14ac:dyDescent="0.3">
      <c r="A8" s="3" t="s">
        <v>26</v>
      </c>
      <c r="B8" s="3" t="s">
        <v>27</v>
      </c>
      <c r="C8" s="3" t="s">
        <v>1</v>
      </c>
      <c r="D8" s="3" t="s">
        <v>28</v>
      </c>
      <c r="E8" s="3" t="s">
        <v>29</v>
      </c>
      <c r="F8" s="4"/>
      <c r="G8" s="4"/>
      <c r="H8" s="4"/>
      <c r="I8" s="4"/>
      <c r="J8" s="5">
        <v>43532977.509999998</v>
      </c>
      <c r="K8" s="6">
        <v>4.9363999999999998E-2</v>
      </c>
      <c r="L8" s="4"/>
      <c r="M8" s="5">
        <v>43532977.509999998</v>
      </c>
      <c r="N8" s="6">
        <v>4.9363999999999998E-2</v>
      </c>
      <c r="O8" s="4"/>
      <c r="P8" s="3" t="s">
        <v>28</v>
      </c>
      <c r="Q8" s="3" t="s">
        <v>1</v>
      </c>
      <c r="R8" s="3" t="s">
        <v>28</v>
      </c>
      <c r="S8" s="4"/>
      <c r="T8" s="5">
        <v>43532977.509999998</v>
      </c>
    </row>
    <row r="9" spans="1:21" ht="13.85" customHeight="1" x14ac:dyDescent="0.3">
      <c r="A9" s="3" t="s">
        <v>30</v>
      </c>
      <c r="B9" s="3" t="s">
        <v>31</v>
      </c>
      <c r="C9" s="3" t="s">
        <v>1</v>
      </c>
      <c r="D9" s="3" t="s">
        <v>28</v>
      </c>
      <c r="E9" s="3" t="s">
        <v>32</v>
      </c>
      <c r="F9" s="4">
        <v>1</v>
      </c>
      <c r="G9" s="4"/>
      <c r="H9" s="4"/>
      <c r="I9" s="5">
        <v>43532977.509999998</v>
      </c>
      <c r="J9" s="5">
        <v>43532977.509999998</v>
      </c>
      <c r="K9" s="6">
        <v>4.9363999999999998E-2</v>
      </c>
      <c r="L9" s="4"/>
      <c r="M9" s="5">
        <v>43532977.509999998</v>
      </c>
      <c r="N9" s="6">
        <v>4.9363999999999998E-2</v>
      </c>
      <c r="O9" s="4"/>
      <c r="P9" s="3" t="s">
        <v>28</v>
      </c>
      <c r="Q9" s="3" t="s">
        <v>1</v>
      </c>
      <c r="R9" s="3" t="s">
        <v>28</v>
      </c>
      <c r="S9" s="4"/>
      <c r="T9" s="5">
        <v>43532977.509999998</v>
      </c>
    </row>
    <row r="10" spans="1:21" ht="13.85" customHeight="1" x14ac:dyDescent="0.3">
      <c r="A10" s="7" t="s">
        <v>33</v>
      </c>
      <c r="B10" s="7" t="s">
        <v>34</v>
      </c>
      <c r="C10" s="7" t="s">
        <v>1</v>
      </c>
      <c r="D10" s="7" t="s">
        <v>28</v>
      </c>
      <c r="E10" s="7" t="s">
        <v>32</v>
      </c>
      <c r="F10" s="8">
        <v>1</v>
      </c>
      <c r="G10" s="8"/>
      <c r="H10" s="8"/>
      <c r="I10" s="9">
        <v>43532977.509999998</v>
      </c>
      <c r="J10" s="9">
        <v>43532977.509999998</v>
      </c>
      <c r="K10" s="10">
        <v>4.9363999999999998E-2</v>
      </c>
      <c r="L10" s="8"/>
      <c r="M10" s="9">
        <v>43532977.509999998</v>
      </c>
      <c r="N10" s="10">
        <v>4.9363999999999998E-2</v>
      </c>
      <c r="O10" s="8"/>
      <c r="P10" s="7" t="s">
        <v>28</v>
      </c>
      <c r="Q10" s="7" t="s">
        <v>1</v>
      </c>
      <c r="R10" s="7" t="s">
        <v>28</v>
      </c>
      <c r="S10" s="8"/>
      <c r="T10" s="9">
        <v>43532977.509999998</v>
      </c>
    </row>
    <row r="11" spans="1:21" ht="13.85" customHeight="1" x14ac:dyDescent="0.3">
      <c r="A11" s="3" t="s">
        <v>35</v>
      </c>
      <c r="B11" s="3" t="s">
        <v>36</v>
      </c>
      <c r="C11" s="3" t="s">
        <v>1</v>
      </c>
      <c r="D11" s="3" t="s">
        <v>28</v>
      </c>
      <c r="E11" s="3" t="s">
        <v>29</v>
      </c>
      <c r="F11" s="4"/>
      <c r="G11" s="4"/>
      <c r="H11" s="4"/>
      <c r="I11" s="4"/>
      <c r="J11" s="5">
        <v>4368234.18</v>
      </c>
      <c r="K11" s="6">
        <v>4.9529999999999999E-3</v>
      </c>
      <c r="L11" s="4"/>
      <c r="M11" s="5">
        <v>4368234.18</v>
      </c>
      <c r="N11" s="6">
        <v>4.9529999999999999E-3</v>
      </c>
      <c r="O11" s="4"/>
      <c r="P11" s="3" t="s">
        <v>28</v>
      </c>
      <c r="Q11" s="3" t="s">
        <v>1</v>
      </c>
      <c r="R11" s="3" t="s">
        <v>28</v>
      </c>
      <c r="S11" s="4"/>
      <c r="T11" s="5">
        <v>4368234.18</v>
      </c>
    </row>
    <row r="12" spans="1:21" ht="13.85" customHeight="1" x14ac:dyDescent="0.3">
      <c r="A12" s="7" t="s">
        <v>37</v>
      </c>
      <c r="B12" s="7" t="s">
        <v>38</v>
      </c>
      <c r="C12" s="7" t="s">
        <v>1</v>
      </c>
      <c r="D12" s="7" t="s">
        <v>28</v>
      </c>
      <c r="E12" s="7" t="s">
        <v>32</v>
      </c>
      <c r="F12" s="8">
        <v>1</v>
      </c>
      <c r="G12" s="8"/>
      <c r="H12" s="8"/>
      <c r="I12" s="9">
        <v>4368234.18</v>
      </c>
      <c r="J12" s="9">
        <v>4368234.18</v>
      </c>
      <c r="K12" s="10">
        <v>4.9529999999999999E-3</v>
      </c>
      <c r="L12" s="8"/>
      <c r="M12" s="9">
        <v>4368234.18</v>
      </c>
      <c r="N12" s="10">
        <v>4.9529999999999999E-3</v>
      </c>
      <c r="O12" s="8"/>
      <c r="P12" s="7" t="s">
        <v>28</v>
      </c>
      <c r="Q12" s="7" t="s">
        <v>1</v>
      </c>
      <c r="R12" s="7" t="s">
        <v>28</v>
      </c>
      <c r="S12" s="8"/>
      <c r="T12" s="9">
        <v>4368234.18</v>
      </c>
    </row>
    <row r="13" spans="1:21" ht="13.85" customHeight="1" x14ac:dyDescent="0.3">
      <c r="A13" s="3" t="s">
        <v>39</v>
      </c>
      <c r="B13" s="3" t="s">
        <v>40</v>
      </c>
      <c r="C13" s="3" t="s">
        <v>1</v>
      </c>
      <c r="D13" s="3" t="s">
        <v>28</v>
      </c>
      <c r="E13" s="3" t="s">
        <v>29</v>
      </c>
      <c r="F13" s="4"/>
      <c r="G13" s="4"/>
      <c r="H13" s="4"/>
      <c r="I13" s="4"/>
      <c r="J13" s="5">
        <v>44895000</v>
      </c>
      <c r="K13" s="6">
        <v>5.0909000000000003E-2</v>
      </c>
      <c r="L13" s="4"/>
      <c r="M13" s="5">
        <v>44937000</v>
      </c>
      <c r="N13" s="6">
        <v>5.0956000000000001E-2</v>
      </c>
      <c r="O13" s="5">
        <v>42000</v>
      </c>
      <c r="P13" s="3" t="s">
        <v>28</v>
      </c>
      <c r="Q13" s="3" t="s">
        <v>1</v>
      </c>
      <c r="R13" s="3" t="s">
        <v>28</v>
      </c>
      <c r="S13" s="4"/>
      <c r="T13" s="5">
        <v>44938305</v>
      </c>
    </row>
    <row r="14" spans="1:21" ht="13.85" customHeight="1" x14ac:dyDescent="0.3">
      <c r="A14" s="3" t="s">
        <v>41</v>
      </c>
      <c r="B14" s="3" t="s">
        <v>42</v>
      </c>
      <c r="C14" s="3" t="s">
        <v>1</v>
      </c>
      <c r="D14" s="3" t="s">
        <v>28</v>
      </c>
      <c r="E14" s="3" t="s">
        <v>32</v>
      </c>
      <c r="F14" s="4">
        <v>1</v>
      </c>
      <c r="G14" s="4"/>
      <c r="H14" s="4"/>
      <c r="I14" s="5">
        <v>44895000</v>
      </c>
      <c r="J14" s="5">
        <v>44895000</v>
      </c>
      <c r="K14" s="6">
        <v>5.0909000000000003E-2</v>
      </c>
      <c r="L14" s="4"/>
      <c r="M14" s="5">
        <v>44937000</v>
      </c>
      <c r="N14" s="6">
        <v>5.0956000000000001E-2</v>
      </c>
      <c r="O14" s="5">
        <v>42000</v>
      </c>
      <c r="P14" s="3" t="s">
        <v>28</v>
      </c>
      <c r="Q14" s="3" t="s">
        <v>1</v>
      </c>
      <c r="R14" s="3" t="s">
        <v>28</v>
      </c>
      <c r="S14" s="4"/>
      <c r="T14" s="5">
        <v>44938305</v>
      </c>
    </row>
    <row r="15" spans="1:21" ht="13.85" customHeight="1" x14ac:dyDescent="0.3">
      <c r="A15" s="3" t="s">
        <v>43</v>
      </c>
      <c r="B15" s="3" t="s">
        <v>44</v>
      </c>
      <c r="C15" s="3" t="s">
        <v>1</v>
      </c>
      <c r="D15" s="3" t="s">
        <v>28</v>
      </c>
      <c r="E15" s="3" t="s">
        <v>32</v>
      </c>
      <c r="F15" s="4">
        <v>1</v>
      </c>
      <c r="G15" s="4"/>
      <c r="H15" s="4"/>
      <c r="I15" s="5">
        <v>44895000</v>
      </c>
      <c r="J15" s="5">
        <v>44895000</v>
      </c>
      <c r="K15" s="6">
        <v>5.0909000000000003E-2</v>
      </c>
      <c r="L15" s="4"/>
      <c r="M15" s="5">
        <v>44937000</v>
      </c>
      <c r="N15" s="6">
        <v>5.0956000000000001E-2</v>
      </c>
      <c r="O15" s="5">
        <v>42000</v>
      </c>
      <c r="P15" s="3" t="s">
        <v>28</v>
      </c>
      <c r="Q15" s="3" t="s">
        <v>1</v>
      </c>
      <c r="R15" s="3" t="s">
        <v>28</v>
      </c>
      <c r="S15" s="4"/>
      <c r="T15" s="5">
        <v>44938305</v>
      </c>
    </row>
    <row r="16" spans="1:21" ht="13.85" customHeight="1" x14ac:dyDescent="0.3">
      <c r="A16" s="7" t="s">
        <v>45</v>
      </c>
      <c r="B16" s="7" t="s">
        <v>46</v>
      </c>
      <c r="C16" s="7" t="s">
        <v>1</v>
      </c>
      <c r="D16" s="7" t="s">
        <v>47</v>
      </c>
      <c r="E16" s="7" t="s">
        <v>32</v>
      </c>
      <c r="F16" s="8">
        <v>1</v>
      </c>
      <c r="G16" s="9">
        <v>450000</v>
      </c>
      <c r="H16" s="11">
        <v>99.77</v>
      </c>
      <c r="I16" s="9">
        <v>44895000</v>
      </c>
      <c r="J16" s="9">
        <v>44895000</v>
      </c>
      <c r="K16" s="10">
        <v>5.0909000000000003E-2</v>
      </c>
      <c r="L16" s="11">
        <v>99.86</v>
      </c>
      <c r="M16" s="9">
        <v>44937000</v>
      </c>
      <c r="N16" s="10">
        <v>5.0956000000000001E-2</v>
      </c>
      <c r="O16" s="9">
        <v>42000</v>
      </c>
      <c r="P16" s="12" t="s">
        <v>48</v>
      </c>
      <c r="Q16" s="7" t="s">
        <v>47</v>
      </c>
      <c r="R16" s="13">
        <v>0.62465753000000002</v>
      </c>
      <c r="S16" s="11">
        <v>99.86</v>
      </c>
      <c r="T16" s="9">
        <v>44938305</v>
      </c>
    </row>
    <row r="17" spans="1:25" ht="13.85" customHeight="1" x14ac:dyDescent="0.3">
      <c r="A17" s="3" t="s">
        <v>49</v>
      </c>
      <c r="B17" s="3" t="s">
        <v>50</v>
      </c>
      <c r="C17" s="3" t="s">
        <v>1</v>
      </c>
      <c r="D17" s="3" t="s">
        <v>28</v>
      </c>
      <c r="E17" s="3" t="s">
        <v>29</v>
      </c>
      <c r="F17" s="4"/>
      <c r="G17" s="4"/>
      <c r="H17" s="4"/>
      <c r="I17" s="4"/>
      <c r="J17" s="5">
        <v>163237327.27000001</v>
      </c>
      <c r="K17" s="6">
        <v>0.18510200000000002</v>
      </c>
      <c r="L17" s="4"/>
      <c r="M17" s="5">
        <v>164722809.03999999</v>
      </c>
      <c r="N17" s="6">
        <v>0.18678699999999998</v>
      </c>
      <c r="O17" s="5">
        <v>1485481.77</v>
      </c>
      <c r="P17" s="3" t="s">
        <v>28</v>
      </c>
      <c r="Q17" s="3" t="s">
        <v>1</v>
      </c>
      <c r="R17" s="3" t="s">
        <v>28</v>
      </c>
      <c r="S17" s="4"/>
      <c r="T17" s="5">
        <v>164722809.03999999</v>
      </c>
    </row>
    <row r="18" spans="1:25" ht="13.85" customHeight="1" x14ac:dyDescent="0.3">
      <c r="A18" s="3" t="s">
        <v>51</v>
      </c>
      <c r="B18" s="3" t="s">
        <v>52</v>
      </c>
      <c r="C18" s="3" t="s">
        <v>1</v>
      </c>
      <c r="D18" s="3" t="s">
        <v>28</v>
      </c>
      <c r="E18" s="3" t="s">
        <v>32</v>
      </c>
      <c r="F18" s="4">
        <v>1</v>
      </c>
      <c r="G18" s="4"/>
      <c r="H18" s="4"/>
      <c r="I18" s="5">
        <v>14743844</v>
      </c>
      <c r="J18" s="5">
        <v>14743844</v>
      </c>
      <c r="K18" s="6">
        <v>1.6718999999999998E-2</v>
      </c>
      <c r="L18" s="4"/>
      <c r="M18" s="5">
        <v>15250844.300000001</v>
      </c>
      <c r="N18" s="6">
        <v>1.7294E-2</v>
      </c>
      <c r="O18" s="5">
        <v>507000.3</v>
      </c>
      <c r="P18" s="3" t="s">
        <v>28</v>
      </c>
      <c r="Q18" s="3" t="s">
        <v>1</v>
      </c>
      <c r="R18" s="3" t="s">
        <v>28</v>
      </c>
      <c r="S18" s="4"/>
      <c r="T18" s="5">
        <v>15250844.300000001</v>
      </c>
    </row>
    <row r="19" spans="1:25" ht="13.85" customHeight="1" x14ac:dyDescent="0.3">
      <c r="A19" s="3" t="s">
        <v>53</v>
      </c>
      <c r="B19" s="3" t="s">
        <v>54</v>
      </c>
      <c r="C19" s="3" t="s">
        <v>1</v>
      </c>
      <c r="D19" s="3" t="s">
        <v>28</v>
      </c>
      <c r="E19" s="3" t="s">
        <v>32</v>
      </c>
      <c r="F19" s="4">
        <v>1</v>
      </c>
      <c r="G19" s="4"/>
      <c r="H19" s="4"/>
      <c r="I19" s="5">
        <v>14743844</v>
      </c>
      <c r="J19" s="5">
        <v>14743844</v>
      </c>
      <c r="K19" s="6">
        <v>1.6718999999999998E-2</v>
      </c>
      <c r="L19" s="4"/>
      <c r="M19" s="5">
        <v>15250844.300000001</v>
      </c>
      <c r="N19" s="6">
        <v>1.7294E-2</v>
      </c>
      <c r="O19" s="5">
        <v>507000.3</v>
      </c>
      <c r="P19" s="3" t="s">
        <v>28</v>
      </c>
      <c r="Q19" s="3" t="s">
        <v>1</v>
      </c>
      <c r="R19" s="3" t="s">
        <v>28</v>
      </c>
      <c r="S19" s="4"/>
      <c r="T19" s="5">
        <v>15250844.300000001</v>
      </c>
    </row>
    <row r="20" spans="1:25" ht="13.85" customHeight="1" x14ac:dyDescent="0.3">
      <c r="A20" s="7" t="s">
        <v>55</v>
      </c>
      <c r="B20" s="7" t="s">
        <v>56</v>
      </c>
      <c r="C20" s="7" t="s">
        <v>269</v>
      </c>
      <c r="D20" s="7" t="s">
        <v>268</v>
      </c>
      <c r="E20" s="7" t="s">
        <v>32</v>
      </c>
      <c r="F20" s="8">
        <v>1</v>
      </c>
      <c r="G20" s="9">
        <v>5211500</v>
      </c>
      <c r="H20" s="11">
        <v>0.95</v>
      </c>
      <c r="I20" s="9">
        <v>4967532.2</v>
      </c>
      <c r="J20" s="9">
        <v>4967532.2</v>
      </c>
      <c r="K20" s="10">
        <v>5.633E-3</v>
      </c>
      <c r="L20" s="14">
        <v>1.016</v>
      </c>
      <c r="M20" s="9">
        <v>5294884</v>
      </c>
      <c r="N20" s="10">
        <v>6.0040000000000007E-3</v>
      </c>
      <c r="O20" s="9">
        <v>327351.8</v>
      </c>
      <c r="P20" s="12" t="s">
        <v>48</v>
      </c>
      <c r="Q20" s="7" t="s">
        <v>57</v>
      </c>
      <c r="R20" s="7" t="s">
        <v>28</v>
      </c>
      <c r="S20" s="11">
        <v>1.02</v>
      </c>
      <c r="T20" s="9">
        <v>5294884</v>
      </c>
      <c r="U20" s="37">
        <f>[1]!f_dq_close(C20,$U$4,1)</f>
        <v>1.0009999999999999</v>
      </c>
    </row>
    <row r="21" spans="1:25" ht="13.85" customHeight="1" x14ac:dyDescent="0.3">
      <c r="A21" s="7" t="s">
        <v>58</v>
      </c>
      <c r="B21" s="7" t="s">
        <v>59</v>
      </c>
      <c r="C21" s="7" t="s">
        <v>270</v>
      </c>
      <c r="D21" s="7" t="s">
        <v>60</v>
      </c>
      <c r="E21" s="7" t="s">
        <v>32</v>
      </c>
      <c r="F21" s="8">
        <v>1</v>
      </c>
      <c r="G21" s="9">
        <v>1938200</v>
      </c>
      <c r="H21" s="11">
        <v>1.55</v>
      </c>
      <c r="I21" s="9">
        <v>2998291.6</v>
      </c>
      <c r="J21" s="9">
        <v>2998291.6</v>
      </c>
      <c r="K21" s="10">
        <v>3.4000000000000002E-3</v>
      </c>
      <c r="L21" s="14">
        <v>1.597</v>
      </c>
      <c r="M21" s="9">
        <v>3095305.4</v>
      </c>
      <c r="N21" s="10">
        <v>3.5099999999999997E-3</v>
      </c>
      <c r="O21" s="9">
        <v>97013.8</v>
      </c>
      <c r="P21" s="12" t="s">
        <v>48</v>
      </c>
      <c r="Q21" s="7" t="s">
        <v>60</v>
      </c>
      <c r="R21" s="7" t="s">
        <v>28</v>
      </c>
      <c r="S21" s="11">
        <v>1.6</v>
      </c>
      <c r="T21" s="9">
        <v>3095305.4</v>
      </c>
      <c r="U21" s="37">
        <f>[1]!f_dq_close(C21,$U$4,1)</f>
        <v>1.569</v>
      </c>
    </row>
    <row r="22" spans="1:25" ht="13.85" customHeight="1" x14ac:dyDescent="0.3">
      <c r="A22" s="7" t="s">
        <v>61</v>
      </c>
      <c r="B22" s="7" t="s">
        <v>62</v>
      </c>
      <c r="C22" s="7" t="s">
        <v>271</v>
      </c>
      <c r="D22" s="7" t="s">
        <v>63</v>
      </c>
      <c r="E22" s="7" t="s">
        <v>32</v>
      </c>
      <c r="F22" s="8">
        <v>1</v>
      </c>
      <c r="G22" s="9">
        <v>2045800</v>
      </c>
      <c r="H22" s="11">
        <v>1.71</v>
      </c>
      <c r="I22" s="9">
        <v>3499842.4</v>
      </c>
      <c r="J22" s="9">
        <v>3499842.4</v>
      </c>
      <c r="K22" s="10">
        <v>3.9689999999999994E-3</v>
      </c>
      <c r="L22" s="14">
        <v>1.742</v>
      </c>
      <c r="M22" s="9">
        <v>3563783.6</v>
      </c>
      <c r="N22" s="10">
        <v>4.0410000000000003E-3</v>
      </c>
      <c r="O22" s="9">
        <v>63941.2</v>
      </c>
      <c r="P22" s="12" t="s">
        <v>48</v>
      </c>
      <c r="Q22" s="7" t="s">
        <v>63</v>
      </c>
      <c r="R22" s="7" t="s">
        <v>28</v>
      </c>
      <c r="S22" s="11">
        <v>1.74</v>
      </c>
      <c r="T22" s="9">
        <v>3563783.6</v>
      </c>
      <c r="U22" s="37">
        <f>[1]!f_dq_close(C22,$U$4,1)</f>
        <v>1.7410000000000001</v>
      </c>
    </row>
    <row r="23" spans="1:25" ht="13.85" customHeight="1" x14ac:dyDescent="0.3">
      <c r="A23" s="7" t="s">
        <v>64</v>
      </c>
      <c r="B23" s="7" t="s">
        <v>65</v>
      </c>
      <c r="C23" s="7" t="s">
        <v>272</v>
      </c>
      <c r="D23" s="7" t="s">
        <v>66</v>
      </c>
      <c r="E23" s="7" t="s">
        <v>32</v>
      </c>
      <c r="F23" s="8">
        <v>1</v>
      </c>
      <c r="G23" s="9">
        <v>1082300</v>
      </c>
      <c r="H23" s="11">
        <v>2.62</v>
      </c>
      <c r="I23" s="9">
        <v>2834035.9</v>
      </c>
      <c r="J23" s="9">
        <v>2834035.9</v>
      </c>
      <c r="K23" s="10">
        <v>3.2140000000000003E-3</v>
      </c>
      <c r="L23" s="14">
        <v>2.6339999999999999</v>
      </c>
      <c r="M23" s="9">
        <v>2850778.2</v>
      </c>
      <c r="N23" s="10">
        <v>3.2329999999999998E-3</v>
      </c>
      <c r="O23" s="9">
        <v>16742.3</v>
      </c>
      <c r="P23" s="12" t="s">
        <v>48</v>
      </c>
      <c r="Q23" s="7" t="s">
        <v>66</v>
      </c>
      <c r="R23" s="7" t="s">
        <v>28</v>
      </c>
      <c r="S23" s="11">
        <v>2.63</v>
      </c>
      <c r="T23" s="9">
        <v>2850778.2</v>
      </c>
      <c r="U23" s="37">
        <f>[1]!f_dq_close(C23,$U$4,1)</f>
        <v>2.5390000000000001</v>
      </c>
    </row>
    <row r="24" spans="1:25" ht="13.85" customHeight="1" x14ac:dyDescent="0.3">
      <c r="A24" s="7" t="s">
        <v>67</v>
      </c>
      <c r="B24" s="7" t="s">
        <v>68</v>
      </c>
      <c r="C24" s="7" t="s">
        <v>273</v>
      </c>
      <c r="D24" s="7" t="s">
        <v>69</v>
      </c>
      <c r="E24" s="7" t="s">
        <v>32</v>
      </c>
      <c r="F24" s="8">
        <v>1</v>
      </c>
      <c r="G24" s="9">
        <v>243900</v>
      </c>
      <c r="H24" s="11">
        <v>1.82</v>
      </c>
      <c r="I24" s="9">
        <v>444141.9</v>
      </c>
      <c r="J24" s="9">
        <v>444141.9</v>
      </c>
      <c r="K24" s="10">
        <v>5.04E-4</v>
      </c>
      <c r="L24" s="14">
        <v>1.829</v>
      </c>
      <c r="M24" s="9">
        <v>446093.1</v>
      </c>
      <c r="N24" s="10">
        <v>5.0599999999999994E-4</v>
      </c>
      <c r="O24" s="9">
        <v>1951.2</v>
      </c>
      <c r="P24" s="12" t="s">
        <v>48</v>
      </c>
      <c r="Q24" s="7" t="s">
        <v>69</v>
      </c>
      <c r="R24" s="7" t="s">
        <v>28</v>
      </c>
      <c r="S24" s="11">
        <v>1.83</v>
      </c>
      <c r="T24" s="9">
        <v>446093.1</v>
      </c>
      <c r="U24" s="37">
        <f>[1]!f_dq_close(C24,$U$4,1)</f>
        <v>1.7649999999999999</v>
      </c>
    </row>
    <row r="25" spans="1:25" ht="13.85" customHeight="1" x14ac:dyDescent="0.3">
      <c r="A25" s="3" t="s">
        <v>70</v>
      </c>
      <c r="B25" s="3" t="s">
        <v>71</v>
      </c>
      <c r="C25" s="3" t="s">
        <v>1</v>
      </c>
      <c r="D25" s="3" t="s">
        <v>28</v>
      </c>
      <c r="E25" s="3" t="s">
        <v>32</v>
      </c>
      <c r="F25" s="4">
        <v>1</v>
      </c>
      <c r="G25" s="4"/>
      <c r="H25" s="4"/>
      <c r="I25" s="5">
        <v>6005513.2000000002</v>
      </c>
      <c r="J25" s="5">
        <v>6005513.2000000002</v>
      </c>
      <c r="K25" s="6">
        <v>6.8100000000000001E-3</v>
      </c>
      <c r="L25" s="4"/>
      <c r="M25" s="5">
        <v>6147565</v>
      </c>
      <c r="N25" s="6">
        <v>6.9710000000000006E-3</v>
      </c>
      <c r="O25" s="5">
        <v>142051.79999999999</v>
      </c>
      <c r="P25" s="3" t="s">
        <v>28</v>
      </c>
      <c r="Q25" s="3" t="s">
        <v>1</v>
      </c>
      <c r="R25" s="3" t="s">
        <v>28</v>
      </c>
      <c r="S25" s="4"/>
      <c r="T25" s="5">
        <v>6147565</v>
      </c>
    </row>
    <row r="26" spans="1:25" ht="13.85" customHeight="1" x14ac:dyDescent="0.3">
      <c r="A26" s="3" t="s">
        <v>72</v>
      </c>
      <c r="B26" s="3" t="s">
        <v>73</v>
      </c>
      <c r="C26" s="3" t="s">
        <v>1</v>
      </c>
      <c r="D26" s="3" t="s">
        <v>28</v>
      </c>
      <c r="E26" s="3" t="s">
        <v>32</v>
      </c>
      <c r="F26" s="4">
        <v>1</v>
      </c>
      <c r="G26" s="4"/>
      <c r="H26" s="4"/>
      <c r="I26" s="5">
        <v>6005513.2000000002</v>
      </c>
      <c r="J26" s="5">
        <v>6005513.2000000002</v>
      </c>
      <c r="K26" s="6">
        <v>6.8100000000000001E-3</v>
      </c>
      <c r="L26" s="4"/>
      <c r="M26" s="5">
        <v>6147565</v>
      </c>
      <c r="N26" s="6">
        <v>6.9710000000000006E-3</v>
      </c>
      <c r="O26" s="5">
        <v>142051.79999999999</v>
      </c>
      <c r="P26" s="3" t="s">
        <v>28</v>
      </c>
      <c r="Q26" s="3" t="s">
        <v>1</v>
      </c>
      <c r="R26" s="3" t="s">
        <v>28</v>
      </c>
      <c r="S26" s="4"/>
      <c r="T26" s="5">
        <v>6147565</v>
      </c>
    </row>
    <row r="27" spans="1:25" ht="13.85" customHeight="1" x14ac:dyDescent="0.3">
      <c r="A27" s="7" t="s">
        <v>74</v>
      </c>
      <c r="B27" s="7" t="s">
        <v>75</v>
      </c>
      <c r="C27" s="7" t="s">
        <v>274</v>
      </c>
      <c r="D27" s="7" t="s">
        <v>76</v>
      </c>
      <c r="E27" s="7" t="s">
        <v>32</v>
      </c>
      <c r="F27" s="8">
        <v>1</v>
      </c>
      <c r="G27" s="9">
        <v>3445800</v>
      </c>
      <c r="H27" s="11">
        <v>1.02</v>
      </c>
      <c r="I27" s="9">
        <v>3499804</v>
      </c>
      <c r="J27" s="9">
        <v>3499804</v>
      </c>
      <c r="K27" s="10">
        <v>3.9689999999999994E-3</v>
      </c>
      <c r="L27" s="14">
        <v>1.0249999999999999</v>
      </c>
      <c r="M27" s="9">
        <v>3531945</v>
      </c>
      <c r="N27" s="10">
        <v>4.0049999999999999E-3</v>
      </c>
      <c r="O27" s="9">
        <v>32141</v>
      </c>
      <c r="P27" s="12" t="s">
        <v>48</v>
      </c>
      <c r="Q27" s="7" t="s">
        <v>76</v>
      </c>
      <c r="R27" s="7" t="s">
        <v>28</v>
      </c>
      <c r="S27" s="11">
        <v>1.03</v>
      </c>
      <c r="T27" s="9">
        <v>3531945</v>
      </c>
    </row>
    <row r="28" spans="1:25" ht="13.85" customHeight="1" x14ac:dyDescent="0.3">
      <c r="A28" s="7" t="s">
        <v>77</v>
      </c>
      <c r="B28" s="7" t="s">
        <v>78</v>
      </c>
      <c r="C28" s="7" t="s">
        <v>275</v>
      </c>
      <c r="D28" s="7" t="s">
        <v>79</v>
      </c>
      <c r="E28" s="7" t="s">
        <v>32</v>
      </c>
      <c r="F28" s="8">
        <v>1</v>
      </c>
      <c r="G28" s="9">
        <v>1538600</v>
      </c>
      <c r="H28" s="11">
        <v>1.63</v>
      </c>
      <c r="I28" s="9">
        <v>2505709.2000000002</v>
      </c>
      <c r="J28" s="9">
        <v>2505709.2000000002</v>
      </c>
      <c r="K28" s="10">
        <v>2.8410000000000002E-3</v>
      </c>
      <c r="L28" s="11">
        <v>1.7</v>
      </c>
      <c r="M28" s="9">
        <v>2615620</v>
      </c>
      <c r="N28" s="10">
        <v>2.9659999999999999E-3</v>
      </c>
      <c r="O28" s="9">
        <v>109910.8</v>
      </c>
      <c r="P28" s="12" t="s">
        <v>48</v>
      </c>
      <c r="Q28" s="7" t="s">
        <v>79</v>
      </c>
      <c r="R28" s="7" t="s">
        <v>28</v>
      </c>
      <c r="S28" s="11">
        <v>1.7</v>
      </c>
      <c r="T28" s="9">
        <v>2615620</v>
      </c>
    </row>
    <row r="29" spans="1:25" ht="13.85" customHeight="1" x14ac:dyDescent="0.3">
      <c r="A29" s="3" t="s">
        <v>80</v>
      </c>
      <c r="B29" s="3" t="s">
        <v>81</v>
      </c>
      <c r="C29" s="3" t="s">
        <v>1</v>
      </c>
      <c r="D29" s="3" t="s">
        <v>28</v>
      </c>
      <c r="E29" s="3" t="s">
        <v>32</v>
      </c>
      <c r="F29" s="4">
        <v>1</v>
      </c>
      <c r="G29" s="4"/>
      <c r="H29" s="4"/>
      <c r="I29" s="5">
        <v>142487970.06999999</v>
      </c>
      <c r="J29" s="5">
        <v>142487970.06999999</v>
      </c>
      <c r="K29" s="6">
        <v>0.161574</v>
      </c>
      <c r="L29" s="4"/>
      <c r="M29" s="5">
        <v>143324399.74000001</v>
      </c>
      <c r="N29" s="6">
        <v>0.16252199999999997</v>
      </c>
      <c r="O29" s="5">
        <v>836429.67</v>
      </c>
      <c r="P29" s="3" t="s">
        <v>28</v>
      </c>
      <c r="Q29" s="3" t="s">
        <v>1</v>
      </c>
      <c r="R29" s="3" t="s">
        <v>28</v>
      </c>
      <c r="S29" s="4"/>
      <c r="T29" s="5">
        <v>143324399.74000001</v>
      </c>
    </row>
    <row r="30" spans="1:25" ht="13.85" customHeight="1" x14ac:dyDescent="0.3">
      <c r="A30" s="3" t="s">
        <v>82</v>
      </c>
      <c r="B30" s="3" t="s">
        <v>83</v>
      </c>
      <c r="C30" s="3" t="s">
        <v>1</v>
      </c>
      <c r="D30" s="3" t="s">
        <v>28</v>
      </c>
      <c r="E30" s="3" t="s">
        <v>32</v>
      </c>
      <c r="F30" s="4">
        <v>1</v>
      </c>
      <c r="G30" s="4"/>
      <c r="H30" s="4"/>
      <c r="I30" s="5">
        <v>142487970.06999999</v>
      </c>
      <c r="J30" s="5">
        <v>142487970.06999999</v>
      </c>
      <c r="K30" s="6">
        <v>0.161574</v>
      </c>
      <c r="L30" s="4"/>
      <c r="M30" s="5">
        <v>143324399.74000001</v>
      </c>
      <c r="N30" s="6">
        <v>0.16252199999999997</v>
      </c>
      <c r="O30" s="5">
        <v>836429.67</v>
      </c>
      <c r="P30" s="3" t="s">
        <v>28</v>
      </c>
      <c r="Q30" s="3" t="s">
        <v>1</v>
      </c>
      <c r="R30" s="3" t="s">
        <v>28</v>
      </c>
      <c r="S30" s="4"/>
      <c r="T30" s="5">
        <v>143324399.74000001</v>
      </c>
      <c r="W30" s="43">
        <f>SUM(W31:W46)/SUM(J31:J46)</f>
        <v>3.7751756890194699E-3</v>
      </c>
      <c r="X30" s="43">
        <f>(W32+W36+W42+W45)/SUM(J31:J46)</f>
        <v>-8.205202772666667E-4</v>
      </c>
      <c r="Y30" s="43">
        <f>(W32+W36+W42+W45)/(J32+J36+J42+J45)</f>
        <v>-9.3537700176841484E-3</v>
      </c>
    </row>
    <row r="31" spans="1:25" s="34" customFormat="1" ht="13.85" customHeight="1" x14ac:dyDescent="0.3">
      <c r="A31" s="27" t="s">
        <v>84</v>
      </c>
      <c r="B31" s="27" t="s">
        <v>85</v>
      </c>
      <c r="C31" s="27" t="s">
        <v>276</v>
      </c>
      <c r="D31" s="27" t="s">
        <v>86</v>
      </c>
      <c r="E31" s="27" t="s">
        <v>32</v>
      </c>
      <c r="F31" s="28">
        <v>1</v>
      </c>
      <c r="G31" s="29">
        <v>3299142.2</v>
      </c>
      <c r="H31" s="30">
        <v>1.52</v>
      </c>
      <c r="I31" s="29">
        <v>4999850</v>
      </c>
      <c r="J31" s="29">
        <v>4999850</v>
      </c>
      <c r="K31" s="31">
        <v>5.6699999999999997E-3</v>
      </c>
      <c r="L31" s="32">
        <v>1.5270999999999999</v>
      </c>
      <c r="M31" s="29">
        <v>5038120.05</v>
      </c>
      <c r="N31" s="31">
        <v>5.7130000000000002E-3</v>
      </c>
      <c r="O31" s="29">
        <v>38270.050000000003</v>
      </c>
      <c r="P31" s="33" t="s">
        <v>48</v>
      </c>
      <c r="Q31" s="27" t="s">
        <v>86</v>
      </c>
      <c r="R31" s="27" t="s">
        <v>28</v>
      </c>
      <c r="S31" s="30">
        <v>1.53</v>
      </c>
      <c r="T31" s="29">
        <v>5038120.05</v>
      </c>
      <c r="U31" s="38">
        <f>[1]!f_nav_unit(C31,$U$4)</f>
        <v>1.5274000000000001</v>
      </c>
      <c r="V31" s="34">
        <f>U31*G31</f>
        <v>5039109.7962800004</v>
      </c>
      <c r="W31" s="39">
        <f>-J31+V31</f>
        <v>39259.796280000359</v>
      </c>
    </row>
    <row r="32" spans="1:25" ht="13.85" customHeight="1" x14ac:dyDescent="0.3">
      <c r="A32" s="7" t="s">
        <v>87</v>
      </c>
      <c r="B32" s="7" t="s">
        <v>88</v>
      </c>
      <c r="C32" s="7" t="s">
        <v>277</v>
      </c>
      <c r="D32" s="7" t="s">
        <v>89</v>
      </c>
      <c r="E32" s="7" t="s">
        <v>32</v>
      </c>
      <c r="F32" s="8">
        <v>1</v>
      </c>
      <c r="G32" s="9">
        <v>809618.91</v>
      </c>
      <c r="H32" s="11">
        <v>5.56</v>
      </c>
      <c r="I32" s="9">
        <v>4499640.03</v>
      </c>
      <c r="J32" s="9">
        <v>4499640.03</v>
      </c>
      <c r="K32" s="10">
        <v>5.1019999999999998E-3</v>
      </c>
      <c r="L32" s="14">
        <v>5.6529999999999996</v>
      </c>
      <c r="M32" s="9">
        <v>4576775.7</v>
      </c>
      <c r="N32" s="10">
        <v>5.1900000000000002E-3</v>
      </c>
      <c r="O32" s="9">
        <v>77135.67</v>
      </c>
      <c r="P32" s="12" t="s">
        <v>48</v>
      </c>
      <c r="Q32" s="7" t="s">
        <v>89</v>
      </c>
      <c r="R32" s="7" t="s">
        <v>28</v>
      </c>
      <c r="S32" s="11">
        <v>5.65</v>
      </c>
      <c r="T32" s="9">
        <v>4576775.7</v>
      </c>
      <c r="U32" s="40">
        <f>[1]!f_nav_unit(C32,$U$4)</f>
        <v>5.5090000000000003</v>
      </c>
      <c r="V32" s="41">
        <f t="shared" ref="V32:V46" si="0">U32*G32</f>
        <v>4460190.5751900002</v>
      </c>
      <c r="W32" s="42">
        <f t="shared" ref="W32:W46" si="1">-J32+V32</f>
        <v>-39449.454810000025</v>
      </c>
    </row>
    <row r="33" spans="1:23" s="34" customFormat="1" ht="13.85" customHeight="1" x14ac:dyDescent="0.3">
      <c r="A33" s="27" t="s">
        <v>90</v>
      </c>
      <c r="B33" s="27" t="s">
        <v>91</v>
      </c>
      <c r="C33" s="27" t="s">
        <v>278</v>
      </c>
      <c r="D33" s="27" t="s">
        <v>92</v>
      </c>
      <c r="E33" s="27" t="s">
        <v>32</v>
      </c>
      <c r="F33" s="28">
        <v>1</v>
      </c>
      <c r="G33" s="29">
        <v>5933539.5</v>
      </c>
      <c r="H33" s="30">
        <v>1.68</v>
      </c>
      <c r="I33" s="29">
        <v>9998000</v>
      </c>
      <c r="J33" s="29">
        <v>9998000</v>
      </c>
      <c r="K33" s="31">
        <v>1.1337E-2</v>
      </c>
      <c r="L33" s="35">
        <v>1.6919999999999999</v>
      </c>
      <c r="M33" s="29">
        <v>10039548.83</v>
      </c>
      <c r="N33" s="31">
        <v>1.1384E-2</v>
      </c>
      <c r="O33" s="29">
        <v>41548.83</v>
      </c>
      <c r="P33" s="33" t="s">
        <v>48</v>
      </c>
      <c r="Q33" s="27" t="s">
        <v>92</v>
      </c>
      <c r="R33" s="27" t="s">
        <v>28</v>
      </c>
      <c r="S33" s="30">
        <v>1.69</v>
      </c>
      <c r="T33" s="29">
        <v>10039548.83</v>
      </c>
      <c r="U33" s="38">
        <f>[1]!f_nav_unit(C33,$U$4)</f>
        <v>1.6910000000000001</v>
      </c>
      <c r="V33" s="34">
        <f t="shared" si="0"/>
        <v>10033615.294500001</v>
      </c>
      <c r="W33" s="39">
        <f t="shared" si="1"/>
        <v>35615.294500000775</v>
      </c>
    </row>
    <row r="34" spans="1:23" s="34" customFormat="1" ht="13.85" customHeight="1" x14ac:dyDescent="0.3">
      <c r="A34" s="27" t="s">
        <v>93</v>
      </c>
      <c r="B34" s="27" t="s">
        <v>94</v>
      </c>
      <c r="C34" s="27" t="s">
        <v>279</v>
      </c>
      <c r="D34" s="27" t="s">
        <v>95</v>
      </c>
      <c r="E34" s="27" t="s">
        <v>32</v>
      </c>
      <c r="F34" s="28">
        <v>1</v>
      </c>
      <c r="G34" s="29">
        <v>3342239.3</v>
      </c>
      <c r="H34" s="30">
        <v>1.5</v>
      </c>
      <c r="I34" s="29">
        <v>4999990</v>
      </c>
      <c r="J34" s="29">
        <v>4999990</v>
      </c>
      <c r="K34" s="31">
        <v>5.6699999999999997E-3</v>
      </c>
      <c r="L34" s="35">
        <v>1.502</v>
      </c>
      <c r="M34" s="29">
        <v>5020043.43</v>
      </c>
      <c r="N34" s="31">
        <v>5.692E-3</v>
      </c>
      <c r="O34" s="29">
        <v>20053.43</v>
      </c>
      <c r="P34" s="33" t="s">
        <v>48</v>
      </c>
      <c r="Q34" s="27" t="s">
        <v>95</v>
      </c>
      <c r="R34" s="27" t="s">
        <v>28</v>
      </c>
      <c r="S34" s="30">
        <v>1.5</v>
      </c>
      <c r="T34" s="29">
        <v>5020043.43</v>
      </c>
      <c r="U34" s="38">
        <f>[1]!f_nav_unit(C34,$U$4)</f>
        <v>1.502</v>
      </c>
      <c r="V34" s="34">
        <f t="shared" si="0"/>
        <v>5020043.4285999993</v>
      </c>
      <c r="W34" s="39">
        <f t="shared" si="1"/>
        <v>20053.428599999286</v>
      </c>
    </row>
    <row r="35" spans="1:23" s="34" customFormat="1" ht="13.85" customHeight="1" x14ac:dyDescent="0.3">
      <c r="A35" s="27" t="s">
        <v>96</v>
      </c>
      <c r="B35" s="27" t="s">
        <v>97</v>
      </c>
      <c r="C35" s="27" t="s">
        <v>280</v>
      </c>
      <c r="D35" s="27" t="s">
        <v>98</v>
      </c>
      <c r="E35" s="27" t="s">
        <v>32</v>
      </c>
      <c r="F35" s="28">
        <v>1</v>
      </c>
      <c r="G35" s="29">
        <v>7775272.1600000001</v>
      </c>
      <c r="H35" s="30">
        <v>1.29</v>
      </c>
      <c r="I35" s="29">
        <v>9999000</v>
      </c>
      <c r="J35" s="29">
        <v>9999000</v>
      </c>
      <c r="K35" s="31">
        <v>1.1337999999999999E-2</v>
      </c>
      <c r="L35" s="35">
        <v>1.2869999999999999</v>
      </c>
      <c r="M35" s="29">
        <v>10006775.27</v>
      </c>
      <c r="N35" s="31">
        <v>1.1347000000000001E-2</v>
      </c>
      <c r="O35" s="29">
        <v>7775.27</v>
      </c>
      <c r="P35" s="33" t="s">
        <v>48</v>
      </c>
      <c r="Q35" s="27" t="s">
        <v>98</v>
      </c>
      <c r="R35" s="27" t="s">
        <v>28</v>
      </c>
      <c r="S35" s="30">
        <v>1.29</v>
      </c>
      <c r="T35" s="29">
        <v>10006775.27</v>
      </c>
      <c r="U35" s="38">
        <f>[1]!f_nav_unit(C35,$U$4)</f>
        <v>1.2869999999999999</v>
      </c>
      <c r="V35" s="34">
        <f t="shared" si="0"/>
        <v>10006775.269919999</v>
      </c>
      <c r="W35" s="39">
        <f t="shared" si="1"/>
        <v>7775.2699199989438</v>
      </c>
    </row>
    <row r="36" spans="1:23" ht="13.85" customHeight="1" x14ac:dyDescent="0.3">
      <c r="A36" s="7" t="s">
        <v>99</v>
      </c>
      <c r="B36" s="7" t="s">
        <v>100</v>
      </c>
      <c r="C36" s="7" t="s">
        <v>281</v>
      </c>
      <c r="D36" s="7" t="s">
        <v>101</v>
      </c>
      <c r="E36" s="7" t="s">
        <v>32</v>
      </c>
      <c r="F36" s="8">
        <v>1</v>
      </c>
      <c r="G36" s="9">
        <v>732127.32</v>
      </c>
      <c r="H36" s="11">
        <v>5.46</v>
      </c>
      <c r="I36" s="9">
        <v>3999760.02</v>
      </c>
      <c r="J36" s="9">
        <v>3999760.02</v>
      </c>
      <c r="K36" s="10">
        <v>4.5360000000000001E-3</v>
      </c>
      <c r="L36" s="14">
        <v>5.577</v>
      </c>
      <c r="M36" s="9">
        <v>4083074.06</v>
      </c>
      <c r="N36" s="10">
        <v>4.6300000000000004E-3</v>
      </c>
      <c r="O36" s="9">
        <v>83314.039999999994</v>
      </c>
      <c r="P36" s="12" t="s">
        <v>48</v>
      </c>
      <c r="Q36" s="7" t="s">
        <v>101</v>
      </c>
      <c r="R36" s="7" t="s">
        <v>28</v>
      </c>
      <c r="S36" s="11">
        <v>5.58</v>
      </c>
      <c r="T36" s="9">
        <v>4083074.06</v>
      </c>
      <c r="U36" s="40">
        <f>[1]!f_nav_unit(C36,$U$4)</f>
        <v>5.4269999999999996</v>
      </c>
      <c r="V36" s="41">
        <f t="shared" si="0"/>
        <v>3973254.9656399996</v>
      </c>
      <c r="W36" s="42">
        <f t="shared" si="1"/>
        <v>-26505.054360000417</v>
      </c>
    </row>
    <row r="37" spans="1:23" s="34" customFormat="1" ht="13.85" customHeight="1" x14ac:dyDescent="0.3">
      <c r="A37" s="27" t="s">
        <v>102</v>
      </c>
      <c r="B37" s="27" t="s">
        <v>103</v>
      </c>
      <c r="C37" s="27" t="s">
        <v>282</v>
      </c>
      <c r="D37" s="27" t="s">
        <v>104</v>
      </c>
      <c r="E37" s="27" t="s">
        <v>32</v>
      </c>
      <c r="F37" s="28">
        <v>1</v>
      </c>
      <c r="G37" s="29">
        <v>2937132.78</v>
      </c>
      <c r="H37" s="30">
        <v>1.7</v>
      </c>
      <c r="I37" s="29">
        <v>4999000</v>
      </c>
      <c r="J37" s="29">
        <v>4999000</v>
      </c>
      <c r="K37" s="31">
        <v>5.6689999999999996E-3</v>
      </c>
      <c r="L37" s="35">
        <v>1.714</v>
      </c>
      <c r="M37" s="29">
        <v>5034245.58</v>
      </c>
      <c r="N37" s="31">
        <v>5.7089999999999997E-3</v>
      </c>
      <c r="O37" s="29">
        <v>35245.58</v>
      </c>
      <c r="P37" s="33" t="s">
        <v>48</v>
      </c>
      <c r="Q37" s="27" t="s">
        <v>104</v>
      </c>
      <c r="R37" s="27" t="s">
        <v>28</v>
      </c>
      <c r="S37" s="30">
        <v>1.71</v>
      </c>
      <c r="T37" s="29">
        <v>5034245.58</v>
      </c>
      <c r="U37" s="38">
        <f>[1]!f_nav_unit(C37,$U$4)</f>
        <v>1.714</v>
      </c>
      <c r="V37" s="34">
        <f t="shared" si="0"/>
        <v>5034245.5849199994</v>
      </c>
      <c r="W37" s="39">
        <f t="shared" si="1"/>
        <v>35245.584919999354</v>
      </c>
    </row>
    <row r="38" spans="1:23" s="34" customFormat="1" ht="13.85" customHeight="1" x14ac:dyDescent="0.3">
      <c r="A38" s="27" t="s">
        <v>105</v>
      </c>
      <c r="B38" s="27" t="s">
        <v>106</v>
      </c>
      <c r="C38" s="27" t="s">
        <v>283</v>
      </c>
      <c r="D38" s="27" t="s">
        <v>107</v>
      </c>
      <c r="E38" s="27" t="s">
        <v>32</v>
      </c>
      <c r="F38" s="28">
        <v>1</v>
      </c>
      <c r="G38" s="29">
        <v>2906733.34</v>
      </c>
      <c r="H38" s="30">
        <v>1.72</v>
      </c>
      <c r="I38" s="29">
        <v>4999000</v>
      </c>
      <c r="J38" s="29">
        <v>4999000</v>
      </c>
      <c r="K38" s="31">
        <v>5.6689999999999996E-3</v>
      </c>
      <c r="L38" s="32">
        <v>1.7287999999999999</v>
      </c>
      <c r="M38" s="29">
        <v>5025160.5999999996</v>
      </c>
      <c r="N38" s="31">
        <v>5.6979999999999999E-3</v>
      </c>
      <c r="O38" s="29">
        <v>26160.6</v>
      </c>
      <c r="P38" s="33" t="s">
        <v>48</v>
      </c>
      <c r="Q38" s="27" t="s">
        <v>107</v>
      </c>
      <c r="R38" s="27" t="s">
        <v>28</v>
      </c>
      <c r="S38" s="30">
        <v>1.73</v>
      </c>
      <c r="T38" s="29">
        <v>5025160.5999999996</v>
      </c>
      <c r="U38" s="38">
        <f>[1]!f_nav_unit(C38,$U$4)</f>
        <v>1.7303999999999999</v>
      </c>
      <c r="V38" s="34">
        <f t="shared" si="0"/>
        <v>5029811.3715359997</v>
      </c>
      <c r="W38" s="39">
        <f t="shared" si="1"/>
        <v>30811.3715359997</v>
      </c>
    </row>
    <row r="39" spans="1:23" s="34" customFormat="1" ht="13.85" customHeight="1" x14ac:dyDescent="0.3">
      <c r="A39" s="27" t="s">
        <v>108</v>
      </c>
      <c r="B39" s="27" t="s">
        <v>109</v>
      </c>
      <c r="C39" s="27" t="s">
        <v>284</v>
      </c>
      <c r="D39" s="27" t="s">
        <v>110</v>
      </c>
      <c r="E39" s="27" t="s">
        <v>32</v>
      </c>
      <c r="F39" s="28">
        <v>1</v>
      </c>
      <c r="G39" s="29">
        <v>8878043.5099999998</v>
      </c>
      <c r="H39" s="30">
        <v>1.1299999999999999</v>
      </c>
      <c r="I39" s="29">
        <v>9998000</v>
      </c>
      <c r="J39" s="29">
        <v>9998000</v>
      </c>
      <c r="K39" s="31">
        <v>1.1337E-2</v>
      </c>
      <c r="L39" s="32">
        <v>1.1263000000000001</v>
      </c>
      <c r="M39" s="29">
        <v>9999340.4100000001</v>
      </c>
      <c r="N39" s="31">
        <v>1.1338999999999998E-2</v>
      </c>
      <c r="O39" s="29">
        <v>1340.41</v>
      </c>
      <c r="P39" s="33" t="s">
        <v>48</v>
      </c>
      <c r="Q39" s="27" t="s">
        <v>110</v>
      </c>
      <c r="R39" s="27" t="s">
        <v>28</v>
      </c>
      <c r="S39" s="30">
        <v>1.1299999999999999</v>
      </c>
      <c r="T39" s="29">
        <v>9999340.4100000001</v>
      </c>
      <c r="U39" s="38">
        <f>[1]!f_nav_unit(C39,$U$4)</f>
        <v>1.1263000000000001</v>
      </c>
      <c r="V39" s="34">
        <f t="shared" si="0"/>
        <v>9999340.4053130001</v>
      </c>
      <c r="W39" s="39">
        <f t="shared" si="1"/>
        <v>1340.405313000083</v>
      </c>
    </row>
    <row r="40" spans="1:23" s="34" customFormat="1" ht="13.85" customHeight="1" x14ac:dyDescent="0.3">
      <c r="A40" s="27" t="s">
        <v>111</v>
      </c>
      <c r="B40" s="27" t="s">
        <v>112</v>
      </c>
      <c r="C40" s="27" t="s">
        <v>285</v>
      </c>
      <c r="D40" s="27" t="s">
        <v>113</v>
      </c>
      <c r="E40" s="27" t="s">
        <v>32</v>
      </c>
      <c r="F40" s="28">
        <v>1</v>
      </c>
      <c r="G40" s="29">
        <v>18441668.969999999</v>
      </c>
      <c r="H40" s="30">
        <v>1.08</v>
      </c>
      <c r="I40" s="29">
        <v>19999990</v>
      </c>
      <c r="J40" s="29">
        <v>19999990</v>
      </c>
      <c r="K40" s="31">
        <v>2.2679000000000001E-2</v>
      </c>
      <c r="L40" s="32">
        <v>1.0893999999999999</v>
      </c>
      <c r="M40" s="29">
        <v>20090354.18</v>
      </c>
      <c r="N40" s="31">
        <v>2.2780999999999999E-2</v>
      </c>
      <c r="O40" s="29">
        <v>90364.18</v>
      </c>
      <c r="P40" s="33" t="s">
        <v>48</v>
      </c>
      <c r="Q40" s="27" t="s">
        <v>113</v>
      </c>
      <c r="R40" s="27" t="s">
        <v>28</v>
      </c>
      <c r="S40" s="30">
        <v>1.0900000000000001</v>
      </c>
      <c r="T40" s="29">
        <v>20090354.18</v>
      </c>
      <c r="U40" s="38">
        <f>[1]!f_nav_unit(C40,$U$4)</f>
        <v>1.0896999999999999</v>
      </c>
      <c r="V40" s="34">
        <f t="shared" si="0"/>
        <v>20095886.676608998</v>
      </c>
      <c r="W40" s="39">
        <f t="shared" si="1"/>
        <v>95896.676608998328</v>
      </c>
    </row>
    <row r="41" spans="1:23" s="34" customFormat="1" ht="13.85" customHeight="1" x14ac:dyDescent="0.3">
      <c r="A41" s="27" t="s">
        <v>114</v>
      </c>
      <c r="B41" s="27" t="s">
        <v>115</v>
      </c>
      <c r="C41" s="27" t="s">
        <v>286</v>
      </c>
      <c r="D41" s="27" t="s">
        <v>116</v>
      </c>
      <c r="E41" s="27" t="s">
        <v>32</v>
      </c>
      <c r="F41" s="28">
        <v>1</v>
      </c>
      <c r="G41" s="29">
        <v>17286876.460000001</v>
      </c>
      <c r="H41" s="30">
        <v>1.1599999999999999</v>
      </c>
      <c r="I41" s="29">
        <v>19997000</v>
      </c>
      <c r="J41" s="29">
        <v>19997000</v>
      </c>
      <c r="K41" s="31">
        <v>2.2675999999999998E-2</v>
      </c>
      <c r="L41" s="32">
        <v>1.1651</v>
      </c>
      <c r="M41" s="29">
        <v>20140939.760000002</v>
      </c>
      <c r="N41" s="31">
        <v>2.2839000000000002E-2</v>
      </c>
      <c r="O41" s="29">
        <v>143939.76</v>
      </c>
      <c r="P41" s="33" t="s">
        <v>48</v>
      </c>
      <c r="Q41" s="27" t="s">
        <v>116</v>
      </c>
      <c r="R41" s="27" t="s">
        <v>28</v>
      </c>
      <c r="S41" s="30">
        <v>1.17</v>
      </c>
      <c r="T41" s="29">
        <v>20140939.760000002</v>
      </c>
      <c r="U41" s="38">
        <f>[1]!f_nav_unit(C41,$U$4)</f>
        <v>1.1657999999999999</v>
      </c>
      <c r="V41" s="34">
        <f t="shared" si="0"/>
        <v>20153040.577068001</v>
      </c>
      <c r="W41" s="39">
        <f t="shared" si="1"/>
        <v>156040.57706800103</v>
      </c>
    </row>
    <row r="42" spans="1:23" ht="13.85" customHeight="1" x14ac:dyDescent="0.3">
      <c r="A42" s="7" t="s">
        <v>117</v>
      </c>
      <c r="B42" s="7" t="s">
        <v>118</v>
      </c>
      <c r="C42" s="7" t="s">
        <v>287</v>
      </c>
      <c r="D42" s="7" t="s">
        <v>119</v>
      </c>
      <c r="E42" s="7" t="s">
        <v>32</v>
      </c>
      <c r="F42" s="8">
        <v>1</v>
      </c>
      <c r="G42" s="9">
        <v>521743.67</v>
      </c>
      <c r="H42" s="11">
        <v>3.83</v>
      </c>
      <c r="I42" s="9">
        <v>2000000</v>
      </c>
      <c r="J42" s="9">
        <v>2000000</v>
      </c>
      <c r="K42" s="10">
        <v>2.2680000000000001E-3</v>
      </c>
      <c r="L42" s="15">
        <v>3.8271999999999999</v>
      </c>
      <c r="M42" s="9">
        <v>1996817.37</v>
      </c>
      <c r="N42" s="10">
        <v>2.264E-3</v>
      </c>
      <c r="O42" s="16">
        <v>-3182.63</v>
      </c>
      <c r="P42" s="12" t="s">
        <v>48</v>
      </c>
      <c r="Q42" s="7" t="s">
        <v>119</v>
      </c>
      <c r="R42" s="7" t="s">
        <v>28</v>
      </c>
      <c r="S42" s="11">
        <v>3.83</v>
      </c>
      <c r="T42" s="9">
        <v>1996817.37</v>
      </c>
      <c r="U42" s="40">
        <f>[1]!f_nav_unit(C42,$U$4)</f>
        <v>3.6922999999999999</v>
      </c>
      <c r="V42" s="41">
        <f t="shared" si="0"/>
        <v>1926434.1527409998</v>
      </c>
      <c r="W42" s="42">
        <f t="shared" si="1"/>
        <v>-73565.847259000177</v>
      </c>
    </row>
    <row r="43" spans="1:23" s="34" customFormat="1" ht="13.85" customHeight="1" x14ac:dyDescent="0.3">
      <c r="A43" s="27" t="s">
        <v>120</v>
      </c>
      <c r="B43" s="27" t="s">
        <v>121</v>
      </c>
      <c r="C43" s="27" t="s">
        <v>288</v>
      </c>
      <c r="D43" s="27" t="s">
        <v>122</v>
      </c>
      <c r="E43" s="27" t="s">
        <v>32</v>
      </c>
      <c r="F43" s="28">
        <v>1</v>
      </c>
      <c r="G43" s="29">
        <v>7083658</v>
      </c>
      <c r="H43" s="30">
        <v>1.41</v>
      </c>
      <c r="I43" s="29">
        <v>10000000</v>
      </c>
      <c r="J43" s="29">
        <v>10000000</v>
      </c>
      <c r="K43" s="31">
        <v>1.1338999999999998E-2</v>
      </c>
      <c r="L43" s="32">
        <v>1.4165000000000001</v>
      </c>
      <c r="M43" s="29">
        <v>10034001.560000001</v>
      </c>
      <c r="N43" s="31">
        <v>1.1377999999999999E-2</v>
      </c>
      <c r="O43" s="29">
        <v>34001.56</v>
      </c>
      <c r="P43" s="33" t="s">
        <v>48</v>
      </c>
      <c r="Q43" s="27" t="s">
        <v>122</v>
      </c>
      <c r="R43" s="27" t="s">
        <v>28</v>
      </c>
      <c r="S43" s="30">
        <v>1.42</v>
      </c>
      <c r="T43" s="29">
        <v>10034001.560000001</v>
      </c>
      <c r="U43" s="38">
        <f>[1]!f_nav_unit(C43,$U$4)</f>
        <v>1.4165000000000001</v>
      </c>
      <c r="V43" s="34">
        <f t="shared" si="0"/>
        <v>10034001.557</v>
      </c>
      <c r="W43" s="39">
        <f t="shared" si="1"/>
        <v>34001.55700000003</v>
      </c>
    </row>
    <row r="44" spans="1:23" s="34" customFormat="1" ht="13.85" customHeight="1" x14ac:dyDescent="0.3">
      <c r="A44" s="27" t="s">
        <v>123</v>
      </c>
      <c r="B44" s="27" t="s">
        <v>124</v>
      </c>
      <c r="C44" s="27" t="s">
        <v>289</v>
      </c>
      <c r="D44" s="27" t="s">
        <v>125</v>
      </c>
      <c r="E44" s="27" t="s">
        <v>32</v>
      </c>
      <c r="F44" s="28">
        <v>1</v>
      </c>
      <c r="G44" s="29">
        <v>4864989.21</v>
      </c>
      <c r="H44" s="30">
        <v>2.06</v>
      </c>
      <c r="I44" s="29">
        <v>9999980</v>
      </c>
      <c r="J44" s="29">
        <v>9999980</v>
      </c>
      <c r="K44" s="31">
        <v>1.1338999999999998E-2</v>
      </c>
      <c r="L44" s="35">
        <v>2.0649999999999999</v>
      </c>
      <c r="M44" s="29">
        <v>10046202.720000001</v>
      </c>
      <c r="N44" s="31">
        <v>1.1391999999999999E-2</v>
      </c>
      <c r="O44" s="29">
        <v>46222.720000000001</v>
      </c>
      <c r="P44" s="33" t="s">
        <v>48</v>
      </c>
      <c r="Q44" s="27" t="s">
        <v>125</v>
      </c>
      <c r="R44" s="27" t="s">
        <v>28</v>
      </c>
      <c r="S44" s="30">
        <v>2.0699999999999998</v>
      </c>
      <c r="T44" s="29">
        <v>10046202.720000001</v>
      </c>
      <c r="U44" s="38">
        <f>[1]!f_nav_unit(C44,$U$4)</f>
        <v>2.0640000000000001</v>
      </c>
      <c r="V44" s="34">
        <f t="shared" si="0"/>
        <v>10041337.72944</v>
      </c>
      <c r="W44" s="39">
        <f t="shared" si="1"/>
        <v>41357.729439999908</v>
      </c>
    </row>
    <row r="45" spans="1:23" ht="13.85" customHeight="1" x14ac:dyDescent="0.3">
      <c r="A45" s="7" t="s">
        <v>126</v>
      </c>
      <c r="B45" s="7" t="s">
        <v>127</v>
      </c>
      <c r="C45" s="7" t="s">
        <v>290</v>
      </c>
      <c r="D45" s="7" t="s">
        <v>128</v>
      </c>
      <c r="E45" s="7" t="s">
        <v>32</v>
      </c>
      <c r="F45" s="8">
        <v>1</v>
      </c>
      <c r="G45" s="9">
        <v>403504.81</v>
      </c>
      <c r="H45" s="11">
        <v>4.96</v>
      </c>
      <c r="I45" s="9">
        <v>1999760.02</v>
      </c>
      <c r="J45" s="9">
        <v>1999760.02</v>
      </c>
      <c r="K45" s="10">
        <v>2.2680000000000001E-3</v>
      </c>
      <c r="L45" s="14">
        <v>5.0350000000000001</v>
      </c>
      <c r="M45" s="9">
        <v>2031646.72</v>
      </c>
      <c r="N45" s="10">
        <v>2.3040000000000001E-3</v>
      </c>
      <c r="O45" s="9">
        <v>31886.7</v>
      </c>
      <c r="P45" s="12" t="s">
        <v>48</v>
      </c>
      <c r="Q45" s="7" t="s">
        <v>128</v>
      </c>
      <c r="R45" s="7" t="s">
        <v>28</v>
      </c>
      <c r="S45" s="11">
        <v>5.04</v>
      </c>
      <c r="T45" s="9">
        <v>2031646.72</v>
      </c>
      <c r="U45" s="40">
        <f>[1]!f_nav_unit(C45,$U$4)</f>
        <v>5.0119999999999996</v>
      </c>
      <c r="V45" s="41">
        <f t="shared" si="0"/>
        <v>2022366.1077199997</v>
      </c>
      <c r="W45" s="42">
        <f t="shared" si="1"/>
        <v>22606.087719999719</v>
      </c>
    </row>
    <row r="46" spans="1:23" s="34" customFormat="1" ht="13.85" customHeight="1" x14ac:dyDescent="0.3">
      <c r="A46" s="27" t="s">
        <v>129</v>
      </c>
      <c r="B46" s="27" t="s">
        <v>130</v>
      </c>
      <c r="C46" s="27" t="s">
        <v>291</v>
      </c>
      <c r="D46" s="27" t="s">
        <v>131</v>
      </c>
      <c r="E46" s="27" t="s">
        <v>32</v>
      </c>
      <c r="F46" s="28">
        <v>1</v>
      </c>
      <c r="G46" s="29">
        <v>16399343.99</v>
      </c>
      <c r="H46" s="30">
        <v>1.22</v>
      </c>
      <c r="I46" s="29">
        <v>19999000</v>
      </c>
      <c r="J46" s="29">
        <v>19999000</v>
      </c>
      <c r="K46" s="31">
        <v>2.2677999999999997E-2</v>
      </c>
      <c r="L46" s="32">
        <v>1.2294</v>
      </c>
      <c r="M46" s="29">
        <v>20161353.5</v>
      </c>
      <c r="N46" s="31">
        <v>2.2862E-2</v>
      </c>
      <c r="O46" s="29">
        <v>162353.5</v>
      </c>
      <c r="P46" s="33" t="s">
        <v>48</v>
      </c>
      <c r="Q46" s="27" t="s">
        <v>131</v>
      </c>
      <c r="R46" s="27" t="s">
        <v>28</v>
      </c>
      <c r="S46" s="30">
        <v>1.23</v>
      </c>
      <c r="T46" s="29">
        <v>20161353.5</v>
      </c>
      <c r="U46" s="38">
        <f>[1]!f_nav_unit(C46,$U$4)</f>
        <v>1.2291000000000001</v>
      </c>
      <c r="V46" s="34">
        <f t="shared" si="0"/>
        <v>20156433.698109001</v>
      </c>
      <c r="W46" s="39">
        <f t="shared" si="1"/>
        <v>157433.69810900092</v>
      </c>
    </row>
    <row r="47" spans="1:23" ht="13.85" customHeight="1" x14ac:dyDescent="0.3">
      <c r="A47" s="3" t="s">
        <v>132</v>
      </c>
      <c r="B47" s="3" t="s">
        <v>133</v>
      </c>
      <c r="C47" s="3" t="s">
        <v>1</v>
      </c>
      <c r="D47" s="3" t="s">
        <v>28</v>
      </c>
      <c r="E47" s="3" t="s">
        <v>29</v>
      </c>
      <c r="F47" s="4"/>
      <c r="G47" s="4"/>
      <c r="H47" s="4"/>
      <c r="I47" s="4"/>
      <c r="J47" s="5">
        <v>482821939</v>
      </c>
      <c r="K47" s="6">
        <v>0.54749400000000004</v>
      </c>
      <c r="L47" s="4"/>
      <c r="M47" s="5">
        <v>484429067.44999999</v>
      </c>
      <c r="N47" s="6">
        <v>0.54931699999999994</v>
      </c>
      <c r="O47" s="5">
        <v>1607128.45</v>
      </c>
      <c r="P47" s="3" t="s">
        <v>28</v>
      </c>
      <c r="Q47" s="3" t="s">
        <v>1</v>
      </c>
      <c r="R47" s="3" t="s">
        <v>28</v>
      </c>
      <c r="S47" s="4"/>
      <c r="T47" s="5">
        <v>484429067.44999999</v>
      </c>
    </row>
    <row r="48" spans="1:23" ht="13.85" customHeight="1" x14ac:dyDescent="0.3">
      <c r="A48" s="3" t="s">
        <v>134</v>
      </c>
      <c r="B48" s="3" t="s">
        <v>135</v>
      </c>
      <c r="C48" s="3" t="s">
        <v>1</v>
      </c>
      <c r="D48" s="3" t="s">
        <v>28</v>
      </c>
      <c r="E48" s="3" t="s">
        <v>32</v>
      </c>
      <c r="F48" s="4">
        <v>1</v>
      </c>
      <c r="G48" s="4"/>
      <c r="H48" s="4"/>
      <c r="I48" s="5">
        <v>482821939</v>
      </c>
      <c r="J48" s="5">
        <v>482821939</v>
      </c>
      <c r="K48" s="6">
        <v>0.54749400000000004</v>
      </c>
      <c r="L48" s="4"/>
      <c r="M48" s="5">
        <v>484429067.44999999</v>
      </c>
      <c r="N48" s="6">
        <v>0.54931699999999994</v>
      </c>
      <c r="O48" s="5">
        <v>1607128.45</v>
      </c>
      <c r="P48" s="3" t="s">
        <v>28</v>
      </c>
      <c r="Q48" s="3" t="s">
        <v>1</v>
      </c>
      <c r="R48" s="3" t="s">
        <v>28</v>
      </c>
      <c r="S48" s="4"/>
      <c r="T48" s="5">
        <v>484429067.44999999</v>
      </c>
    </row>
    <row r="49" spans="1:20" ht="13.85" customHeight="1" x14ac:dyDescent="0.3">
      <c r="A49" s="3" t="s">
        <v>136</v>
      </c>
      <c r="B49" s="3" t="s">
        <v>137</v>
      </c>
      <c r="C49" s="3" t="s">
        <v>1</v>
      </c>
      <c r="D49" s="3" t="s">
        <v>28</v>
      </c>
      <c r="E49" s="3" t="s">
        <v>32</v>
      </c>
      <c r="F49" s="4">
        <v>1</v>
      </c>
      <c r="G49" s="4"/>
      <c r="H49" s="4"/>
      <c r="I49" s="5">
        <v>482821939</v>
      </c>
      <c r="J49" s="5">
        <v>482821939</v>
      </c>
      <c r="K49" s="6">
        <v>0.54749400000000004</v>
      </c>
      <c r="L49" s="4"/>
      <c r="M49" s="5">
        <v>484429067.44999999</v>
      </c>
      <c r="N49" s="6">
        <v>0.54931699999999994</v>
      </c>
      <c r="O49" s="5">
        <v>1607128.45</v>
      </c>
      <c r="P49" s="3" t="s">
        <v>28</v>
      </c>
      <c r="Q49" s="3" t="s">
        <v>1</v>
      </c>
      <c r="R49" s="3" t="s">
        <v>28</v>
      </c>
      <c r="S49" s="4"/>
      <c r="T49" s="5">
        <v>484429067.44999999</v>
      </c>
    </row>
    <row r="50" spans="1:20" ht="13.85" customHeight="1" x14ac:dyDescent="0.3">
      <c r="A50" s="7" t="s">
        <v>138</v>
      </c>
      <c r="B50" s="7" t="s">
        <v>139</v>
      </c>
      <c r="C50" s="7" t="s">
        <v>1</v>
      </c>
      <c r="D50" s="7" t="s">
        <v>140</v>
      </c>
      <c r="E50" s="7" t="s">
        <v>32</v>
      </c>
      <c r="F50" s="8">
        <v>1</v>
      </c>
      <c r="G50" s="9">
        <v>19962072.059999999</v>
      </c>
      <c r="H50" s="11">
        <v>1</v>
      </c>
      <c r="I50" s="9">
        <v>20000000</v>
      </c>
      <c r="J50" s="9">
        <v>20000000</v>
      </c>
      <c r="K50" s="10">
        <v>2.2679000000000001E-2</v>
      </c>
      <c r="L50" s="15">
        <v>0.99539999999999995</v>
      </c>
      <c r="M50" s="9">
        <v>19870246.530000001</v>
      </c>
      <c r="N50" s="10">
        <v>2.2532E-2</v>
      </c>
      <c r="O50" s="16">
        <v>-129753.47</v>
      </c>
      <c r="P50" s="12" t="s">
        <v>48</v>
      </c>
      <c r="Q50" s="7" t="s">
        <v>140</v>
      </c>
      <c r="R50" s="7" t="s">
        <v>28</v>
      </c>
      <c r="S50" s="11">
        <v>1</v>
      </c>
      <c r="T50" s="9">
        <v>19870246.530000001</v>
      </c>
    </row>
    <row r="51" spans="1:20" ht="13.85" customHeight="1" x14ac:dyDescent="0.3">
      <c r="A51" s="7" t="s">
        <v>141</v>
      </c>
      <c r="B51" s="7" t="s">
        <v>142</v>
      </c>
      <c r="C51" s="7" t="s">
        <v>1</v>
      </c>
      <c r="D51" s="7" t="s">
        <v>143</v>
      </c>
      <c r="E51" s="7" t="s">
        <v>32</v>
      </c>
      <c r="F51" s="8">
        <v>1</v>
      </c>
      <c r="G51" s="9">
        <v>16116055.76</v>
      </c>
      <c r="H51" s="11">
        <v>1.04</v>
      </c>
      <c r="I51" s="9">
        <v>16821939</v>
      </c>
      <c r="J51" s="9">
        <v>16821939</v>
      </c>
      <c r="K51" s="10">
        <v>1.9074999999999998E-2</v>
      </c>
      <c r="L51" s="14">
        <v>1.0469999999999999</v>
      </c>
      <c r="M51" s="9">
        <v>16873510.379999999</v>
      </c>
      <c r="N51" s="10">
        <v>1.9133999999999998E-2</v>
      </c>
      <c r="O51" s="9">
        <v>51571.38</v>
      </c>
      <c r="P51" s="12" t="s">
        <v>48</v>
      </c>
      <c r="Q51" s="7" t="s">
        <v>143</v>
      </c>
      <c r="R51" s="7" t="s">
        <v>28</v>
      </c>
      <c r="S51" s="11">
        <v>1.05</v>
      </c>
      <c r="T51" s="9">
        <v>16873510.379999999</v>
      </c>
    </row>
    <row r="52" spans="1:20" ht="13.85" customHeight="1" x14ac:dyDescent="0.3">
      <c r="A52" s="7" t="s">
        <v>144</v>
      </c>
      <c r="B52" s="7" t="s">
        <v>145</v>
      </c>
      <c r="C52" s="7" t="s">
        <v>1</v>
      </c>
      <c r="D52" s="7" t="s">
        <v>146</v>
      </c>
      <c r="E52" s="7" t="s">
        <v>32</v>
      </c>
      <c r="F52" s="8">
        <v>1</v>
      </c>
      <c r="G52" s="9">
        <v>6053879.5300000003</v>
      </c>
      <c r="H52" s="11">
        <v>0.99</v>
      </c>
      <c r="I52" s="9">
        <v>6000000</v>
      </c>
      <c r="J52" s="9">
        <v>6000000</v>
      </c>
      <c r="K52" s="10">
        <v>6.8040000000000002E-3</v>
      </c>
      <c r="L52" s="15">
        <v>1.0127999999999999</v>
      </c>
      <c r="M52" s="9">
        <v>6131369.1900000004</v>
      </c>
      <c r="N52" s="10">
        <v>6.953E-3</v>
      </c>
      <c r="O52" s="9">
        <v>131369.19</v>
      </c>
      <c r="P52" s="12" t="s">
        <v>48</v>
      </c>
      <c r="Q52" s="7" t="s">
        <v>146</v>
      </c>
      <c r="R52" s="7" t="s">
        <v>28</v>
      </c>
      <c r="S52" s="11">
        <v>1.01</v>
      </c>
      <c r="T52" s="9">
        <v>6131369.1900000004</v>
      </c>
    </row>
    <row r="53" spans="1:20" ht="13.85" customHeight="1" x14ac:dyDescent="0.3">
      <c r="A53" s="7" t="s">
        <v>147</v>
      </c>
      <c r="B53" s="7" t="s">
        <v>148</v>
      </c>
      <c r="C53" s="7" t="s">
        <v>1</v>
      </c>
      <c r="D53" s="7" t="s">
        <v>149</v>
      </c>
      <c r="E53" s="7" t="s">
        <v>32</v>
      </c>
      <c r="F53" s="8">
        <v>1</v>
      </c>
      <c r="G53" s="9">
        <v>10000000</v>
      </c>
      <c r="H53" s="11">
        <v>1</v>
      </c>
      <c r="I53" s="9">
        <v>10000000</v>
      </c>
      <c r="J53" s="9">
        <v>10000000</v>
      </c>
      <c r="K53" s="10">
        <v>1.1338999999999998E-2</v>
      </c>
      <c r="L53" s="15">
        <v>1.0176000000000001</v>
      </c>
      <c r="M53" s="9">
        <v>10176000</v>
      </c>
      <c r="N53" s="10">
        <v>1.1538999999999999E-2</v>
      </c>
      <c r="O53" s="9">
        <v>176000</v>
      </c>
      <c r="P53" s="12" t="s">
        <v>48</v>
      </c>
      <c r="Q53" s="7" t="s">
        <v>149</v>
      </c>
      <c r="R53" s="7" t="s">
        <v>28</v>
      </c>
      <c r="S53" s="11">
        <v>1.02</v>
      </c>
      <c r="T53" s="9">
        <v>10176000</v>
      </c>
    </row>
    <row r="54" spans="1:20" ht="13.85" customHeight="1" x14ac:dyDescent="0.3">
      <c r="A54" s="7" t="s">
        <v>150</v>
      </c>
      <c r="B54" s="7" t="s">
        <v>151</v>
      </c>
      <c r="C54" s="7" t="s">
        <v>1</v>
      </c>
      <c r="D54" s="7" t="s">
        <v>152</v>
      </c>
      <c r="E54" s="7" t="s">
        <v>32</v>
      </c>
      <c r="F54" s="8">
        <v>1</v>
      </c>
      <c r="G54" s="9">
        <v>188412623.65000001</v>
      </c>
      <c r="H54" s="11">
        <v>1.06</v>
      </c>
      <c r="I54" s="9">
        <v>200000000</v>
      </c>
      <c r="J54" s="9">
        <v>200000000</v>
      </c>
      <c r="K54" s="10">
        <v>0.22678899999999999</v>
      </c>
      <c r="L54" s="15">
        <v>1.0665</v>
      </c>
      <c r="M54" s="9">
        <v>200942063.12</v>
      </c>
      <c r="N54" s="10">
        <v>0.22785799999999998</v>
      </c>
      <c r="O54" s="9">
        <v>942063.12</v>
      </c>
      <c r="P54" s="12" t="s">
        <v>48</v>
      </c>
      <c r="Q54" s="7" t="s">
        <v>152</v>
      </c>
      <c r="R54" s="7" t="s">
        <v>28</v>
      </c>
      <c r="S54" s="11">
        <v>1.07</v>
      </c>
      <c r="T54" s="9">
        <v>200942063.12</v>
      </c>
    </row>
    <row r="55" spans="1:20" ht="13.85" customHeight="1" x14ac:dyDescent="0.3">
      <c r="A55" s="7" t="s">
        <v>153</v>
      </c>
      <c r="B55" s="7" t="s">
        <v>154</v>
      </c>
      <c r="C55" s="7" t="s">
        <v>1</v>
      </c>
      <c r="D55" s="7" t="s">
        <v>155</v>
      </c>
      <c r="E55" s="7" t="s">
        <v>32</v>
      </c>
      <c r="F55" s="8">
        <v>1</v>
      </c>
      <c r="G55" s="9">
        <v>145362922.75999999</v>
      </c>
      <c r="H55" s="11">
        <v>1.03</v>
      </c>
      <c r="I55" s="9">
        <v>150000000</v>
      </c>
      <c r="J55" s="9">
        <v>150000000</v>
      </c>
      <c r="K55" s="10">
        <v>0.17009199999999999</v>
      </c>
      <c r="L55" s="15">
        <v>1.0368999999999999</v>
      </c>
      <c r="M55" s="9">
        <v>150726814.61000001</v>
      </c>
      <c r="N55" s="10">
        <v>0.17091599999999998</v>
      </c>
      <c r="O55" s="9">
        <v>726814.61</v>
      </c>
      <c r="P55" s="12" t="s">
        <v>48</v>
      </c>
      <c r="Q55" s="7" t="s">
        <v>155</v>
      </c>
      <c r="R55" s="7" t="s">
        <v>28</v>
      </c>
      <c r="S55" s="11">
        <v>1.04</v>
      </c>
      <c r="T55" s="9">
        <v>150726814.61000001</v>
      </c>
    </row>
    <row r="56" spans="1:20" ht="13.85" customHeight="1" x14ac:dyDescent="0.3">
      <c r="A56" s="7" t="s">
        <v>156</v>
      </c>
      <c r="B56" s="7" t="s">
        <v>157</v>
      </c>
      <c r="C56" s="7" t="s">
        <v>1</v>
      </c>
      <c r="D56" s="7" t="s">
        <v>158</v>
      </c>
      <c r="E56" s="7" t="s">
        <v>32</v>
      </c>
      <c r="F56" s="8">
        <v>1</v>
      </c>
      <c r="G56" s="9">
        <v>9651578.0299999993</v>
      </c>
      <c r="H56" s="11">
        <v>1.04</v>
      </c>
      <c r="I56" s="9">
        <v>10000000</v>
      </c>
      <c r="J56" s="9">
        <v>10000000</v>
      </c>
      <c r="K56" s="10">
        <v>1.1338999999999998E-2</v>
      </c>
      <c r="L56" s="14">
        <v>1.0369999999999999</v>
      </c>
      <c r="M56" s="9">
        <v>10008686.42</v>
      </c>
      <c r="N56" s="10">
        <v>1.1349E-2</v>
      </c>
      <c r="O56" s="9">
        <v>8686.42</v>
      </c>
      <c r="P56" s="12" t="s">
        <v>48</v>
      </c>
      <c r="Q56" s="7" t="s">
        <v>158</v>
      </c>
      <c r="R56" s="7" t="s">
        <v>28</v>
      </c>
      <c r="S56" s="11">
        <v>1.04</v>
      </c>
      <c r="T56" s="9">
        <v>10008686.42</v>
      </c>
    </row>
    <row r="57" spans="1:20" ht="13.85" customHeight="1" x14ac:dyDescent="0.3">
      <c r="A57" s="7" t="s">
        <v>159</v>
      </c>
      <c r="B57" s="7" t="s">
        <v>160</v>
      </c>
      <c r="C57" s="7" t="s">
        <v>1</v>
      </c>
      <c r="D57" s="7" t="s">
        <v>161</v>
      </c>
      <c r="E57" s="7" t="s">
        <v>32</v>
      </c>
      <c r="F57" s="8">
        <v>1</v>
      </c>
      <c r="G57" s="9">
        <v>19972039.149999999</v>
      </c>
      <c r="H57" s="11">
        <v>1</v>
      </c>
      <c r="I57" s="9">
        <v>20000000</v>
      </c>
      <c r="J57" s="9">
        <v>20000000</v>
      </c>
      <c r="K57" s="10">
        <v>2.2679000000000001E-2</v>
      </c>
      <c r="L57" s="15">
        <v>0.98970000000000002</v>
      </c>
      <c r="M57" s="9">
        <v>19766327.149999999</v>
      </c>
      <c r="N57" s="10">
        <v>2.2414E-2</v>
      </c>
      <c r="O57" s="16">
        <v>-233672.85</v>
      </c>
      <c r="P57" s="12" t="s">
        <v>48</v>
      </c>
      <c r="Q57" s="7" t="s">
        <v>161</v>
      </c>
      <c r="R57" s="7" t="s">
        <v>28</v>
      </c>
      <c r="S57" s="11">
        <v>0.99</v>
      </c>
      <c r="T57" s="9">
        <v>19766327.149999999</v>
      </c>
    </row>
    <row r="58" spans="1:20" ht="13.85" customHeight="1" x14ac:dyDescent="0.3">
      <c r="A58" s="7" t="s">
        <v>162</v>
      </c>
      <c r="B58" s="7" t="s">
        <v>163</v>
      </c>
      <c r="C58" s="7" t="s">
        <v>1</v>
      </c>
      <c r="D58" s="7" t="s">
        <v>164</v>
      </c>
      <c r="E58" s="7" t="s">
        <v>32</v>
      </c>
      <c r="F58" s="8">
        <v>1</v>
      </c>
      <c r="G58" s="9">
        <v>10003000.9</v>
      </c>
      <c r="H58" s="11">
        <v>1</v>
      </c>
      <c r="I58" s="9">
        <v>10000000</v>
      </c>
      <c r="J58" s="9">
        <v>10000000</v>
      </c>
      <c r="K58" s="10">
        <v>1.1338999999999998E-2</v>
      </c>
      <c r="L58" s="15">
        <v>0.98740000000000006</v>
      </c>
      <c r="M58" s="9">
        <v>9876963.0899999999</v>
      </c>
      <c r="N58" s="10">
        <v>1.1200000000000002E-2</v>
      </c>
      <c r="O58" s="16">
        <v>-123036.91</v>
      </c>
      <c r="P58" s="12" t="s">
        <v>48</v>
      </c>
      <c r="Q58" s="7" t="s">
        <v>164</v>
      </c>
      <c r="R58" s="7" t="s">
        <v>28</v>
      </c>
      <c r="S58" s="11">
        <v>0.99</v>
      </c>
      <c r="T58" s="9">
        <v>9876963.0899999999</v>
      </c>
    </row>
    <row r="59" spans="1:20" ht="13.85" customHeight="1" x14ac:dyDescent="0.3">
      <c r="A59" s="7" t="s">
        <v>165</v>
      </c>
      <c r="B59" s="7" t="s">
        <v>166</v>
      </c>
      <c r="C59" s="7" t="s">
        <v>1</v>
      </c>
      <c r="D59" s="7" t="s">
        <v>167</v>
      </c>
      <c r="E59" s="7" t="s">
        <v>32</v>
      </c>
      <c r="F59" s="8">
        <v>1</v>
      </c>
      <c r="G59" s="9">
        <v>39782587.109999999</v>
      </c>
      <c r="H59" s="11">
        <v>1.01</v>
      </c>
      <c r="I59" s="9">
        <v>40000000</v>
      </c>
      <c r="J59" s="9">
        <v>40000000</v>
      </c>
      <c r="K59" s="10">
        <v>4.5358000000000002E-2</v>
      </c>
      <c r="L59" s="15">
        <v>1.0068999999999999</v>
      </c>
      <c r="M59" s="9">
        <v>40057086.960000001</v>
      </c>
      <c r="N59" s="10">
        <v>4.5422999999999998E-2</v>
      </c>
      <c r="O59" s="9">
        <v>57086.96</v>
      </c>
      <c r="P59" s="12" t="s">
        <v>48</v>
      </c>
      <c r="Q59" s="7" t="s">
        <v>167</v>
      </c>
      <c r="R59" s="7" t="s">
        <v>28</v>
      </c>
      <c r="S59" s="11">
        <v>1.01</v>
      </c>
      <c r="T59" s="9">
        <v>40057086.960000001</v>
      </c>
    </row>
    <row r="60" spans="1:20" ht="13.85" customHeight="1" x14ac:dyDescent="0.3">
      <c r="A60" s="3" t="s">
        <v>168</v>
      </c>
      <c r="B60" s="3" t="s">
        <v>169</v>
      </c>
      <c r="C60" s="3" t="s">
        <v>1</v>
      </c>
      <c r="D60" s="3" t="s">
        <v>28</v>
      </c>
      <c r="E60" s="3" t="s">
        <v>29</v>
      </c>
      <c r="F60" s="4"/>
      <c r="G60" s="4"/>
      <c r="H60" s="4"/>
      <c r="I60" s="4"/>
      <c r="J60" s="5">
        <v>140001400</v>
      </c>
      <c r="K60" s="6">
        <v>0.15875400000000001</v>
      </c>
      <c r="L60" s="4"/>
      <c r="M60" s="5">
        <v>140001400</v>
      </c>
      <c r="N60" s="6">
        <v>0.15875400000000001</v>
      </c>
      <c r="O60" s="4"/>
      <c r="P60" s="3" t="s">
        <v>28</v>
      </c>
      <c r="Q60" s="3" t="s">
        <v>1</v>
      </c>
      <c r="R60" s="3" t="s">
        <v>28</v>
      </c>
      <c r="S60" s="4"/>
      <c r="T60" s="5">
        <v>140001400</v>
      </c>
    </row>
    <row r="61" spans="1:20" ht="13.85" customHeight="1" x14ac:dyDescent="0.3">
      <c r="A61" s="3" t="s">
        <v>170</v>
      </c>
      <c r="B61" s="3" t="s">
        <v>171</v>
      </c>
      <c r="C61" s="3" t="s">
        <v>1</v>
      </c>
      <c r="D61" s="3" t="s">
        <v>28</v>
      </c>
      <c r="E61" s="3" t="s">
        <v>32</v>
      </c>
      <c r="F61" s="4">
        <v>1</v>
      </c>
      <c r="G61" s="4"/>
      <c r="H61" s="4"/>
      <c r="I61" s="5">
        <v>140001400</v>
      </c>
      <c r="J61" s="5">
        <v>140001400</v>
      </c>
      <c r="K61" s="6">
        <v>0.15875400000000001</v>
      </c>
      <c r="L61" s="4"/>
      <c r="M61" s="5">
        <v>140001400</v>
      </c>
      <c r="N61" s="6">
        <v>0.15875400000000001</v>
      </c>
      <c r="O61" s="4"/>
      <c r="P61" s="3" t="s">
        <v>28</v>
      </c>
      <c r="Q61" s="3" t="s">
        <v>1</v>
      </c>
      <c r="R61" s="3" t="s">
        <v>28</v>
      </c>
      <c r="S61" s="4"/>
      <c r="T61" s="5">
        <v>140001400</v>
      </c>
    </row>
    <row r="62" spans="1:20" ht="13.85" customHeight="1" x14ac:dyDescent="0.3">
      <c r="A62" s="3" t="s">
        <v>172</v>
      </c>
      <c r="B62" s="3" t="s">
        <v>173</v>
      </c>
      <c r="C62" s="3" t="s">
        <v>1</v>
      </c>
      <c r="D62" s="3" t="s">
        <v>28</v>
      </c>
      <c r="E62" s="3" t="s">
        <v>32</v>
      </c>
      <c r="F62" s="4">
        <v>1</v>
      </c>
      <c r="G62" s="4"/>
      <c r="H62" s="4"/>
      <c r="I62" s="5">
        <v>140001400</v>
      </c>
      <c r="J62" s="5">
        <v>140001400</v>
      </c>
      <c r="K62" s="6">
        <v>0.15875400000000001</v>
      </c>
      <c r="L62" s="4"/>
      <c r="M62" s="5">
        <v>140001400</v>
      </c>
      <c r="N62" s="6">
        <v>0.15875400000000001</v>
      </c>
      <c r="O62" s="4"/>
      <c r="P62" s="3" t="s">
        <v>28</v>
      </c>
      <c r="Q62" s="3" t="s">
        <v>1</v>
      </c>
      <c r="R62" s="3" t="s">
        <v>28</v>
      </c>
      <c r="S62" s="4"/>
      <c r="T62" s="5">
        <v>140001400</v>
      </c>
    </row>
    <row r="63" spans="1:20" ht="13.85" customHeight="1" x14ac:dyDescent="0.3">
      <c r="A63" s="7" t="s">
        <v>174</v>
      </c>
      <c r="B63" s="7" t="s">
        <v>175</v>
      </c>
      <c r="C63" s="7" t="s">
        <v>1</v>
      </c>
      <c r="D63" s="7" t="s">
        <v>176</v>
      </c>
      <c r="E63" s="7" t="s">
        <v>32</v>
      </c>
      <c r="F63" s="8">
        <v>1</v>
      </c>
      <c r="G63" s="8"/>
      <c r="H63" s="8"/>
      <c r="I63" s="9">
        <v>140001400</v>
      </c>
      <c r="J63" s="9">
        <v>140001400</v>
      </c>
      <c r="K63" s="10">
        <v>0.15875400000000001</v>
      </c>
      <c r="L63" s="8"/>
      <c r="M63" s="9">
        <v>140001400</v>
      </c>
      <c r="N63" s="10">
        <v>0.15875400000000001</v>
      </c>
      <c r="O63" s="8"/>
      <c r="P63" s="7" t="s">
        <v>28</v>
      </c>
      <c r="Q63" s="7" t="s">
        <v>176</v>
      </c>
      <c r="R63" s="7" t="s">
        <v>28</v>
      </c>
      <c r="S63" s="8"/>
      <c r="T63" s="9">
        <v>140001400</v>
      </c>
    </row>
    <row r="64" spans="1:20" ht="13.85" customHeight="1" x14ac:dyDescent="0.3">
      <c r="A64" s="3" t="s">
        <v>177</v>
      </c>
      <c r="B64" s="3" t="s">
        <v>178</v>
      </c>
      <c r="C64" s="3" t="s">
        <v>1</v>
      </c>
      <c r="D64" s="3" t="s">
        <v>28</v>
      </c>
      <c r="E64" s="3" t="s">
        <v>32</v>
      </c>
      <c r="F64" s="4">
        <v>1</v>
      </c>
      <c r="G64" s="4"/>
      <c r="H64" s="4"/>
      <c r="I64" s="5">
        <v>367423.5</v>
      </c>
      <c r="J64" s="5">
        <v>367423.5</v>
      </c>
      <c r="K64" s="6">
        <v>4.17E-4</v>
      </c>
      <c r="L64" s="4"/>
      <c r="M64" s="5">
        <v>367423.5</v>
      </c>
      <c r="N64" s="6">
        <v>4.17E-4</v>
      </c>
      <c r="O64" s="4"/>
      <c r="P64" s="3" t="s">
        <v>28</v>
      </c>
      <c r="Q64" s="3" t="s">
        <v>1</v>
      </c>
      <c r="R64" s="3" t="s">
        <v>28</v>
      </c>
      <c r="S64" s="4"/>
      <c r="T64" s="5">
        <v>367423.5</v>
      </c>
    </row>
    <row r="65" spans="1:20" ht="13.85" customHeight="1" x14ac:dyDescent="0.3">
      <c r="A65" s="3" t="s">
        <v>179</v>
      </c>
      <c r="B65" s="3" t="s">
        <v>180</v>
      </c>
      <c r="C65" s="3" t="s">
        <v>1</v>
      </c>
      <c r="D65" s="3" t="s">
        <v>28</v>
      </c>
      <c r="E65" s="3" t="s">
        <v>32</v>
      </c>
      <c r="F65" s="4">
        <v>1</v>
      </c>
      <c r="G65" s="4"/>
      <c r="H65" s="4"/>
      <c r="I65" s="5">
        <v>89265.19</v>
      </c>
      <c r="J65" s="5">
        <v>89265.19</v>
      </c>
      <c r="K65" s="6">
        <v>1.01E-4</v>
      </c>
      <c r="L65" s="4"/>
      <c r="M65" s="5">
        <v>89265.19</v>
      </c>
      <c r="N65" s="6">
        <v>1.01E-4</v>
      </c>
      <c r="O65" s="4"/>
      <c r="P65" s="3" t="s">
        <v>28</v>
      </c>
      <c r="Q65" s="3" t="s">
        <v>1</v>
      </c>
      <c r="R65" s="3" t="s">
        <v>28</v>
      </c>
      <c r="S65" s="4"/>
      <c r="T65" s="5">
        <v>89265.19</v>
      </c>
    </row>
    <row r="66" spans="1:20" ht="13.85" customHeight="1" x14ac:dyDescent="0.3">
      <c r="A66" s="7" t="s">
        <v>181</v>
      </c>
      <c r="B66" s="7" t="s">
        <v>182</v>
      </c>
      <c r="C66" s="7" t="s">
        <v>1</v>
      </c>
      <c r="D66" s="7" t="s">
        <v>28</v>
      </c>
      <c r="E66" s="7" t="s">
        <v>32</v>
      </c>
      <c r="F66" s="8">
        <v>1</v>
      </c>
      <c r="G66" s="8"/>
      <c r="H66" s="8"/>
      <c r="I66" s="9">
        <v>89265.19</v>
      </c>
      <c r="J66" s="9">
        <v>89265.19</v>
      </c>
      <c r="K66" s="10">
        <v>1.01E-4</v>
      </c>
      <c r="L66" s="8"/>
      <c r="M66" s="9">
        <v>89265.19</v>
      </c>
      <c r="N66" s="10">
        <v>1.01E-4</v>
      </c>
      <c r="O66" s="8"/>
      <c r="P66" s="7" t="s">
        <v>28</v>
      </c>
      <c r="Q66" s="7" t="s">
        <v>1</v>
      </c>
      <c r="R66" s="7" t="s">
        <v>28</v>
      </c>
      <c r="S66" s="8"/>
      <c r="T66" s="9">
        <v>89265.19</v>
      </c>
    </row>
    <row r="67" spans="1:20" ht="13.85" customHeight="1" x14ac:dyDescent="0.3">
      <c r="A67" s="3" t="s">
        <v>183</v>
      </c>
      <c r="B67" s="3" t="s">
        <v>184</v>
      </c>
      <c r="C67" s="3" t="s">
        <v>1</v>
      </c>
      <c r="D67" s="3" t="s">
        <v>28</v>
      </c>
      <c r="E67" s="3" t="s">
        <v>32</v>
      </c>
      <c r="F67" s="4">
        <v>1</v>
      </c>
      <c r="G67" s="4"/>
      <c r="H67" s="4"/>
      <c r="I67" s="5">
        <v>9509.91</v>
      </c>
      <c r="J67" s="5">
        <v>9509.91</v>
      </c>
      <c r="K67" s="6">
        <v>1.1000000000000001E-5</v>
      </c>
      <c r="L67" s="4"/>
      <c r="M67" s="5">
        <v>9509.91</v>
      </c>
      <c r="N67" s="6">
        <v>1.1000000000000001E-5</v>
      </c>
      <c r="O67" s="4"/>
      <c r="P67" s="3" t="s">
        <v>28</v>
      </c>
      <c r="Q67" s="3" t="s">
        <v>1</v>
      </c>
      <c r="R67" s="3" t="s">
        <v>28</v>
      </c>
      <c r="S67" s="4"/>
      <c r="T67" s="5">
        <v>9509.91</v>
      </c>
    </row>
    <row r="68" spans="1:20" ht="13.85" customHeight="1" x14ac:dyDescent="0.3">
      <c r="A68" s="7" t="s">
        <v>185</v>
      </c>
      <c r="B68" s="7" t="s">
        <v>38</v>
      </c>
      <c r="C68" s="7" t="s">
        <v>1</v>
      </c>
      <c r="D68" s="7" t="s">
        <v>28</v>
      </c>
      <c r="E68" s="7" t="s">
        <v>32</v>
      </c>
      <c r="F68" s="8">
        <v>1</v>
      </c>
      <c r="G68" s="8"/>
      <c r="H68" s="8"/>
      <c r="I68" s="9">
        <v>9509.91</v>
      </c>
      <c r="J68" s="9">
        <v>9509.91</v>
      </c>
      <c r="K68" s="10">
        <v>1.1000000000000001E-5</v>
      </c>
      <c r="L68" s="8"/>
      <c r="M68" s="9">
        <v>9509.91</v>
      </c>
      <c r="N68" s="10">
        <v>1.1000000000000001E-5</v>
      </c>
      <c r="O68" s="8"/>
      <c r="P68" s="7" t="s">
        <v>28</v>
      </c>
      <c r="Q68" s="7" t="s">
        <v>1</v>
      </c>
      <c r="R68" s="7" t="s">
        <v>28</v>
      </c>
      <c r="S68" s="8"/>
      <c r="T68" s="9">
        <v>9509.91</v>
      </c>
    </row>
    <row r="69" spans="1:20" ht="13.85" customHeight="1" x14ac:dyDescent="0.3">
      <c r="A69" s="3" t="s">
        <v>186</v>
      </c>
      <c r="B69" s="3" t="s">
        <v>187</v>
      </c>
      <c r="C69" s="3" t="s">
        <v>1</v>
      </c>
      <c r="D69" s="3" t="s">
        <v>28</v>
      </c>
      <c r="E69" s="3" t="s">
        <v>29</v>
      </c>
      <c r="F69" s="4"/>
      <c r="G69" s="4"/>
      <c r="H69" s="4"/>
      <c r="I69" s="4"/>
      <c r="J69" s="5">
        <v>281095.89</v>
      </c>
      <c r="K69" s="6">
        <v>3.19E-4</v>
      </c>
      <c r="L69" s="4"/>
      <c r="M69" s="5">
        <v>281095.89</v>
      </c>
      <c r="N69" s="6">
        <v>3.19E-4</v>
      </c>
      <c r="O69" s="4"/>
      <c r="P69" s="3" t="s">
        <v>28</v>
      </c>
      <c r="Q69" s="3" t="s">
        <v>1</v>
      </c>
      <c r="R69" s="3" t="s">
        <v>28</v>
      </c>
      <c r="S69" s="4"/>
      <c r="T69" s="5">
        <v>281095.89</v>
      </c>
    </row>
    <row r="70" spans="1:20" ht="13.85" customHeight="1" x14ac:dyDescent="0.3">
      <c r="A70" s="3" t="s">
        <v>188</v>
      </c>
      <c r="B70" s="3" t="s">
        <v>189</v>
      </c>
      <c r="C70" s="3" t="s">
        <v>1</v>
      </c>
      <c r="D70" s="3" t="s">
        <v>28</v>
      </c>
      <c r="E70" s="3" t="s">
        <v>32</v>
      </c>
      <c r="F70" s="4">
        <v>1</v>
      </c>
      <c r="G70" s="4"/>
      <c r="H70" s="4"/>
      <c r="I70" s="5">
        <v>281095.89</v>
      </c>
      <c r="J70" s="5">
        <v>281095.89</v>
      </c>
      <c r="K70" s="6">
        <v>3.19E-4</v>
      </c>
      <c r="L70" s="4"/>
      <c r="M70" s="5">
        <v>281095.89</v>
      </c>
      <c r="N70" s="6">
        <v>3.19E-4</v>
      </c>
      <c r="O70" s="4"/>
      <c r="P70" s="3" t="s">
        <v>28</v>
      </c>
      <c r="Q70" s="3" t="s">
        <v>1</v>
      </c>
      <c r="R70" s="3" t="s">
        <v>28</v>
      </c>
      <c r="S70" s="4"/>
      <c r="T70" s="5">
        <v>281095.89</v>
      </c>
    </row>
    <row r="71" spans="1:20" ht="13.85" customHeight="1" x14ac:dyDescent="0.3">
      <c r="A71" s="7" t="s">
        <v>190</v>
      </c>
      <c r="B71" s="7" t="s">
        <v>46</v>
      </c>
      <c r="C71" s="7" t="s">
        <v>1</v>
      </c>
      <c r="D71" s="7" t="s">
        <v>28</v>
      </c>
      <c r="E71" s="7" t="s">
        <v>32</v>
      </c>
      <c r="F71" s="8">
        <v>1</v>
      </c>
      <c r="G71" s="8"/>
      <c r="H71" s="8"/>
      <c r="I71" s="9">
        <v>281095.89</v>
      </c>
      <c r="J71" s="9">
        <v>281095.89</v>
      </c>
      <c r="K71" s="10">
        <v>3.19E-4</v>
      </c>
      <c r="L71" s="8"/>
      <c r="M71" s="9">
        <v>281095.89</v>
      </c>
      <c r="N71" s="10">
        <v>3.19E-4</v>
      </c>
      <c r="O71" s="8"/>
      <c r="P71" s="7" t="s">
        <v>28</v>
      </c>
      <c r="Q71" s="7" t="s">
        <v>1</v>
      </c>
      <c r="R71" s="7" t="s">
        <v>28</v>
      </c>
      <c r="S71" s="8"/>
      <c r="T71" s="9">
        <v>281095.89</v>
      </c>
    </row>
    <row r="72" spans="1:20" ht="13.85" customHeight="1" x14ac:dyDescent="0.3">
      <c r="A72" s="3" t="s">
        <v>191</v>
      </c>
      <c r="B72" s="3" t="s">
        <v>192</v>
      </c>
      <c r="C72" s="3" t="s">
        <v>1</v>
      </c>
      <c r="D72" s="3" t="s">
        <v>28</v>
      </c>
      <c r="E72" s="3" t="s">
        <v>29</v>
      </c>
      <c r="F72" s="4"/>
      <c r="G72" s="4"/>
      <c r="H72" s="4"/>
      <c r="I72" s="4"/>
      <c r="J72" s="17">
        <v>-12447.49</v>
      </c>
      <c r="K72" s="6">
        <v>-1.4E-5</v>
      </c>
      <c r="L72" s="4"/>
      <c r="M72" s="17">
        <v>-12447.49</v>
      </c>
      <c r="N72" s="6">
        <v>-1.4E-5</v>
      </c>
      <c r="O72" s="4"/>
      <c r="P72" s="3" t="s">
        <v>28</v>
      </c>
      <c r="Q72" s="3" t="s">
        <v>1</v>
      </c>
      <c r="R72" s="3" t="s">
        <v>28</v>
      </c>
      <c r="S72" s="4"/>
      <c r="T72" s="17">
        <v>-12447.49</v>
      </c>
    </row>
    <row r="73" spans="1:20" ht="13.85" customHeight="1" x14ac:dyDescent="0.3">
      <c r="A73" s="3" t="s">
        <v>193</v>
      </c>
      <c r="B73" s="3" t="s">
        <v>194</v>
      </c>
      <c r="C73" s="3" t="s">
        <v>1</v>
      </c>
      <c r="D73" s="3" t="s">
        <v>28</v>
      </c>
      <c r="E73" s="3" t="s">
        <v>32</v>
      </c>
      <c r="F73" s="4">
        <v>1</v>
      </c>
      <c r="G73" s="4"/>
      <c r="H73" s="4"/>
      <c r="I73" s="17">
        <v>-12447.49</v>
      </c>
      <c r="J73" s="17">
        <v>-12447.49</v>
      </c>
      <c r="K73" s="6">
        <v>-1.4E-5</v>
      </c>
      <c r="L73" s="4"/>
      <c r="M73" s="17">
        <v>-12447.49</v>
      </c>
      <c r="N73" s="6">
        <v>-1.4E-5</v>
      </c>
      <c r="O73" s="4"/>
      <c r="P73" s="3" t="s">
        <v>28</v>
      </c>
      <c r="Q73" s="3" t="s">
        <v>1</v>
      </c>
      <c r="R73" s="3" t="s">
        <v>28</v>
      </c>
      <c r="S73" s="4"/>
      <c r="T73" s="17">
        <v>-12447.49</v>
      </c>
    </row>
    <row r="74" spans="1:20" ht="13.85" customHeight="1" x14ac:dyDescent="0.3">
      <c r="A74" s="7" t="s">
        <v>195</v>
      </c>
      <c r="B74" s="7" t="s">
        <v>175</v>
      </c>
      <c r="C74" s="7" t="s">
        <v>1</v>
      </c>
      <c r="D74" s="7" t="s">
        <v>28</v>
      </c>
      <c r="E74" s="7" t="s">
        <v>32</v>
      </c>
      <c r="F74" s="8">
        <v>1</v>
      </c>
      <c r="G74" s="8"/>
      <c r="H74" s="8"/>
      <c r="I74" s="16">
        <v>-12447.49</v>
      </c>
      <c r="J74" s="16">
        <v>-12447.49</v>
      </c>
      <c r="K74" s="10">
        <v>-1.4E-5</v>
      </c>
      <c r="L74" s="8"/>
      <c r="M74" s="16">
        <v>-12447.49</v>
      </c>
      <c r="N74" s="10">
        <v>-1.4E-5</v>
      </c>
      <c r="O74" s="8"/>
      <c r="P74" s="7" t="s">
        <v>28</v>
      </c>
      <c r="Q74" s="7" t="s">
        <v>1</v>
      </c>
      <c r="R74" s="7" t="s">
        <v>28</v>
      </c>
      <c r="S74" s="8"/>
      <c r="T74" s="16">
        <v>-12447.49</v>
      </c>
    </row>
    <row r="75" spans="1:20" ht="13.85" customHeight="1" x14ac:dyDescent="0.3">
      <c r="A75" s="3" t="s">
        <v>196</v>
      </c>
      <c r="B75" s="3" t="s">
        <v>197</v>
      </c>
      <c r="C75" s="3" t="s">
        <v>1</v>
      </c>
      <c r="D75" s="3" t="s">
        <v>28</v>
      </c>
      <c r="E75" s="3" t="s">
        <v>29</v>
      </c>
      <c r="F75" s="4"/>
      <c r="G75" s="4"/>
      <c r="H75" s="4"/>
      <c r="I75" s="4"/>
      <c r="J75" s="5">
        <v>175594.31</v>
      </c>
      <c r="K75" s="6">
        <v>1.9900000000000001E-4</v>
      </c>
      <c r="L75" s="4"/>
      <c r="M75" s="5">
        <v>175594.31</v>
      </c>
      <c r="N75" s="6">
        <v>1.9900000000000001E-4</v>
      </c>
      <c r="O75" s="4"/>
      <c r="P75" s="3" t="s">
        <v>28</v>
      </c>
      <c r="Q75" s="3" t="s">
        <v>1</v>
      </c>
      <c r="R75" s="3" t="s">
        <v>28</v>
      </c>
      <c r="S75" s="4"/>
      <c r="T75" s="5">
        <v>175594.31</v>
      </c>
    </row>
    <row r="76" spans="1:20" ht="13.85" customHeight="1" x14ac:dyDescent="0.3">
      <c r="A76" s="7" t="s">
        <v>198</v>
      </c>
      <c r="B76" s="7" t="s">
        <v>199</v>
      </c>
      <c r="C76" s="7" t="s">
        <v>1</v>
      </c>
      <c r="D76" s="7" t="s">
        <v>28</v>
      </c>
      <c r="E76" s="7" t="s">
        <v>32</v>
      </c>
      <c r="F76" s="8">
        <v>1</v>
      </c>
      <c r="G76" s="8"/>
      <c r="H76" s="8"/>
      <c r="I76" s="9">
        <v>175594.31</v>
      </c>
      <c r="J76" s="9">
        <v>175594.31</v>
      </c>
      <c r="K76" s="10">
        <v>1.9900000000000001E-4</v>
      </c>
      <c r="L76" s="8"/>
      <c r="M76" s="9">
        <v>175594.31</v>
      </c>
      <c r="N76" s="10">
        <v>1.9900000000000001E-4</v>
      </c>
      <c r="O76" s="8"/>
      <c r="P76" s="7" t="s">
        <v>28</v>
      </c>
      <c r="Q76" s="7" t="s">
        <v>1</v>
      </c>
      <c r="R76" s="7" t="s">
        <v>28</v>
      </c>
      <c r="S76" s="8"/>
      <c r="T76" s="9">
        <v>175594.31</v>
      </c>
    </row>
    <row r="77" spans="1:20" ht="13.85" customHeight="1" x14ac:dyDescent="0.3">
      <c r="A77" s="3" t="s">
        <v>200</v>
      </c>
      <c r="B77" s="3" t="s">
        <v>201</v>
      </c>
      <c r="C77" s="3" t="s">
        <v>1</v>
      </c>
      <c r="D77" s="3" t="s">
        <v>28</v>
      </c>
      <c r="E77" s="3" t="s">
        <v>29</v>
      </c>
      <c r="F77" s="4"/>
      <c r="G77" s="4"/>
      <c r="H77" s="4"/>
      <c r="I77" s="4"/>
      <c r="J77" s="5">
        <v>35118.870000000003</v>
      </c>
      <c r="K77" s="6">
        <v>4.0000000000000003E-5</v>
      </c>
      <c r="L77" s="4"/>
      <c r="M77" s="5">
        <v>35118.870000000003</v>
      </c>
      <c r="N77" s="6">
        <v>4.0000000000000003E-5</v>
      </c>
      <c r="O77" s="4"/>
      <c r="P77" s="3" t="s">
        <v>28</v>
      </c>
      <c r="Q77" s="3" t="s">
        <v>1</v>
      </c>
      <c r="R77" s="3" t="s">
        <v>28</v>
      </c>
      <c r="S77" s="4"/>
      <c r="T77" s="5">
        <v>35118.870000000003</v>
      </c>
    </row>
    <row r="78" spans="1:20" ht="13.85" customHeight="1" x14ac:dyDescent="0.3">
      <c r="A78" s="7" t="s">
        <v>202</v>
      </c>
      <c r="B78" s="7" t="s">
        <v>201</v>
      </c>
      <c r="C78" s="7" t="s">
        <v>1</v>
      </c>
      <c r="D78" s="7" t="s">
        <v>28</v>
      </c>
      <c r="E78" s="7" t="s">
        <v>32</v>
      </c>
      <c r="F78" s="8">
        <v>1</v>
      </c>
      <c r="G78" s="8"/>
      <c r="H78" s="8"/>
      <c r="I78" s="9">
        <v>35118.870000000003</v>
      </c>
      <c r="J78" s="9">
        <v>35118.870000000003</v>
      </c>
      <c r="K78" s="10">
        <v>4.0000000000000003E-5</v>
      </c>
      <c r="L78" s="8"/>
      <c r="M78" s="9">
        <v>35118.870000000003</v>
      </c>
      <c r="N78" s="10">
        <v>4.0000000000000003E-5</v>
      </c>
      <c r="O78" s="8"/>
      <c r="P78" s="7" t="s">
        <v>28</v>
      </c>
      <c r="Q78" s="7" t="s">
        <v>1</v>
      </c>
      <c r="R78" s="7" t="s">
        <v>28</v>
      </c>
      <c r="S78" s="8"/>
      <c r="T78" s="9">
        <v>35118.870000000003</v>
      </c>
    </row>
    <row r="79" spans="1:20" ht="13.85" customHeight="1" x14ac:dyDescent="0.3">
      <c r="A79" s="3" t="s">
        <v>203</v>
      </c>
      <c r="B79" s="3" t="s">
        <v>204</v>
      </c>
      <c r="C79" s="3" t="s">
        <v>1</v>
      </c>
      <c r="D79" s="3" t="s">
        <v>28</v>
      </c>
      <c r="E79" s="3" t="s">
        <v>29</v>
      </c>
      <c r="F79" s="4"/>
      <c r="G79" s="4"/>
      <c r="H79" s="4"/>
      <c r="I79" s="4"/>
      <c r="J79" s="5">
        <v>175594.31</v>
      </c>
      <c r="K79" s="6">
        <v>1.9900000000000001E-4</v>
      </c>
      <c r="L79" s="4"/>
      <c r="M79" s="5">
        <v>175594.31</v>
      </c>
      <c r="N79" s="6">
        <v>1.9900000000000001E-4</v>
      </c>
      <c r="O79" s="4"/>
      <c r="P79" s="3" t="s">
        <v>28</v>
      </c>
      <c r="Q79" s="3" t="s">
        <v>1</v>
      </c>
      <c r="R79" s="3" t="s">
        <v>28</v>
      </c>
      <c r="S79" s="4"/>
      <c r="T79" s="5">
        <v>175594.31</v>
      </c>
    </row>
    <row r="80" spans="1:20" ht="13.85" customHeight="1" x14ac:dyDescent="0.3">
      <c r="A80" s="7" t="s">
        <v>205</v>
      </c>
      <c r="B80" s="7" t="s">
        <v>204</v>
      </c>
      <c r="C80" s="7" t="s">
        <v>1</v>
      </c>
      <c r="D80" s="7" t="s">
        <v>28</v>
      </c>
      <c r="E80" s="7" t="s">
        <v>32</v>
      </c>
      <c r="F80" s="8">
        <v>1</v>
      </c>
      <c r="G80" s="8"/>
      <c r="H80" s="8"/>
      <c r="I80" s="9">
        <v>175594.31</v>
      </c>
      <c r="J80" s="9">
        <v>175594.31</v>
      </c>
      <c r="K80" s="10">
        <v>1.9900000000000001E-4</v>
      </c>
      <c r="L80" s="8"/>
      <c r="M80" s="9">
        <v>175594.31</v>
      </c>
      <c r="N80" s="10">
        <v>1.9900000000000001E-4</v>
      </c>
      <c r="O80" s="8"/>
      <c r="P80" s="7" t="s">
        <v>28</v>
      </c>
      <c r="Q80" s="7" t="s">
        <v>1</v>
      </c>
      <c r="R80" s="7" t="s">
        <v>28</v>
      </c>
      <c r="S80" s="8"/>
      <c r="T80" s="9">
        <v>175594.31</v>
      </c>
    </row>
    <row r="81" spans="1:20" ht="13.85" customHeight="1" x14ac:dyDescent="0.3">
      <c r="A81" s="3" t="s">
        <v>206</v>
      </c>
      <c r="B81" s="3" t="s">
        <v>207</v>
      </c>
      <c r="C81" s="3" t="s">
        <v>1</v>
      </c>
      <c r="D81" s="3" t="s">
        <v>28</v>
      </c>
      <c r="E81" s="3" t="s">
        <v>29</v>
      </c>
      <c r="F81" s="4"/>
      <c r="G81" s="4"/>
      <c r="H81" s="4"/>
      <c r="I81" s="4"/>
      <c r="J81" s="5">
        <v>96796.93</v>
      </c>
      <c r="K81" s="6">
        <v>1.0999999999999999E-4</v>
      </c>
      <c r="L81" s="4"/>
      <c r="M81" s="5">
        <v>96796.93</v>
      </c>
      <c r="N81" s="6">
        <v>1.0999999999999999E-4</v>
      </c>
      <c r="O81" s="4"/>
      <c r="P81" s="3" t="s">
        <v>28</v>
      </c>
      <c r="Q81" s="3" t="s">
        <v>1</v>
      </c>
      <c r="R81" s="3" t="s">
        <v>28</v>
      </c>
      <c r="S81" s="4"/>
      <c r="T81" s="5">
        <v>96796.93</v>
      </c>
    </row>
    <row r="82" spans="1:20" ht="13.85" customHeight="1" x14ac:dyDescent="0.3">
      <c r="A82" s="3" t="s">
        <v>208</v>
      </c>
      <c r="B82" s="3" t="s">
        <v>209</v>
      </c>
      <c r="C82" s="3" t="s">
        <v>1</v>
      </c>
      <c r="D82" s="3" t="s">
        <v>28</v>
      </c>
      <c r="E82" s="3" t="s">
        <v>32</v>
      </c>
      <c r="F82" s="4">
        <v>1</v>
      </c>
      <c r="G82" s="4"/>
      <c r="H82" s="4"/>
      <c r="I82" s="5">
        <v>96207.9</v>
      </c>
      <c r="J82" s="5">
        <v>96207.9</v>
      </c>
      <c r="K82" s="6">
        <v>1.0899999999999999E-4</v>
      </c>
      <c r="L82" s="4"/>
      <c r="M82" s="5">
        <v>96207.9</v>
      </c>
      <c r="N82" s="6">
        <v>1.0899999999999999E-4</v>
      </c>
      <c r="O82" s="4"/>
      <c r="P82" s="3" t="s">
        <v>28</v>
      </c>
      <c r="Q82" s="3" t="s">
        <v>1</v>
      </c>
      <c r="R82" s="3" t="s">
        <v>28</v>
      </c>
      <c r="S82" s="4"/>
      <c r="T82" s="5">
        <v>96207.9</v>
      </c>
    </row>
    <row r="83" spans="1:20" ht="13.85" customHeight="1" x14ac:dyDescent="0.3">
      <c r="A83" s="7" t="s">
        <v>210</v>
      </c>
      <c r="B83" s="7" t="s">
        <v>211</v>
      </c>
      <c r="C83" s="7" t="s">
        <v>1</v>
      </c>
      <c r="D83" s="7" t="s">
        <v>28</v>
      </c>
      <c r="E83" s="7" t="s">
        <v>32</v>
      </c>
      <c r="F83" s="8">
        <v>1</v>
      </c>
      <c r="G83" s="8"/>
      <c r="H83" s="8"/>
      <c r="I83" s="9">
        <v>4908.57</v>
      </c>
      <c r="J83" s="9">
        <v>4908.57</v>
      </c>
      <c r="K83" s="10">
        <v>5.9999999999999993E-6</v>
      </c>
      <c r="L83" s="8"/>
      <c r="M83" s="9">
        <v>4908.57</v>
      </c>
      <c r="N83" s="10">
        <v>5.9999999999999993E-6</v>
      </c>
      <c r="O83" s="8"/>
      <c r="P83" s="7" t="s">
        <v>28</v>
      </c>
      <c r="Q83" s="7" t="s">
        <v>1</v>
      </c>
      <c r="R83" s="7" t="s">
        <v>28</v>
      </c>
      <c r="S83" s="8"/>
      <c r="T83" s="9">
        <v>4908.57</v>
      </c>
    </row>
    <row r="84" spans="1:20" ht="13.85" customHeight="1" x14ac:dyDescent="0.3">
      <c r="A84" s="7" t="s">
        <v>212</v>
      </c>
      <c r="B84" s="7" t="s">
        <v>213</v>
      </c>
      <c r="C84" s="7" t="s">
        <v>1</v>
      </c>
      <c r="D84" s="7" t="s">
        <v>28</v>
      </c>
      <c r="E84" s="7" t="s">
        <v>32</v>
      </c>
      <c r="F84" s="8">
        <v>1</v>
      </c>
      <c r="G84" s="8"/>
      <c r="H84" s="8"/>
      <c r="I84" s="9">
        <v>91299.33</v>
      </c>
      <c r="J84" s="9">
        <v>91299.33</v>
      </c>
      <c r="K84" s="10">
        <v>1.0399999999999999E-4</v>
      </c>
      <c r="L84" s="8"/>
      <c r="M84" s="9">
        <v>91299.33</v>
      </c>
      <c r="N84" s="10">
        <v>1.0399999999999999E-4</v>
      </c>
      <c r="O84" s="8"/>
      <c r="P84" s="7" t="s">
        <v>28</v>
      </c>
      <c r="Q84" s="7" t="s">
        <v>1</v>
      </c>
      <c r="R84" s="7" t="s">
        <v>28</v>
      </c>
      <c r="S84" s="8"/>
      <c r="T84" s="9">
        <v>91299.33</v>
      </c>
    </row>
    <row r="85" spans="1:20" ht="13.85" customHeight="1" x14ac:dyDescent="0.3">
      <c r="A85" s="3" t="s">
        <v>214</v>
      </c>
      <c r="B85" s="3" t="s">
        <v>215</v>
      </c>
      <c r="C85" s="3" t="s">
        <v>1</v>
      </c>
      <c r="D85" s="3" t="s">
        <v>28</v>
      </c>
      <c r="E85" s="3" t="s">
        <v>32</v>
      </c>
      <c r="F85" s="4">
        <v>1</v>
      </c>
      <c r="G85" s="4"/>
      <c r="H85" s="4"/>
      <c r="I85" s="18">
        <v>589.03</v>
      </c>
      <c r="J85" s="18">
        <v>589.03</v>
      </c>
      <c r="K85" s="6">
        <v>9.9999999999999995E-7</v>
      </c>
      <c r="L85" s="4"/>
      <c r="M85" s="18">
        <v>589.03</v>
      </c>
      <c r="N85" s="6">
        <v>9.9999999999999995E-7</v>
      </c>
      <c r="O85" s="4"/>
      <c r="P85" s="3" t="s">
        <v>28</v>
      </c>
      <c r="Q85" s="3" t="s">
        <v>1</v>
      </c>
      <c r="R85" s="3" t="s">
        <v>28</v>
      </c>
      <c r="S85" s="4"/>
      <c r="T85" s="18">
        <v>589.03</v>
      </c>
    </row>
    <row r="86" spans="1:20" ht="13.85" customHeight="1" x14ac:dyDescent="0.3">
      <c r="A86" s="7" t="s">
        <v>216</v>
      </c>
      <c r="B86" s="7" t="s">
        <v>217</v>
      </c>
      <c r="C86" s="7" t="s">
        <v>1</v>
      </c>
      <c r="D86" s="7" t="s">
        <v>28</v>
      </c>
      <c r="E86" s="7" t="s">
        <v>32</v>
      </c>
      <c r="F86" s="8">
        <v>1</v>
      </c>
      <c r="G86" s="8"/>
      <c r="H86" s="8"/>
      <c r="I86" s="11">
        <v>343.6</v>
      </c>
      <c r="J86" s="11">
        <v>343.6</v>
      </c>
      <c r="K86" s="10">
        <v>0</v>
      </c>
      <c r="L86" s="8"/>
      <c r="M86" s="11">
        <v>343.6</v>
      </c>
      <c r="N86" s="10">
        <v>0</v>
      </c>
      <c r="O86" s="8"/>
      <c r="P86" s="7" t="s">
        <v>28</v>
      </c>
      <c r="Q86" s="7" t="s">
        <v>1</v>
      </c>
      <c r="R86" s="7" t="s">
        <v>28</v>
      </c>
      <c r="S86" s="8"/>
      <c r="T86" s="11">
        <v>343.6</v>
      </c>
    </row>
    <row r="87" spans="1:20" ht="13.85" customHeight="1" x14ac:dyDescent="0.3">
      <c r="A87" s="7" t="s">
        <v>218</v>
      </c>
      <c r="B87" s="7" t="s">
        <v>219</v>
      </c>
      <c r="C87" s="7" t="s">
        <v>1</v>
      </c>
      <c r="D87" s="7" t="s">
        <v>28</v>
      </c>
      <c r="E87" s="7" t="s">
        <v>32</v>
      </c>
      <c r="F87" s="8">
        <v>1</v>
      </c>
      <c r="G87" s="8"/>
      <c r="H87" s="8"/>
      <c r="I87" s="11">
        <v>147.26</v>
      </c>
      <c r="J87" s="11">
        <v>147.26</v>
      </c>
      <c r="K87" s="10">
        <v>0</v>
      </c>
      <c r="L87" s="8"/>
      <c r="M87" s="11">
        <v>147.26</v>
      </c>
      <c r="N87" s="10">
        <v>0</v>
      </c>
      <c r="O87" s="8"/>
      <c r="P87" s="7" t="s">
        <v>28</v>
      </c>
      <c r="Q87" s="7" t="s">
        <v>1</v>
      </c>
      <c r="R87" s="7" t="s">
        <v>28</v>
      </c>
      <c r="S87" s="8"/>
      <c r="T87" s="11">
        <v>147.26</v>
      </c>
    </row>
    <row r="88" spans="1:20" ht="13.85" customHeight="1" x14ac:dyDescent="0.3">
      <c r="A88" s="7" t="s">
        <v>220</v>
      </c>
      <c r="B88" s="7" t="s">
        <v>221</v>
      </c>
      <c r="C88" s="7" t="s">
        <v>1</v>
      </c>
      <c r="D88" s="7" t="s">
        <v>28</v>
      </c>
      <c r="E88" s="7" t="s">
        <v>32</v>
      </c>
      <c r="F88" s="8">
        <v>1</v>
      </c>
      <c r="G88" s="8"/>
      <c r="H88" s="8"/>
      <c r="I88" s="11">
        <v>98.17</v>
      </c>
      <c r="J88" s="11">
        <v>98.17</v>
      </c>
      <c r="K88" s="10">
        <v>0</v>
      </c>
      <c r="L88" s="8"/>
      <c r="M88" s="11">
        <v>98.17</v>
      </c>
      <c r="N88" s="10">
        <v>0</v>
      </c>
      <c r="O88" s="8"/>
      <c r="P88" s="7" t="s">
        <v>28</v>
      </c>
      <c r="Q88" s="7" t="s">
        <v>1</v>
      </c>
      <c r="R88" s="7" t="s">
        <v>28</v>
      </c>
      <c r="S88" s="8"/>
      <c r="T88" s="11">
        <v>98.17</v>
      </c>
    </row>
    <row r="89" spans="1:20" ht="13.85" customHeight="1" x14ac:dyDescent="0.3">
      <c r="A89" s="7" t="s">
        <v>1</v>
      </c>
      <c r="B89" s="7" t="s">
        <v>1</v>
      </c>
      <c r="C89" s="7" t="s">
        <v>1</v>
      </c>
      <c r="D89" s="7" t="s">
        <v>1</v>
      </c>
      <c r="E89" s="7" t="s">
        <v>1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7" t="s">
        <v>1</v>
      </c>
      <c r="R89" s="12"/>
      <c r="S89" s="12"/>
      <c r="T89" s="12"/>
    </row>
    <row r="90" spans="1:20" ht="13.85" customHeight="1" x14ac:dyDescent="0.3">
      <c r="A90" s="3" t="s">
        <v>222</v>
      </c>
      <c r="B90" s="3" t="s">
        <v>28</v>
      </c>
      <c r="C90" s="3" t="s">
        <v>1</v>
      </c>
      <c r="D90" s="3" t="s">
        <v>28</v>
      </c>
      <c r="E90" s="3" t="s">
        <v>28</v>
      </c>
      <c r="F90" s="4"/>
      <c r="G90" s="5">
        <v>582888493.08000004</v>
      </c>
      <c r="H90" s="4"/>
      <c r="I90" s="4"/>
      <c r="J90" s="5">
        <v>690954266.26999998</v>
      </c>
      <c r="K90" s="6">
        <v>0.78350500000000001</v>
      </c>
      <c r="L90" s="4"/>
      <c r="M90" s="5">
        <v>694088876.49000001</v>
      </c>
      <c r="N90" s="6">
        <v>0.78705999999999998</v>
      </c>
      <c r="O90" s="5">
        <v>3134610.22</v>
      </c>
      <c r="P90" s="3" t="s">
        <v>28</v>
      </c>
      <c r="Q90" s="3" t="s">
        <v>1</v>
      </c>
      <c r="R90" s="3" t="s">
        <v>28</v>
      </c>
      <c r="S90" s="4"/>
      <c r="T90" s="4"/>
    </row>
    <row r="91" spans="1:20" ht="13.85" customHeight="1" x14ac:dyDescent="0.3">
      <c r="A91" s="3" t="s">
        <v>223</v>
      </c>
      <c r="B91" s="3" t="s">
        <v>28</v>
      </c>
      <c r="C91" s="3" t="s">
        <v>1</v>
      </c>
      <c r="D91" s="3" t="s">
        <v>28</v>
      </c>
      <c r="E91" s="3" t="s">
        <v>28</v>
      </c>
      <c r="F91" s="4"/>
      <c r="G91" s="5">
        <v>450000</v>
      </c>
      <c r="H91" s="4"/>
      <c r="I91" s="4"/>
      <c r="J91" s="5">
        <v>44895000</v>
      </c>
      <c r="K91" s="6">
        <v>5.0909000000000003E-2</v>
      </c>
      <c r="L91" s="4"/>
      <c r="M91" s="5">
        <v>44937000</v>
      </c>
      <c r="N91" s="6">
        <v>5.0956000000000001E-2</v>
      </c>
      <c r="O91" s="5">
        <v>42000</v>
      </c>
      <c r="P91" s="3" t="s">
        <v>28</v>
      </c>
      <c r="Q91" s="3" t="s">
        <v>1</v>
      </c>
      <c r="R91" s="3" t="s">
        <v>28</v>
      </c>
      <c r="S91" s="4"/>
      <c r="T91" s="4"/>
    </row>
    <row r="92" spans="1:20" ht="13.85" customHeight="1" x14ac:dyDescent="0.3">
      <c r="A92" s="3" t="s">
        <v>224</v>
      </c>
      <c r="B92" s="3" t="s">
        <v>28</v>
      </c>
      <c r="C92" s="3" t="s">
        <v>1</v>
      </c>
      <c r="D92" s="3" t="s">
        <v>28</v>
      </c>
      <c r="E92" s="3" t="s">
        <v>28</v>
      </c>
      <c r="F92" s="4"/>
      <c r="G92" s="5">
        <v>117121734.13</v>
      </c>
      <c r="H92" s="4"/>
      <c r="I92" s="5">
        <v>163237327.27000001</v>
      </c>
      <c r="J92" s="5">
        <v>163237327.27000001</v>
      </c>
      <c r="K92" s="6">
        <v>0.18510200000000002</v>
      </c>
      <c r="L92" s="4"/>
      <c r="M92" s="5">
        <v>164722809.03999999</v>
      </c>
      <c r="N92" s="6">
        <v>0.18678699999999998</v>
      </c>
      <c r="O92" s="4"/>
      <c r="P92" s="3" t="s">
        <v>28</v>
      </c>
      <c r="Q92" s="3" t="s">
        <v>1</v>
      </c>
      <c r="R92" s="3" t="s">
        <v>28</v>
      </c>
      <c r="S92" s="4"/>
      <c r="T92" s="4"/>
    </row>
    <row r="93" spans="1:20" ht="13.85" customHeight="1" x14ac:dyDescent="0.3">
      <c r="A93" s="3" t="s">
        <v>225</v>
      </c>
      <c r="B93" s="3" t="s">
        <v>28</v>
      </c>
      <c r="C93" s="3" t="s">
        <v>1</v>
      </c>
      <c r="D93" s="3" t="s">
        <v>28</v>
      </c>
      <c r="E93" s="3" t="s">
        <v>28</v>
      </c>
      <c r="F93" s="4"/>
      <c r="G93" s="5">
        <v>117121734.13</v>
      </c>
      <c r="H93" s="4"/>
      <c r="I93" s="5">
        <v>163237327.27000001</v>
      </c>
      <c r="J93" s="5">
        <v>163237327.27000001</v>
      </c>
      <c r="K93" s="6">
        <v>0.18510200000000002</v>
      </c>
      <c r="L93" s="4"/>
      <c r="M93" s="5">
        <v>164722809.03999999</v>
      </c>
      <c r="N93" s="6">
        <v>0.18678699999999998</v>
      </c>
      <c r="O93" s="4"/>
      <c r="P93" s="3" t="s">
        <v>28</v>
      </c>
      <c r="Q93" s="3" t="s">
        <v>1</v>
      </c>
      <c r="R93" s="3" t="s">
        <v>28</v>
      </c>
      <c r="S93" s="4"/>
      <c r="T93" s="4"/>
    </row>
    <row r="94" spans="1:20" ht="13.85" customHeight="1" x14ac:dyDescent="0.3">
      <c r="A94" s="3" t="s">
        <v>225</v>
      </c>
      <c r="B94" s="3" t="s">
        <v>28</v>
      </c>
      <c r="C94" s="3" t="s">
        <v>1</v>
      </c>
      <c r="D94" s="3" t="s">
        <v>28</v>
      </c>
      <c r="E94" s="3" t="s">
        <v>28</v>
      </c>
      <c r="F94" s="4"/>
      <c r="G94" s="5">
        <v>117121734.13</v>
      </c>
      <c r="H94" s="4"/>
      <c r="I94" s="5">
        <v>163237327.27000001</v>
      </c>
      <c r="J94" s="5">
        <v>163237327.27000001</v>
      </c>
      <c r="K94" s="6">
        <v>0.18510200000000002</v>
      </c>
      <c r="L94" s="4"/>
      <c r="M94" s="5">
        <v>164722809.03999999</v>
      </c>
      <c r="N94" s="6">
        <v>0.18678699999999998</v>
      </c>
      <c r="O94" s="5">
        <v>1485481.77</v>
      </c>
      <c r="P94" s="3" t="s">
        <v>28</v>
      </c>
      <c r="Q94" s="3" t="s">
        <v>1</v>
      </c>
      <c r="R94" s="3" t="s">
        <v>28</v>
      </c>
      <c r="S94" s="4"/>
      <c r="T94" s="4"/>
    </row>
    <row r="95" spans="1:20" ht="13.85" customHeight="1" x14ac:dyDescent="0.3">
      <c r="A95" s="3" t="s">
        <v>226</v>
      </c>
      <c r="B95" s="3" t="s">
        <v>28</v>
      </c>
      <c r="C95" s="3" t="s">
        <v>1</v>
      </c>
      <c r="D95" s="3" t="s">
        <v>28</v>
      </c>
      <c r="E95" s="3" t="s">
        <v>28</v>
      </c>
      <c r="F95" s="4"/>
      <c r="G95" s="5">
        <v>101615634.13</v>
      </c>
      <c r="H95" s="4"/>
      <c r="I95" s="5">
        <v>142487970.06999999</v>
      </c>
      <c r="J95" s="5">
        <v>142487970.06999999</v>
      </c>
      <c r="K95" s="6">
        <v>0.161574</v>
      </c>
      <c r="L95" s="4"/>
      <c r="M95" s="5">
        <v>143324399.74000001</v>
      </c>
      <c r="N95" s="6">
        <v>0.16252199999999997</v>
      </c>
      <c r="O95" s="4"/>
      <c r="P95" s="3" t="s">
        <v>28</v>
      </c>
      <c r="Q95" s="3" t="s">
        <v>1</v>
      </c>
      <c r="R95" s="3" t="s">
        <v>28</v>
      </c>
      <c r="S95" s="4"/>
      <c r="T95" s="4"/>
    </row>
    <row r="96" spans="1:20" ht="13.85" customHeight="1" x14ac:dyDescent="0.3">
      <c r="A96" s="3" t="s">
        <v>227</v>
      </c>
      <c r="B96" s="3" t="s">
        <v>28</v>
      </c>
      <c r="C96" s="3" t="s">
        <v>1</v>
      </c>
      <c r="D96" s="3" t="s">
        <v>28</v>
      </c>
      <c r="E96" s="3" t="s">
        <v>28</v>
      </c>
      <c r="F96" s="4"/>
      <c r="G96" s="5">
        <v>450000</v>
      </c>
      <c r="H96" s="4"/>
      <c r="I96" s="4"/>
      <c r="J96" s="5">
        <v>44895000</v>
      </c>
      <c r="K96" s="6">
        <v>5.0909000000000003E-2</v>
      </c>
      <c r="L96" s="4"/>
      <c r="M96" s="5">
        <v>44937000</v>
      </c>
      <c r="N96" s="6">
        <v>5.0956000000000001E-2</v>
      </c>
      <c r="O96" s="5">
        <v>42000</v>
      </c>
      <c r="P96" s="3" t="s">
        <v>28</v>
      </c>
      <c r="Q96" s="3" t="s">
        <v>1</v>
      </c>
      <c r="R96" s="3" t="s">
        <v>28</v>
      </c>
      <c r="S96" s="4"/>
      <c r="T96" s="4"/>
    </row>
    <row r="97" spans="1:20" ht="13.85" customHeight="1" x14ac:dyDescent="0.3">
      <c r="A97" s="3" t="s">
        <v>228</v>
      </c>
      <c r="B97" s="3" t="s">
        <v>28</v>
      </c>
      <c r="C97" s="3" t="s">
        <v>1</v>
      </c>
      <c r="D97" s="3" t="s">
        <v>28</v>
      </c>
      <c r="E97" s="3" t="s">
        <v>28</v>
      </c>
      <c r="F97" s="4"/>
      <c r="G97" s="5">
        <v>450000</v>
      </c>
      <c r="H97" s="4"/>
      <c r="I97" s="4"/>
      <c r="J97" s="5">
        <v>44895000</v>
      </c>
      <c r="K97" s="6">
        <v>5.0909000000000003E-2</v>
      </c>
      <c r="L97" s="4"/>
      <c r="M97" s="5">
        <v>44937000</v>
      </c>
      <c r="N97" s="6">
        <v>5.0956000000000001E-2</v>
      </c>
      <c r="O97" s="5">
        <v>42000</v>
      </c>
      <c r="P97" s="3" t="s">
        <v>28</v>
      </c>
      <c r="Q97" s="3" t="s">
        <v>1</v>
      </c>
      <c r="R97" s="3" t="s">
        <v>28</v>
      </c>
      <c r="S97" s="4"/>
      <c r="T97" s="4"/>
    </row>
    <row r="98" spans="1:20" ht="13.85" customHeight="1" x14ac:dyDescent="0.3">
      <c r="A98" s="3" t="s">
        <v>229</v>
      </c>
      <c r="B98" s="3" t="s">
        <v>28</v>
      </c>
      <c r="C98" s="3" t="s">
        <v>1</v>
      </c>
      <c r="D98" s="3" t="s">
        <v>28</v>
      </c>
      <c r="E98" s="3" t="s">
        <v>28</v>
      </c>
      <c r="F98" s="4"/>
      <c r="G98" s="4"/>
      <c r="H98" s="4"/>
      <c r="I98" s="4"/>
      <c r="J98" s="5">
        <v>43532977.509999998</v>
      </c>
      <c r="K98" s="6">
        <v>4.9363999999999998E-2</v>
      </c>
      <c r="L98" s="4"/>
      <c r="M98" s="5">
        <v>43532977.509999998</v>
      </c>
      <c r="N98" s="6">
        <v>4.9363999999999998E-2</v>
      </c>
      <c r="O98" s="4"/>
      <c r="P98" s="3" t="s">
        <v>28</v>
      </c>
      <c r="Q98" s="3" t="s">
        <v>1</v>
      </c>
      <c r="R98" s="3" t="s">
        <v>28</v>
      </c>
      <c r="S98" s="4"/>
      <c r="T98" s="4"/>
    </row>
    <row r="99" spans="1:20" ht="13.85" customHeight="1" x14ac:dyDescent="0.3">
      <c r="A99" s="3" t="s">
        <v>230</v>
      </c>
      <c r="B99" s="3" t="s">
        <v>28</v>
      </c>
      <c r="C99" s="3" t="s">
        <v>1</v>
      </c>
      <c r="D99" s="3" t="s">
        <v>28</v>
      </c>
      <c r="E99" s="3" t="s">
        <v>28</v>
      </c>
      <c r="F99" s="4"/>
      <c r="G99" s="4"/>
      <c r="H99" s="4"/>
      <c r="I99" s="4"/>
      <c r="J99" s="5">
        <v>43532977.509999998</v>
      </c>
      <c r="K99" s="6">
        <v>4.9363999999999998E-2</v>
      </c>
      <c r="L99" s="4"/>
      <c r="M99" s="5">
        <v>43532977.509999998</v>
      </c>
      <c r="N99" s="6">
        <v>4.9363999999999998E-2</v>
      </c>
      <c r="O99" s="4"/>
      <c r="P99" s="3" t="s">
        <v>28</v>
      </c>
      <c r="Q99" s="3" t="s">
        <v>1</v>
      </c>
      <c r="R99" s="3" t="s">
        <v>28</v>
      </c>
      <c r="S99" s="4"/>
      <c r="T99" s="4"/>
    </row>
    <row r="100" spans="1:20" ht="13.85" customHeight="1" x14ac:dyDescent="0.3">
      <c r="A100" s="3" t="s">
        <v>231</v>
      </c>
      <c r="B100" s="3" t="s">
        <v>28</v>
      </c>
      <c r="C100" s="3" t="s">
        <v>1</v>
      </c>
      <c r="D100" s="3" t="s">
        <v>28</v>
      </c>
      <c r="E100" s="3" t="s">
        <v>28</v>
      </c>
      <c r="F100" s="4"/>
      <c r="G100" s="5">
        <v>878632501.61000001</v>
      </c>
      <c r="H100" s="18">
        <v>1</v>
      </c>
      <c r="I100" s="5">
        <v>878632501.61000001</v>
      </c>
      <c r="J100" s="5">
        <v>878632501.61000001</v>
      </c>
      <c r="K100" s="6">
        <v>0.99632199999999993</v>
      </c>
      <c r="L100" s="4"/>
      <c r="M100" s="5">
        <v>878632501.61000001</v>
      </c>
      <c r="N100" s="6">
        <v>0.99632199999999993</v>
      </c>
      <c r="O100" s="4"/>
      <c r="P100" s="3" t="s">
        <v>28</v>
      </c>
      <c r="Q100" s="3" t="s">
        <v>1</v>
      </c>
      <c r="R100" s="3" t="s">
        <v>28</v>
      </c>
      <c r="S100" s="4"/>
      <c r="T100" s="5">
        <v>878632501.61000001</v>
      </c>
    </row>
    <row r="101" spans="1:20" ht="13.85" customHeight="1" x14ac:dyDescent="0.3">
      <c r="A101" s="3" t="s">
        <v>232</v>
      </c>
      <c r="B101" s="3" t="s">
        <v>28</v>
      </c>
      <c r="C101" s="3" t="s">
        <v>1</v>
      </c>
      <c r="D101" s="3" t="s">
        <v>28</v>
      </c>
      <c r="E101" s="3" t="s">
        <v>28</v>
      </c>
      <c r="F101" s="4"/>
      <c r="G101" s="4"/>
      <c r="H101" s="4"/>
      <c r="I101" s="4"/>
      <c r="J101" s="5">
        <v>4187.0600000000004</v>
      </c>
      <c r="K101" s="6">
        <v>5.0000000000000004E-6</v>
      </c>
      <c r="L101" s="4"/>
      <c r="M101" s="5">
        <v>4187.0600000000004</v>
      </c>
      <c r="N101" s="6">
        <v>5.0000000000000004E-6</v>
      </c>
      <c r="O101" s="4"/>
      <c r="P101" s="3" t="s">
        <v>28</v>
      </c>
      <c r="Q101" s="3" t="s">
        <v>1</v>
      </c>
      <c r="R101" s="3" t="s">
        <v>28</v>
      </c>
      <c r="S101" s="4"/>
      <c r="T101" s="4"/>
    </row>
    <row r="102" spans="1:20" ht="13.85" customHeight="1" x14ac:dyDescent="0.3">
      <c r="A102" s="3" t="s">
        <v>233</v>
      </c>
      <c r="B102" s="3" t="s">
        <v>28</v>
      </c>
      <c r="C102" s="3" t="s">
        <v>1</v>
      </c>
      <c r="D102" s="3" t="s">
        <v>28</v>
      </c>
      <c r="E102" s="3" t="s">
        <v>28</v>
      </c>
      <c r="F102" s="4"/>
      <c r="G102" s="4"/>
      <c r="H102" s="4"/>
      <c r="I102" s="4"/>
      <c r="J102" s="5">
        <v>49700.33</v>
      </c>
      <c r="K102" s="6">
        <v>5.5999999999999999E-5</v>
      </c>
      <c r="L102" s="4"/>
      <c r="M102" s="5">
        <v>49700.33</v>
      </c>
      <c r="N102" s="6">
        <v>5.5999999999999999E-5</v>
      </c>
      <c r="O102" s="4"/>
      <c r="P102" s="3" t="s">
        <v>28</v>
      </c>
      <c r="Q102" s="3" t="s">
        <v>1</v>
      </c>
      <c r="R102" s="3" t="s">
        <v>28</v>
      </c>
      <c r="S102" s="4"/>
      <c r="T102" s="4"/>
    </row>
    <row r="103" spans="1:20" ht="13.85" customHeight="1" x14ac:dyDescent="0.3">
      <c r="A103" s="3" t="s">
        <v>234</v>
      </c>
      <c r="B103" s="3" t="s">
        <v>28</v>
      </c>
      <c r="C103" s="3" t="s">
        <v>1</v>
      </c>
      <c r="D103" s="3" t="s">
        <v>28</v>
      </c>
      <c r="E103" s="3" t="s">
        <v>28</v>
      </c>
      <c r="F103" s="4"/>
      <c r="G103" s="4"/>
      <c r="H103" s="4"/>
      <c r="I103" s="4"/>
      <c r="J103" s="5">
        <v>879224301.46000004</v>
      </c>
      <c r="K103" s="6">
        <v>0.99699299999999991</v>
      </c>
      <c r="L103" s="4"/>
      <c r="M103" s="5">
        <v>882358911.67999995</v>
      </c>
      <c r="N103" s="6">
        <v>1.000548</v>
      </c>
      <c r="O103" s="5">
        <v>3134610.22</v>
      </c>
      <c r="P103" s="3" t="s">
        <v>28</v>
      </c>
      <c r="Q103" s="3" t="s">
        <v>1</v>
      </c>
      <c r="R103" s="3" t="s">
        <v>28</v>
      </c>
      <c r="S103" s="4"/>
      <c r="T103" s="4"/>
    </row>
    <row r="104" spans="1:20" ht="13.85" customHeight="1" x14ac:dyDescent="0.3">
      <c r="A104" s="3" t="s">
        <v>235</v>
      </c>
      <c r="B104" s="3" t="s">
        <v>28</v>
      </c>
      <c r="C104" s="3" t="s">
        <v>1</v>
      </c>
      <c r="D104" s="3" t="s">
        <v>28</v>
      </c>
      <c r="E104" s="3" t="s">
        <v>28</v>
      </c>
      <c r="F104" s="4"/>
      <c r="G104" s="4"/>
      <c r="H104" s="4"/>
      <c r="I104" s="4"/>
      <c r="J104" s="5">
        <v>483104.42</v>
      </c>
      <c r="K104" s="6">
        <v>5.4799999999999998E-4</v>
      </c>
      <c r="L104" s="4"/>
      <c r="M104" s="5">
        <v>483104.42</v>
      </c>
      <c r="N104" s="6">
        <v>5.4799999999999998E-4</v>
      </c>
      <c r="O104" s="4"/>
      <c r="P104" s="3" t="s">
        <v>28</v>
      </c>
      <c r="Q104" s="3" t="s">
        <v>1</v>
      </c>
      <c r="R104" s="3" t="s">
        <v>28</v>
      </c>
      <c r="S104" s="4"/>
      <c r="T104" s="4"/>
    </row>
    <row r="105" spans="1:20" ht="13.85" customHeight="1" x14ac:dyDescent="0.3">
      <c r="A105" s="3" t="s">
        <v>236</v>
      </c>
      <c r="B105" s="3" t="s">
        <v>28</v>
      </c>
      <c r="C105" s="3" t="s">
        <v>1</v>
      </c>
      <c r="D105" s="3" t="s">
        <v>28</v>
      </c>
      <c r="E105" s="3" t="s">
        <v>28</v>
      </c>
      <c r="F105" s="4"/>
      <c r="G105" s="4"/>
      <c r="H105" s="4"/>
      <c r="I105" s="4"/>
      <c r="J105" s="5">
        <v>878741197.03999996</v>
      </c>
      <c r="K105" s="6">
        <v>0.99644599999999994</v>
      </c>
      <c r="L105" s="4"/>
      <c r="M105" s="5">
        <v>881875807.25999999</v>
      </c>
      <c r="N105" s="6">
        <v>1</v>
      </c>
      <c r="O105" s="5">
        <v>3134610.22</v>
      </c>
      <c r="P105" s="3" t="s">
        <v>28</v>
      </c>
      <c r="Q105" s="3" t="s">
        <v>1</v>
      </c>
      <c r="R105" s="3" t="s">
        <v>28</v>
      </c>
      <c r="S105" s="4"/>
      <c r="T105" s="4"/>
    </row>
    <row r="106" spans="1:20" ht="13.85" customHeight="1" x14ac:dyDescent="0.3">
      <c r="A106" s="7" t="s">
        <v>1</v>
      </c>
      <c r="B106" s="7" t="s">
        <v>1</v>
      </c>
      <c r="C106" s="7" t="s">
        <v>1</v>
      </c>
      <c r="D106" s="7" t="s">
        <v>1</v>
      </c>
      <c r="E106" s="7" t="s">
        <v>1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7" t="s">
        <v>1</v>
      </c>
      <c r="R106" s="12"/>
      <c r="S106" s="12"/>
      <c r="T106" s="12"/>
    </row>
    <row r="107" spans="1:20" ht="13.85" customHeight="1" x14ac:dyDescent="0.3">
      <c r="A107" s="3" t="s">
        <v>237</v>
      </c>
      <c r="B107" s="3" t="s">
        <v>238</v>
      </c>
      <c r="C107" s="7" t="s">
        <v>1</v>
      </c>
      <c r="D107" s="7" t="s">
        <v>1</v>
      </c>
      <c r="E107" s="7" t="s">
        <v>1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7" t="s">
        <v>1</v>
      </c>
      <c r="R107" s="12"/>
      <c r="S107" s="12"/>
      <c r="T107" s="12"/>
    </row>
    <row r="108" spans="1:20" ht="13.85" customHeight="1" x14ac:dyDescent="0.3">
      <c r="A108" s="3" t="s">
        <v>239</v>
      </c>
      <c r="B108" s="3" t="s">
        <v>240</v>
      </c>
      <c r="C108" s="7" t="s">
        <v>1</v>
      </c>
      <c r="D108" s="7" t="s">
        <v>1</v>
      </c>
      <c r="E108" s="7" t="s">
        <v>1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7" t="s">
        <v>1</v>
      </c>
      <c r="R108" s="12"/>
      <c r="S108" s="12"/>
      <c r="T108" s="12"/>
    </row>
    <row r="109" spans="1:20" ht="13.85" customHeight="1" x14ac:dyDescent="0.3">
      <c r="A109" s="3" t="s">
        <v>241</v>
      </c>
      <c r="B109" s="3" t="s">
        <v>242</v>
      </c>
      <c r="C109" s="7" t="s">
        <v>1</v>
      </c>
      <c r="D109" s="7" t="s">
        <v>1</v>
      </c>
      <c r="E109" s="7" t="s">
        <v>1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7" t="s">
        <v>1</v>
      </c>
      <c r="R109" s="12"/>
      <c r="S109" s="12"/>
      <c r="T109" s="12"/>
    </row>
    <row r="110" spans="1:20" ht="13.85" customHeight="1" x14ac:dyDescent="0.3">
      <c r="A110" s="3" t="s">
        <v>243</v>
      </c>
      <c r="B110" s="3" t="s">
        <v>244</v>
      </c>
      <c r="C110" s="7" t="s">
        <v>1</v>
      </c>
      <c r="D110" s="7" t="s">
        <v>1</v>
      </c>
      <c r="E110" s="7" t="s">
        <v>1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7" t="s">
        <v>1</v>
      </c>
      <c r="R110" s="12"/>
      <c r="S110" s="12"/>
      <c r="T110" s="12"/>
    </row>
    <row r="111" spans="1:20" ht="13.85" customHeight="1" x14ac:dyDescent="0.3">
      <c r="A111" s="3" t="s">
        <v>245</v>
      </c>
      <c r="B111" s="3" t="s">
        <v>240</v>
      </c>
      <c r="C111" s="7" t="s">
        <v>1</v>
      </c>
      <c r="D111" s="7" t="s">
        <v>1</v>
      </c>
      <c r="E111" s="7" t="s">
        <v>1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7" t="s">
        <v>1</v>
      </c>
      <c r="R111" s="12"/>
      <c r="S111" s="12"/>
      <c r="T111" s="12"/>
    </row>
    <row r="112" spans="1:20" ht="13.85" customHeight="1" x14ac:dyDescent="0.3">
      <c r="A112" s="3" t="s">
        <v>246</v>
      </c>
      <c r="B112" s="3" t="s">
        <v>247</v>
      </c>
      <c r="C112" s="7" t="s">
        <v>1</v>
      </c>
      <c r="D112" s="7" t="s">
        <v>1</v>
      </c>
      <c r="E112" s="7" t="s">
        <v>1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7" t="s">
        <v>1</v>
      </c>
      <c r="R112" s="12"/>
      <c r="S112" s="12"/>
      <c r="T112" s="12"/>
    </row>
    <row r="113" spans="1:20" ht="13.85" customHeight="1" x14ac:dyDescent="0.3">
      <c r="A113" s="3" t="s">
        <v>248</v>
      </c>
      <c r="B113" s="3" t="s">
        <v>249</v>
      </c>
      <c r="C113" s="7" t="s">
        <v>1</v>
      </c>
      <c r="D113" s="7" t="s">
        <v>1</v>
      </c>
      <c r="E113" s="7" t="s">
        <v>1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7" t="s">
        <v>1</v>
      </c>
      <c r="R113" s="12"/>
      <c r="S113" s="12"/>
      <c r="T113" s="12"/>
    </row>
    <row r="114" spans="1:20" ht="13.85" customHeight="1" x14ac:dyDescent="0.3">
      <c r="A114" s="3" t="s">
        <v>250</v>
      </c>
      <c r="B114" s="3" t="s">
        <v>251</v>
      </c>
      <c r="C114" s="7" t="s">
        <v>1</v>
      </c>
      <c r="D114" s="7" t="s">
        <v>1</v>
      </c>
      <c r="E114" s="7" t="s">
        <v>1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7" t="s">
        <v>1</v>
      </c>
      <c r="R114" s="12"/>
      <c r="S114" s="12"/>
      <c r="T114" s="12"/>
    </row>
    <row r="115" spans="1:20" ht="13.85" customHeight="1" x14ac:dyDescent="0.3">
      <c r="A115" s="3" t="s">
        <v>252</v>
      </c>
      <c r="B115" s="3" t="s">
        <v>253</v>
      </c>
      <c r="C115" s="7" t="s">
        <v>1</v>
      </c>
      <c r="D115" s="7" t="s">
        <v>1</v>
      </c>
      <c r="E115" s="7" t="s">
        <v>1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7" t="s">
        <v>1</v>
      </c>
      <c r="R115" s="12"/>
      <c r="S115" s="12"/>
      <c r="T115" s="12"/>
    </row>
    <row r="116" spans="1:20" ht="13.85" customHeight="1" x14ac:dyDescent="0.3">
      <c r="A116" s="3" t="s">
        <v>254</v>
      </c>
      <c r="B116" s="3" t="s">
        <v>255</v>
      </c>
      <c r="C116" s="7" t="s">
        <v>1</v>
      </c>
      <c r="D116" s="7" t="s">
        <v>1</v>
      </c>
      <c r="E116" s="7" t="s">
        <v>1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7" t="s">
        <v>1</v>
      </c>
      <c r="R116" s="12"/>
      <c r="S116" s="12"/>
      <c r="T116" s="12"/>
    </row>
    <row r="117" spans="1:20" ht="13.85" customHeight="1" x14ac:dyDescent="0.3">
      <c r="A117" s="3" t="s">
        <v>256</v>
      </c>
      <c r="B117" s="3" t="s">
        <v>257</v>
      </c>
      <c r="C117" s="7" t="s">
        <v>1</v>
      </c>
      <c r="D117" s="7" t="s">
        <v>1</v>
      </c>
      <c r="E117" s="7" t="s">
        <v>1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7" t="s">
        <v>1</v>
      </c>
      <c r="R117" s="12"/>
      <c r="S117" s="12"/>
      <c r="T117" s="12"/>
    </row>
    <row r="118" spans="1:20" ht="13.85" customHeight="1" x14ac:dyDescent="0.3">
      <c r="A118" s="3" t="s">
        <v>258</v>
      </c>
      <c r="B118" s="3" t="s">
        <v>259</v>
      </c>
      <c r="C118" s="7" t="s">
        <v>1</v>
      </c>
      <c r="D118" s="7" t="s">
        <v>1</v>
      </c>
      <c r="E118" s="7" t="s">
        <v>1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7" t="s">
        <v>1</v>
      </c>
      <c r="R118" s="12"/>
      <c r="S118" s="12"/>
      <c r="T118" s="12"/>
    </row>
    <row r="119" spans="1:20" ht="13.85" customHeight="1" x14ac:dyDescent="0.3">
      <c r="A119" s="3" t="s">
        <v>260</v>
      </c>
      <c r="B119" s="3" t="s">
        <v>261</v>
      </c>
      <c r="C119" s="7" t="s">
        <v>1</v>
      </c>
      <c r="D119" s="7" t="s">
        <v>1</v>
      </c>
      <c r="E119" s="7" t="s">
        <v>1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7" t="s">
        <v>1</v>
      </c>
      <c r="R119" s="12"/>
      <c r="S119" s="12"/>
      <c r="T119" s="12"/>
    </row>
    <row r="120" spans="1:20" ht="13.85" customHeight="1" x14ac:dyDescent="0.3">
      <c r="A120" s="3" t="s">
        <v>262</v>
      </c>
      <c r="B120" s="3" t="s">
        <v>263</v>
      </c>
      <c r="C120" s="7" t="s">
        <v>1</v>
      </c>
      <c r="D120" s="7" t="s">
        <v>1</v>
      </c>
      <c r="E120" s="7" t="s">
        <v>1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7" t="s">
        <v>1</v>
      </c>
      <c r="R120" s="12"/>
      <c r="S120" s="12"/>
      <c r="T120" s="12"/>
    </row>
    <row r="121" spans="1:20" ht="13.85" customHeight="1" x14ac:dyDescent="0.3">
      <c r="A121" s="3" t="s">
        <v>264</v>
      </c>
      <c r="B121" s="3" t="s">
        <v>265</v>
      </c>
      <c r="C121" s="7" t="s">
        <v>1</v>
      </c>
      <c r="D121" s="7" t="s">
        <v>1</v>
      </c>
      <c r="E121" s="7" t="s">
        <v>1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7" t="s">
        <v>1</v>
      </c>
      <c r="R121" s="12"/>
      <c r="S121" s="12"/>
      <c r="T121" s="12"/>
    </row>
    <row r="122" spans="1:20" ht="13.85" customHeight="1" x14ac:dyDescent="0.3">
      <c r="A122" s="3" t="s">
        <v>266</v>
      </c>
      <c r="B122" s="3" t="s">
        <v>267</v>
      </c>
      <c r="C122" s="7" t="s">
        <v>1</v>
      </c>
      <c r="D122" s="7" t="s">
        <v>1</v>
      </c>
      <c r="E122" s="7" t="s">
        <v>1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7" t="s">
        <v>1</v>
      </c>
      <c r="R122" s="12"/>
      <c r="S122" s="12"/>
      <c r="T122" s="12"/>
    </row>
  </sheetData>
  <mergeCells count="21">
    <mergeCell ref="N5:N7"/>
    <mergeCell ref="P5:P7"/>
    <mergeCell ref="Q5:Q7"/>
    <mergeCell ref="R5:R7"/>
    <mergeCell ref="S5:S7"/>
    <mergeCell ref="F5:F7"/>
    <mergeCell ref="G5:G7"/>
    <mergeCell ref="H5:H7"/>
    <mergeCell ref="I5:J5"/>
    <mergeCell ref="K5:K7"/>
    <mergeCell ref="L5:L7"/>
    <mergeCell ref="A1:T2"/>
    <mergeCell ref="A3:T3"/>
    <mergeCell ref="A4:F4"/>
    <mergeCell ref="G4:L4"/>
    <mergeCell ref="M4:T4"/>
    <mergeCell ref="A5:A7"/>
    <mergeCell ref="B5:B7"/>
    <mergeCell ref="C5:C7"/>
    <mergeCell ref="D5:D7"/>
    <mergeCell ref="E5:E7"/>
  </mergeCells>
  <phoneticPr fontId="11" type="noConversion"/>
  <printOptions horizontalCentered="1"/>
  <pageMargins left="0.19750000536441803" right="0.19750000536441803" top="0.79000002145767212" bottom="0.39500001072883606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深圳市赢时胜信息技术股份有限公司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EW0223阳光橙增盈抗通胀1号（1年最低持有）估值表20211112</dc:title>
  <dc:subject/>
  <dc:creator>赢时胜</dc:creator>
  <dc:description>深圳市赢时胜信息技术股份有限公司</dc:description>
  <cp:lastModifiedBy>Xinyu Zhou</cp:lastModifiedBy>
  <dcterms:created xsi:type="dcterms:W3CDTF">2021-11-15T11:21:02Z</dcterms:created>
  <dcterms:modified xsi:type="dcterms:W3CDTF">2021-11-17T00:32:26Z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