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\Desktop\工作电脑\桌面\产品管理\教育成长\"/>
    </mc:Choice>
  </mc:AlternateContent>
  <xr:revisionPtr revIDLastSave="0" documentId="13_ncr:1_{B2BD5CD9-CABB-4087-BFFE-05A3324F0F2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交易数据表" sheetId="3" r:id="rId1"/>
    <sheet name="仓位分析" sheetId="5" r:id="rId2"/>
    <sheet name="基金额度" sheetId="9" r:id="rId3"/>
    <sheet name="光证股票额度" sheetId="11" r:id="rId4"/>
    <sheet name="光证股票交易" sheetId="12" r:id="rId5"/>
    <sheet name="股票交易" sheetId="7" r:id="rId6"/>
    <sheet name="股票额度" sheetId="10" r:id="rId7"/>
    <sheet name="WpsReserved_CellImgList" sheetId="8" state="veryHidden" r:id="rId8"/>
  </sheets>
  <definedNames>
    <definedName name="_xlnm._FilterDatabase" localSheetId="5" hidden="1">股票交易!$A$1:$L$168</definedName>
    <definedName name="_xlnm._FilterDatabase" localSheetId="0" hidden="1">交易数据表!$A$1:$Q$102</definedName>
  </definedNames>
  <calcPr calcId="181029"/>
  <pivotCaches>
    <pivotCache cacheId="11" r:id="rId9"/>
    <pivotCache cacheId="15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5" l="1"/>
  <c r="C8" i="5"/>
  <c r="D7" i="5"/>
  <c r="C7" i="5"/>
  <c r="C5" i="5"/>
  <c r="D5" i="5"/>
  <c r="C6" i="5"/>
  <c r="D6" i="5"/>
  <c r="D101" i="3"/>
  <c r="L1" i="7"/>
  <c r="D18" i="5" l="1"/>
  <c r="C18" i="5"/>
</calcChain>
</file>

<file path=xl/sharedStrings.xml><?xml version="1.0" encoding="utf-8"?>
<sst xmlns="http://schemas.openxmlformats.org/spreadsheetml/2006/main" count="946" uniqueCount="258">
  <si>
    <t>序号</t>
  </si>
  <si>
    <t>资管计划/基金名称</t>
  </si>
  <si>
    <t>专户代码（投资策略）</t>
  </si>
  <si>
    <t>金额（亿元）</t>
  </si>
  <si>
    <t>交易日期</t>
  </si>
  <si>
    <t>交易方向</t>
  </si>
  <si>
    <t>认购渠道</t>
  </si>
  <si>
    <t>交易价格</t>
  </si>
  <si>
    <t>备注</t>
  </si>
  <si>
    <t>一级债基</t>
  </si>
  <si>
    <t>申购</t>
  </si>
  <si>
    <t>基煜</t>
  </si>
  <si>
    <t>平安添利A</t>
  </si>
  <si>
    <t>700005.OF</t>
  </si>
  <si>
    <t>信用债专户</t>
  </si>
  <si>
    <t>景顺长城景颐双利A</t>
  </si>
  <si>
    <t>二级债基</t>
  </si>
  <si>
    <t>000385.OF</t>
  </si>
  <si>
    <t>量化策略</t>
  </si>
  <si>
    <t>优先股专户</t>
  </si>
  <si>
    <t>光大期货光大理财阳光橙精选1号</t>
  </si>
  <si>
    <t>通道专户</t>
  </si>
  <si>
    <t>东方红汇利A</t>
  </si>
  <si>
    <t>002651.OF</t>
  </si>
  <si>
    <t>鹏扬汇利A</t>
  </si>
  <si>
    <t>004585.OF</t>
  </si>
  <si>
    <t>打新专户</t>
  </si>
  <si>
    <t>农银汇理研究精选</t>
  </si>
  <si>
    <t>主动股票型基金</t>
  </si>
  <si>
    <t>000336.OF</t>
  </si>
  <si>
    <t>519002.OF</t>
  </si>
  <si>
    <t>股票MOM</t>
  </si>
  <si>
    <t>华夏希望债券A</t>
  </si>
  <si>
    <t>001011.OF</t>
  </si>
  <si>
    <t>110007.OF</t>
  </si>
  <si>
    <t>中欧先进制造C</t>
  </si>
  <si>
    <t>信达澳银新能源产业</t>
  </si>
  <si>
    <t>芯片ETF</t>
  </si>
  <si>
    <t>ETF</t>
  </si>
  <si>
    <t>买入</t>
  </si>
  <si>
    <t>军工龙头ETF</t>
  </si>
  <si>
    <t>512710.SH</t>
  </si>
  <si>
    <t>光证资管-光大理财阳光红精选10号</t>
  </si>
  <si>
    <t>光伏ETF</t>
  </si>
  <si>
    <t>新能源车ETF</t>
  </si>
  <si>
    <t>国债现金比例</t>
  </si>
  <si>
    <t>易方达裕祥回报</t>
  </si>
  <si>
    <t>广发聚鑫A</t>
  </si>
  <si>
    <t>512760.SH</t>
  </si>
  <si>
    <t>农业ETF</t>
  </si>
  <si>
    <t>159825.SZ</t>
  </si>
  <si>
    <t>科技ETF</t>
  </si>
  <si>
    <t>515000.SH</t>
  </si>
  <si>
    <t>华安安康A</t>
  </si>
  <si>
    <t>偏债混合</t>
  </si>
  <si>
    <t>002363.OF</t>
  </si>
  <si>
    <t>002351.OF</t>
  </si>
  <si>
    <t>000118.OF</t>
  </si>
  <si>
    <t>易方达信息产业</t>
  </si>
  <si>
    <t>001513.OF</t>
  </si>
  <si>
    <t>卖出</t>
  </si>
  <si>
    <t>5G ETF</t>
  </si>
  <si>
    <t>515050.SH</t>
  </si>
  <si>
    <t>工银瑞信产业债A</t>
  </si>
  <si>
    <t>000045.OF</t>
  </si>
  <si>
    <t>工银瑞信医药健康C</t>
  </si>
  <si>
    <t>006003.OF</t>
  </si>
  <si>
    <t>天弘增强回报A</t>
  </si>
  <si>
    <t>007128.OF</t>
  </si>
  <si>
    <t>半导体ETF</t>
  </si>
  <si>
    <t>证券ETF</t>
  </si>
  <si>
    <t>512880.SH</t>
  </si>
  <si>
    <t>总计</t>
  </si>
  <si>
    <t>求和项:金额（亿元）</t>
  </si>
  <si>
    <t>股票净多头(亿）</t>
  </si>
  <si>
    <t>股票仓位（亿）</t>
  </si>
  <si>
    <t>数据字典</t>
  </si>
  <si>
    <t>股票净多头</t>
  </si>
  <si>
    <t>股票仓位</t>
  </si>
  <si>
    <t>ABS专户</t>
  </si>
  <si>
    <t>增强指数型基金</t>
  </si>
  <si>
    <t>指数增强专户</t>
  </si>
  <si>
    <t>权益专户</t>
  </si>
  <si>
    <t>定增专户</t>
  </si>
  <si>
    <t>股票</t>
  </si>
  <si>
    <t>股票基金</t>
  </si>
  <si>
    <t>代码</t>
  </si>
  <si>
    <t>名称</t>
  </si>
  <si>
    <t>类型</t>
  </si>
  <si>
    <t>批准</t>
  </si>
  <si>
    <t>已用</t>
  </si>
  <si>
    <t>剩余</t>
  </si>
  <si>
    <t>过期日</t>
  </si>
  <si>
    <t>易方达稳健收益A</t>
  </si>
  <si>
    <r>
      <t>159995.SZ</t>
    </r>
    <r>
      <rPr>
        <sz val="11"/>
        <color indexed="10"/>
        <rFont val="等线"/>
        <charset val="134"/>
      </rPr>
      <t xml:space="preserve"> </t>
    </r>
  </si>
  <si>
    <r>
      <t>515790.SH</t>
    </r>
    <r>
      <rPr>
        <sz val="11"/>
        <color indexed="10"/>
        <rFont val="等线"/>
        <charset val="134"/>
      </rPr>
      <t xml:space="preserve"> </t>
    </r>
  </si>
  <si>
    <r>
      <t>515030.SH</t>
    </r>
    <r>
      <rPr>
        <sz val="11"/>
        <color indexed="10"/>
        <rFont val="等线"/>
        <charset val="134"/>
      </rPr>
      <t xml:space="preserve"> </t>
    </r>
  </si>
  <si>
    <t>华安安信消费服务A</t>
  </si>
  <si>
    <t>001410.OF </t>
  </si>
  <si>
    <r>
      <t>588080.SH</t>
    </r>
    <r>
      <rPr>
        <sz val="11"/>
        <color indexed="10"/>
        <rFont val="等线"/>
        <charset val="134"/>
      </rPr>
      <t xml:space="preserve"> </t>
    </r>
  </si>
  <si>
    <t>科创板50ETF</t>
  </si>
  <si>
    <t>159949.SZ</t>
  </si>
  <si>
    <t>创业板50ETF</t>
  </si>
  <si>
    <t>003940.OF</t>
  </si>
  <si>
    <t>银华盛世精选</t>
  </si>
  <si>
    <t>260104.OF</t>
  </si>
  <si>
    <t>景顺长城内需增长</t>
  </si>
  <si>
    <r>
      <t>004813.OF</t>
    </r>
    <r>
      <rPr>
        <sz val="11"/>
        <color indexed="10"/>
        <rFont val="等线"/>
        <charset val="134"/>
      </rPr>
      <t xml:space="preserve"> </t>
    </r>
  </si>
  <si>
    <t>377240.OF</t>
  </si>
  <si>
    <t>上投摩根新兴动力A</t>
  </si>
  <si>
    <t>013511.OF</t>
  </si>
  <si>
    <t>汇丰晋信低碳先锋C</t>
  </si>
  <si>
    <t>000875.OF</t>
  </si>
  <si>
    <t>建信稳定得利A</t>
  </si>
  <si>
    <t>007725.OF</t>
  </si>
  <si>
    <t>招商瑞文A</t>
  </si>
  <si>
    <t>512660.SH</t>
  </si>
  <si>
    <t>军工ETF</t>
  </si>
  <si>
    <t>159865.SZ</t>
  </si>
  <si>
    <t>养殖ETF</t>
  </si>
  <si>
    <t>206008.OF</t>
  </si>
  <si>
    <t>鹏华丰盛稳固收益</t>
  </si>
  <si>
    <t>006252.OF</t>
  </si>
  <si>
    <t>永赢消费主题A/C</t>
  </si>
  <si>
    <t>002685.OF</t>
  </si>
  <si>
    <t>中欧丰泓沪港深A/C</t>
  </si>
  <si>
    <t>206003.OF/206004.OF</t>
  </si>
  <si>
    <t>鹏华信用增利A/B</t>
  </si>
  <si>
    <t>002245.OF/002246.OF</t>
  </si>
  <si>
    <t>泰康稳健增利A/C</t>
  </si>
  <si>
    <t>512380.SH</t>
  </si>
  <si>
    <t>519752.OF</t>
  </si>
  <si>
    <t>交银新回报</t>
  </si>
  <si>
    <t>009100.OF</t>
  </si>
  <si>
    <t>安心稳健增利</t>
  </si>
  <si>
    <r>
      <t>515030.SH</t>
    </r>
    <r>
      <rPr>
        <sz val="11"/>
        <color indexed="8"/>
        <rFont val="等线"/>
        <charset val="134"/>
      </rPr>
      <t xml:space="preserve"> </t>
    </r>
  </si>
  <si>
    <t>新能车ETF</t>
  </si>
  <si>
    <r>
      <t>515790.SH</t>
    </r>
    <r>
      <rPr>
        <sz val="11"/>
        <color indexed="8"/>
        <rFont val="等线"/>
        <charset val="134"/>
      </rPr>
      <t xml:space="preserve"> </t>
    </r>
  </si>
  <si>
    <t>516160.SH</t>
  </si>
  <si>
    <t>新能源ETF</t>
  </si>
  <si>
    <t>516880.SH</t>
  </si>
  <si>
    <t>光伏50ETF</t>
  </si>
  <si>
    <t>买入额</t>
  </si>
  <si>
    <t>买入额度</t>
  </si>
  <si>
    <t>可用额度</t>
  </si>
  <si>
    <t>卖出量</t>
  </si>
  <si>
    <t>卖出额度</t>
  </si>
  <si>
    <t>剩余额度</t>
  </si>
  <si>
    <t>宝丰能源</t>
  </si>
  <si>
    <t>东方财富</t>
  </si>
  <si>
    <t>华泰证券</t>
  </si>
  <si>
    <t>牧原股份</t>
  </si>
  <si>
    <t>中材科技</t>
  </si>
  <si>
    <t>日期</t>
  </si>
  <si>
    <t>基金名称</t>
  </si>
  <si>
    <t>证券代码</t>
  </si>
  <si>
    <t>证券名称</t>
  </si>
  <si>
    <t>委托方向</t>
  </si>
  <si>
    <t>指令价格(主币种)</t>
  </si>
  <si>
    <t>指令数量</t>
  </si>
  <si>
    <t>指令金额</t>
  </si>
  <si>
    <t>当日成交均价(主币种)</t>
  </si>
  <si>
    <t>当日成交数量</t>
  </si>
  <si>
    <t>当日成交金额</t>
  </si>
  <si>
    <t>阳光红精选10号小集合</t>
  </si>
  <si>
    <t>市价</t>
  </si>
  <si>
    <t>002714</t>
  </si>
  <si>
    <t>002080</t>
  </si>
  <si>
    <t>市场均价(主币种)</t>
  </si>
  <si>
    <t>深信服</t>
  </si>
  <si>
    <t>招商银行</t>
  </si>
  <si>
    <t>002812</t>
  </si>
  <si>
    <t>恩捷股份</t>
  </si>
  <si>
    <t>阳光电源</t>
  </si>
  <si>
    <t>拓普集团</t>
  </si>
  <si>
    <t>康龙化成</t>
  </si>
  <si>
    <t>伊利股份</t>
  </si>
  <si>
    <t>0700</t>
  </si>
  <si>
    <t>腾讯控股</t>
  </si>
  <si>
    <t>002850</t>
  </si>
  <si>
    <t>科达利</t>
  </si>
  <si>
    <t>亿纬锂能</t>
  </si>
  <si>
    <t>宁德时代</t>
  </si>
  <si>
    <t>药明生物</t>
  </si>
  <si>
    <t>002001</t>
  </si>
  <si>
    <t>新 和 成</t>
  </si>
  <si>
    <t>002460</t>
  </si>
  <si>
    <t>赣锋锂业</t>
  </si>
  <si>
    <t>002821</t>
  </si>
  <si>
    <t>凯莱英</t>
  </si>
  <si>
    <t>山西汾酒</t>
  </si>
  <si>
    <t>中科创达</t>
  </si>
  <si>
    <t>宏发股份</t>
  </si>
  <si>
    <t>先导智能</t>
  </si>
  <si>
    <t>002487</t>
  </si>
  <si>
    <t>大金重工</t>
  </si>
  <si>
    <t>2269.HK</t>
  </si>
  <si>
    <t>卓胜微</t>
  </si>
  <si>
    <t>帝尔激光</t>
  </si>
  <si>
    <t>锦浪科技</t>
  </si>
  <si>
    <t>博腾股份</t>
  </si>
  <si>
    <t>当升科技</t>
  </si>
  <si>
    <t>新宙邦</t>
  </si>
  <si>
    <t>002241</t>
  </si>
  <si>
    <t>歌尔股份</t>
  </si>
  <si>
    <t>000799</t>
  </si>
  <si>
    <t>酒鬼酒</t>
  </si>
  <si>
    <t>美迪西</t>
  </si>
  <si>
    <t>爱博医疗</t>
  </si>
  <si>
    <t>片仔癀</t>
  </si>
  <si>
    <t>2382.HK</t>
  </si>
  <si>
    <t>舜宇光学科技</t>
  </si>
  <si>
    <t>0700.HK</t>
  </si>
  <si>
    <t>金力永磁</t>
  </si>
  <si>
    <t>泰坦科技</t>
  </si>
  <si>
    <t>华友钴业</t>
  </si>
  <si>
    <t>斯达半导</t>
  </si>
  <si>
    <t>九洲药业</t>
  </si>
  <si>
    <t>璞泰来</t>
  </si>
  <si>
    <t>002245</t>
  </si>
  <si>
    <t>蔚蓝锂芯</t>
  </si>
  <si>
    <t>铂科新材</t>
  </si>
  <si>
    <t>山东药玻</t>
  </si>
  <si>
    <t>长城科技</t>
  </si>
  <si>
    <t>法拉电子</t>
  </si>
  <si>
    <t>0836.HK</t>
  </si>
  <si>
    <t>华润电力</t>
  </si>
  <si>
    <t>中科电气</t>
  </si>
  <si>
    <t>2380.HK</t>
  </si>
  <si>
    <t>中国电力</t>
  </si>
  <si>
    <r>
      <t xml:space="preserve">                </t>
    </r>
    <r>
      <rPr>
        <sz val="11"/>
        <color indexed="8"/>
        <rFont val="等线"/>
        <charset val="134"/>
      </rPr>
      <t>-</t>
    </r>
    <r>
      <rPr>
        <sz val="11"/>
        <color indexed="8"/>
        <rFont val="等线"/>
        <charset val="134"/>
      </rPr>
      <t xml:space="preserve">  </t>
    </r>
  </si>
  <si>
    <t>腾讯控股　　</t>
  </si>
  <si>
    <t>新和成</t>
  </si>
  <si>
    <t>招商安华A</t>
    <phoneticPr fontId="9" type="noConversion"/>
  </si>
  <si>
    <t>二级债基</t>
    <phoneticPr fontId="9" type="noConversion"/>
  </si>
  <si>
    <t>广发集丰A</t>
    <phoneticPr fontId="9" type="noConversion"/>
  </si>
  <si>
    <t>鹏华双债增利</t>
    <phoneticPr fontId="9" type="noConversion"/>
  </si>
  <si>
    <t>Total</t>
  </si>
  <si>
    <t>Grand Total</t>
  </si>
  <si>
    <t>招商安华A</t>
  </si>
  <si>
    <t>广发集丰A</t>
  </si>
  <si>
    <t>鹏华双债增利</t>
  </si>
  <si>
    <t>光大期货-光大理财阳光橙精选1号</t>
  </si>
  <si>
    <t>光大期货-光大理财阳光橙精选1号</t>
    <phoneticPr fontId="9" type="noConversion"/>
  </si>
  <si>
    <t>通道专户</t>
    <phoneticPr fontId="9" type="noConversion"/>
  </si>
  <si>
    <t>中信期货衍生对冲1号</t>
  </si>
  <si>
    <t>中信期货衍生对冲1号</t>
    <phoneticPr fontId="9" type="noConversion"/>
  </si>
  <si>
    <t>信用债专户</t>
    <phoneticPr fontId="9" type="noConversion"/>
  </si>
  <si>
    <t>景顺长城景怡双利A</t>
  </si>
  <si>
    <t>景顺长城景怡双利A</t>
    <phoneticPr fontId="9" type="noConversion"/>
  </si>
  <si>
    <t>汇添富双利A</t>
  </si>
  <si>
    <t>汇添富双利A</t>
    <phoneticPr fontId="9" type="noConversion"/>
  </si>
  <si>
    <t>易方达稳健收益B</t>
  </si>
  <si>
    <t>易方达稳健收益B</t>
    <phoneticPr fontId="9" type="noConversion"/>
  </si>
  <si>
    <t>华夏希望债券A</t>
    <phoneticPr fontId="9" type="noConversion"/>
  </si>
  <si>
    <t>光证资管鑫优4号</t>
  </si>
  <si>
    <t>光证资管鑫优4号</t>
    <phoneticPr fontId="9" type="noConversion"/>
  </si>
  <si>
    <t>优先股专户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</si>
</sst>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"/>
    <numFmt numFmtId="177" formatCode="_ * #,##0.0_ ;_ * \-#,##0.0_ ;_ * &quot;-&quot;??_ ;_ @_ "/>
    <numFmt numFmtId="178" formatCode="###,##0.00"/>
    <numFmt numFmtId="179" formatCode="0.0000_ "/>
    <numFmt numFmtId="180" formatCode="#,##0.00_ "/>
    <numFmt numFmtId="181" formatCode="#,##0.0000_ "/>
    <numFmt numFmtId="182" formatCode="0.000"/>
  </numFmts>
  <fonts count="23">
    <font>
      <sz val="12"/>
      <name val="宋体"/>
      <charset val="134"/>
    </font>
    <font>
      <sz val="11"/>
      <color indexed="8"/>
      <name val="等线"/>
      <charset val="134"/>
    </font>
    <font>
      <sz val="11"/>
      <color indexed="8"/>
      <name val="宋体"/>
      <charset val="134"/>
    </font>
    <font>
      <sz val="11"/>
      <color indexed="10"/>
      <name val="等线"/>
      <charset val="134"/>
    </font>
    <font>
      <sz val="11"/>
      <name val="等线"/>
      <charset val="134"/>
    </font>
    <font>
      <b/>
      <sz val="12"/>
      <name val="宋体"/>
      <charset val="134"/>
    </font>
    <font>
      <u/>
      <sz val="12"/>
      <color indexed="12"/>
      <name val="宋体"/>
      <charset val="134"/>
    </font>
    <font>
      <sz val="11"/>
      <name val="Calibri"/>
      <family val="2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rgb="FF000000"/>
      <name val="等线"/>
      <charset val="134"/>
    </font>
    <font>
      <sz val="11"/>
      <color rgb="FF9C0006"/>
      <name val="等线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FF0000"/>
      <name val="等线"/>
      <charset val="134"/>
    </font>
    <font>
      <u/>
      <sz val="12"/>
      <color rgb="FF0000FF"/>
      <name val="宋体"/>
      <charset val="134"/>
    </font>
    <font>
      <u/>
      <sz val="11"/>
      <color rgb="FF0000FF"/>
      <name val="宋体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14" fillId="0" borderId="0" xfId="0" applyNumberFormat="1" applyFont="1" applyBorder="1">
      <alignment vertical="center"/>
    </xf>
    <xf numFmtId="176" fontId="14" fillId="0" borderId="0" xfId="0" applyNumberFormat="1" applyFont="1" applyBorder="1">
      <alignment vertical="center"/>
    </xf>
    <xf numFmtId="176" fontId="15" fillId="2" borderId="0" xfId="0" applyNumberFormat="1" applyFont="1" applyFill="1" applyBorder="1">
      <alignment vertical="center"/>
    </xf>
    <xf numFmtId="177" fontId="15" fillId="2" borderId="0" xfId="0" applyNumberFormat="1" applyFont="1" applyFill="1" applyBorder="1">
      <alignment vertical="center"/>
    </xf>
    <xf numFmtId="177" fontId="14" fillId="0" borderId="0" xfId="0" applyNumberFormat="1" applyFont="1" applyBorder="1">
      <alignment vertical="center"/>
    </xf>
    <xf numFmtId="0" fontId="0" fillId="0" borderId="5" xfId="0" applyBorder="1">
      <alignment vertical="center"/>
    </xf>
    <xf numFmtId="14" fontId="0" fillId="0" borderId="5" xfId="0" applyNumberFormat="1" applyBorder="1">
      <alignment vertical="center"/>
    </xf>
    <xf numFmtId="0" fontId="0" fillId="0" borderId="5" xfId="0" applyNumberFormat="1" applyBorder="1">
      <alignment vertical="center"/>
    </xf>
    <xf numFmtId="0" fontId="16" fillId="0" borderId="5" xfId="0" applyNumberFormat="1" applyFont="1" applyBorder="1" applyAlignment="1">
      <alignment horizontal="left" vertical="center"/>
    </xf>
    <xf numFmtId="0" fontId="16" fillId="0" borderId="6" xfId="0" applyNumberFormat="1" applyFont="1" applyBorder="1" applyAlignment="1">
      <alignment horizontal="left" vertical="center"/>
    </xf>
    <xf numFmtId="0" fontId="16" fillId="0" borderId="2" xfId="0" applyNumberFormat="1" applyFont="1" applyBorder="1" applyAlignment="1">
      <alignment horizontal="left" vertical="center"/>
    </xf>
    <xf numFmtId="0" fontId="16" fillId="0" borderId="7" xfId="0" applyNumberFormat="1" applyFont="1" applyBorder="1" applyAlignment="1">
      <alignment horizontal="left" vertical="center"/>
    </xf>
    <xf numFmtId="0" fontId="16" fillId="0" borderId="1" xfId="0" applyNumberFormat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0" fontId="16" fillId="0" borderId="5" xfId="0" applyNumberFormat="1" applyFont="1" applyBorder="1" applyAlignment="1">
      <alignment horizontal="center" vertical="center"/>
    </xf>
    <xf numFmtId="178" fontId="16" fillId="0" borderId="5" xfId="0" applyNumberFormat="1" applyFont="1" applyBorder="1" applyAlignment="1">
      <alignment horizontal="center" vertical="center"/>
    </xf>
    <xf numFmtId="179" fontId="16" fillId="0" borderId="5" xfId="0" applyNumberFormat="1" applyFont="1" applyBorder="1" applyAlignment="1">
      <alignment horizontal="center" vertical="center"/>
    </xf>
    <xf numFmtId="178" fontId="16" fillId="0" borderId="5" xfId="0" applyNumberFormat="1" applyFont="1" applyBorder="1" applyAlignment="1">
      <alignment horizontal="right" vertical="center"/>
    </xf>
    <xf numFmtId="178" fontId="16" fillId="0" borderId="6" xfId="0" applyNumberFormat="1" applyFont="1" applyBorder="1" applyAlignment="1">
      <alignment horizontal="right" vertical="center"/>
    </xf>
    <xf numFmtId="0" fontId="16" fillId="0" borderId="5" xfId="0" applyNumberFormat="1" applyFont="1" applyBorder="1" applyAlignment="1">
      <alignment horizontal="right" vertical="center"/>
    </xf>
    <xf numFmtId="0" fontId="0" fillId="0" borderId="7" xfId="0" applyNumberFormat="1" applyBorder="1">
      <alignment vertical="center"/>
    </xf>
    <xf numFmtId="0" fontId="16" fillId="0" borderId="8" xfId="0" applyNumberFormat="1" applyFont="1" applyBorder="1" applyAlignment="1">
      <alignment horizontal="left" vertical="center"/>
    </xf>
    <xf numFmtId="14" fontId="0" fillId="0" borderId="6" xfId="0" applyNumberFormat="1" applyBorder="1">
      <alignment vertical="center"/>
    </xf>
    <xf numFmtId="0" fontId="0" fillId="0" borderId="8" xfId="0" applyNumberFormat="1" applyBorder="1">
      <alignment vertical="center"/>
    </xf>
    <xf numFmtId="178" fontId="16" fillId="0" borderId="7" xfId="0" applyNumberFormat="1" applyFont="1" applyBorder="1" applyAlignment="1">
      <alignment horizontal="center" vertical="center"/>
    </xf>
    <xf numFmtId="0" fontId="16" fillId="0" borderId="7" xfId="0" applyNumberFormat="1" applyFont="1" applyBorder="1" applyAlignment="1">
      <alignment horizontal="center" vertical="center"/>
    </xf>
    <xf numFmtId="178" fontId="16" fillId="0" borderId="8" xfId="0" applyNumberFormat="1" applyFont="1" applyBorder="1" applyAlignment="1">
      <alignment horizontal="center" vertical="center"/>
    </xf>
    <xf numFmtId="0" fontId="16" fillId="0" borderId="8" xfId="0" applyNumberFormat="1" applyFont="1" applyBorder="1" applyAlignment="1">
      <alignment horizontal="center" vertical="center"/>
    </xf>
    <xf numFmtId="0" fontId="17" fillId="0" borderId="5" xfId="0" applyNumberFormat="1" applyFont="1" applyBorder="1">
      <alignment vertical="center"/>
    </xf>
    <xf numFmtId="0" fontId="17" fillId="0" borderId="6" xfId="0" applyNumberFormat="1" applyFont="1" applyBorder="1">
      <alignment vertical="center"/>
    </xf>
    <xf numFmtId="178" fontId="16" fillId="0" borderId="8" xfId="0" applyNumberFormat="1" applyFont="1" applyBorder="1" applyAlignment="1">
      <alignment horizontal="right" vertical="center"/>
    </xf>
    <xf numFmtId="4" fontId="16" fillId="0" borderId="6" xfId="0" applyNumberFormat="1" applyFont="1" applyBorder="1" applyAlignment="1">
      <alignment horizontal="right" vertical="center"/>
    </xf>
    <xf numFmtId="4" fontId="16" fillId="0" borderId="8" xfId="0" applyNumberFormat="1" applyFont="1" applyBorder="1" applyAlignment="1">
      <alignment horizontal="right"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18" fillId="0" borderId="0" xfId="0" applyNumberFormat="1" applyFont="1" applyBorder="1">
      <alignment vertical="center"/>
    </xf>
    <xf numFmtId="0" fontId="4" fillId="0" borderId="0" xfId="0" applyNumberFormat="1" applyFont="1" applyBorder="1">
      <alignment vertical="center"/>
    </xf>
    <xf numFmtId="0" fontId="14" fillId="0" borderId="0" xfId="0" applyNumberFormat="1" applyFont="1" applyBorder="1" applyAlignment="1">
      <alignment horizontal="right" vertical="center"/>
    </xf>
    <xf numFmtId="14" fontId="18" fillId="0" borderId="0" xfId="0" applyNumberFormat="1" applyFont="1" applyBorder="1">
      <alignment vertical="center"/>
    </xf>
    <xf numFmtId="14" fontId="4" fillId="0" borderId="0" xfId="0" applyNumberFormat="1" applyFont="1" applyBorder="1">
      <alignment vertical="center"/>
    </xf>
    <xf numFmtId="14" fontId="14" fillId="0" borderId="0" xfId="0" applyNumberFormat="1" applyFont="1" applyBorder="1">
      <alignment vertical="center"/>
    </xf>
    <xf numFmtId="14" fontId="14" fillId="0" borderId="0" xfId="0" applyNumberFormat="1" applyFont="1" applyBorder="1" applyAlignment="1">
      <alignment horizontal="right" vertical="center"/>
    </xf>
    <xf numFmtId="0" fontId="5" fillId="0" borderId="5" xfId="0" applyFont="1" applyBorder="1">
      <alignment vertical="center"/>
    </xf>
    <xf numFmtId="180" fontId="0" fillId="0" borderId="5" xfId="0" applyNumberFormat="1" applyBorder="1">
      <alignment vertical="center"/>
    </xf>
    <xf numFmtId="181" fontId="0" fillId="0" borderId="5" xfId="0" applyNumberFormat="1" applyBorder="1">
      <alignment vertical="center"/>
    </xf>
    <xf numFmtId="10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vertical="center" wrapText="1"/>
    </xf>
    <xf numFmtId="180" fontId="0" fillId="0" borderId="0" xfId="0" applyNumberFormat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14" fontId="0" fillId="0" borderId="5" xfId="0" applyNumberFormat="1" applyBorder="1">
      <alignment vertical="center"/>
    </xf>
    <xf numFmtId="58" fontId="0" fillId="0" borderId="5" xfId="0" applyNumberFormat="1" applyBorder="1">
      <alignment vertical="center"/>
    </xf>
    <xf numFmtId="0" fontId="0" fillId="0" borderId="0" xfId="0" applyNumberFormat="1">
      <alignment vertical="center"/>
    </xf>
    <xf numFmtId="0" fontId="19" fillId="0" borderId="5" xfId="1" applyNumberFormat="1" applyFont="1" applyBorder="1">
      <alignment vertical="center"/>
    </xf>
    <xf numFmtId="0" fontId="19" fillId="0" borderId="1" xfId="1" applyNumberFormat="1" applyFont="1" applyBorder="1">
      <alignment vertical="center"/>
    </xf>
    <xf numFmtId="0" fontId="19" fillId="0" borderId="0" xfId="1" applyFont="1">
      <alignment vertical="center"/>
    </xf>
    <xf numFmtId="0" fontId="13" fillId="0" borderId="1" xfId="1" applyNumberFormat="1" applyBorder="1">
      <alignment vertical="center"/>
    </xf>
    <xf numFmtId="0" fontId="13" fillId="0" borderId="5" xfId="1" applyNumberFormat="1" applyBorder="1">
      <alignment vertical="center"/>
    </xf>
    <xf numFmtId="0" fontId="13" fillId="0" borderId="0" xfId="1">
      <alignment vertical="center"/>
    </xf>
    <xf numFmtId="2" fontId="0" fillId="0" borderId="0" xfId="0" applyNumberFormat="1">
      <alignment vertical="center"/>
    </xf>
    <xf numFmtId="0" fontId="0" fillId="0" borderId="5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8" xfId="0" applyNumberFormat="1" applyBorder="1">
      <alignment vertical="center"/>
    </xf>
    <xf numFmtId="14" fontId="0" fillId="0" borderId="7" xfId="0" applyNumberFormat="1" applyBorder="1">
      <alignment vertical="center"/>
    </xf>
    <xf numFmtId="58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58" fontId="0" fillId="0" borderId="8" xfId="0" applyNumberFormat="1" applyBorder="1">
      <alignment vertical="center"/>
    </xf>
    <xf numFmtId="14" fontId="0" fillId="0" borderId="8" xfId="0" applyNumberFormat="1" applyBorder="1">
      <alignment vertical="center"/>
    </xf>
    <xf numFmtId="58" fontId="0" fillId="0" borderId="8" xfId="0" applyNumberFormat="1" applyBorder="1">
      <alignment vertical="center"/>
    </xf>
    <xf numFmtId="58" fontId="0" fillId="0" borderId="5" xfId="0" applyNumberFormat="1" applyBorder="1" applyAlignment="1">
      <alignment horizontal="center" vertical="center"/>
    </xf>
    <xf numFmtId="0" fontId="7" fillId="0" borderId="0" xfId="0" applyNumberFormat="1" applyFont="1" applyBorder="1" applyAlignment="1"/>
    <xf numFmtId="0" fontId="20" fillId="0" borderId="7" xfId="0" applyNumberFormat="1" applyFont="1" applyBorder="1">
      <alignment vertical="center"/>
    </xf>
    <xf numFmtId="0" fontId="20" fillId="0" borderId="8" xfId="0" applyNumberFormat="1" applyFont="1" applyBorder="1">
      <alignment vertical="center"/>
    </xf>
    <xf numFmtId="0" fontId="20" fillId="0" borderId="8" xfId="1" applyNumberFormat="1" applyFont="1" applyBorder="1">
      <alignment vertical="center"/>
    </xf>
    <xf numFmtId="0" fontId="13" fillId="0" borderId="8" xfId="1" applyNumberFormat="1" applyFont="1" applyBorder="1">
      <alignment vertical="center"/>
    </xf>
    <xf numFmtId="0" fontId="20" fillId="0" borderId="8" xfId="0" applyNumberFormat="1" applyFont="1" applyBorder="1">
      <alignment vertical="center"/>
    </xf>
    <xf numFmtId="0" fontId="0" fillId="0" borderId="1" xfId="0" quotePrefix="1" applyNumberFormat="1" applyBorder="1">
      <alignment vertical="center"/>
    </xf>
    <xf numFmtId="0" fontId="6" fillId="0" borderId="1" xfId="1" quotePrefix="1" applyNumberFormat="1" applyFont="1" applyBorder="1">
      <alignment vertical="center"/>
    </xf>
    <xf numFmtId="0" fontId="0" fillId="0" borderId="0" xfId="0" quotePrefix="1">
      <alignment vertical="center"/>
    </xf>
    <xf numFmtId="0" fontId="2" fillId="0" borderId="2" xfId="0" quotePrefix="1" applyNumberFormat="1" applyFont="1" applyBorder="1" applyAlignment="1">
      <alignment horizontal="left" vertical="center"/>
    </xf>
    <xf numFmtId="0" fontId="2" fillId="0" borderId="1" xfId="0" quotePrefix="1" applyNumberFormat="1" applyFont="1" applyBorder="1" applyAlignment="1">
      <alignment horizontal="left" vertical="center"/>
    </xf>
    <xf numFmtId="0" fontId="2" fillId="0" borderId="3" xfId="0" quotePrefix="1" applyNumberFormat="1" applyFont="1" applyBorder="1" applyAlignment="1">
      <alignment horizontal="left" vertical="center"/>
    </xf>
    <xf numFmtId="0" fontId="10" fillId="0" borderId="0" xfId="0" applyFont="1">
      <alignment vertical="center"/>
    </xf>
    <xf numFmtId="0" fontId="10" fillId="0" borderId="5" xfId="0" applyNumberFormat="1" applyFont="1" applyBorder="1">
      <alignment vertical="center"/>
    </xf>
    <xf numFmtId="2" fontId="0" fillId="0" borderId="5" xfId="0" applyNumberFormat="1" applyBorder="1">
      <alignment vertical="center"/>
    </xf>
    <xf numFmtId="0" fontId="0" fillId="0" borderId="10" xfId="0" pivotButton="1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80" fontId="0" fillId="0" borderId="11" xfId="0" applyNumberFormat="1" applyBorder="1">
      <alignment vertical="center"/>
    </xf>
    <xf numFmtId="180" fontId="0" fillId="0" borderId="14" xfId="0" applyNumberFormat="1" applyBorder="1">
      <alignment vertical="center"/>
    </xf>
    <xf numFmtId="180" fontId="0" fillId="0" borderId="15" xfId="0" applyNumberFormat="1" applyBorder="1">
      <alignment vertical="center"/>
    </xf>
    <xf numFmtId="182" fontId="0" fillId="0" borderId="11" xfId="0" applyNumberFormat="1" applyBorder="1">
      <alignment vertical="center"/>
    </xf>
    <xf numFmtId="0" fontId="8" fillId="0" borderId="5" xfId="0" applyNumberFormat="1" applyFont="1" applyBorder="1">
      <alignment vertical="center"/>
    </xf>
    <xf numFmtId="0" fontId="8" fillId="0" borderId="9" xfId="0" applyFont="1" applyBorder="1">
      <alignment vertical="center"/>
    </xf>
    <xf numFmtId="0" fontId="12" fillId="0" borderId="5" xfId="0" applyNumberFormat="1" applyFont="1" applyBorder="1">
      <alignment vertical="center"/>
    </xf>
    <xf numFmtId="0" fontId="21" fillId="0" borderId="5" xfId="0" pivotButton="1" applyFont="1" applyBorder="1">
      <alignment vertical="center"/>
    </xf>
    <xf numFmtId="0" fontId="21" fillId="0" borderId="5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22" fillId="0" borderId="5" xfId="0" applyNumberFormat="1" applyFont="1" applyBorder="1">
      <alignment vertical="center"/>
    </xf>
    <xf numFmtId="182" fontId="0" fillId="0" borderId="14" xfId="0" applyNumberFormat="1" applyBorder="1">
      <alignment vertical="center"/>
    </xf>
  </cellXfs>
  <cellStyles count="2">
    <cellStyle name="Hyperlink" xfId="1" builtinId="8"/>
    <cellStyle name="Normal" xfId="0" builtinId="0"/>
  </cellStyles>
  <dxfs count="306">
    <dxf>
      <numFmt numFmtId="183" formatCode="0.00_ "/>
    </dxf>
    <dxf>
      <numFmt numFmtId="180" formatCode="#,##0.00_ 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font>
        <b/>
        <i val="0"/>
        <strike val="0"/>
        <condense val="0"/>
        <extend val="0"/>
        <outline val="0"/>
        <shadow val="0"/>
      </font>
    </dxf>
    <dxf>
      <font>
        <b/>
        <i val="0"/>
        <strike val="0"/>
        <condense val="0"/>
        <extend val="0"/>
        <outline val="0"/>
        <shadow val="0"/>
      </font>
    </dxf>
    <dxf>
      <font>
        <b/>
        <i val="0"/>
        <strike val="0"/>
        <condense val="0"/>
        <extend val="0"/>
        <outline val="0"/>
        <shadow val="0"/>
      </font>
    </dxf>
    <dxf>
      <numFmt numFmtId="181" formatCode="#,##0.0000_ 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76" formatCode="0.0"/>
    </dxf>
    <dxf>
      <numFmt numFmtId="2" formatCode="0.00"/>
    </dxf>
    <dxf>
      <numFmt numFmtId="183" formatCode="0.00_ "/>
    </dxf>
    <dxf>
      <numFmt numFmtId="180" formatCode="#,##0.00_ 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font>
        <b/>
        <i val="0"/>
        <strike val="0"/>
        <condense val="0"/>
        <extend val="0"/>
        <outline val="0"/>
        <shadow val="0"/>
      </font>
    </dxf>
    <dxf>
      <font>
        <b/>
        <i val="0"/>
        <strike val="0"/>
        <condense val="0"/>
        <extend val="0"/>
        <outline val="0"/>
        <shadow val="0"/>
      </font>
    </dxf>
    <dxf>
      <font>
        <b/>
        <i val="0"/>
        <strike val="0"/>
        <condense val="0"/>
        <extend val="0"/>
        <outline val="0"/>
        <shadow val="0"/>
      </font>
    </dxf>
    <dxf>
      <numFmt numFmtId="181" formatCode="#,##0.0000_ 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76" formatCode="0.0"/>
    </dxf>
    <dxf>
      <numFmt numFmtId="2" formatCode="0.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80" formatCode="#,##0.00_ "/>
    </dxf>
    <dxf>
      <numFmt numFmtId="183" formatCode="0.00_ "/>
    </dxf>
    <dxf>
      <numFmt numFmtId="2" formatCode="0.00"/>
    </dxf>
    <dxf>
      <numFmt numFmtId="176" formatCode="0.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81" formatCode="#,##0.0000_ "/>
    </dxf>
    <dxf>
      <font>
        <b/>
        <i val="0"/>
        <strike val="0"/>
        <condense val="0"/>
        <extend val="0"/>
        <outline val="0"/>
        <shadow val="0"/>
      </font>
    </dxf>
    <dxf>
      <font>
        <b/>
        <i val="0"/>
        <strike val="0"/>
        <condense val="0"/>
        <extend val="0"/>
        <outline val="0"/>
        <shadow val="0"/>
      </font>
    </dxf>
    <dxf>
      <font>
        <b/>
        <i val="0"/>
        <strike val="0"/>
        <condense val="0"/>
        <extend val="0"/>
        <outline val="0"/>
        <shadow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571500</xdr:colOff>
      <xdr:row>1</xdr:row>
      <xdr:rowOff>6350</xdr:rowOff>
    </xdr:to>
    <xdr:pic>
      <xdr:nvPicPr>
        <xdr:cNvPr id="69640" name="ID_B0EC00298E344365966944700ED3FE28" descr="upload_267466261">
          <a:extLst>
            <a:ext uri="{FF2B5EF4-FFF2-40B4-BE49-F238E27FC236}">
              <a16:creationId xmlns:a16="http://schemas.microsoft.com/office/drawing/2014/main" id="{9BC779C8-36BC-42B9-BD18-3DE83FC4441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730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551.670949652776" createdVersion="7" refreshedVersion="7" minRefreshableVersion="1" recordCount="118" xr:uid="{00000000-000A-0000-FFFF-FFFF04000000}">
  <cacheSource type="worksheet">
    <worksheetSource ref="B1:I4953" sheet="交易数据表"/>
  </cacheSource>
  <cacheFields count="8">
    <cacheField name="资管计划/基金名称" numFmtId="0">
      <sharedItems containsBlank="1"/>
    </cacheField>
    <cacheField name="专户代码（投资策略）" numFmtId="0">
      <sharedItems containsBlank="1" count="26">
        <s v="一级债基"/>
        <s v="二级债基"/>
        <s v="通道专户"/>
        <s v="信用债专户"/>
        <s v="优先股专户"/>
        <m/>
        <s v="国债现金比例" u="1"/>
        <s v="主动股票型基金" u="1"/>
        <s v="增强指数型基金" u="1"/>
        <s v="股票" u="1"/>
        <s v="ABS专户" u="1"/>
        <s v="权益专户" u="1"/>
        <s v="股票基金" u="1"/>
        <s v="量化专户" u="1"/>
        <s v="主动股票基金" u="1"/>
        <s v="融券打新" u="1"/>
        <s v="优先股" u="1"/>
        <s v="指数增强专户" u="1"/>
        <s v="打新专户" u="1"/>
        <s v="股票MOM" u="1"/>
        <s v="量化策略" u="1"/>
        <s v="量化专户（千象）" u="1"/>
        <s v="定增专户" u="1"/>
        <s v="ETF" u="1"/>
        <s v="偏债混合" u="1"/>
        <s v="指数增强" u="1"/>
      </sharedItems>
    </cacheField>
    <cacheField name="金额（亿元）" numFmtId="0">
      <sharedItems containsString="0" containsBlank="1" containsNumber="1" minValue="0.03" maxValue="2.39"/>
    </cacheField>
    <cacheField name="交易日期" numFmtId="0">
      <sharedItems containsNonDate="0" containsDate="1" containsString="0" containsBlank="1" minDate="2021-12-15T00:00:00" maxDate="2021-12-22T00:00:00"/>
    </cacheField>
    <cacheField name="交易方向" numFmtId="0">
      <sharedItems containsBlank="1"/>
    </cacheField>
    <cacheField name="认购渠道" numFmtId="0">
      <sharedItems containsBlank="1"/>
    </cacheField>
    <cacheField name="交易价格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551.671077777777" createdVersion="7" refreshedVersion="7" minRefreshableVersion="1" recordCount="118" xr:uid="{00000000-000A-0000-FFFF-FFFF08000000}">
  <cacheSource type="worksheet">
    <worksheetSource ref="A1:I1087" sheet="交易数据表"/>
  </cacheSource>
  <cacheFields count="9">
    <cacheField name="序号" numFmtId="0">
      <sharedItems containsString="0" containsBlank="1" containsNumber="1" containsInteger="1" minValue="1" maxValue="94"/>
    </cacheField>
    <cacheField name="资管计划/基金名称" numFmtId="0">
      <sharedItems containsBlank="1" count="133">
        <s v="平安添利A"/>
        <s v="招商安华A"/>
        <s v="广发集丰A"/>
        <s v="鹏华双债增利"/>
        <s v="光大期货-光大理财阳光橙精选1号"/>
        <s v="中信期货衍生对冲1号"/>
        <s v="景顺长城景怡双利A"/>
        <s v="汇添富双利A"/>
        <s v="易方达稳健收益B"/>
        <s v="华夏希望债券A"/>
        <s v="光证资管鑫优4号"/>
        <m/>
        <s v="总计"/>
        <s v="药明生物" u="1"/>
        <s v="泰达宏利转型机遇A" u="1"/>
        <s v="国投瑞银优化增强AB" u="1"/>
        <s v="半导体ETF" u="1"/>
        <s v="光大期货恒乐宏观1号" u="1"/>
        <s v="光大永明资产聚优1号权益类资产管理产品" u="1"/>
        <s v="康龙化成" u="1"/>
        <s v="恩捷股份" u="1"/>
        <s v="华安安康A" u="1"/>
        <s v="光大期货创新优选4号" u="1"/>
        <s v="光证资管阳光红精选6号" u="1"/>
        <s v="工银瑞信双利A" u="1"/>
        <s v="海富通-阳光量化1号" u="1"/>
        <s v="科创50" u="1"/>
        <s v="大成新锐产业 " u="1"/>
        <s v="拓普集团" u="1"/>
        <s v="腾讯控股" u="1"/>
        <s v="新源能车ETF" u="1"/>
        <s v="光证资管阳光红精选7号" u="1"/>
        <s v="东方红汇利A" u="1"/>
        <s v="鹏华基金阳光1号" u="1"/>
        <s v="东方红汇利A " u="1"/>
        <s v="中信期货阳光1号" u="1"/>
        <s v="光大保德信-光大理财量化对冲1号" u="1"/>
        <s v="光证资管诚享8号" u="1"/>
        <s v="华安安信消费服务" u="1"/>
        <s v="华夏基金阳光增盈稳健3号" u="1"/>
        <s v="光大期货光大理财阳光橙精选1号" u="1"/>
        <s v="泰康稳健增利A" u="1"/>
        <s v="鹏华基金阳光2号" u="1"/>
        <s v="农银汇理研究精选" u="1"/>
        <s v="鹏华双债保利" u="1"/>
        <s v="鹏扬汇利A " u="1"/>
        <s v="宁德时代" u="1"/>
        <s v="大成新锐产业" u="1"/>
        <s v="鹏华基金阳光3号" u="1"/>
        <s v="中欧基金阳光增盈稳健3号集合资产管理计划" u="1"/>
        <s v="建信稳健得利A" u="1"/>
        <s v="东方汇智-汇融6号" u="1"/>
        <s v="芯片ETF" u="1"/>
        <s v="光证资管优选基金宝（MOM" u="1"/>
        <s v="科技ETF" u="1"/>
        <s v="鹏华基金阳光4号" u="1"/>
        <s v="国泰君安期货君合光耀6号" u="1"/>
        <s v="致诚26" u="1"/>
        <s v="创业板50" u="1"/>
        <s v="鹏华基金阳光5号" u="1"/>
        <s v="伊利股份" u="1"/>
        <s v="鹏华信用增利A" u="1"/>
        <s v="招商财富-阳光5号" u="1"/>
        <s v="景顺长城景颐双利A" u="1"/>
        <s v="汇添富绝对收益3号" u="1"/>
        <s v="华夏中证5G通信主题ETF" u="1"/>
        <s v="新能源车ETF" u="1"/>
        <s v="广发基金阳光增盈稳健3号" u="1"/>
        <s v="华夏基金-阳光量化对冲1号" u="1"/>
        <s v="泰康安惠纯债A" u="1"/>
        <s v="招商银行" u="1"/>
        <s v="中银稳健添利C" u="1"/>
        <s v="东方汇智汇融6号" u="1"/>
        <s v="光伏ETF" u="1"/>
        <s v="南方高端装备A" u="1"/>
        <s v="5G ETF" u="1"/>
        <s v="芯片ETF(沪市）" u="1"/>
        <s v="光证资管鑫优集合资产管理计划" u="1"/>
        <s v="鹏扬汇利A" u="1"/>
        <s v="光证资管量化对冲阳光3号" u="1"/>
        <s v="中信证券阳光恒优集合资产管理计划" u="1"/>
        <s v="景顺长城景颐双利C " u="1"/>
        <s v="光证资管鑫优2号集合资产管理计划" u="1"/>
        <s v="牧原股份" u="1"/>
        <s v="工银瑞信医药健康C" u="1"/>
        <s v="工银瑞信前沿医疗A " u="1"/>
        <s v="东方财富" u="1"/>
        <s v="光大期货恒盛宏观1号" u="1"/>
        <s v="西部利得沪深300指数增强A" u="1"/>
        <s v="证券ETF" u="1"/>
        <s v="21国债10" u="1"/>
        <s v="富国消费主题A" u="1"/>
        <s v="国泰君安期货君合光耀8号" u="1"/>
        <s v="易方达裕祥回报" u="1"/>
        <s v="长信基金量化2号" u="1"/>
        <s v="鹏华信用增利AA" u="1"/>
        <s v="招商财富-阳光4号" u="1"/>
        <s v="光证资管量化对冲阳光4号" u="1"/>
        <s v="申万菱信光银阳光量化1号" u="1"/>
        <s v="广发多因子" u="1"/>
        <s v="科达利" u="1"/>
        <s v="东方汇智-光大银行-博普套利1号" u="1"/>
        <s v="天弘增强回报A" u="1"/>
        <s v="中欧先进制造C" u="1"/>
        <s v="光证资管鑫优2号" u="1"/>
        <s v="阳光电源" u="1"/>
        <s v="易方达稳健收益" u="1"/>
        <s v="创蓝筹" u="1"/>
        <s v="中银资管汇阳光1号" u="1"/>
        <s v="华泰新悦阳光5号" u="1"/>
        <s v="博时基金阳光量化1号" u="1"/>
        <s v="长信基金-光大理财中证500指数增强专户" u="1"/>
        <s v="中邮新思路" u="1"/>
        <s v="汇添富双利C" u="1"/>
        <s v="工银瑞信前沿医疗A" u="1"/>
        <s v="工银瑞信产业债A" u="1"/>
        <s v="新能车ETF" u="1"/>
        <s v="军工龙头ETF" u="1"/>
        <s v="光证资管-光大理财阳光红精选10号" u="1"/>
        <s v="信达澳银新能源产业" u="1"/>
        <s v="农业ETF" u="1"/>
        <s v="汇添富绝对收益" u="1"/>
        <s v="国君光耀2号" u="1"/>
        <s v="深信服" u="1"/>
        <s v="易方达信息产业" u="1"/>
        <s v="泰达宏利转型机遇C " u="1"/>
        <s v="华夏国证半导体芯片ETF" u="1"/>
        <s v="中信期货阳光红中证500指数增强1号" u="1"/>
        <s v="广发聚鑫A" u="1"/>
        <s v="亿纬锂能" u="1"/>
        <s v="中信阳光1号" u="1"/>
        <s v="汇添富全球医疗" u="1"/>
        <s v="大成基金阳光增盈稳健3号集合资产管理计划" u="1"/>
      </sharedItems>
    </cacheField>
    <cacheField name="专户代码（投资策略）" numFmtId="0">
      <sharedItems containsBlank="1" count="21">
        <s v="一级债基"/>
        <s v="二级债基"/>
        <s v="通道专户"/>
        <s v="信用债专户"/>
        <s v="优先股专户"/>
        <m/>
        <s v="国债现金比例" u="1"/>
        <s v="主动股票型基金" u="1"/>
        <s v="增强指数型基金" u="1"/>
        <s v="股票" u="1"/>
        <s v="ABS专户" u="1"/>
        <s v="权益专户" u="1"/>
        <s v="股票基金" u="1"/>
        <s v="指数增强专户" u="1"/>
        <s v="打新专户" u="1"/>
        <s v="股票MOM" u="1"/>
        <s v="量化策略" u="1"/>
        <s v="定增专户" u="1"/>
        <s v="ETF" u="1"/>
        <s v="偏债混合" u="1"/>
        <s v="指数增强" u="1"/>
      </sharedItems>
    </cacheField>
    <cacheField name="金额（亿元）" numFmtId="0">
      <sharedItems containsString="0" containsBlank="1" containsNumber="1" minValue="0.03" maxValue="2.39"/>
    </cacheField>
    <cacheField name="交易日期" numFmtId="0">
      <sharedItems containsNonDate="0" containsDate="1" containsString="0" containsBlank="1" minDate="2021-12-15T00:00:00" maxDate="2021-12-22T00:00:00"/>
    </cacheField>
    <cacheField name="交易方向" numFmtId="0">
      <sharedItems containsBlank="1"/>
    </cacheField>
    <cacheField name="认购渠道" numFmtId="0">
      <sharedItems containsBlank="1"/>
    </cacheField>
    <cacheField name="交易价格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s v="平安添利A"/>
    <x v="0"/>
    <n v="0.1"/>
    <d v="2021-12-15T00:00:00"/>
    <s v="申购"/>
    <s v="基煜"/>
    <m/>
    <s v="700005.OF"/>
  </r>
  <r>
    <s v="招商安华A"/>
    <x v="1"/>
    <n v="0.1"/>
    <d v="2021-12-15T00:00:00"/>
    <s v="申购"/>
    <s v="基煜"/>
    <m/>
    <m/>
  </r>
  <r>
    <s v="广发集丰A"/>
    <x v="1"/>
    <n v="0.1"/>
    <d v="2021-12-15T00:00:00"/>
    <s v="申购"/>
    <s v="基煜"/>
    <m/>
    <m/>
  </r>
  <r>
    <s v="鹏华双债增利"/>
    <x v="1"/>
    <n v="0.1"/>
    <d v="2021-12-15T00:00:00"/>
    <s v="申购"/>
    <s v="基煜"/>
    <m/>
    <m/>
  </r>
  <r>
    <s v="光大期货-光大理财阳光橙精选1号"/>
    <x v="2"/>
    <n v="0.06"/>
    <d v="2021-12-16T00:00:00"/>
    <s v="申购"/>
    <s v="基煜"/>
    <m/>
    <m/>
  </r>
  <r>
    <s v="中信期货衍生对冲1号"/>
    <x v="3"/>
    <n v="0.3"/>
    <d v="2021-12-16T00:00:00"/>
    <s v="申购"/>
    <s v="基煜"/>
    <m/>
    <m/>
  </r>
  <r>
    <s v="景顺长城景怡双利A"/>
    <x v="1"/>
    <n v="0.1"/>
    <d v="2021-12-17T00:00:00"/>
    <s v="申购"/>
    <s v="基煜"/>
    <m/>
    <m/>
  </r>
  <r>
    <s v="汇添富双利A"/>
    <x v="1"/>
    <n v="0.1"/>
    <d v="2021-12-17T00:00:00"/>
    <s v="申购"/>
    <s v="基煜"/>
    <m/>
    <m/>
  </r>
  <r>
    <s v="光大期货-光大理财阳光橙精选1号"/>
    <x v="2"/>
    <n v="0.03"/>
    <d v="2021-12-20T00:00:00"/>
    <s v="申购"/>
    <s v="基煜"/>
    <m/>
    <m/>
  </r>
  <r>
    <s v="易方达稳健收益B"/>
    <x v="1"/>
    <n v="0.1"/>
    <d v="2021-12-21T00:00:00"/>
    <s v="申购"/>
    <s v="基煜"/>
    <m/>
    <m/>
  </r>
  <r>
    <s v="华夏希望债券A"/>
    <x v="1"/>
    <n v="0.1"/>
    <d v="2021-12-21T00:00:00"/>
    <s v="申购"/>
    <s v="基煜"/>
    <m/>
    <m/>
  </r>
  <r>
    <s v="光证资管鑫优4号"/>
    <x v="4"/>
    <n v="1.2"/>
    <d v="2021-12-21T00:00:00"/>
    <s v="申购"/>
    <s v="基煜"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s v="总计"/>
    <x v="5"/>
    <n v="2.39"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  <r>
    <m/>
    <x v="5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1"/>
    <x v="0"/>
    <x v="0"/>
    <n v="0.1"/>
    <d v="2021-12-15T00:00:00"/>
    <s v="申购"/>
    <s v="基煜"/>
    <m/>
    <s v="700005.OF"/>
  </r>
  <r>
    <n v="2"/>
    <x v="1"/>
    <x v="1"/>
    <n v="0.1"/>
    <d v="2021-12-15T00:00:00"/>
    <s v="申购"/>
    <s v="基煜"/>
    <m/>
    <m/>
  </r>
  <r>
    <n v="3"/>
    <x v="2"/>
    <x v="1"/>
    <n v="0.1"/>
    <d v="2021-12-15T00:00:00"/>
    <s v="申购"/>
    <s v="基煜"/>
    <m/>
    <m/>
  </r>
  <r>
    <n v="4"/>
    <x v="3"/>
    <x v="1"/>
    <n v="0.1"/>
    <d v="2021-12-15T00:00:00"/>
    <s v="申购"/>
    <s v="基煜"/>
    <m/>
    <m/>
  </r>
  <r>
    <n v="5"/>
    <x v="4"/>
    <x v="2"/>
    <n v="0.06"/>
    <d v="2021-12-16T00:00:00"/>
    <s v="申购"/>
    <s v="基煜"/>
    <m/>
    <m/>
  </r>
  <r>
    <n v="6"/>
    <x v="5"/>
    <x v="3"/>
    <n v="0.3"/>
    <d v="2021-12-16T00:00:00"/>
    <s v="申购"/>
    <s v="基煜"/>
    <m/>
    <m/>
  </r>
  <r>
    <n v="7"/>
    <x v="6"/>
    <x v="1"/>
    <n v="0.1"/>
    <d v="2021-12-17T00:00:00"/>
    <s v="申购"/>
    <s v="基煜"/>
    <m/>
    <m/>
  </r>
  <r>
    <n v="8"/>
    <x v="7"/>
    <x v="1"/>
    <n v="0.1"/>
    <d v="2021-12-17T00:00:00"/>
    <s v="申购"/>
    <s v="基煜"/>
    <m/>
    <m/>
  </r>
  <r>
    <n v="9"/>
    <x v="4"/>
    <x v="2"/>
    <n v="0.03"/>
    <d v="2021-12-20T00:00:00"/>
    <s v="申购"/>
    <s v="基煜"/>
    <m/>
    <m/>
  </r>
  <r>
    <n v="10"/>
    <x v="8"/>
    <x v="1"/>
    <n v="0.1"/>
    <d v="2021-12-21T00:00:00"/>
    <s v="申购"/>
    <s v="基煜"/>
    <m/>
    <m/>
  </r>
  <r>
    <n v="11"/>
    <x v="9"/>
    <x v="1"/>
    <n v="0.1"/>
    <d v="2021-12-21T00:00:00"/>
    <s v="申购"/>
    <s v="基煜"/>
    <m/>
    <m/>
  </r>
  <r>
    <n v="12"/>
    <x v="10"/>
    <x v="4"/>
    <n v="1.2"/>
    <d v="2021-12-21T00:00:00"/>
    <s v="申购"/>
    <s v="基煜"/>
    <m/>
    <m/>
  </r>
  <r>
    <n v="13"/>
    <x v="11"/>
    <x v="5"/>
    <m/>
    <m/>
    <m/>
    <m/>
    <m/>
    <m/>
  </r>
  <r>
    <n v="14"/>
    <x v="11"/>
    <x v="5"/>
    <m/>
    <m/>
    <m/>
    <m/>
    <m/>
    <m/>
  </r>
  <r>
    <n v="15"/>
    <x v="11"/>
    <x v="5"/>
    <m/>
    <m/>
    <m/>
    <m/>
    <m/>
    <m/>
  </r>
  <r>
    <n v="16"/>
    <x v="11"/>
    <x v="5"/>
    <m/>
    <m/>
    <m/>
    <m/>
    <m/>
    <m/>
  </r>
  <r>
    <n v="17"/>
    <x v="11"/>
    <x v="5"/>
    <m/>
    <m/>
    <m/>
    <m/>
    <m/>
    <m/>
  </r>
  <r>
    <n v="18"/>
    <x v="11"/>
    <x v="5"/>
    <m/>
    <m/>
    <m/>
    <m/>
    <m/>
    <m/>
  </r>
  <r>
    <n v="19"/>
    <x v="11"/>
    <x v="5"/>
    <m/>
    <m/>
    <m/>
    <m/>
    <m/>
    <m/>
  </r>
  <r>
    <n v="20"/>
    <x v="11"/>
    <x v="5"/>
    <m/>
    <m/>
    <m/>
    <m/>
    <m/>
    <m/>
  </r>
  <r>
    <n v="21"/>
    <x v="11"/>
    <x v="5"/>
    <m/>
    <m/>
    <m/>
    <m/>
    <m/>
    <m/>
  </r>
  <r>
    <n v="22"/>
    <x v="11"/>
    <x v="5"/>
    <m/>
    <m/>
    <m/>
    <m/>
    <m/>
    <m/>
  </r>
  <r>
    <n v="23"/>
    <x v="11"/>
    <x v="5"/>
    <m/>
    <m/>
    <m/>
    <m/>
    <m/>
    <m/>
  </r>
  <r>
    <n v="24"/>
    <x v="11"/>
    <x v="5"/>
    <m/>
    <m/>
    <m/>
    <m/>
    <m/>
    <m/>
  </r>
  <r>
    <n v="25"/>
    <x v="11"/>
    <x v="5"/>
    <m/>
    <m/>
    <m/>
    <m/>
    <m/>
    <m/>
  </r>
  <r>
    <n v="26"/>
    <x v="11"/>
    <x v="5"/>
    <m/>
    <m/>
    <m/>
    <m/>
    <m/>
    <m/>
  </r>
  <r>
    <n v="27"/>
    <x v="11"/>
    <x v="5"/>
    <m/>
    <m/>
    <m/>
    <m/>
    <m/>
    <m/>
  </r>
  <r>
    <n v="28"/>
    <x v="11"/>
    <x v="5"/>
    <m/>
    <m/>
    <m/>
    <m/>
    <m/>
    <m/>
  </r>
  <r>
    <n v="29"/>
    <x v="11"/>
    <x v="5"/>
    <m/>
    <m/>
    <m/>
    <m/>
    <m/>
    <m/>
  </r>
  <r>
    <n v="30"/>
    <x v="11"/>
    <x v="5"/>
    <m/>
    <m/>
    <m/>
    <m/>
    <m/>
    <m/>
  </r>
  <r>
    <n v="31"/>
    <x v="11"/>
    <x v="5"/>
    <m/>
    <m/>
    <m/>
    <m/>
    <m/>
    <m/>
  </r>
  <r>
    <n v="32"/>
    <x v="11"/>
    <x v="5"/>
    <m/>
    <m/>
    <m/>
    <m/>
    <m/>
    <m/>
  </r>
  <r>
    <n v="33"/>
    <x v="11"/>
    <x v="5"/>
    <m/>
    <m/>
    <m/>
    <m/>
    <m/>
    <m/>
  </r>
  <r>
    <n v="34"/>
    <x v="11"/>
    <x v="5"/>
    <m/>
    <m/>
    <m/>
    <m/>
    <m/>
    <m/>
  </r>
  <r>
    <n v="35"/>
    <x v="11"/>
    <x v="5"/>
    <m/>
    <m/>
    <m/>
    <m/>
    <m/>
    <m/>
  </r>
  <r>
    <n v="36"/>
    <x v="11"/>
    <x v="5"/>
    <m/>
    <m/>
    <m/>
    <m/>
    <m/>
    <m/>
  </r>
  <r>
    <n v="37"/>
    <x v="11"/>
    <x v="5"/>
    <m/>
    <m/>
    <m/>
    <m/>
    <m/>
    <m/>
  </r>
  <r>
    <n v="38"/>
    <x v="11"/>
    <x v="5"/>
    <m/>
    <m/>
    <m/>
    <m/>
    <m/>
    <m/>
  </r>
  <r>
    <n v="39"/>
    <x v="11"/>
    <x v="5"/>
    <m/>
    <m/>
    <m/>
    <m/>
    <m/>
    <m/>
  </r>
  <r>
    <n v="40"/>
    <x v="11"/>
    <x v="5"/>
    <m/>
    <m/>
    <m/>
    <m/>
    <m/>
    <m/>
  </r>
  <r>
    <n v="41"/>
    <x v="11"/>
    <x v="5"/>
    <m/>
    <m/>
    <m/>
    <m/>
    <m/>
    <m/>
  </r>
  <r>
    <n v="42"/>
    <x v="11"/>
    <x v="5"/>
    <m/>
    <m/>
    <m/>
    <m/>
    <m/>
    <m/>
  </r>
  <r>
    <n v="43"/>
    <x v="11"/>
    <x v="5"/>
    <m/>
    <m/>
    <m/>
    <m/>
    <m/>
    <m/>
  </r>
  <r>
    <n v="44"/>
    <x v="11"/>
    <x v="5"/>
    <m/>
    <m/>
    <m/>
    <m/>
    <m/>
    <m/>
  </r>
  <r>
    <n v="45"/>
    <x v="11"/>
    <x v="5"/>
    <m/>
    <m/>
    <m/>
    <m/>
    <m/>
    <m/>
  </r>
  <r>
    <n v="46"/>
    <x v="11"/>
    <x v="5"/>
    <m/>
    <m/>
    <m/>
    <m/>
    <m/>
    <m/>
  </r>
  <r>
    <n v="47"/>
    <x v="11"/>
    <x v="5"/>
    <m/>
    <m/>
    <m/>
    <m/>
    <m/>
    <m/>
  </r>
  <r>
    <n v="48"/>
    <x v="11"/>
    <x v="5"/>
    <m/>
    <m/>
    <m/>
    <m/>
    <m/>
    <m/>
  </r>
  <r>
    <n v="49"/>
    <x v="11"/>
    <x v="5"/>
    <m/>
    <m/>
    <m/>
    <m/>
    <m/>
    <m/>
  </r>
  <r>
    <n v="50"/>
    <x v="11"/>
    <x v="5"/>
    <m/>
    <m/>
    <m/>
    <m/>
    <m/>
    <m/>
  </r>
  <r>
    <n v="51"/>
    <x v="11"/>
    <x v="5"/>
    <m/>
    <m/>
    <m/>
    <m/>
    <m/>
    <m/>
  </r>
  <r>
    <n v="52"/>
    <x v="11"/>
    <x v="5"/>
    <m/>
    <m/>
    <m/>
    <m/>
    <m/>
    <m/>
  </r>
  <r>
    <n v="53"/>
    <x v="11"/>
    <x v="5"/>
    <m/>
    <m/>
    <m/>
    <m/>
    <m/>
    <m/>
  </r>
  <r>
    <n v="54"/>
    <x v="11"/>
    <x v="5"/>
    <m/>
    <m/>
    <m/>
    <m/>
    <m/>
    <m/>
  </r>
  <r>
    <n v="55"/>
    <x v="11"/>
    <x v="5"/>
    <m/>
    <m/>
    <m/>
    <m/>
    <m/>
    <m/>
  </r>
  <r>
    <n v="56"/>
    <x v="11"/>
    <x v="5"/>
    <m/>
    <m/>
    <m/>
    <m/>
    <m/>
    <m/>
  </r>
  <r>
    <n v="57"/>
    <x v="11"/>
    <x v="5"/>
    <m/>
    <m/>
    <m/>
    <m/>
    <m/>
    <m/>
  </r>
  <r>
    <n v="58"/>
    <x v="11"/>
    <x v="5"/>
    <m/>
    <m/>
    <m/>
    <m/>
    <m/>
    <m/>
  </r>
  <r>
    <n v="59"/>
    <x v="11"/>
    <x v="5"/>
    <m/>
    <m/>
    <m/>
    <m/>
    <m/>
    <m/>
  </r>
  <r>
    <n v="60"/>
    <x v="11"/>
    <x v="5"/>
    <m/>
    <m/>
    <m/>
    <m/>
    <m/>
    <m/>
  </r>
  <r>
    <n v="61"/>
    <x v="11"/>
    <x v="5"/>
    <m/>
    <m/>
    <m/>
    <m/>
    <m/>
    <m/>
  </r>
  <r>
    <n v="62"/>
    <x v="11"/>
    <x v="5"/>
    <m/>
    <m/>
    <m/>
    <m/>
    <m/>
    <m/>
  </r>
  <r>
    <n v="63"/>
    <x v="11"/>
    <x v="5"/>
    <m/>
    <m/>
    <m/>
    <m/>
    <m/>
    <m/>
  </r>
  <r>
    <n v="64"/>
    <x v="11"/>
    <x v="5"/>
    <m/>
    <m/>
    <m/>
    <m/>
    <m/>
    <m/>
  </r>
  <r>
    <n v="65"/>
    <x v="11"/>
    <x v="5"/>
    <m/>
    <m/>
    <m/>
    <m/>
    <m/>
    <m/>
  </r>
  <r>
    <n v="66"/>
    <x v="11"/>
    <x v="5"/>
    <m/>
    <m/>
    <m/>
    <m/>
    <m/>
    <m/>
  </r>
  <r>
    <n v="67"/>
    <x v="11"/>
    <x v="5"/>
    <m/>
    <m/>
    <m/>
    <m/>
    <m/>
    <m/>
  </r>
  <r>
    <n v="68"/>
    <x v="11"/>
    <x v="5"/>
    <m/>
    <m/>
    <m/>
    <m/>
    <m/>
    <m/>
  </r>
  <r>
    <n v="69"/>
    <x v="11"/>
    <x v="5"/>
    <m/>
    <m/>
    <m/>
    <m/>
    <m/>
    <m/>
  </r>
  <r>
    <n v="70"/>
    <x v="11"/>
    <x v="5"/>
    <m/>
    <m/>
    <m/>
    <m/>
    <m/>
    <m/>
  </r>
  <r>
    <n v="71"/>
    <x v="11"/>
    <x v="5"/>
    <m/>
    <m/>
    <m/>
    <m/>
    <m/>
    <m/>
  </r>
  <r>
    <n v="72"/>
    <x v="11"/>
    <x v="5"/>
    <m/>
    <m/>
    <m/>
    <m/>
    <m/>
    <m/>
  </r>
  <r>
    <n v="73"/>
    <x v="11"/>
    <x v="5"/>
    <m/>
    <m/>
    <m/>
    <m/>
    <m/>
    <m/>
  </r>
  <r>
    <n v="74"/>
    <x v="11"/>
    <x v="5"/>
    <m/>
    <m/>
    <m/>
    <m/>
    <m/>
    <m/>
  </r>
  <r>
    <n v="75"/>
    <x v="11"/>
    <x v="5"/>
    <m/>
    <m/>
    <m/>
    <m/>
    <m/>
    <m/>
  </r>
  <r>
    <n v="76"/>
    <x v="11"/>
    <x v="5"/>
    <m/>
    <m/>
    <m/>
    <m/>
    <m/>
    <m/>
  </r>
  <r>
    <n v="77"/>
    <x v="11"/>
    <x v="5"/>
    <m/>
    <m/>
    <m/>
    <m/>
    <m/>
    <m/>
  </r>
  <r>
    <n v="78"/>
    <x v="11"/>
    <x v="5"/>
    <m/>
    <m/>
    <m/>
    <m/>
    <m/>
    <m/>
  </r>
  <r>
    <n v="79"/>
    <x v="11"/>
    <x v="5"/>
    <m/>
    <m/>
    <m/>
    <m/>
    <m/>
    <m/>
  </r>
  <r>
    <n v="80"/>
    <x v="11"/>
    <x v="5"/>
    <m/>
    <m/>
    <m/>
    <m/>
    <m/>
    <m/>
  </r>
  <r>
    <n v="81"/>
    <x v="11"/>
    <x v="5"/>
    <m/>
    <m/>
    <m/>
    <m/>
    <m/>
    <m/>
  </r>
  <r>
    <n v="82"/>
    <x v="11"/>
    <x v="5"/>
    <m/>
    <m/>
    <m/>
    <m/>
    <m/>
    <m/>
  </r>
  <r>
    <n v="83"/>
    <x v="11"/>
    <x v="5"/>
    <m/>
    <m/>
    <m/>
    <m/>
    <m/>
    <m/>
  </r>
  <r>
    <n v="84"/>
    <x v="11"/>
    <x v="5"/>
    <m/>
    <m/>
    <m/>
    <m/>
    <m/>
    <m/>
  </r>
  <r>
    <n v="85"/>
    <x v="11"/>
    <x v="5"/>
    <m/>
    <m/>
    <m/>
    <m/>
    <m/>
    <m/>
  </r>
  <r>
    <n v="86"/>
    <x v="11"/>
    <x v="5"/>
    <m/>
    <m/>
    <m/>
    <m/>
    <m/>
    <m/>
  </r>
  <r>
    <n v="87"/>
    <x v="11"/>
    <x v="5"/>
    <m/>
    <m/>
    <m/>
    <m/>
    <m/>
    <m/>
  </r>
  <r>
    <n v="88"/>
    <x v="11"/>
    <x v="5"/>
    <m/>
    <m/>
    <m/>
    <m/>
    <m/>
    <m/>
  </r>
  <r>
    <n v="89"/>
    <x v="11"/>
    <x v="5"/>
    <m/>
    <m/>
    <m/>
    <m/>
    <m/>
    <m/>
  </r>
  <r>
    <n v="90"/>
    <x v="11"/>
    <x v="5"/>
    <m/>
    <m/>
    <m/>
    <m/>
    <m/>
    <m/>
  </r>
  <r>
    <n v="91"/>
    <x v="11"/>
    <x v="5"/>
    <m/>
    <m/>
    <m/>
    <m/>
    <m/>
    <m/>
  </r>
  <r>
    <n v="92"/>
    <x v="11"/>
    <x v="5"/>
    <m/>
    <m/>
    <m/>
    <m/>
    <m/>
    <m/>
  </r>
  <r>
    <n v="93"/>
    <x v="11"/>
    <x v="5"/>
    <m/>
    <m/>
    <m/>
    <m/>
    <m/>
    <m/>
  </r>
  <r>
    <n v="94"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2"/>
    <x v="5"/>
    <n v="2.39"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  <r>
    <m/>
    <x v="11"/>
    <x v="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数据透视表3" cacheId="15" dataOnRows="1" autoFormatId="0" applyNumberFormats="0" applyBorderFormats="0" applyFontFormats="0" applyPatternFormats="0" applyAlignmentFormats="0" applyWidthHeightFormats="1" dataCaption="值" updatedVersion="7" minRefreshableVersion="3" showMultipleLabel="0" showMemberPropertyTips="0" itemPrintTitles="1" createdVersion="7" indent="0" compact="0" compactData="0" gridDropZones="1" multipleFieldFilters="0">
  <location ref="A21:C34" firstHeaderRow="2" firstDataRow="2" firstDataCol="2"/>
  <pivotFields count="9">
    <pivotField compact="0" outline="0" subtotalTop="0" showAll="0" topAutoShow="0" includeNewItemsInFilter="1"/>
    <pivotField axis="axisRow" compact="0" outline="0" subtotalTop="0" showAll="0" topAutoShow="0" includeNewItemsInFilter="1">
      <items count="134">
        <item m="1" x="110"/>
        <item m="1" x="111"/>
        <item m="1" x="94"/>
        <item m="1" x="107"/>
        <item m="1" x="47"/>
        <item m="1" x="34"/>
        <item m="1" x="101"/>
        <item m="1" x="72"/>
        <item m="1" x="51"/>
        <item m="1" x="115"/>
        <item m="1" x="85"/>
        <item m="1" x="24"/>
        <item m="1" x="36"/>
        <item m="1" x="18"/>
        <item m="1" x="37"/>
        <item m="1" x="79"/>
        <item m="1" x="97"/>
        <item m="1" x="82"/>
        <item m="1" x="23"/>
        <item m="1" x="31"/>
        <item m="1" x="99"/>
        <item m="1" x="67"/>
        <item m="1" x="122"/>
        <item m="1" x="56"/>
        <item m="1" x="15"/>
        <item m="1" x="25"/>
        <item m="1" x="109"/>
        <item m="1" x="39"/>
        <item m="1" x="121"/>
        <item m="1" x="64"/>
        <item m="1" x="113"/>
        <item m="1" x="117"/>
        <item m="1" x="26"/>
        <item m="1" x="42"/>
        <item m="1" x="44"/>
        <item m="1" x="78"/>
        <item m="1" x="14"/>
        <item m="1" x="41"/>
        <item m="1" x="88"/>
        <item m="1" x="119"/>
        <item x="8"/>
        <item m="1" x="96"/>
        <item m="1" x="62"/>
        <item m="1" x="89"/>
        <item m="1" x="103"/>
        <item m="1" x="127"/>
        <item m="1" x="130"/>
        <item m="1" x="71"/>
        <item m="1" x="108"/>
        <item m="1" x="112"/>
        <item x="11"/>
        <item x="12"/>
        <item m="1" x="74"/>
        <item m="1" x="131"/>
        <item m="1" x="116"/>
        <item m="1" x="33"/>
        <item m="1" x="48"/>
        <item m="1" x="55"/>
        <item m="1" x="59"/>
        <item m="1" x="80"/>
        <item m="1" x="132"/>
        <item m="1" x="125"/>
        <item m="1" x="45"/>
        <item m="1" x="65"/>
        <item m="1" x="126"/>
        <item m="1" x="58"/>
        <item m="1" x="27"/>
        <item m="1" x="114"/>
        <item m="1" x="38"/>
        <item m="1" x="81"/>
        <item m="1" x="93"/>
        <item m="1" x="87"/>
        <item m="1" x="17"/>
        <item m="1" x="91"/>
        <item m="1" x="49"/>
        <item m="1" x="35"/>
        <item m="1" x="69"/>
        <item x="0"/>
        <item m="1" x="57"/>
        <item m="1" x="63"/>
        <item m="1" x="98"/>
        <item m="1" x="92"/>
        <item m="1" x="68"/>
        <item m="1" x="104"/>
        <item m="1" x="40"/>
        <item x="7"/>
        <item m="1" x="32"/>
        <item m="1" x="22"/>
        <item m="1" x="43"/>
        <item m="1" x="53"/>
        <item x="9"/>
        <item m="1" x="106"/>
        <item m="1" x="77"/>
        <item m="1" x="52"/>
        <item m="1" x="118"/>
        <item m="1" x="73"/>
        <item m="1" x="66"/>
        <item m="1" x="90"/>
        <item m="1" x="50"/>
        <item m="1" x="128"/>
        <item m="1" x="76"/>
        <item m="1" x="120"/>
        <item m="1" x="54"/>
        <item m="1" x="21"/>
        <item m="1" x="86"/>
        <item m="1" x="20"/>
        <item m="1" x="19"/>
        <item m="1" x="100"/>
        <item m="1" x="83"/>
        <item m="1" x="46"/>
        <item m="1" x="123"/>
        <item m="1" x="28"/>
        <item m="1" x="29"/>
        <item m="1" x="105"/>
        <item m="1" x="60"/>
        <item m="1" x="129"/>
        <item m="1" x="70"/>
        <item m="1" x="13"/>
        <item m="1" x="124"/>
        <item m="1" x="75"/>
        <item m="1" x="95"/>
        <item m="1" x="61"/>
        <item m="1" x="84"/>
        <item m="1" x="102"/>
        <item m="1" x="16"/>
        <item m="1" x="30"/>
        <item x="1"/>
        <item x="2"/>
        <item x="3"/>
        <item x="4"/>
        <item x="5"/>
        <item x="6"/>
        <item x="10"/>
        <item t="default"/>
      </items>
    </pivotField>
    <pivotField axis="axisRow" compact="0" outline="0" subtotalTop="0" showAll="0" topAutoShow="0" includeNewItemsInFilter="1" defaultSubtotal="0">
      <items count="21">
        <item m="1" x="10"/>
        <item m="1" x="18"/>
        <item m="1" x="14"/>
        <item m="1" x="17"/>
        <item x="1"/>
        <item m="1" x="16"/>
        <item m="1" x="11"/>
        <item x="0"/>
        <item x="4"/>
        <item m="1" x="8"/>
        <item m="1" x="20"/>
        <item m="1" x="7"/>
        <item h="1" x="5"/>
        <item m="1" x="13"/>
        <item x="3"/>
        <item x="2"/>
        <item m="1" x="15"/>
        <item m="1" x="6"/>
        <item m="1" x="19"/>
        <item m="1" x="9"/>
        <item m="1" x="12"/>
      </items>
    </pivotField>
    <pivotField dataField="1"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</pivotFields>
  <rowFields count="2">
    <field x="2"/>
    <field x="1"/>
  </rowFields>
  <rowItems count="12">
    <i>
      <x v="4"/>
      <x v="40"/>
    </i>
    <i r="1">
      <x v="85"/>
    </i>
    <i r="1">
      <x v="90"/>
    </i>
    <i r="1">
      <x v="126"/>
    </i>
    <i r="1">
      <x v="127"/>
    </i>
    <i r="1">
      <x v="128"/>
    </i>
    <i r="1">
      <x v="131"/>
    </i>
    <i>
      <x v="7"/>
      <x v="77"/>
    </i>
    <i>
      <x v="8"/>
      <x v="132"/>
    </i>
    <i>
      <x v="14"/>
      <x v="130"/>
    </i>
    <i>
      <x v="15"/>
      <x v="129"/>
    </i>
    <i t="grand">
      <x/>
    </i>
  </rowItems>
  <colItems count="1">
    <i/>
  </colItems>
  <dataFields count="1">
    <dataField name="求和项:金额（亿元）" fld="3" baseField="0" baseItem="0"/>
  </dataFields>
  <formats count="95">
    <format dxfId="298">
      <pivotArea outline="0" fieldPosition="0"/>
    </format>
    <format dxfId="297">
      <pivotArea outline="0" fieldPosition="0"/>
    </format>
    <format dxfId="296">
      <pivotArea outline="0" fieldPosition="0">
        <references count="2">
          <reference field="1" count="1" selected="0">
            <x v="31"/>
          </reference>
          <reference field="2" count="1" selected="0">
            <x v="1"/>
          </reference>
        </references>
      </pivotArea>
    </format>
    <format dxfId="295">
      <pivotArea outline="0" fieldPosition="0">
        <references count="2">
          <reference field="1" count="1" selected="0">
            <x v="93"/>
          </reference>
          <reference field="2" count="1" selected="0">
            <x v="1"/>
          </reference>
        </references>
      </pivotArea>
    </format>
    <format dxfId="294">
      <pivotArea outline="0" fieldPosition="0">
        <references count="2">
          <reference field="1" count="1" selected="0">
            <x v="95"/>
          </reference>
          <reference field="2" count="1" selected="0">
            <x v="1"/>
          </reference>
        </references>
      </pivotArea>
    </format>
    <format dxfId="293">
      <pivotArea outline="0" fieldPosition="0">
        <references count="2">
          <reference field="1" count="1" selected="0">
            <x v="96"/>
          </reference>
          <reference field="2" count="1" selected="0">
            <x v="1"/>
          </reference>
        </references>
      </pivotArea>
    </format>
    <format dxfId="292">
      <pivotArea outline="0" fieldPosition="0">
        <references count="2">
          <reference field="1" count="1" selected="0">
            <x v="100"/>
          </reference>
          <reference field="2" count="1" selected="0">
            <x v="1"/>
          </reference>
        </references>
      </pivotArea>
    </format>
    <format dxfId="291">
      <pivotArea outline="0" fieldPosition="0">
        <references count="2">
          <reference field="1" count="1" selected="0">
            <x v="101"/>
          </reference>
          <reference field="2" count="1" selected="0">
            <x v="1"/>
          </reference>
        </references>
      </pivotArea>
    </format>
    <format dxfId="290">
      <pivotArea outline="0" fieldPosition="0">
        <references count="2">
          <reference field="1" count="1" selected="0">
            <x v="102"/>
          </reference>
          <reference field="2" count="1" selected="0">
            <x v="1"/>
          </reference>
        </references>
      </pivotArea>
    </format>
    <format dxfId="289">
      <pivotArea outline="0" fieldPosition="0">
        <references count="2">
          <reference field="1" count="1" selected="0">
            <x v="119"/>
          </reference>
          <reference field="2" count="1" selected="0">
            <x v="1"/>
          </reference>
        </references>
      </pivotArea>
    </format>
    <format dxfId="288">
      <pivotArea outline="0" fieldPosition="0">
        <references count="2">
          <reference field="1" count="1" selected="0">
            <x v="124"/>
          </reference>
          <reference field="2" count="1" selected="0">
            <x v="1"/>
          </reference>
        </references>
      </pivotArea>
    </format>
    <format dxfId="287">
      <pivotArea outline="0" fieldPosition="0">
        <references count="2">
          <reference field="1" count="1" selected="0">
            <x v="87"/>
          </reference>
          <reference field="2" count="1" selected="0">
            <x v="2"/>
          </reference>
        </references>
      </pivotArea>
    </format>
    <format dxfId="286">
      <pivotArea outline="0" fieldPosition="0">
        <references count="2">
          <reference field="1" count="1" selected="0">
            <x v="9"/>
          </reference>
          <reference field="2" count="1" selected="0">
            <x v="4"/>
          </reference>
        </references>
      </pivotArea>
    </format>
    <format dxfId="285">
      <pivotArea outline="0" fieldPosition="0">
        <references count="2">
          <reference field="1" count="1" selected="0">
            <x v="35"/>
          </reference>
          <reference field="2" count="1" selected="0">
            <x v="4"/>
          </reference>
        </references>
      </pivotArea>
    </format>
    <format dxfId="284">
      <pivotArea outline="0" fieldPosition="0">
        <references count="2">
          <reference field="1" count="1" selected="0">
            <x v="70"/>
          </reference>
          <reference field="2" count="1" selected="0">
            <x v="4"/>
          </reference>
        </references>
      </pivotArea>
    </format>
    <format dxfId="283">
      <pivotArea outline="0" fieldPosition="0">
        <references count="2">
          <reference field="1" count="1" selected="0">
            <x v="79"/>
          </reference>
          <reference field="2" count="1" selected="0">
            <x v="4"/>
          </reference>
        </references>
      </pivotArea>
    </format>
    <format dxfId="282">
      <pivotArea outline="0" fieldPosition="0">
        <references count="2">
          <reference field="1" count="1" selected="0">
            <x v="85"/>
          </reference>
          <reference field="2" count="1" selected="0">
            <x v="4"/>
          </reference>
        </references>
      </pivotArea>
    </format>
    <format dxfId="281">
      <pivotArea outline="0" fieldPosition="0">
        <references count="2">
          <reference field="1" count="1" selected="0">
            <x v="86"/>
          </reference>
          <reference field="2" count="1" selected="0">
            <x v="4"/>
          </reference>
        </references>
      </pivotArea>
    </format>
    <format dxfId="280">
      <pivotArea outline="0" fieldPosition="0">
        <references count="2">
          <reference field="1" count="1" selected="0">
            <x v="90"/>
          </reference>
          <reference field="2" count="1" selected="0">
            <x v="4"/>
          </reference>
        </references>
      </pivotArea>
    </format>
    <format dxfId="279">
      <pivotArea outline="0" fieldPosition="0">
        <references count="2">
          <reference field="1" count="1" selected="0">
            <x v="91"/>
          </reference>
          <reference field="2" count="1" selected="0">
            <x v="4"/>
          </reference>
        </references>
      </pivotArea>
    </format>
    <format dxfId="278">
      <pivotArea outline="0" fieldPosition="0">
        <references count="2">
          <reference field="1" count="1" selected="0">
            <x v="98"/>
          </reference>
          <reference field="2" count="1" selected="0">
            <x v="4"/>
          </reference>
        </references>
      </pivotArea>
    </format>
    <format dxfId="277">
      <pivotArea outline="0" fieldPosition="0">
        <references count="2">
          <reference field="1" count="1" selected="0">
            <x v="99"/>
          </reference>
          <reference field="2" count="1" selected="0">
            <x v="4"/>
          </reference>
        </references>
      </pivotArea>
    </format>
    <format dxfId="276">
      <pivotArea outline="0" fieldPosition="0">
        <references count="2">
          <reference field="1" count="1" selected="0">
            <x v="121"/>
          </reference>
          <reference field="2" count="1" selected="0">
            <x v="4"/>
          </reference>
        </references>
      </pivotArea>
    </format>
    <format dxfId="275">
      <pivotArea outline="0" fieldPosition="0">
        <references count="2">
          <reference field="1" count="1" selected="0">
            <x v="123"/>
          </reference>
          <reference field="2" count="1" selected="0">
            <x v="4"/>
          </reference>
        </references>
      </pivotArea>
    </format>
    <format dxfId="274">
      <pivotArea outline="0" fieldPosition="0">
        <references count="2">
          <reference field="1" count="1" selected="0">
            <x v="80"/>
          </reference>
          <reference field="2" count="1" selected="0">
            <x v="5"/>
          </reference>
        </references>
      </pivotArea>
    </format>
    <format dxfId="273">
      <pivotArea outline="0" fieldPosition="0">
        <references count="2">
          <reference field="1" count="1" selected="0">
            <x v="81"/>
          </reference>
          <reference field="2" count="1" selected="0">
            <x v="5"/>
          </reference>
        </references>
      </pivotArea>
    </format>
    <format dxfId="272">
      <pivotArea outline="0" fieldPosition="0">
        <references count="2">
          <reference field="1" count="1" selected="0">
            <x v="82"/>
          </reference>
          <reference field="2" count="1" selected="0">
            <x v="5"/>
          </reference>
        </references>
      </pivotArea>
    </format>
    <format dxfId="271">
      <pivotArea outline="0" fieldPosition="0">
        <references count="2">
          <reference field="1" count="1" selected="0">
            <x v="37"/>
          </reference>
          <reference field="2" count="1" selected="0">
            <x v="7"/>
          </reference>
        </references>
      </pivotArea>
    </format>
    <format dxfId="270">
      <pivotArea outline="0" fieldPosition="0">
        <references count="2">
          <reference field="1" count="1" selected="0">
            <x v="76"/>
          </reference>
          <reference field="2" count="1" selected="0">
            <x v="7"/>
          </reference>
        </references>
      </pivotArea>
    </format>
    <format dxfId="269">
      <pivotArea outline="0" fieldPosition="0">
        <references count="2">
          <reference field="1" count="1" selected="0">
            <x v="77"/>
          </reference>
          <reference field="2" count="1" selected="0">
            <x v="7"/>
          </reference>
        </references>
      </pivotArea>
    </format>
    <format dxfId="268">
      <pivotArea outline="0" fieldPosition="0">
        <references count="2">
          <reference field="1" count="1" selected="0">
            <x v="59"/>
          </reference>
          <reference field="2" count="1" selected="0">
            <x v="8"/>
          </reference>
        </references>
      </pivotArea>
    </format>
    <format dxfId="267">
      <pivotArea outline="0" fieldPosition="0">
        <references count="2">
          <reference field="1" count="1" selected="0">
            <x v="83"/>
          </reference>
          <reference field="2" count="1" selected="0">
            <x v="8"/>
          </reference>
        </references>
      </pivotArea>
    </format>
    <format dxfId="266">
      <pivotArea outline="0" fieldPosition="0">
        <references count="2">
          <reference field="1" count="1" selected="0">
            <x v="92"/>
          </reference>
          <reference field="2" count="1" selected="0">
            <x v="8"/>
          </reference>
        </references>
      </pivotArea>
    </format>
    <format dxfId="265">
      <pivotArea outline="0" fieldPosition="0">
        <references count="2">
          <reference field="1" count="1" selected="0">
            <x v="31"/>
          </reference>
          <reference field="2" count="1" selected="0">
            <x v="1"/>
          </reference>
        </references>
      </pivotArea>
    </format>
    <format dxfId="264">
      <pivotArea outline="0" fieldPosition="0">
        <references count="2">
          <reference field="1" count="1" selected="0">
            <x v="93"/>
          </reference>
          <reference field="2" count="1" selected="0">
            <x v="1"/>
          </reference>
        </references>
      </pivotArea>
    </format>
    <format dxfId="263">
      <pivotArea outline="0" fieldPosition="0">
        <references count="2">
          <reference field="1" count="1" selected="0">
            <x v="95"/>
          </reference>
          <reference field="2" count="1" selected="0">
            <x v="1"/>
          </reference>
        </references>
      </pivotArea>
    </format>
    <format dxfId="262">
      <pivotArea outline="0" fieldPosition="0">
        <references count="2">
          <reference field="1" count="1" selected="0">
            <x v="96"/>
          </reference>
          <reference field="2" count="1" selected="0">
            <x v="1"/>
          </reference>
        </references>
      </pivotArea>
    </format>
    <format dxfId="261">
      <pivotArea outline="0" fieldPosition="0">
        <references count="2">
          <reference field="1" count="1" selected="0">
            <x v="100"/>
          </reference>
          <reference field="2" count="1" selected="0">
            <x v="1"/>
          </reference>
        </references>
      </pivotArea>
    </format>
    <format dxfId="260">
      <pivotArea outline="0" fieldPosition="0">
        <references count="2">
          <reference field="1" count="1" selected="0">
            <x v="101"/>
          </reference>
          <reference field="2" count="1" selected="0">
            <x v="1"/>
          </reference>
        </references>
      </pivotArea>
    </format>
    <format dxfId="259">
      <pivotArea outline="0" fieldPosition="0">
        <references count="2">
          <reference field="1" count="1" selected="0">
            <x v="102"/>
          </reference>
          <reference field="2" count="1" selected="0">
            <x v="1"/>
          </reference>
        </references>
      </pivotArea>
    </format>
    <format dxfId="258">
      <pivotArea outline="0" fieldPosition="0">
        <references count="2">
          <reference field="1" count="1" selected="0">
            <x v="119"/>
          </reference>
          <reference field="2" count="1" selected="0">
            <x v="1"/>
          </reference>
        </references>
      </pivotArea>
    </format>
    <format dxfId="257">
      <pivotArea outline="0" fieldPosition="0">
        <references count="2">
          <reference field="1" count="1" selected="0">
            <x v="124"/>
          </reference>
          <reference field="2" count="1" selected="0">
            <x v="1"/>
          </reference>
        </references>
      </pivotArea>
    </format>
    <format dxfId="256">
      <pivotArea outline="0" fieldPosition="0">
        <references count="2">
          <reference field="1" count="1" selected="0">
            <x v="87"/>
          </reference>
          <reference field="2" count="1" selected="0">
            <x v="2"/>
          </reference>
        </references>
      </pivotArea>
    </format>
    <format dxfId="255">
      <pivotArea outline="0" fieldPosition="0">
        <references count="2">
          <reference field="1" count="1" selected="0">
            <x v="9"/>
          </reference>
          <reference field="2" count="1" selected="0">
            <x v="4"/>
          </reference>
        </references>
      </pivotArea>
    </format>
    <format dxfId="254">
      <pivotArea outline="0" fieldPosition="0">
        <references count="2">
          <reference field="1" count="1" selected="0">
            <x v="35"/>
          </reference>
          <reference field="2" count="1" selected="0">
            <x v="4"/>
          </reference>
        </references>
      </pivotArea>
    </format>
    <format dxfId="253">
      <pivotArea outline="0" fieldPosition="0">
        <references count="2">
          <reference field="1" count="1" selected="0">
            <x v="70"/>
          </reference>
          <reference field="2" count="1" selected="0">
            <x v="4"/>
          </reference>
        </references>
      </pivotArea>
    </format>
    <format dxfId="252">
      <pivotArea outline="0" fieldPosition="0">
        <references count="2">
          <reference field="1" count="1" selected="0">
            <x v="79"/>
          </reference>
          <reference field="2" count="1" selected="0">
            <x v="4"/>
          </reference>
        </references>
      </pivotArea>
    </format>
    <format dxfId="251">
      <pivotArea outline="0" fieldPosition="0">
        <references count="2">
          <reference field="1" count="1" selected="0">
            <x v="85"/>
          </reference>
          <reference field="2" count="1" selected="0">
            <x v="4"/>
          </reference>
        </references>
      </pivotArea>
    </format>
    <format dxfId="250">
      <pivotArea outline="0" fieldPosition="0">
        <references count="2">
          <reference field="1" count="1" selected="0">
            <x v="86"/>
          </reference>
          <reference field="2" count="1" selected="0">
            <x v="4"/>
          </reference>
        </references>
      </pivotArea>
    </format>
    <format dxfId="249">
      <pivotArea outline="0" fieldPosition="0">
        <references count="2">
          <reference field="1" count="1" selected="0">
            <x v="90"/>
          </reference>
          <reference field="2" count="1" selected="0">
            <x v="4"/>
          </reference>
        </references>
      </pivotArea>
    </format>
    <format dxfId="248">
      <pivotArea outline="0" fieldPosition="0">
        <references count="2">
          <reference field="1" count="1" selected="0">
            <x v="91"/>
          </reference>
          <reference field="2" count="1" selected="0">
            <x v="4"/>
          </reference>
        </references>
      </pivotArea>
    </format>
    <format dxfId="247">
      <pivotArea outline="0" fieldPosition="0">
        <references count="2">
          <reference field="1" count="1" selected="0">
            <x v="98"/>
          </reference>
          <reference field="2" count="1" selected="0">
            <x v="4"/>
          </reference>
        </references>
      </pivotArea>
    </format>
    <format dxfId="246">
      <pivotArea outline="0" fieldPosition="0">
        <references count="2">
          <reference field="1" count="1" selected="0">
            <x v="99"/>
          </reference>
          <reference field="2" count="1" selected="0">
            <x v="4"/>
          </reference>
        </references>
      </pivotArea>
    </format>
    <format dxfId="245">
      <pivotArea outline="0" fieldPosition="0">
        <references count="2">
          <reference field="1" count="1" selected="0">
            <x v="121"/>
          </reference>
          <reference field="2" count="1" selected="0">
            <x v="4"/>
          </reference>
        </references>
      </pivotArea>
    </format>
    <format dxfId="244">
      <pivotArea outline="0" fieldPosition="0">
        <references count="2">
          <reference field="1" count="1" selected="0">
            <x v="123"/>
          </reference>
          <reference field="2" count="1" selected="0">
            <x v="4"/>
          </reference>
        </references>
      </pivotArea>
    </format>
    <format dxfId="243">
      <pivotArea outline="0" fieldPosition="0">
        <references count="2">
          <reference field="1" count="1" selected="0">
            <x v="80"/>
          </reference>
          <reference field="2" count="1" selected="0">
            <x v="5"/>
          </reference>
        </references>
      </pivotArea>
    </format>
    <format dxfId="242">
      <pivotArea outline="0" fieldPosition="0">
        <references count="2">
          <reference field="1" count="1" selected="0">
            <x v="81"/>
          </reference>
          <reference field="2" count="1" selected="0">
            <x v="5"/>
          </reference>
        </references>
      </pivotArea>
    </format>
    <format dxfId="241">
      <pivotArea outline="0" fieldPosition="0">
        <references count="2">
          <reference field="1" count="1" selected="0">
            <x v="82"/>
          </reference>
          <reference field="2" count="1" selected="0">
            <x v="5"/>
          </reference>
        </references>
      </pivotArea>
    </format>
    <format dxfId="240">
      <pivotArea outline="0" fieldPosition="0">
        <references count="2">
          <reference field="1" count="1" selected="0">
            <x v="37"/>
          </reference>
          <reference field="2" count="1" selected="0">
            <x v="7"/>
          </reference>
        </references>
      </pivotArea>
    </format>
    <format dxfId="239">
      <pivotArea outline="0" fieldPosition="0">
        <references count="2">
          <reference field="1" count="1" selected="0">
            <x v="76"/>
          </reference>
          <reference field="2" count="1" selected="0">
            <x v="7"/>
          </reference>
        </references>
      </pivotArea>
    </format>
    <format dxfId="238">
      <pivotArea outline="0" fieldPosition="0">
        <references count="2">
          <reference field="1" count="1" selected="0">
            <x v="77"/>
          </reference>
          <reference field="2" count="1" selected="0">
            <x v="7"/>
          </reference>
        </references>
      </pivotArea>
    </format>
    <format dxfId="237">
      <pivotArea outline="0" fieldPosition="0">
        <references count="2">
          <reference field="1" count="1" selected="0">
            <x v="59"/>
          </reference>
          <reference field="2" count="1" selected="0">
            <x v="8"/>
          </reference>
        </references>
      </pivotArea>
    </format>
    <format dxfId="236">
      <pivotArea outline="0" fieldPosition="0">
        <references count="2">
          <reference field="1" count="1" selected="0">
            <x v="83"/>
          </reference>
          <reference field="2" count="1" selected="0">
            <x v="8"/>
          </reference>
        </references>
      </pivotArea>
    </format>
    <format dxfId="235">
      <pivotArea outline="0" fieldPosition="0">
        <references count="2">
          <reference field="1" count="1" selected="0">
            <x v="92"/>
          </reference>
          <reference field="2" count="1" selected="0">
            <x v="8"/>
          </reference>
        </references>
      </pivotArea>
    </format>
    <format dxfId="234">
      <pivotArea outline="0" fieldPosition="0">
        <references count="2">
          <reference field="1" count="1" selected="0">
            <x v="31"/>
          </reference>
          <reference field="2" count="1" selected="0">
            <x v="1"/>
          </reference>
        </references>
      </pivotArea>
    </format>
    <format dxfId="233">
      <pivotArea outline="0" fieldPosition="0">
        <references count="2">
          <reference field="1" count="1" selected="0">
            <x v="93"/>
          </reference>
          <reference field="2" count="1" selected="0">
            <x v="1"/>
          </reference>
        </references>
      </pivotArea>
    </format>
    <format dxfId="232">
      <pivotArea outline="0" fieldPosition="0">
        <references count="2">
          <reference field="1" count="1" selected="0">
            <x v="95"/>
          </reference>
          <reference field="2" count="1" selected="0">
            <x v="1"/>
          </reference>
        </references>
      </pivotArea>
    </format>
    <format dxfId="231">
      <pivotArea outline="0" fieldPosition="0">
        <references count="2">
          <reference field="1" count="1" selected="0">
            <x v="96"/>
          </reference>
          <reference field="2" count="1" selected="0">
            <x v="1"/>
          </reference>
        </references>
      </pivotArea>
    </format>
    <format dxfId="230">
      <pivotArea outline="0" fieldPosition="0">
        <references count="2">
          <reference field="1" count="1" selected="0">
            <x v="100"/>
          </reference>
          <reference field="2" count="1" selected="0">
            <x v="1"/>
          </reference>
        </references>
      </pivotArea>
    </format>
    <format dxfId="229">
      <pivotArea outline="0" fieldPosition="0">
        <references count="2">
          <reference field="1" count="1" selected="0">
            <x v="101"/>
          </reference>
          <reference field="2" count="1" selected="0">
            <x v="1"/>
          </reference>
        </references>
      </pivotArea>
    </format>
    <format dxfId="228">
      <pivotArea outline="0" fieldPosition="0">
        <references count="2">
          <reference field="1" count="1" selected="0">
            <x v="102"/>
          </reference>
          <reference field="2" count="1" selected="0">
            <x v="1"/>
          </reference>
        </references>
      </pivotArea>
    </format>
    <format dxfId="227">
      <pivotArea outline="0" fieldPosition="0">
        <references count="2">
          <reference field="1" count="1" selected="0">
            <x v="119"/>
          </reference>
          <reference field="2" count="1" selected="0">
            <x v="1"/>
          </reference>
        </references>
      </pivotArea>
    </format>
    <format dxfId="226">
      <pivotArea outline="0" fieldPosition="0">
        <references count="2">
          <reference field="1" count="1" selected="0">
            <x v="124"/>
          </reference>
          <reference field="2" count="1" selected="0">
            <x v="1"/>
          </reference>
        </references>
      </pivotArea>
    </format>
    <format dxfId="225">
      <pivotArea outline="0" fieldPosition="0">
        <references count="2">
          <reference field="1" count="1" selected="0">
            <x v="87"/>
          </reference>
          <reference field="2" count="1" selected="0">
            <x v="2"/>
          </reference>
        </references>
      </pivotArea>
    </format>
    <format dxfId="224">
      <pivotArea outline="0" fieldPosition="0">
        <references count="2">
          <reference field="1" count="1" selected="0">
            <x v="9"/>
          </reference>
          <reference field="2" count="1" selected="0">
            <x v="4"/>
          </reference>
        </references>
      </pivotArea>
    </format>
    <format dxfId="223">
      <pivotArea outline="0" fieldPosition="0">
        <references count="2">
          <reference field="1" count="1" selected="0">
            <x v="35"/>
          </reference>
          <reference field="2" count="1" selected="0">
            <x v="4"/>
          </reference>
        </references>
      </pivotArea>
    </format>
    <format dxfId="222">
      <pivotArea outline="0" fieldPosition="0">
        <references count="2">
          <reference field="1" count="1" selected="0">
            <x v="70"/>
          </reference>
          <reference field="2" count="1" selected="0">
            <x v="4"/>
          </reference>
        </references>
      </pivotArea>
    </format>
    <format dxfId="221">
      <pivotArea outline="0" fieldPosition="0">
        <references count="2">
          <reference field="1" count="1" selected="0">
            <x v="79"/>
          </reference>
          <reference field="2" count="1" selected="0">
            <x v="4"/>
          </reference>
        </references>
      </pivotArea>
    </format>
    <format dxfId="220">
      <pivotArea outline="0" fieldPosition="0">
        <references count="2">
          <reference field="1" count="1" selected="0">
            <x v="85"/>
          </reference>
          <reference field="2" count="1" selected="0">
            <x v="4"/>
          </reference>
        </references>
      </pivotArea>
    </format>
    <format dxfId="219">
      <pivotArea outline="0" fieldPosition="0">
        <references count="2">
          <reference field="1" count="1" selected="0">
            <x v="86"/>
          </reference>
          <reference field="2" count="1" selected="0">
            <x v="4"/>
          </reference>
        </references>
      </pivotArea>
    </format>
    <format dxfId="218">
      <pivotArea outline="0" fieldPosition="0">
        <references count="2">
          <reference field="1" count="1" selected="0">
            <x v="90"/>
          </reference>
          <reference field="2" count="1" selected="0">
            <x v="4"/>
          </reference>
        </references>
      </pivotArea>
    </format>
    <format dxfId="217">
      <pivotArea outline="0" fieldPosition="0">
        <references count="2">
          <reference field="1" count="1" selected="0">
            <x v="91"/>
          </reference>
          <reference field="2" count="1" selected="0">
            <x v="4"/>
          </reference>
        </references>
      </pivotArea>
    </format>
    <format dxfId="216">
      <pivotArea outline="0" fieldPosition="0">
        <references count="2">
          <reference field="1" count="1" selected="0">
            <x v="98"/>
          </reference>
          <reference field="2" count="1" selected="0">
            <x v="4"/>
          </reference>
        </references>
      </pivotArea>
    </format>
    <format dxfId="215">
      <pivotArea outline="0" fieldPosition="0">
        <references count="2">
          <reference field="1" count="1" selected="0">
            <x v="99"/>
          </reference>
          <reference field="2" count="1" selected="0">
            <x v="4"/>
          </reference>
        </references>
      </pivotArea>
    </format>
    <format dxfId="214">
      <pivotArea outline="0" fieldPosition="0">
        <references count="2">
          <reference field="1" count="1" selected="0">
            <x v="121"/>
          </reference>
          <reference field="2" count="1" selected="0">
            <x v="4"/>
          </reference>
        </references>
      </pivotArea>
    </format>
    <format dxfId="213">
      <pivotArea outline="0" fieldPosition="0">
        <references count="2">
          <reference field="1" count="1" selected="0">
            <x v="123"/>
          </reference>
          <reference field="2" count="1" selected="0">
            <x v="4"/>
          </reference>
        </references>
      </pivotArea>
    </format>
    <format dxfId="212">
      <pivotArea outline="0" fieldPosition="0">
        <references count="2">
          <reference field="1" count="1" selected="0">
            <x v="80"/>
          </reference>
          <reference field="2" count="1" selected="0">
            <x v="5"/>
          </reference>
        </references>
      </pivotArea>
    </format>
    <format dxfId="211">
      <pivotArea outline="0" fieldPosition="0">
        <references count="2">
          <reference field="1" count="1" selected="0">
            <x v="81"/>
          </reference>
          <reference field="2" count="1" selected="0">
            <x v="5"/>
          </reference>
        </references>
      </pivotArea>
    </format>
    <format dxfId="210">
      <pivotArea outline="0" fieldPosition="0">
        <references count="2">
          <reference field="1" count="1" selected="0">
            <x v="82"/>
          </reference>
          <reference field="2" count="1" selected="0">
            <x v="5"/>
          </reference>
        </references>
      </pivotArea>
    </format>
    <format dxfId="209">
      <pivotArea outline="0" fieldPosition="0">
        <references count="2">
          <reference field="1" count="1" selected="0">
            <x v="37"/>
          </reference>
          <reference field="2" count="1" selected="0">
            <x v="7"/>
          </reference>
        </references>
      </pivotArea>
    </format>
    <format dxfId="208">
      <pivotArea outline="0" fieldPosition="0">
        <references count="2">
          <reference field="1" count="1" selected="0">
            <x v="76"/>
          </reference>
          <reference field="2" count="1" selected="0">
            <x v="7"/>
          </reference>
        </references>
      </pivotArea>
    </format>
    <format dxfId="207">
      <pivotArea outline="0" fieldPosition="0">
        <references count="2">
          <reference field="1" count="1" selected="0">
            <x v="77"/>
          </reference>
          <reference field="2" count="1" selected="0">
            <x v="7"/>
          </reference>
        </references>
      </pivotArea>
    </format>
    <format dxfId="206">
      <pivotArea outline="0" fieldPosition="0">
        <references count="2">
          <reference field="1" count="1" selected="0">
            <x v="59"/>
          </reference>
          <reference field="2" count="1" selected="0">
            <x v="8"/>
          </reference>
        </references>
      </pivotArea>
    </format>
    <format dxfId="205">
      <pivotArea outline="0" fieldPosition="0">
        <references count="2">
          <reference field="1" count="1" selected="0">
            <x v="83"/>
          </reference>
          <reference field="2" count="1" selected="0">
            <x v="8"/>
          </reference>
        </references>
      </pivotArea>
    </format>
    <format dxfId="204">
      <pivotArea outline="0" fieldPosition="0">
        <references count="2">
          <reference field="1" count="1" selected="0">
            <x v="92"/>
          </reference>
          <reference field="2" count="1" selected="0">
            <x v="8"/>
          </reference>
        </references>
      </pivotArea>
    </format>
  </formats>
  <pivotTableStyleInfo name="Non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2" cacheId="11" autoFormatId="0" applyNumberFormats="0" applyBorderFormats="0" applyFontFormats="0" applyPatternFormats="0" applyAlignmentFormats="0" applyWidthHeightFormats="1" dataCaption="值" updatedVersion="7" minRefreshableVersion="3" showMultipleLabel="0" showMemberPropertyTips="0" itemPrintTitles="1" createdVersion="7" indent="0" compact="0" compactData="0" gridDropZones="1" multipleFieldFilters="0">
  <location ref="A3:B10" firstHeaderRow="2" firstDataRow="2" firstDataCol="1"/>
  <pivotFields count="8">
    <pivotField compact="0" outline="0" subtotalTop="0" showAll="0" topAutoShow="0" includeNewItemsInFilter="1"/>
    <pivotField axis="axisRow" compact="0" outline="0" subtotalTop="0" showAll="0" topAutoShow="0" includeNewItemsInFilter="1">
      <items count="27">
        <item m="1" x="10"/>
        <item m="1" x="23"/>
        <item m="1" x="18"/>
        <item x="1"/>
        <item m="1" x="20"/>
        <item x="0"/>
        <item x="4"/>
        <item m="1" x="8"/>
        <item m="1" x="25"/>
        <item m="1" x="7"/>
        <item h="1" x="5"/>
        <item m="1" x="11"/>
        <item m="1" x="22"/>
        <item m="1" x="17"/>
        <item x="3"/>
        <item m="1" x="13"/>
        <item m="1" x="21"/>
        <item m="1" x="16"/>
        <item x="2"/>
        <item m="1" x="15"/>
        <item m="1" x="14"/>
        <item m="1" x="19"/>
        <item m="1" x="6"/>
        <item m="1" x="24"/>
        <item m="1" x="9"/>
        <item m="1" x="12"/>
        <item t="default"/>
      </items>
    </pivotField>
    <pivotField dataField="1"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</pivotFields>
  <rowFields count="1">
    <field x="1"/>
  </rowFields>
  <rowItems count="6">
    <i>
      <x v="3"/>
    </i>
    <i>
      <x v="5"/>
    </i>
    <i>
      <x v="6"/>
    </i>
    <i>
      <x v="14"/>
    </i>
    <i>
      <x v="18"/>
    </i>
    <i t="grand">
      <x/>
    </i>
  </rowItems>
  <colItems count="1">
    <i/>
  </colItems>
  <dataFields count="1">
    <dataField name="求和项:金额（亿元）" fld="2" baseField="0" baseItem="0"/>
  </dataFields>
  <formats count="7">
    <format dxfId="305">
      <pivotArea type="origin" dataOnly="0" labelOnly="1" outline="0" fieldPosition="0"/>
    </format>
    <format dxfId="304">
      <pivotArea field="1" type="button" dataOnly="0" labelOnly="1" outline="0" axis="axisRow" fieldPosition="0"/>
    </format>
    <format dxfId="303">
      <pivotArea type="topRight" dataOnly="0" labelOnly="1" outline="0" fieldPosition="0"/>
    </format>
    <format dxfId="302">
      <pivotArea outline="0" fieldPosition="0"/>
    </format>
    <format dxfId="301">
      <pivotArea type="all" dataOnly="0" outline="0" fieldPosition="0"/>
    </format>
    <format dxfId="300">
      <pivotArea outline="0" fieldPosition="0"/>
    </format>
    <format dxfId="299">
      <pivotArea outline="0" fieldPosition="0"/>
    </format>
  </formats>
  <pivotTableStyleInfo name="Non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2382.hk/" TargetMode="External"/><Relationship Id="rId1" Type="http://schemas.openxmlformats.org/officeDocument/2006/relationships/hyperlink" Target="https://2269.hk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8"/>
  <sheetViews>
    <sheetView zoomScaleSheetLayoutView="100" workbookViewId="0">
      <selection activeCell="E13" sqref="E13:G13"/>
    </sheetView>
  </sheetViews>
  <sheetFormatPr defaultColWidth="8.83203125" defaultRowHeight="15"/>
  <cols>
    <col min="1" max="1" width="5.4140625" customWidth="1"/>
    <col min="2" max="2" width="41.08203125" customWidth="1"/>
    <col min="3" max="3" width="24" customWidth="1"/>
    <col min="4" max="4" width="14.1640625" customWidth="1"/>
    <col min="5" max="5" width="17.08203125" customWidth="1"/>
    <col min="6" max="6" width="12.58203125" customWidth="1"/>
    <col min="7" max="7" width="16" customWidth="1"/>
    <col min="8" max="8" width="14.58203125" customWidth="1"/>
    <col min="9" max="9" width="12.58203125" customWidth="1"/>
    <col min="10" max="13" width="9.5" customWidth="1"/>
    <col min="14" max="14" width="5.5" customWidth="1"/>
    <col min="15" max="15" width="10.33203125" bestFit="1" customWidth="1"/>
    <col min="16" max="16" width="12.58203125" bestFit="1" customWidth="1"/>
    <col min="17" max="17" width="9.33203125" bestFit="1" customWidth="1"/>
  </cols>
  <sheetData>
    <row r="1" spans="1:1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56"/>
      <c r="K1" s="56"/>
      <c r="L1" s="56"/>
      <c r="M1" s="56"/>
      <c r="N1" s="56"/>
    </row>
    <row r="2" spans="1:16">
      <c r="A2" s="8">
        <v>1</v>
      </c>
      <c r="B2" s="8" t="s">
        <v>12</v>
      </c>
      <c r="C2" s="8" t="s">
        <v>9</v>
      </c>
      <c r="D2" s="8">
        <v>0.1</v>
      </c>
      <c r="E2" s="54">
        <v>44545</v>
      </c>
      <c r="F2" s="55" t="s">
        <v>10</v>
      </c>
      <c r="G2" s="8" t="s">
        <v>11</v>
      </c>
      <c r="H2" s="8"/>
      <c r="I2" s="8" t="s">
        <v>13</v>
      </c>
      <c r="J2" s="56"/>
      <c r="K2" s="56"/>
      <c r="L2" s="56"/>
      <c r="M2" s="56"/>
      <c r="N2" s="56"/>
      <c r="P2" s="63"/>
    </row>
    <row r="3" spans="1:16">
      <c r="A3" s="8">
        <v>2</v>
      </c>
      <c r="B3" s="87" t="s">
        <v>233</v>
      </c>
      <c r="C3" s="87" t="s">
        <v>234</v>
      </c>
      <c r="D3" s="64">
        <v>0.1</v>
      </c>
      <c r="E3" s="54">
        <v>44545</v>
      </c>
      <c r="F3" s="55" t="s">
        <v>10</v>
      </c>
      <c r="G3" s="64" t="s">
        <v>11</v>
      </c>
      <c r="J3" s="56"/>
      <c r="K3" s="56"/>
      <c r="L3" s="56"/>
      <c r="M3" s="56"/>
      <c r="N3" s="56"/>
      <c r="P3" s="63"/>
    </row>
    <row r="4" spans="1:16">
      <c r="A4" s="8">
        <v>3</v>
      </c>
      <c r="B4" s="88" t="s">
        <v>235</v>
      </c>
      <c r="C4" s="87" t="s">
        <v>234</v>
      </c>
      <c r="D4" s="64">
        <v>0.1</v>
      </c>
      <c r="E4" s="54">
        <v>44545</v>
      </c>
      <c r="F4" s="55" t="s">
        <v>10</v>
      </c>
      <c r="G4" s="64" t="s">
        <v>11</v>
      </c>
      <c r="H4" s="8"/>
      <c r="I4" s="8"/>
      <c r="J4" s="56"/>
      <c r="K4" s="56"/>
      <c r="L4" s="56"/>
      <c r="M4" s="56"/>
      <c r="N4" s="56"/>
      <c r="P4" s="63"/>
    </row>
    <row r="5" spans="1:16">
      <c r="A5" s="8">
        <v>4</v>
      </c>
      <c r="B5" s="88" t="s">
        <v>236</v>
      </c>
      <c r="C5" s="87" t="s">
        <v>234</v>
      </c>
      <c r="D5" s="64">
        <v>0.1</v>
      </c>
      <c r="E5" s="54">
        <v>44545</v>
      </c>
      <c r="F5" s="55" t="s">
        <v>10</v>
      </c>
      <c r="G5" s="64" t="s">
        <v>11</v>
      </c>
      <c r="H5" s="8"/>
      <c r="I5" s="8"/>
      <c r="J5" s="56"/>
      <c r="K5" s="56"/>
      <c r="L5" s="56"/>
      <c r="M5" s="56"/>
      <c r="N5" s="56"/>
      <c r="P5" s="63"/>
    </row>
    <row r="6" spans="1:16">
      <c r="A6" s="8">
        <v>5</v>
      </c>
      <c r="B6" s="99" t="s">
        <v>243</v>
      </c>
      <c r="C6" s="100" t="s">
        <v>244</v>
      </c>
      <c r="D6" s="8">
        <v>0.06</v>
      </c>
      <c r="E6" s="54">
        <v>44546</v>
      </c>
      <c r="F6" s="55" t="s">
        <v>10</v>
      </c>
      <c r="G6" s="64" t="s">
        <v>11</v>
      </c>
      <c r="H6" s="8"/>
      <c r="I6" s="8"/>
      <c r="J6" s="56"/>
      <c r="K6" s="56"/>
      <c r="L6" s="56"/>
      <c r="M6" s="56"/>
      <c r="N6" s="56"/>
      <c r="P6" s="63"/>
    </row>
    <row r="7" spans="1:16">
      <c r="A7" s="8">
        <v>6</v>
      </c>
      <c r="B7" s="99" t="s">
        <v>246</v>
      </c>
      <c r="C7" s="100" t="s">
        <v>247</v>
      </c>
      <c r="D7" s="8">
        <v>0.3</v>
      </c>
      <c r="E7" s="54">
        <v>44546</v>
      </c>
      <c r="F7" s="55" t="s">
        <v>10</v>
      </c>
      <c r="G7" s="64" t="s">
        <v>11</v>
      </c>
      <c r="H7" s="8"/>
      <c r="I7" s="8"/>
      <c r="J7" s="56"/>
      <c r="K7" s="56"/>
      <c r="L7" s="56"/>
      <c r="M7" s="56"/>
      <c r="N7" s="56"/>
      <c r="P7" s="63"/>
    </row>
    <row r="8" spans="1:16">
      <c r="A8" s="8">
        <v>7</v>
      </c>
      <c r="B8" s="8" t="s">
        <v>249</v>
      </c>
      <c r="C8" s="87" t="s">
        <v>234</v>
      </c>
      <c r="D8" s="64">
        <v>0.1</v>
      </c>
      <c r="E8" s="54">
        <v>44547</v>
      </c>
      <c r="F8" s="55" t="s">
        <v>10</v>
      </c>
      <c r="G8" s="64" t="s">
        <v>11</v>
      </c>
      <c r="H8" s="8"/>
      <c r="I8" s="8"/>
      <c r="J8" s="56"/>
      <c r="K8" s="56"/>
      <c r="L8" s="56"/>
      <c r="M8" s="56"/>
      <c r="N8" s="56"/>
      <c r="P8" s="63"/>
    </row>
    <row r="9" spans="1:16">
      <c r="A9" s="8">
        <v>8</v>
      </c>
      <c r="B9" s="101" t="s">
        <v>251</v>
      </c>
      <c r="C9" s="87" t="s">
        <v>234</v>
      </c>
      <c r="D9" s="64">
        <v>0.1</v>
      </c>
      <c r="E9" s="54">
        <v>44547</v>
      </c>
      <c r="F9" s="55" t="s">
        <v>10</v>
      </c>
      <c r="G9" s="64" t="s">
        <v>11</v>
      </c>
      <c r="H9" s="8"/>
      <c r="I9" s="8"/>
      <c r="J9" s="56"/>
      <c r="K9" s="56"/>
      <c r="L9" s="56"/>
      <c r="M9" s="56"/>
      <c r="N9" s="56"/>
      <c r="P9" s="63"/>
    </row>
    <row r="10" spans="1:16">
      <c r="A10" s="8">
        <v>9</v>
      </c>
      <c r="B10" s="99" t="s">
        <v>243</v>
      </c>
      <c r="C10" s="100" t="s">
        <v>244</v>
      </c>
      <c r="D10" s="64">
        <v>0.03</v>
      </c>
      <c r="E10" s="54">
        <v>44550</v>
      </c>
      <c r="F10" s="55" t="s">
        <v>10</v>
      </c>
      <c r="G10" s="64" t="s">
        <v>11</v>
      </c>
      <c r="H10" s="8"/>
      <c r="I10" s="8"/>
      <c r="J10" s="56"/>
      <c r="K10" s="56"/>
      <c r="L10" s="56"/>
      <c r="M10" s="56"/>
      <c r="N10" s="56"/>
      <c r="P10" s="63"/>
    </row>
    <row r="11" spans="1:16">
      <c r="A11" s="8">
        <v>10</v>
      </c>
      <c r="B11" s="106" t="s">
        <v>253</v>
      </c>
      <c r="C11" s="106" t="s">
        <v>234</v>
      </c>
      <c r="D11" s="8">
        <v>0.1</v>
      </c>
      <c r="E11" s="54">
        <v>44551</v>
      </c>
      <c r="F11" s="55" t="s">
        <v>10</v>
      </c>
      <c r="G11" s="64" t="s">
        <v>11</v>
      </c>
      <c r="H11" s="8"/>
      <c r="I11" s="8"/>
      <c r="J11" s="56"/>
      <c r="K11" s="56"/>
      <c r="L11" s="56"/>
      <c r="M11" s="56"/>
      <c r="N11" s="56"/>
      <c r="P11" s="63"/>
    </row>
    <row r="12" spans="1:16">
      <c r="A12" s="8">
        <v>11</v>
      </c>
      <c r="B12" s="106" t="s">
        <v>254</v>
      </c>
      <c r="C12" s="106" t="s">
        <v>234</v>
      </c>
      <c r="D12" s="64">
        <v>0.1</v>
      </c>
      <c r="E12" s="54">
        <v>44551</v>
      </c>
      <c r="F12" s="55" t="s">
        <v>10</v>
      </c>
      <c r="G12" s="64" t="s">
        <v>11</v>
      </c>
      <c r="H12" s="8"/>
      <c r="I12" s="8"/>
      <c r="J12" s="56"/>
      <c r="K12" s="56"/>
      <c r="L12" s="56"/>
      <c r="M12" s="56"/>
      <c r="N12" s="56"/>
      <c r="P12" s="63"/>
    </row>
    <row r="13" spans="1:16">
      <c r="A13" s="8">
        <v>12</v>
      </c>
      <c r="B13" s="8" t="s">
        <v>256</v>
      </c>
      <c r="C13" s="106" t="s">
        <v>257</v>
      </c>
      <c r="D13" s="8">
        <v>1.2</v>
      </c>
      <c r="E13" s="54">
        <v>44551</v>
      </c>
      <c r="F13" s="55" t="s">
        <v>10</v>
      </c>
      <c r="G13" s="64" t="s">
        <v>11</v>
      </c>
      <c r="H13" s="8"/>
      <c r="I13" s="8"/>
      <c r="J13" s="56"/>
      <c r="K13" s="56"/>
      <c r="L13" s="56"/>
      <c r="M13" s="56"/>
      <c r="N13" s="56"/>
      <c r="P13" s="63"/>
    </row>
    <row r="14" spans="1:16">
      <c r="A14" s="8">
        <v>13</v>
      </c>
      <c r="B14" s="8"/>
      <c r="C14" s="8"/>
      <c r="D14" s="8"/>
      <c r="E14" s="54"/>
      <c r="F14" s="55"/>
      <c r="G14" s="8"/>
      <c r="H14" s="8"/>
      <c r="I14" s="8"/>
      <c r="J14" s="56"/>
      <c r="K14" s="56"/>
      <c r="L14" s="56"/>
      <c r="M14" s="56"/>
      <c r="N14" s="56"/>
      <c r="P14" s="63"/>
    </row>
    <row r="15" spans="1:16">
      <c r="A15" s="8">
        <v>14</v>
      </c>
      <c r="B15" s="8"/>
      <c r="C15" s="8"/>
      <c r="D15" s="8"/>
      <c r="E15" s="54"/>
      <c r="F15" s="55"/>
      <c r="G15" s="8"/>
      <c r="H15" s="8"/>
      <c r="I15" s="8"/>
      <c r="J15" s="56"/>
      <c r="K15" s="56"/>
      <c r="L15" s="56"/>
      <c r="M15" s="56"/>
      <c r="N15" s="56"/>
      <c r="P15" s="63"/>
    </row>
    <row r="16" spans="1:16">
      <c r="A16" s="8">
        <v>15</v>
      </c>
      <c r="B16" s="8"/>
      <c r="C16" s="8"/>
      <c r="D16" s="8"/>
      <c r="E16" s="54"/>
      <c r="F16" s="55"/>
      <c r="G16" s="8"/>
      <c r="H16" s="8"/>
      <c r="I16" s="8"/>
      <c r="J16" s="56"/>
      <c r="K16" s="56"/>
      <c r="L16" s="56"/>
      <c r="M16" s="56"/>
      <c r="N16" s="56"/>
      <c r="P16" s="63"/>
    </row>
    <row r="17" spans="1:16">
      <c r="A17" s="8">
        <v>16</v>
      </c>
      <c r="B17" s="8"/>
      <c r="C17" s="8"/>
      <c r="D17" s="8"/>
      <c r="E17" s="54"/>
      <c r="F17" s="55"/>
      <c r="G17" s="8"/>
      <c r="H17" s="8"/>
      <c r="I17" s="8"/>
      <c r="J17" s="56"/>
      <c r="K17" s="56"/>
      <c r="L17" s="56"/>
      <c r="M17" s="56"/>
      <c r="N17" s="56"/>
      <c r="P17" s="63"/>
    </row>
    <row r="18" spans="1:16">
      <c r="A18" s="8">
        <v>17</v>
      </c>
      <c r="B18" s="8"/>
      <c r="C18" s="8"/>
      <c r="D18" s="8"/>
      <c r="E18" s="54"/>
      <c r="F18" s="55"/>
      <c r="G18" s="8"/>
      <c r="H18" s="8"/>
      <c r="I18" s="8"/>
      <c r="J18" s="56"/>
      <c r="K18" s="56"/>
      <c r="L18" s="56"/>
      <c r="M18" s="56"/>
      <c r="N18" s="56"/>
      <c r="P18" s="63"/>
    </row>
    <row r="19" spans="1:16">
      <c r="A19" s="8">
        <v>18</v>
      </c>
      <c r="B19" s="8"/>
      <c r="C19" s="8"/>
      <c r="D19" s="8"/>
      <c r="E19" s="54"/>
      <c r="F19" s="55"/>
      <c r="G19" s="8"/>
      <c r="H19" s="8"/>
      <c r="I19" s="8"/>
      <c r="J19" s="56"/>
      <c r="K19" s="56"/>
      <c r="L19" s="56"/>
      <c r="M19" s="56"/>
      <c r="N19" s="56"/>
      <c r="P19" s="63"/>
    </row>
    <row r="20" spans="1:16">
      <c r="A20" s="8">
        <v>19</v>
      </c>
      <c r="B20" s="8"/>
      <c r="C20" s="8"/>
      <c r="D20" s="8"/>
      <c r="E20" s="54"/>
      <c r="F20" s="55"/>
      <c r="G20" s="8"/>
      <c r="H20" s="8"/>
      <c r="I20" s="8"/>
      <c r="J20" s="56"/>
      <c r="K20" s="56"/>
      <c r="L20" s="56"/>
      <c r="M20" s="56"/>
      <c r="N20" s="56"/>
      <c r="P20" s="63"/>
    </row>
    <row r="21" spans="1:16">
      <c r="A21" s="8">
        <v>20</v>
      </c>
      <c r="B21" s="8"/>
      <c r="C21" s="8"/>
      <c r="D21" s="8"/>
      <c r="E21" s="54"/>
      <c r="F21" s="55"/>
      <c r="G21" s="8"/>
      <c r="H21" s="8"/>
      <c r="I21" s="8"/>
      <c r="J21" s="56"/>
      <c r="K21" s="56"/>
      <c r="L21" s="56"/>
      <c r="M21" s="56"/>
      <c r="N21" s="56"/>
      <c r="P21" s="63"/>
    </row>
    <row r="22" spans="1:16">
      <c r="A22" s="8">
        <v>21</v>
      </c>
      <c r="B22" s="8"/>
      <c r="C22" s="8"/>
      <c r="D22" s="8"/>
      <c r="E22" s="54"/>
      <c r="F22" s="55"/>
      <c r="G22" s="8"/>
      <c r="H22" s="8"/>
      <c r="I22" s="8"/>
      <c r="J22" s="56"/>
      <c r="K22" s="56"/>
      <c r="L22" s="56"/>
      <c r="M22" s="56"/>
      <c r="N22" s="56"/>
      <c r="P22" s="63"/>
    </row>
    <row r="23" spans="1:16">
      <c r="A23" s="8">
        <v>22</v>
      </c>
      <c r="B23" s="8"/>
      <c r="C23" s="8"/>
      <c r="D23" s="8"/>
      <c r="E23" s="54"/>
      <c r="F23" s="55"/>
      <c r="G23" s="8"/>
      <c r="H23" s="8"/>
      <c r="I23" s="8"/>
      <c r="J23" s="56"/>
      <c r="K23" s="56"/>
      <c r="L23" s="56"/>
      <c r="M23" s="56"/>
      <c r="N23" s="56"/>
      <c r="P23" s="63"/>
    </row>
    <row r="24" spans="1:16">
      <c r="A24" s="8">
        <v>23</v>
      </c>
      <c r="B24" s="8"/>
      <c r="C24" s="8"/>
      <c r="D24" s="8"/>
      <c r="E24" s="54"/>
      <c r="F24" s="55"/>
      <c r="G24" s="8"/>
      <c r="H24" s="8"/>
      <c r="I24" s="8"/>
      <c r="J24" s="56"/>
      <c r="K24" s="56"/>
      <c r="L24" s="56"/>
      <c r="M24" s="56"/>
      <c r="N24" s="56"/>
      <c r="P24" s="63"/>
    </row>
    <row r="25" spans="1:16">
      <c r="A25" s="8">
        <v>24</v>
      </c>
      <c r="B25" s="8"/>
      <c r="C25" s="52"/>
      <c r="D25" s="8"/>
      <c r="E25" s="54"/>
      <c r="F25" s="55"/>
      <c r="G25" s="8"/>
      <c r="H25" s="8"/>
      <c r="I25" s="8"/>
      <c r="J25" s="56"/>
      <c r="K25" s="56"/>
      <c r="L25" s="56"/>
      <c r="M25" s="56"/>
      <c r="N25" s="56"/>
      <c r="P25" s="63"/>
    </row>
    <row r="26" spans="1:16">
      <c r="A26" s="8">
        <v>25</v>
      </c>
      <c r="B26" s="8"/>
      <c r="C26" s="52"/>
      <c r="D26" s="8"/>
      <c r="E26" s="54"/>
      <c r="F26" s="55"/>
      <c r="G26" s="8"/>
      <c r="H26" s="8"/>
      <c r="I26" s="8"/>
      <c r="J26" s="56"/>
      <c r="K26" s="56"/>
      <c r="L26" s="56"/>
      <c r="M26" s="56"/>
      <c r="N26" s="56"/>
      <c r="P26" s="63"/>
    </row>
    <row r="27" spans="1:16">
      <c r="A27" s="8">
        <v>26</v>
      </c>
      <c r="B27" s="8"/>
      <c r="C27" s="52"/>
      <c r="D27" s="8"/>
      <c r="E27" s="54"/>
      <c r="F27" s="55"/>
      <c r="G27" s="8"/>
      <c r="H27" s="8"/>
      <c r="I27" s="8"/>
      <c r="J27" s="56"/>
      <c r="K27" s="56"/>
      <c r="L27" s="56"/>
      <c r="M27" s="56"/>
      <c r="N27" s="56"/>
      <c r="P27" s="63"/>
    </row>
    <row r="28" spans="1:16">
      <c r="A28" s="8">
        <v>27</v>
      </c>
      <c r="B28" s="8"/>
      <c r="C28" s="8"/>
      <c r="D28" s="8"/>
      <c r="E28" s="54"/>
      <c r="F28" s="55"/>
      <c r="G28" s="8"/>
      <c r="H28" s="8"/>
      <c r="I28" s="8"/>
      <c r="J28" s="56"/>
      <c r="K28" s="56"/>
      <c r="L28" s="56"/>
      <c r="M28" s="56"/>
      <c r="N28" s="56"/>
      <c r="P28" s="63"/>
    </row>
    <row r="29" spans="1:16">
      <c r="A29" s="8">
        <v>28</v>
      </c>
      <c r="B29" s="8"/>
      <c r="C29" s="8"/>
      <c r="D29" s="8"/>
      <c r="E29" s="54"/>
      <c r="F29" s="55"/>
      <c r="G29" s="8"/>
      <c r="H29" s="8"/>
      <c r="I29" s="81"/>
      <c r="J29" s="56"/>
      <c r="K29" s="56"/>
      <c r="L29" s="56"/>
      <c r="M29" s="56"/>
      <c r="N29" s="56"/>
      <c r="P29" s="63"/>
    </row>
    <row r="30" spans="1:16">
      <c r="A30" s="8">
        <v>29</v>
      </c>
      <c r="B30" s="8"/>
      <c r="C30" s="53"/>
      <c r="D30" s="8"/>
      <c r="E30" s="54"/>
      <c r="F30" s="55"/>
      <c r="G30" s="8"/>
      <c r="H30" s="8"/>
      <c r="I30" s="8"/>
      <c r="J30" s="56"/>
      <c r="K30" s="56"/>
      <c r="L30" s="56"/>
      <c r="M30" s="56"/>
      <c r="N30" s="56"/>
      <c r="P30" s="63"/>
    </row>
    <row r="31" spans="1:16">
      <c r="A31" s="8">
        <v>30</v>
      </c>
      <c r="B31" s="8"/>
      <c r="C31" s="53"/>
      <c r="D31" s="8"/>
      <c r="E31" s="54"/>
      <c r="F31" s="55"/>
      <c r="G31" s="8"/>
      <c r="H31" s="8"/>
      <c r="J31" s="56"/>
      <c r="K31" s="56"/>
      <c r="L31" s="56"/>
      <c r="M31" s="56"/>
      <c r="N31" s="56"/>
      <c r="P31" s="63"/>
    </row>
    <row r="32" spans="1:16">
      <c r="A32" s="8">
        <v>31</v>
      </c>
      <c r="B32" s="8"/>
      <c r="C32" s="8"/>
      <c r="D32" s="8"/>
      <c r="E32" s="54"/>
      <c r="F32" s="55"/>
      <c r="G32" s="8"/>
      <c r="H32" s="8"/>
      <c r="J32" s="56"/>
      <c r="K32" s="56"/>
      <c r="L32" s="56"/>
      <c r="M32" s="56"/>
      <c r="N32" s="56"/>
      <c r="P32" s="63"/>
    </row>
    <row r="33" spans="1:16">
      <c r="A33" s="8">
        <v>32</v>
      </c>
      <c r="B33" s="8"/>
      <c r="C33" s="52"/>
      <c r="D33" s="8"/>
      <c r="E33" s="54"/>
      <c r="F33" s="55"/>
      <c r="G33" s="8"/>
      <c r="H33" s="8"/>
      <c r="I33" s="8"/>
      <c r="J33" s="56"/>
      <c r="K33" s="56"/>
      <c r="L33" s="56"/>
      <c r="M33" s="56"/>
      <c r="N33" s="56"/>
      <c r="P33" s="63"/>
    </row>
    <row r="34" spans="1:16">
      <c r="A34" s="8">
        <v>33</v>
      </c>
      <c r="B34" s="8"/>
      <c r="C34" s="52"/>
      <c r="D34" s="8"/>
      <c r="E34" s="54"/>
      <c r="F34" s="55"/>
      <c r="G34" s="8"/>
      <c r="H34" s="8"/>
      <c r="I34" s="8"/>
      <c r="J34" s="56"/>
      <c r="K34" s="56"/>
      <c r="L34" s="56"/>
      <c r="M34" s="56"/>
      <c r="N34" s="56"/>
      <c r="P34" s="63"/>
    </row>
    <row r="35" spans="1:16">
      <c r="A35" s="8">
        <v>34</v>
      </c>
      <c r="B35" s="8"/>
      <c r="C35" s="8"/>
      <c r="D35" s="8"/>
      <c r="E35" s="54"/>
      <c r="F35" s="55"/>
      <c r="G35" s="8"/>
      <c r="H35" s="8"/>
      <c r="I35" s="8"/>
      <c r="J35" s="56"/>
      <c r="K35" s="56"/>
      <c r="L35" s="56"/>
      <c r="M35" s="56"/>
      <c r="N35" s="56"/>
      <c r="P35" s="63"/>
    </row>
    <row r="36" spans="1:16">
      <c r="A36" s="8">
        <v>35</v>
      </c>
      <c r="B36" s="8"/>
      <c r="C36" s="8"/>
      <c r="D36" s="8"/>
      <c r="E36" s="54"/>
      <c r="F36" s="55"/>
      <c r="G36" s="8"/>
      <c r="H36" s="8"/>
      <c r="I36" s="57"/>
      <c r="J36" s="56"/>
      <c r="K36" s="56"/>
      <c r="L36" s="56"/>
      <c r="M36" s="56"/>
      <c r="N36" s="56"/>
      <c r="P36" s="63"/>
    </row>
    <row r="37" spans="1:16">
      <c r="A37" s="8">
        <v>36</v>
      </c>
      <c r="B37" s="8"/>
      <c r="C37" s="8"/>
      <c r="D37" s="8"/>
      <c r="E37" s="54"/>
      <c r="F37" s="55"/>
      <c r="G37" s="8"/>
      <c r="H37" s="8"/>
      <c r="J37" s="56"/>
      <c r="K37" s="56"/>
      <c r="L37" s="56"/>
      <c r="M37" s="56"/>
      <c r="N37" s="56"/>
      <c r="P37" s="63"/>
    </row>
    <row r="38" spans="1:16">
      <c r="A38" s="8">
        <v>37</v>
      </c>
      <c r="B38" s="8"/>
      <c r="C38" s="8"/>
      <c r="D38" s="8"/>
      <c r="E38" s="54"/>
      <c r="F38" s="55"/>
      <c r="G38" s="8"/>
      <c r="H38" s="8"/>
      <c r="J38" s="56"/>
      <c r="K38" s="56"/>
      <c r="L38" s="56"/>
      <c r="M38" s="56"/>
      <c r="N38" s="56"/>
      <c r="P38" s="63"/>
    </row>
    <row r="39" spans="1:16">
      <c r="A39" s="8">
        <v>38</v>
      </c>
      <c r="B39" s="8"/>
      <c r="C39" s="8"/>
      <c r="D39" s="8"/>
      <c r="E39" s="54"/>
      <c r="F39" s="55"/>
      <c r="G39" s="8"/>
      <c r="H39" s="8"/>
      <c r="I39" s="57"/>
      <c r="J39" s="56"/>
      <c r="K39" s="56"/>
      <c r="L39" s="56"/>
      <c r="M39" s="56"/>
      <c r="N39" s="56"/>
      <c r="P39" s="63"/>
    </row>
    <row r="40" spans="1:16">
      <c r="A40" s="8">
        <v>39</v>
      </c>
      <c r="B40" s="8"/>
      <c r="C40" s="8"/>
      <c r="D40" s="8"/>
      <c r="E40" s="54"/>
      <c r="F40" s="55"/>
      <c r="G40" s="8"/>
      <c r="H40" s="8"/>
      <c r="I40" s="8"/>
      <c r="J40" s="56"/>
      <c r="K40" s="56"/>
      <c r="L40" s="56"/>
      <c r="M40" s="56"/>
      <c r="N40" s="56"/>
      <c r="P40" s="63"/>
    </row>
    <row r="41" spans="1:16">
      <c r="A41" s="8">
        <v>40</v>
      </c>
      <c r="B41" s="8"/>
      <c r="C41" s="8"/>
      <c r="D41" s="8"/>
      <c r="E41" s="54"/>
      <c r="F41" s="55"/>
      <c r="G41" s="8"/>
      <c r="H41" s="8"/>
      <c r="J41" s="56"/>
      <c r="K41" s="56"/>
      <c r="L41" s="56"/>
      <c r="M41" s="56"/>
      <c r="N41" s="56"/>
      <c r="P41" s="63"/>
    </row>
    <row r="42" spans="1:16">
      <c r="A42" s="8">
        <v>41</v>
      </c>
      <c r="B42" s="8"/>
      <c r="C42" s="8"/>
      <c r="D42" s="8"/>
      <c r="E42" s="54"/>
      <c r="F42" s="55"/>
      <c r="G42" s="8"/>
      <c r="H42" s="8"/>
      <c r="J42" s="56"/>
      <c r="K42" s="56"/>
      <c r="L42" s="56"/>
      <c r="M42" s="56"/>
      <c r="N42" s="56"/>
      <c r="P42" s="63"/>
    </row>
    <row r="43" spans="1:16">
      <c r="A43" s="8">
        <v>42</v>
      </c>
      <c r="B43" s="8"/>
      <c r="C43" s="8"/>
      <c r="D43" s="8"/>
      <c r="E43" s="54"/>
      <c r="F43" s="55"/>
      <c r="G43" s="8"/>
      <c r="H43" s="8"/>
      <c r="I43" s="82"/>
      <c r="J43" s="56"/>
      <c r="K43" s="56"/>
      <c r="L43" s="56"/>
      <c r="M43" s="56"/>
      <c r="N43" s="56"/>
      <c r="P43" s="63"/>
    </row>
    <row r="44" spans="1:16">
      <c r="A44" s="8">
        <v>43</v>
      </c>
      <c r="B44" s="8"/>
      <c r="C44" s="8"/>
      <c r="D44" s="8"/>
      <c r="E44" s="54"/>
      <c r="F44" s="55"/>
      <c r="G44" s="8"/>
      <c r="H44" s="8"/>
      <c r="I44" s="58"/>
      <c r="J44" s="56"/>
      <c r="K44" s="56"/>
      <c r="L44" s="56"/>
      <c r="M44" s="56"/>
      <c r="N44" s="56"/>
      <c r="P44" s="63"/>
    </row>
    <row r="45" spans="1:16">
      <c r="A45" s="8">
        <v>44</v>
      </c>
      <c r="B45" s="8"/>
      <c r="C45" s="8"/>
      <c r="D45" s="8"/>
      <c r="E45" s="54"/>
      <c r="F45" s="55"/>
      <c r="G45" s="8"/>
      <c r="H45" s="8"/>
      <c r="I45" s="58"/>
      <c r="J45" s="56"/>
      <c r="K45" s="56"/>
      <c r="L45" s="56"/>
      <c r="M45" s="56"/>
      <c r="N45" s="56"/>
      <c r="P45" s="63"/>
    </row>
    <row r="46" spans="1:16">
      <c r="A46" s="8">
        <v>45</v>
      </c>
      <c r="B46" s="8"/>
      <c r="C46" s="8"/>
      <c r="D46" s="8"/>
      <c r="E46" s="54"/>
      <c r="F46" s="55"/>
      <c r="G46" s="8"/>
      <c r="H46" s="8"/>
      <c r="I46" s="58"/>
      <c r="J46" s="56"/>
      <c r="K46" s="56"/>
      <c r="L46" s="56"/>
      <c r="M46" s="56"/>
      <c r="N46" s="56"/>
      <c r="P46" s="63"/>
    </row>
    <row r="47" spans="1:16">
      <c r="A47" s="8">
        <v>46</v>
      </c>
      <c r="C47" s="8"/>
      <c r="D47" s="8"/>
      <c r="E47" s="54"/>
      <c r="F47" s="55"/>
      <c r="G47" s="8"/>
      <c r="H47" s="8"/>
      <c r="J47" s="56"/>
      <c r="K47" s="56"/>
      <c r="L47" s="56"/>
      <c r="M47" s="56"/>
      <c r="N47" s="56"/>
      <c r="P47" s="63"/>
    </row>
    <row r="48" spans="1:16">
      <c r="A48" s="8">
        <v>47</v>
      </c>
      <c r="B48" s="8"/>
      <c r="C48" s="8"/>
      <c r="D48" s="8"/>
      <c r="E48" s="54"/>
      <c r="F48" s="55"/>
      <c r="G48" s="8"/>
      <c r="I48" s="59"/>
      <c r="J48" s="56"/>
      <c r="K48" s="56"/>
      <c r="L48" s="56"/>
      <c r="M48" s="56"/>
      <c r="N48" s="56"/>
      <c r="P48" s="63"/>
    </row>
    <row r="49" spans="1:16">
      <c r="A49">
        <v>48</v>
      </c>
      <c r="B49" s="8"/>
      <c r="C49" s="8"/>
      <c r="D49" s="8"/>
      <c r="E49" s="54"/>
      <c r="F49" s="55"/>
      <c r="G49" s="8"/>
      <c r="H49" s="8"/>
      <c r="I49" s="58"/>
      <c r="J49" s="56"/>
      <c r="K49" s="56"/>
      <c r="L49" s="56"/>
      <c r="M49" s="56"/>
      <c r="N49" s="56"/>
      <c r="P49" s="63"/>
    </row>
    <row r="50" spans="1:16">
      <c r="A50" s="8">
        <v>49</v>
      </c>
      <c r="B50" s="8"/>
      <c r="C50" s="8"/>
      <c r="D50" s="8"/>
      <c r="E50" s="54"/>
      <c r="F50" s="55"/>
      <c r="G50" s="8"/>
      <c r="H50" s="8"/>
      <c r="J50" s="56"/>
      <c r="K50" s="56"/>
      <c r="L50" s="56"/>
      <c r="M50" s="56"/>
      <c r="N50" s="56"/>
      <c r="P50" s="63"/>
    </row>
    <row r="51" spans="1:16">
      <c r="A51" s="8">
        <v>50</v>
      </c>
      <c r="B51" s="8"/>
      <c r="C51" s="8"/>
      <c r="D51" s="8"/>
      <c r="E51" s="54"/>
      <c r="F51" s="55"/>
      <c r="G51" s="8"/>
      <c r="H51" s="8"/>
      <c r="I51" s="60"/>
      <c r="J51" s="56"/>
      <c r="K51" s="56"/>
      <c r="L51" s="56"/>
      <c r="M51" s="56"/>
      <c r="N51" s="56"/>
      <c r="P51" s="63"/>
    </row>
    <row r="52" spans="1:16">
      <c r="A52" s="8">
        <v>51</v>
      </c>
      <c r="B52" s="8"/>
      <c r="C52" s="8"/>
      <c r="D52" s="8"/>
      <c r="E52" s="54"/>
      <c r="F52" s="55"/>
      <c r="G52" s="8"/>
      <c r="H52" s="8"/>
      <c r="I52" s="58"/>
      <c r="J52" s="56"/>
      <c r="K52" s="56"/>
      <c r="L52" s="56"/>
      <c r="M52" s="56"/>
      <c r="N52" s="56"/>
      <c r="P52" s="63"/>
    </row>
    <row r="53" spans="1:16">
      <c r="A53" s="8">
        <v>52</v>
      </c>
      <c r="B53" s="8"/>
      <c r="C53" s="8"/>
      <c r="D53" s="8"/>
      <c r="E53" s="54"/>
      <c r="F53" s="55"/>
      <c r="G53" s="8"/>
      <c r="H53" s="8"/>
      <c r="I53" s="61"/>
      <c r="J53" s="56"/>
      <c r="K53" s="56"/>
      <c r="L53" s="56"/>
      <c r="M53" s="56"/>
      <c r="N53" s="56"/>
      <c r="P53" s="63"/>
    </row>
    <row r="54" spans="1:16">
      <c r="A54" s="8">
        <v>53</v>
      </c>
      <c r="B54" s="8"/>
      <c r="C54" s="8"/>
      <c r="D54" s="8"/>
      <c r="E54" s="54"/>
      <c r="F54" s="55"/>
      <c r="G54" s="8"/>
      <c r="H54" s="8"/>
      <c r="J54" s="56"/>
      <c r="K54" s="56"/>
      <c r="L54" s="56"/>
      <c r="M54" s="56"/>
      <c r="N54" s="56"/>
      <c r="P54" s="63"/>
    </row>
    <row r="55" spans="1:16">
      <c r="A55" s="8">
        <v>54</v>
      </c>
      <c r="C55" s="8"/>
      <c r="D55" s="8"/>
      <c r="E55" s="54"/>
      <c r="F55" s="55"/>
      <c r="G55" s="8"/>
      <c r="H55" s="8"/>
      <c r="I55" s="60"/>
      <c r="J55" s="56"/>
      <c r="K55" s="56"/>
      <c r="L55" s="56"/>
      <c r="M55" s="56"/>
      <c r="N55" s="56"/>
      <c r="P55" s="63"/>
    </row>
    <row r="56" spans="1:16">
      <c r="A56" s="8">
        <v>55</v>
      </c>
      <c r="B56" s="8"/>
      <c r="C56" s="8"/>
      <c r="D56" s="8"/>
      <c r="E56" s="54"/>
      <c r="F56" s="55"/>
      <c r="G56" s="8"/>
      <c r="I56" s="62"/>
      <c r="J56" s="56"/>
      <c r="K56" s="56"/>
      <c r="L56" s="56"/>
      <c r="M56" s="56"/>
      <c r="N56" s="56"/>
      <c r="P56" s="63"/>
    </row>
    <row r="57" spans="1:16">
      <c r="A57" s="8">
        <v>56</v>
      </c>
      <c r="B57" s="8"/>
      <c r="C57" s="8"/>
      <c r="D57" s="8"/>
      <c r="E57" s="54"/>
      <c r="F57" s="55"/>
      <c r="G57" s="8"/>
      <c r="H57" s="8"/>
      <c r="I57" s="61"/>
      <c r="J57" s="56"/>
      <c r="K57" s="56"/>
      <c r="L57" s="56"/>
      <c r="M57" s="56"/>
      <c r="N57" s="56"/>
      <c r="P57" s="63"/>
    </row>
    <row r="58" spans="1:16">
      <c r="A58" s="8">
        <v>57</v>
      </c>
      <c r="B58" s="8"/>
      <c r="C58" s="8"/>
      <c r="D58" s="8"/>
      <c r="E58" s="54"/>
      <c r="F58" s="55"/>
      <c r="G58" s="8"/>
      <c r="H58" s="8"/>
      <c r="I58" s="8"/>
      <c r="J58" s="56"/>
      <c r="K58" s="56"/>
      <c r="L58" s="56"/>
      <c r="M58" s="56"/>
      <c r="N58" s="56"/>
      <c r="P58" s="63"/>
    </row>
    <row r="59" spans="1:16">
      <c r="A59" s="8">
        <v>58</v>
      </c>
      <c r="B59" s="8"/>
      <c r="C59" s="8"/>
      <c r="D59" s="8"/>
      <c r="E59" s="54"/>
      <c r="F59" s="55"/>
      <c r="G59" s="8"/>
      <c r="H59" s="8"/>
      <c r="I59" s="8"/>
      <c r="J59" s="56"/>
      <c r="K59" s="56"/>
      <c r="L59" s="56"/>
      <c r="M59" s="56"/>
      <c r="N59" s="56"/>
      <c r="P59" s="63"/>
    </row>
    <row r="60" spans="1:16">
      <c r="A60" s="8">
        <v>59</v>
      </c>
      <c r="B60" s="8"/>
      <c r="C60" s="8"/>
      <c r="D60" s="8"/>
      <c r="E60" s="54"/>
      <c r="F60" s="55"/>
      <c r="G60" s="8"/>
      <c r="H60" s="8"/>
      <c r="I60" s="57"/>
      <c r="J60" s="56"/>
      <c r="K60" s="56"/>
      <c r="L60" s="56"/>
      <c r="M60" s="56"/>
      <c r="N60" s="56"/>
      <c r="P60" s="63"/>
    </row>
    <row r="61" spans="1:16">
      <c r="A61" s="8">
        <v>60</v>
      </c>
      <c r="C61" s="8"/>
      <c r="D61" s="8"/>
      <c r="E61" s="54"/>
      <c r="F61" s="55"/>
      <c r="G61" s="8"/>
      <c r="H61" s="8"/>
      <c r="I61" s="57"/>
      <c r="J61" s="56"/>
      <c r="K61" s="56"/>
      <c r="L61" s="56"/>
      <c r="M61" s="56"/>
      <c r="N61" s="56"/>
      <c r="P61" s="63"/>
    </row>
    <row r="62" spans="1:16">
      <c r="A62" s="8">
        <v>61</v>
      </c>
      <c r="B62" s="8"/>
      <c r="C62" s="8"/>
      <c r="D62" s="8"/>
      <c r="E62" s="54"/>
      <c r="F62" s="55"/>
      <c r="G62" s="8"/>
      <c r="H62" s="8"/>
      <c r="I62" s="57"/>
      <c r="J62" s="56"/>
      <c r="K62" s="56"/>
      <c r="L62" s="56"/>
      <c r="M62" s="56"/>
      <c r="N62" s="56"/>
      <c r="P62" s="63"/>
    </row>
    <row r="63" spans="1:16">
      <c r="A63" s="8">
        <v>62</v>
      </c>
      <c r="B63" s="8"/>
      <c r="C63" s="8"/>
      <c r="D63" s="8"/>
      <c r="E63" s="54"/>
      <c r="F63" s="55"/>
      <c r="G63" s="8"/>
      <c r="H63" s="8"/>
      <c r="I63" s="57"/>
      <c r="J63" s="56"/>
      <c r="K63" s="56"/>
      <c r="L63" s="56"/>
      <c r="M63" s="56"/>
      <c r="N63" s="56"/>
      <c r="P63" s="63"/>
    </row>
    <row r="64" spans="1:16">
      <c r="A64" s="8">
        <v>63</v>
      </c>
      <c r="B64" s="8"/>
      <c r="C64" s="8"/>
      <c r="D64" s="8"/>
      <c r="E64" s="54"/>
      <c r="F64" s="55"/>
      <c r="G64" s="8"/>
      <c r="H64" s="8"/>
      <c r="I64" s="57"/>
      <c r="J64" s="56"/>
      <c r="K64" s="56"/>
      <c r="L64" s="56"/>
      <c r="M64" s="56"/>
      <c r="N64" s="56"/>
      <c r="P64" s="63"/>
    </row>
    <row r="65" spans="1:16">
      <c r="A65" s="8">
        <v>64</v>
      </c>
      <c r="B65" s="8"/>
      <c r="C65" s="8"/>
      <c r="D65" s="8"/>
      <c r="E65" s="54"/>
      <c r="F65" s="55"/>
      <c r="G65" s="8"/>
      <c r="H65" s="8"/>
      <c r="I65" s="57"/>
      <c r="J65" s="56"/>
      <c r="K65" s="56"/>
      <c r="L65" s="56"/>
      <c r="M65" s="56"/>
      <c r="N65" s="56"/>
      <c r="P65" s="63"/>
    </row>
    <row r="66" spans="1:16">
      <c r="A66" s="8">
        <v>65</v>
      </c>
      <c r="B66" s="8"/>
      <c r="C66" s="8"/>
      <c r="D66" s="8"/>
      <c r="E66" s="54"/>
      <c r="F66" s="55"/>
      <c r="G66" s="8"/>
      <c r="H66" s="8"/>
      <c r="I66" s="57"/>
      <c r="J66" s="56"/>
      <c r="K66" s="19"/>
      <c r="L66" s="56"/>
      <c r="M66" s="56"/>
      <c r="N66" s="56"/>
      <c r="P66" s="63"/>
    </row>
    <row r="67" spans="1:16">
      <c r="A67" s="8">
        <v>66</v>
      </c>
      <c r="B67" s="8"/>
      <c r="C67" s="8"/>
      <c r="D67" s="8"/>
      <c r="E67" s="54"/>
      <c r="F67" s="55"/>
      <c r="G67" s="8"/>
      <c r="H67" s="8"/>
      <c r="I67" s="57"/>
      <c r="J67" s="56"/>
      <c r="K67" s="56"/>
      <c r="L67" s="56"/>
      <c r="M67" s="56"/>
      <c r="N67" s="56"/>
      <c r="P67" s="63"/>
    </row>
    <row r="68" spans="1:16">
      <c r="A68" s="8">
        <v>67</v>
      </c>
      <c r="B68" s="8"/>
      <c r="C68" s="8"/>
      <c r="D68" s="8"/>
      <c r="E68" s="54"/>
      <c r="F68" s="55"/>
      <c r="G68" s="8"/>
      <c r="H68" s="8"/>
      <c r="I68" s="57"/>
      <c r="J68" s="56"/>
      <c r="K68" s="56"/>
      <c r="L68" s="56"/>
      <c r="M68" s="56"/>
      <c r="N68" s="56"/>
      <c r="P68" s="63"/>
    </row>
    <row r="69" spans="1:16">
      <c r="A69" s="8">
        <v>68</v>
      </c>
      <c r="B69" s="8"/>
      <c r="C69" s="53"/>
      <c r="D69" s="8"/>
      <c r="E69" s="54"/>
      <c r="F69" s="55"/>
      <c r="G69" s="8"/>
      <c r="H69" s="8"/>
      <c r="I69" s="57"/>
      <c r="J69" s="56"/>
      <c r="K69" s="56"/>
      <c r="L69" s="56"/>
      <c r="M69" s="56"/>
      <c r="N69" s="56"/>
      <c r="P69" s="63"/>
    </row>
    <row r="70" spans="1:16">
      <c r="A70" s="8">
        <v>69</v>
      </c>
      <c r="B70" s="8"/>
      <c r="C70" s="8"/>
      <c r="D70" s="8"/>
      <c r="E70" s="54"/>
      <c r="F70" s="55"/>
      <c r="G70" s="8"/>
      <c r="H70" s="8"/>
      <c r="J70" s="56"/>
      <c r="K70" s="56"/>
      <c r="L70" s="56"/>
      <c r="M70" s="56"/>
      <c r="N70" s="56"/>
      <c r="P70" s="63"/>
    </row>
    <row r="71" spans="1:16">
      <c r="A71" s="8">
        <v>70</v>
      </c>
      <c r="B71" s="8"/>
      <c r="C71" s="8"/>
      <c r="D71" s="8"/>
      <c r="E71" s="54"/>
      <c r="F71" s="55"/>
      <c r="G71" s="8"/>
      <c r="H71" s="8"/>
      <c r="I71" s="57"/>
      <c r="J71" s="56"/>
      <c r="K71" s="56"/>
      <c r="L71" s="56"/>
      <c r="M71" s="56"/>
      <c r="N71" s="56"/>
      <c r="P71" s="63"/>
    </row>
    <row r="72" spans="1:16">
      <c r="A72" s="8">
        <v>71</v>
      </c>
      <c r="B72" s="8"/>
      <c r="C72" s="8"/>
      <c r="D72" s="8"/>
      <c r="E72" s="54"/>
      <c r="F72" s="55"/>
      <c r="G72" s="8"/>
      <c r="H72" s="8"/>
      <c r="I72" s="57"/>
      <c r="J72" s="56"/>
      <c r="K72" s="56"/>
      <c r="L72" s="56"/>
      <c r="M72" s="56"/>
      <c r="N72" s="56"/>
      <c r="P72" s="63"/>
    </row>
    <row r="73" spans="1:16">
      <c r="A73" s="8">
        <v>72</v>
      </c>
      <c r="B73" s="8"/>
      <c r="C73" s="8"/>
      <c r="D73" s="8"/>
      <c r="E73" s="54"/>
      <c r="F73" s="55"/>
      <c r="G73" s="8"/>
      <c r="H73" s="8"/>
      <c r="I73" s="61"/>
      <c r="J73" s="56"/>
      <c r="K73" s="56"/>
      <c r="L73" s="56"/>
      <c r="M73" s="56"/>
      <c r="N73" s="56"/>
      <c r="P73" s="63"/>
    </row>
    <row r="74" spans="1:16">
      <c r="A74" s="8">
        <v>73</v>
      </c>
      <c r="B74" s="8"/>
      <c r="C74" s="8"/>
      <c r="D74" s="8"/>
      <c r="E74" s="54"/>
      <c r="F74" s="55"/>
      <c r="G74" s="8"/>
      <c r="H74" s="8"/>
      <c r="I74" s="61"/>
      <c r="J74" s="56"/>
      <c r="K74" s="75"/>
      <c r="L74" s="56"/>
      <c r="M74" s="56"/>
      <c r="N74" s="56"/>
      <c r="P74" s="63"/>
    </row>
    <row r="75" spans="1:16">
      <c r="A75" s="8">
        <v>74</v>
      </c>
      <c r="B75" s="8"/>
      <c r="C75" s="8"/>
      <c r="D75" s="8"/>
      <c r="E75" s="54"/>
      <c r="F75" s="55"/>
      <c r="G75" s="8"/>
      <c r="H75" s="8"/>
      <c r="I75" s="8"/>
      <c r="J75" s="56"/>
      <c r="K75" s="56"/>
      <c r="L75" s="56"/>
      <c r="M75" s="56"/>
      <c r="N75" s="56"/>
      <c r="P75" s="63"/>
    </row>
    <row r="76" spans="1:16">
      <c r="A76" s="8">
        <v>75</v>
      </c>
      <c r="B76" s="8"/>
      <c r="C76" s="8"/>
      <c r="D76" s="8"/>
      <c r="E76" s="54"/>
      <c r="F76" s="55"/>
      <c r="G76" s="8"/>
      <c r="H76" s="8"/>
      <c r="I76" s="62"/>
      <c r="J76" s="56"/>
      <c r="K76" s="56"/>
      <c r="L76" s="56"/>
      <c r="M76" s="56"/>
      <c r="N76" s="56"/>
      <c r="P76" s="63"/>
    </row>
    <row r="77" spans="1:16">
      <c r="A77" s="8">
        <v>76</v>
      </c>
      <c r="B77" s="8"/>
      <c r="C77" s="8"/>
      <c r="D77" s="8"/>
      <c r="E77" s="54"/>
      <c r="F77" s="55"/>
      <c r="G77" s="8"/>
      <c r="H77" s="8"/>
      <c r="I77" s="57"/>
      <c r="J77" s="56"/>
      <c r="K77" s="56"/>
      <c r="L77" s="56"/>
      <c r="M77" s="56"/>
      <c r="N77" s="56"/>
      <c r="P77" s="63"/>
    </row>
    <row r="78" spans="1:16">
      <c r="A78" s="8">
        <v>77</v>
      </c>
      <c r="B78" s="8"/>
      <c r="C78" s="8"/>
      <c r="D78" s="8"/>
      <c r="E78" s="54"/>
      <c r="F78" s="55"/>
      <c r="G78" s="8"/>
      <c r="H78" s="8"/>
      <c r="I78" s="57"/>
      <c r="J78" s="56"/>
      <c r="K78" s="56"/>
      <c r="L78" s="56"/>
      <c r="M78" s="56"/>
      <c r="N78" s="56"/>
      <c r="P78" s="63"/>
    </row>
    <row r="79" spans="1:16">
      <c r="A79" s="8">
        <v>78</v>
      </c>
      <c r="B79" s="8"/>
      <c r="C79" s="8"/>
      <c r="D79" s="8"/>
      <c r="E79" s="54"/>
      <c r="F79" s="55"/>
      <c r="G79" s="8"/>
      <c r="H79" s="8"/>
      <c r="I79" s="8"/>
      <c r="J79" s="56"/>
      <c r="K79" s="56"/>
      <c r="L79" s="56"/>
      <c r="M79" s="56"/>
      <c r="N79" s="56"/>
      <c r="P79" s="63"/>
    </row>
    <row r="80" spans="1:16">
      <c r="A80" s="8">
        <v>79</v>
      </c>
      <c r="B80" s="8"/>
      <c r="C80" s="8"/>
      <c r="D80" s="8"/>
      <c r="E80" s="54"/>
      <c r="F80" s="55"/>
      <c r="G80" s="8"/>
      <c r="H80" s="8"/>
      <c r="I80" s="61"/>
      <c r="J80" s="56"/>
      <c r="K80" s="56"/>
      <c r="L80" s="56"/>
      <c r="M80" s="56"/>
      <c r="N80" s="56"/>
      <c r="P80" s="63"/>
    </row>
    <row r="81" spans="1:16">
      <c r="A81" s="8">
        <v>80</v>
      </c>
      <c r="B81" s="8"/>
      <c r="C81" s="8"/>
      <c r="D81" s="8"/>
      <c r="E81" s="54"/>
      <c r="F81" s="55"/>
      <c r="G81" s="8"/>
      <c r="H81" s="8"/>
      <c r="I81" s="61"/>
      <c r="J81" s="56"/>
      <c r="K81" s="56"/>
      <c r="L81" s="56"/>
      <c r="M81" s="56"/>
      <c r="N81" s="56"/>
      <c r="P81" s="63"/>
    </row>
    <row r="82" spans="1:16">
      <c r="A82" s="8">
        <v>81</v>
      </c>
      <c r="B82" s="8"/>
      <c r="C82" s="8"/>
      <c r="D82" s="8"/>
      <c r="E82" s="54"/>
      <c r="F82" s="55"/>
      <c r="G82" s="8"/>
      <c r="H82" s="8"/>
      <c r="I82" s="61"/>
      <c r="J82" s="56"/>
      <c r="K82" s="56"/>
      <c r="L82" s="56"/>
      <c r="M82" s="56"/>
      <c r="N82" s="56"/>
      <c r="P82" s="63"/>
    </row>
    <row r="83" spans="1:16">
      <c r="A83" s="8">
        <v>82</v>
      </c>
      <c r="B83" s="8"/>
      <c r="C83" s="8"/>
      <c r="D83" s="8"/>
      <c r="E83" s="54"/>
      <c r="F83" s="55"/>
      <c r="G83" s="8"/>
      <c r="H83" s="8"/>
      <c r="I83" s="61"/>
      <c r="J83" s="56"/>
      <c r="K83" s="56"/>
      <c r="L83" s="56"/>
      <c r="M83" s="56"/>
      <c r="N83" s="56"/>
      <c r="P83" s="63"/>
    </row>
    <row r="84" spans="1:16">
      <c r="A84" s="8">
        <v>83</v>
      </c>
      <c r="B84" s="8"/>
      <c r="C84" s="8"/>
      <c r="D84" s="8"/>
      <c r="E84" s="54"/>
      <c r="F84" s="55"/>
      <c r="G84" s="8"/>
      <c r="H84" s="8"/>
      <c r="I84" s="61"/>
      <c r="J84" s="56"/>
      <c r="K84" s="56"/>
      <c r="L84" s="56"/>
      <c r="M84" s="56"/>
      <c r="N84" s="56"/>
      <c r="P84" s="63"/>
    </row>
    <row r="85" spans="1:16">
      <c r="A85" s="8">
        <v>84</v>
      </c>
      <c r="B85" s="8"/>
      <c r="C85" s="8"/>
      <c r="D85" s="8"/>
      <c r="E85" s="54"/>
      <c r="F85" s="55"/>
      <c r="G85" s="8"/>
      <c r="H85" s="8"/>
      <c r="I85" s="61"/>
      <c r="J85" s="56"/>
      <c r="K85" s="56"/>
      <c r="L85" s="56"/>
      <c r="M85" s="56"/>
      <c r="N85" s="56"/>
      <c r="P85" s="63"/>
    </row>
    <row r="86" spans="1:16">
      <c r="A86" s="8">
        <v>85</v>
      </c>
      <c r="B86" s="8"/>
      <c r="C86" s="8"/>
      <c r="D86" s="8"/>
      <c r="E86" s="54"/>
      <c r="F86" s="55"/>
      <c r="G86" s="8"/>
      <c r="H86" s="8"/>
      <c r="I86" s="61"/>
      <c r="J86" s="56"/>
      <c r="K86" s="56"/>
      <c r="L86" s="56"/>
      <c r="M86" s="56"/>
      <c r="N86" s="56"/>
      <c r="P86" s="63"/>
    </row>
    <row r="87" spans="1:16">
      <c r="A87" s="8">
        <v>86</v>
      </c>
      <c r="B87" s="8"/>
      <c r="C87" s="8"/>
      <c r="D87" s="8"/>
      <c r="E87" s="54"/>
      <c r="F87" s="55"/>
      <c r="G87" s="8"/>
      <c r="H87" s="8"/>
      <c r="I87" s="61"/>
      <c r="J87" s="56"/>
      <c r="K87" s="56"/>
      <c r="L87" s="56"/>
      <c r="M87" s="56"/>
      <c r="N87" s="56"/>
      <c r="P87" s="63"/>
    </row>
    <row r="88" spans="1:16">
      <c r="A88" s="8">
        <v>87</v>
      </c>
      <c r="B88" s="22"/>
      <c r="C88" s="22"/>
      <c r="D88" s="22"/>
      <c r="E88" s="68"/>
      <c r="F88" s="69"/>
      <c r="G88" s="22"/>
      <c r="H88" s="8"/>
      <c r="I88" s="61"/>
      <c r="J88" s="56"/>
      <c r="K88" s="56"/>
      <c r="L88" s="56"/>
      <c r="M88" s="56"/>
      <c r="N88" s="56"/>
      <c r="P88" s="63"/>
    </row>
    <row r="89" spans="1:16">
      <c r="A89" s="64">
        <v>88</v>
      </c>
      <c r="B89" s="25"/>
      <c r="C89" s="25"/>
      <c r="D89" s="25"/>
      <c r="E89" s="70"/>
      <c r="F89" s="71"/>
      <c r="G89" s="25"/>
      <c r="H89" s="22"/>
      <c r="I89" s="76"/>
      <c r="J89" s="56"/>
      <c r="K89" s="56"/>
      <c r="L89" s="56"/>
      <c r="M89" s="56"/>
      <c r="N89" s="56"/>
      <c r="P89" s="63"/>
    </row>
    <row r="90" spans="1:16">
      <c r="A90" s="65">
        <v>89</v>
      </c>
      <c r="B90" s="67"/>
      <c r="C90" s="8"/>
      <c r="D90" s="67"/>
      <c r="E90" s="72"/>
      <c r="F90" s="69"/>
      <c r="G90" s="22"/>
      <c r="H90" s="25"/>
      <c r="I90" s="77"/>
      <c r="J90" s="56"/>
      <c r="K90" s="56"/>
      <c r="L90" s="56"/>
      <c r="M90" s="56"/>
      <c r="N90" s="56"/>
      <c r="P90" s="63"/>
    </row>
    <row r="91" spans="1:16">
      <c r="A91" s="66">
        <v>90</v>
      </c>
      <c r="B91" s="67"/>
      <c r="C91" s="8"/>
      <c r="D91" s="67"/>
      <c r="E91" s="72"/>
      <c r="F91" s="69"/>
      <c r="G91" s="22"/>
      <c r="H91" s="67"/>
      <c r="I91" s="78"/>
      <c r="J91" s="56"/>
      <c r="K91" s="56"/>
      <c r="L91" s="56"/>
      <c r="M91" s="56"/>
      <c r="N91" s="56"/>
      <c r="P91" s="63"/>
    </row>
    <row r="92" spans="1:16">
      <c r="A92" s="66">
        <v>91</v>
      </c>
      <c r="B92" s="67"/>
      <c r="C92" s="8"/>
      <c r="D92" s="67"/>
      <c r="E92" s="72"/>
      <c r="F92" s="69"/>
      <c r="G92" s="22"/>
      <c r="H92" s="67"/>
      <c r="I92" s="78"/>
      <c r="J92" s="56"/>
      <c r="K92" s="56"/>
      <c r="L92" s="56"/>
      <c r="M92" s="56"/>
      <c r="N92" s="56"/>
      <c r="P92" s="63"/>
    </row>
    <row r="93" spans="1:16">
      <c r="A93" s="66">
        <v>92</v>
      </c>
      <c r="B93" s="67"/>
      <c r="C93" s="8"/>
      <c r="D93" s="67"/>
      <c r="E93" s="72"/>
      <c r="F93" s="69"/>
      <c r="G93" s="22"/>
      <c r="H93" s="67"/>
      <c r="I93" s="78"/>
      <c r="J93" s="56"/>
      <c r="K93" s="56"/>
      <c r="L93" s="56"/>
      <c r="M93" s="56"/>
      <c r="N93" s="56"/>
      <c r="P93" s="63"/>
    </row>
    <row r="94" spans="1:16">
      <c r="A94" s="66">
        <v>93</v>
      </c>
      <c r="B94" s="67"/>
      <c r="C94" s="67"/>
      <c r="D94" s="67"/>
      <c r="E94" s="72"/>
      <c r="F94" s="73"/>
      <c r="G94" s="67"/>
      <c r="H94" s="67"/>
      <c r="I94" s="78"/>
      <c r="J94" s="56"/>
      <c r="K94" s="56"/>
      <c r="L94" s="56"/>
      <c r="M94" s="56"/>
      <c r="N94" s="56"/>
      <c r="P94" s="63"/>
    </row>
    <row r="95" spans="1:16">
      <c r="A95" s="66">
        <v>94</v>
      </c>
      <c r="B95" s="67"/>
      <c r="C95" s="67"/>
      <c r="D95" s="67"/>
      <c r="E95" s="72"/>
      <c r="F95" s="73"/>
      <c r="G95" s="67"/>
      <c r="H95" s="67"/>
      <c r="I95" s="79"/>
      <c r="J95" s="56"/>
      <c r="K95" s="56"/>
      <c r="L95" s="56"/>
      <c r="M95" s="56"/>
      <c r="N95" s="56"/>
      <c r="P95" s="63"/>
    </row>
    <row r="96" spans="1:16">
      <c r="A96" s="66"/>
      <c r="B96" s="67"/>
      <c r="C96" s="67"/>
      <c r="D96" s="67"/>
      <c r="E96" s="72"/>
      <c r="F96" s="73"/>
      <c r="G96" s="67"/>
      <c r="H96" s="67"/>
      <c r="I96" s="80"/>
      <c r="J96" s="56"/>
      <c r="K96" s="56"/>
      <c r="L96" s="56"/>
      <c r="M96" s="56"/>
      <c r="N96" s="56"/>
      <c r="P96" s="63"/>
    </row>
    <row r="97" spans="1:16">
      <c r="A97" s="66"/>
      <c r="B97" s="67"/>
      <c r="C97" s="67"/>
      <c r="D97" s="67"/>
      <c r="E97" s="72"/>
      <c r="F97" s="73"/>
      <c r="G97" s="67"/>
      <c r="H97" s="67"/>
      <c r="I97" s="80"/>
      <c r="J97" s="56"/>
      <c r="K97" s="56"/>
      <c r="L97" s="56"/>
      <c r="M97" s="56"/>
      <c r="N97" s="56"/>
      <c r="P97" s="63"/>
    </row>
    <row r="98" spans="1:16">
      <c r="A98" s="66"/>
      <c r="B98" s="67"/>
      <c r="C98" s="67"/>
      <c r="D98" s="67"/>
      <c r="E98" s="72"/>
      <c r="F98" s="73"/>
      <c r="G98" s="67"/>
      <c r="H98" s="67"/>
      <c r="I98" s="80"/>
      <c r="J98" s="56"/>
      <c r="K98" s="56"/>
      <c r="L98" s="56"/>
      <c r="M98" s="56"/>
      <c r="N98" s="56"/>
      <c r="P98" s="63"/>
    </row>
    <row r="99" spans="1:16">
      <c r="A99" s="66"/>
      <c r="B99" s="67"/>
      <c r="C99" s="67"/>
      <c r="D99" s="67"/>
      <c r="E99" s="72"/>
      <c r="F99" s="73"/>
      <c r="G99" s="67"/>
      <c r="H99" s="67"/>
      <c r="I99" s="80"/>
      <c r="J99" s="56"/>
      <c r="K99" s="56"/>
      <c r="L99" s="56"/>
      <c r="M99" s="56"/>
      <c r="N99" s="56"/>
      <c r="P99" s="63"/>
    </row>
    <row r="100" spans="1:16">
      <c r="A100" s="66"/>
      <c r="B100" s="8"/>
      <c r="C100" s="8"/>
      <c r="D100" s="8"/>
      <c r="E100" s="74"/>
      <c r="F100" s="55"/>
      <c r="G100" s="8"/>
      <c r="H100" s="67"/>
      <c r="I100" s="80"/>
      <c r="J100" s="56"/>
      <c r="K100" s="56"/>
      <c r="L100" s="56"/>
      <c r="M100" s="56"/>
      <c r="N100" s="56"/>
      <c r="P100" s="63"/>
    </row>
    <row r="101" spans="1:16">
      <c r="A101" s="8"/>
      <c r="B101" s="8" t="s">
        <v>72</v>
      </c>
      <c r="C101" s="8"/>
      <c r="D101" s="8">
        <f>SUM(D2:D100)</f>
        <v>2.39</v>
      </c>
      <c r="E101" s="74"/>
      <c r="F101" s="55"/>
      <c r="G101" s="8"/>
      <c r="H101" s="8"/>
      <c r="I101" s="8"/>
      <c r="J101" s="56"/>
      <c r="K101" s="56"/>
      <c r="L101" s="56"/>
      <c r="M101" s="56"/>
      <c r="N101" s="56"/>
      <c r="P101" s="63"/>
    </row>
    <row r="102" spans="1:16">
      <c r="A102" s="8"/>
      <c r="B102" s="8"/>
      <c r="C102" s="8"/>
      <c r="D102" s="8"/>
      <c r="E102" s="74"/>
      <c r="F102" s="55"/>
      <c r="G102" s="8"/>
      <c r="H102" s="8"/>
      <c r="I102" s="8"/>
      <c r="J102" s="56"/>
      <c r="K102" s="56"/>
      <c r="L102" s="56"/>
      <c r="M102" s="56"/>
      <c r="N102" s="56"/>
      <c r="P102" s="63"/>
    </row>
    <row r="103" spans="1:16">
      <c r="A103" s="8"/>
      <c r="B103" s="8"/>
      <c r="C103" s="8"/>
      <c r="D103" s="8"/>
      <c r="E103" s="74"/>
      <c r="F103" s="55"/>
      <c r="G103" s="8"/>
      <c r="H103" s="8"/>
      <c r="I103" s="8"/>
      <c r="J103" s="56"/>
      <c r="K103" s="56"/>
      <c r="L103" s="56"/>
      <c r="M103" s="56"/>
      <c r="N103" s="56"/>
      <c r="P103" s="63"/>
    </row>
    <row r="104" spans="1:16">
      <c r="A104" s="8"/>
      <c r="B104" s="8"/>
      <c r="C104" s="8"/>
      <c r="D104" s="8"/>
      <c r="E104" s="74"/>
      <c r="F104" s="55"/>
      <c r="G104" s="8"/>
      <c r="H104" s="8"/>
      <c r="I104" s="8"/>
      <c r="J104" s="56"/>
      <c r="K104" s="56"/>
      <c r="L104" s="56"/>
      <c r="M104" s="56"/>
      <c r="N104" s="56"/>
      <c r="P104" s="63"/>
    </row>
    <row r="105" spans="1:16">
      <c r="A105" s="8"/>
      <c r="B105" s="8"/>
      <c r="C105" s="8"/>
      <c r="D105" s="8"/>
      <c r="E105" s="74"/>
      <c r="F105" s="55"/>
      <c r="G105" s="8"/>
      <c r="H105" s="8"/>
      <c r="I105" s="8"/>
      <c r="J105" s="56"/>
      <c r="K105" s="56"/>
      <c r="L105" s="56"/>
      <c r="M105" s="56"/>
      <c r="N105" s="56"/>
      <c r="P105" s="63"/>
    </row>
    <row r="106" spans="1:16">
      <c r="A106" s="8"/>
      <c r="B106" s="8"/>
      <c r="C106" s="8"/>
      <c r="D106" s="8"/>
      <c r="E106" s="74"/>
      <c r="F106" s="55"/>
      <c r="G106" s="8"/>
      <c r="H106" s="8"/>
      <c r="I106" s="8"/>
      <c r="J106" s="56"/>
      <c r="K106" s="56"/>
      <c r="L106" s="56"/>
      <c r="M106" s="56"/>
      <c r="N106" s="56"/>
      <c r="P106" s="63"/>
    </row>
    <row r="107" spans="1:16">
      <c r="A107" s="8"/>
      <c r="B107" s="8"/>
      <c r="C107" s="8"/>
      <c r="D107" s="8"/>
      <c r="E107" s="74"/>
      <c r="F107" s="55"/>
      <c r="G107" s="8"/>
      <c r="H107" s="8"/>
      <c r="I107" s="8"/>
      <c r="J107" s="56"/>
      <c r="K107" s="56"/>
      <c r="L107" s="56"/>
      <c r="M107" s="56"/>
      <c r="N107" s="56"/>
      <c r="P107" s="63"/>
    </row>
    <row r="108" spans="1:16">
      <c r="A108" s="8"/>
      <c r="B108" s="8"/>
      <c r="C108" s="8"/>
      <c r="D108" s="8"/>
      <c r="E108" s="74"/>
      <c r="F108" s="55"/>
      <c r="G108" s="8"/>
      <c r="H108" s="8"/>
      <c r="I108" s="8"/>
      <c r="J108" s="56"/>
      <c r="K108" s="56"/>
      <c r="L108" s="56"/>
      <c r="M108" s="56"/>
      <c r="N108" s="56"/>
      <c r="P108" s="63"/>
    </row>
    <row r="109" spans="1:16">
      <c r="A109" s="8"/>
      <c r="B109" s="8"/>
      <c r="C109" s="8"/>
      <c r="D109" s="8"/>
      <c r="E109" s="74"/>
      <c r="F109" s="55"/>
      <c r="G109" s="8"/>
      <c r="H109" s="8"/>
      <c r="I109" s="8"/>
      <c r="J109" s="56"/>
      <c r="K109" s="56"/>
      <c r="L109" s="56"/>
      <c r="M109" s="56"/>
      <c r="N109" s="56"/>
      <c r="P109" s="63"/>
    </row>
    <row r="110" spans="1:16">
      <c r="A110" s="8"/>
      <c r="B110" s="8"/>
      <c r="C110" s="8"/>
      <c r="D110" s="8"/>
      <c r="E110" s="74"/>
      <c r="F110" s="55"/>
      <c r="G110" s="8"/>
      <c r="H110" s="8"/>
      <c r="I110" s="8"/>
      <c r="J110" s="56"/>
      <c r="K110" s="56"/>
      <c r="L110" s="56"/>
      <c r="M110" s="56"/>
      <c r="N110" s="56"/>
      <c r="P110" s="63"/>
    </row>
    <row r="111" spans="1:16">
      <c r="A111" s="8"/>
      <c r="B111" s="8"/>
      <c r="C111" s="8"/>
      <c r="D111" s="8"/>
      <c r="E111" s="74"/>
      <c r="F111" s="55"/>
      <c r="G111" s="8"/>
      <c r="H111" s="8"/>
      <c r="I111" s="8"/>
      <c r="J111" s="56"/>
      <c r="K111" s="56"/>
      <c r="L111" s="56"/>
      <c r="M111" s="56"/>
      <c r="N111" s="56"/>
      <c r="P111" s="63"/>
    </row>
    <row r="112" spans="1:16">
      <c r="A112" s="8"/>
      <c r="B112" s="8"/>
      <c r="C112" s="8"/>
      <c r="D112" s="8"/>
      <c r="E112" s="74"/>
      <c r="F112" s="55"/>
      <c r="G112" s="8"/>
      <c r="H112" s="8"/>
      <c r="I112" s="8"/>
      <c r="J112" s="56"/>
      <c r="K112" s="56"/>
      <c r="L112" s="56"/>
      <c r="M112" s="56"/>
      <c r="N112" s="56"/>
      <c r="P112" s="63"/>
    </row>
    <row r="113" spans="1:16">
      <c r="A113" s="8"/>
      <c r="B113" s="8"/>
      <c r="C113" s="8"/>
      <c r="D113" s="8"/>
      <c r="E113" s="74"/>
      <c r="F113" s="55"/>
      <c r="G113" s="8"/>
      <c r="H113" s="8"/>
      <c r="I113" s="8"/>
      <c r="J113" s="56"/>
      <c r="K113" s="56"/>
      <c r="L113" s="56"/>
      <c r="M113" s="56"/>
      <c r="N113" s="56"/>
      <c r="P113" s="63"/>
    </row>
    <row r="114" spans="1:16">
      <c r="A114" s="8"/>
      <c r="B114" s="8"/>
      <c r="C114" s="8"/>
      <c r="D114" s="8"/>
      <c r="E114" s="74"/>
      <c r="F114" s="55"/>
      <c r="G114" s="8"/>
      <c r="H114" s="8"/>
      <c r="I114" s="8"/>
      <c r="J114" s="56"/>
      <c r="K114" s="56"/>
      <c r="L114" s="56"/>
      <c r="M114" s="56"/>
      <c r="N114" s="56"/>
      <c r="P114" s="63"/>
    </row>
    <row r="115" spans="1:16">
      <c r="A115" s="8"/>
      <c r="B115" s="8"/>
      <c r="C115" s="8"/>
      <c r="D115" s="8"/>
      <c r="E115" s="74"/>
      <c r="F115" s="55"/>
      <c r="G115" s="8"/>
      <c r="H115" s="8"/>
      <c r="I115" s="8"/>
      <c r="J115" s="56"/>
      <c r="K115" s="56"/>
      <c r="L115" s="56"/>
      <c r="M115" s="56"/>
      <c r="N115" s="56"/>
      <c r="P115" s="63"/>
    </row>
    <row r="116" spans="1:16">
      <c r="A116" s="8"/>
      <c r="B116" s="8"/>
      <c r="C116" s="8"/>
      <c r="D116" s="8"/>
      <c r="E116" s="74"/>
      <c r="F116" s="55"/>
      <c r="G116" s="8"/>
      <c r="H116" s="8"/>
      <c r="I116" s="8"/>
      <c r="J116" s="56"/>
      <c r="K116" s="56"/>
      <c r="L116" s="56"/>
      <c r="M116" s="56"/>
      <c r="N116" s="56"/>
      <c r="P116" s="63"/>
    </row>
    <row r="117" spans="1:16">
      <c r="A117" s="8"/>
      <c r="B117" s="8"/>
      <c r="C117" s="8"/>
      <c r="D117" s="8"/>
      <c r="E117" s="74"/>
      <c r="F117" s="55"/>
      <c r="G117" s="8"/>
      <c r="H117" s="8"/>
      <c r="I117" s="8"/>
      <c r="J117" s="56"/>
      <c r="K117" s="56"/>
      <c r="L117" s="56"/>
      <c r="M117" s="56"/>
      <c r="N117" s="56"/>
      <c r="P117" s="63"/>
    </row>
    <row r="118" spans="1:16">
      <c r="A118" s="8"/>
      <c r="H118" s="8"/>
      <c r="I118" s="8"/>
      <c r="J118" s="56"/>
      <c r="K118" s="56"/>
      <c r="L118" s="56"/>
      <c r="M118" s="56"/>
      <c r="N118" s="56"/>
      <c r="P118" s="63"/>
    </row>
  </sheetData>
  <autoFilter ref="A1:Q102" xr:uid="{00000000-0009-0000-0000-000000000000}"/>
  <phoneticPr fontId="9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71"/>
  <sheetViews>
    <sheetView tabSelected="1" zoomScale="90" zoomScaleSheetLayoutView="100" workbookViewId="0">
      <selection activeCell="E13" sqref="E13"/>
    </sheetView>
  </sheetViews>
  <sheetFormatPr defaultColWidth="9" defaultRowHeight="15"/>
  <cols>
    <col min="1" max="1" width="24.4140625" bestFit="1" customWidth="1"/>
    <col min="2" max="2" width="42.75" customWidth="1"/>
    <col min="3" max="3" width="17" bestFit="1" customWidth="1"/>
    <col min="4" max="4" width="15.9140625" bestFit="1" customWidth="1"/>
    <col min="8" max="8" width="15.9140625" bestFit="1" customWidth="1"/>
    <col min="9" max="9" width="11.5" bestFit="1" customWidth="1"/>
    <col min="10" max="10" width="9.4140625" bestFit="1" customWidth="1"/>
  </cols>
  <sheetData>
    <row r="3" spans="1:10">
      <c r="A3" s="102" t="s">
        <v>73</v>
      </c>
      <c r="B3" s="103"/>
      <c r="C3" s="44"/>
      <c r="D3" s="44"/>
      <c r="E3" s="48"/>
      <c r="F3" s="48"/>
      <c r="G3" s="48"/>
      <c r="H3" s="48"/>
      <c r="I3" s="48"/>
      <c r="J3" s="48"/>
    </row>
    <row r="4" spans="1:10">
      <c r="A4" s="102" t="s">
        <v>2</v>
      </c>
      <c r="B4" s="49" t="s">
        <v>237</v>
      </c>
      <c r="C4" s="44" t="s">
        <v>74</v>
      </c>
      <c r="D4" s="44" t="s">
        <v>75</v>
      </c>
      <c r="E4" s="48"/>
      <c r="F4" s="48"/>
      <c r="G4" s="48"/>
      <c r="H4" s="44" t="s">
        <v>76</v>
      </c>
      <c r="I4" s="44" t="s">
        <v>77</v>
      </c>
      <c r="J4" s="44" t="s">
        <v>78</v>
      </c>
    </row>
    <row r="5" spans="1:10">
      <c r="A5" s="49" t="s">
        <v>16</v>
      </c>
      <c r="B5" s="89">
        <v>0.7</v>
      </c>
      <c r="C5" s="45">
        <f>VLOOKUP(A5,$H$4:$J$23,2,FALSE)*B5</f>
        <v>0.105</v>
      </c>
      <c r="D5" s="45">
        <f>VLOOKUP(A5,$H$4:$J$23,3,FALSE)*B5</f>
        <v>0.13999999999999999</v>
      </c>
      <c r="H5" s="49" t="s">
        <v>79</v>
      </c>
      <c r="I5" s="6">
        <v>0</v>
      </c>
      <c r="J5" s="6">
        <v>0</v>
      </c>
    </row>
    <row r="6" spans="1:10">
      <c r="A6" s="49" t="s">
        <v>9</v>
      </c>
      <c r="B6" s="89">
        <v>0.1</v>
      </c>
      <c r="C6" s="45">
        <f>VLOOKUP(A6,$H$4:$J$23,2,FALSE)*B6</f>
        <v>0</v>
      </c>
      <c r="D6" s="45">
        <f>VLOOKUP(A6,$H$4:$J$23,3,FALSE)*B6</f>
        <v>0</v>
      </c>
      <c r="H6" s="49" t="s">
        <v>38</v>
      </c>
      <c r="I6" s="6">
        <v>1</v>
      </c>
      <c r="J6" s="6">
        <v>1</v>
      </c>
    </row>
    <row r="7" spans="1:10">
      <c r="A7" s="49" t="s">
        <v>19</v>
      </c>
      <c r="B7" s="89">
        <v>1.2</v>
      </c>
      <c r="C7" s="45">
        <f>VLOOKUP(A7,$H$4:$J$23,2,FALSE)*B7</f>
        <v>0</v>
      </c>
      <c r="D7" s="45">
        <f>VLOOKUP(A7,$H$4:$J$23,3,FALSE)*B7</f>
        <v>1.2</v>
      </c>
      <c r="H7" s="49" t="s">
        <v>26</v>
      </c>
      <c r="I7" s="6">
        <v>0.2</v>
      </c>
      <c r="J7" s="6">
        <v>0.8</v>
      </c>
    </row>
    <row r="8" spans="1:10">
      <c r="A8" s="49" t="s">
        <v>14</v>
      </c>
      <c r="B8" s="89">
        <v>0.3</v>
      </c>
      <c r="C8" s="45">
        <f>VLOOKUP(A8,$H$4:$J$23,2,FALSE)*B8</f>
        <v>0</v>
      </c>
      <c r="D8" s="45">
        <f>VLOOKUP(A8,$H$4:$J$23,3,FALSE)*B8</f>
        <v>0</v>
      </c>
      <c r="H8" s="49" t="s">
        <v>16</v>
      </c>
      <c r="I8" s="6">
        <v>0.15</v>
      </c>
      <c r="J8" s="6">
        <v>0.2</v>
      </c>
    </row>
    <row r="9" spans="1:10">
      <c r="A9" s="49" t="s">
        <v>21</v>
      </c>
      <c r="B9" s="89">
        <v>0.09</v>
      </c>
      <c r="C9" s="45"/>
      <c r="D9" s="45"/>
      <c r="H9" s="49" t="s">
        <v>18</v>
      </c>
      <c r="I9" s="6">
        <v>0.05</v>
      </c>
      <c r="J9" s="6">
        <v>0.8</v>
      </c>
    </row>
    <row r="10" spans="1:10">
      <c r="A10" s="49" t="s">
        <v>238</v>
      </c>
      <c r="B10" s="89">
        <v>2.3899999999999997</v>
      </c>
      <c r="C10" s="45"/>
      <c r="D10" s="45"/>
      <c r="H10" s="49" t="s">
        <v>9</v>
      </c>
      <c r="I10" s="6">
        <v>0</v>
      </c>
      <c r="J10" s="6">
        <v>0</v>
      </c>
    </row>
    <row r="11" spans="1:10">
      <c r="C11" s="45"/>
      <c r="D11" s="45"/>
      <c r="H11" s="49" t="s">
        <v>19</v>
      </c>
      <c r="I11" s="6">
        <v>0</v>
      </c>
      <c r="J11" s="6">
        <v>1</v>
      </c>
    </row>
    <row r="12" spans="1:10">
      <c r="C12" s="45"/>
      <c r="D12" s="45"/>
      <c r="H12" s="49" t="s">
        <v>80</v>
      </c>
      <c r="I12" s="6">
        <v>1</v>
      </c>
      <c r="J12" s="6">
        <v>1</v>
      </c>
    </row>
    <row r="13" spans="1:10">
      <c r="C13" s="45"/>
      <c r="D13" s="45"/>
      <c r="H13" s="49" t="s">
        <v>81</v>
      </c>
      <c r="I13" s="6">
        <v>1</v>
      </c>
      <c r="J13" s="6">
        <v>1</v>
      </c>
    </row>
    <row r="14" spans="1:10">
      <c r="C14" s="45"/>
      <c r="D14" s="45"/>
      <c r="H14" s="49" t="s">
        <v>28</v>
      </c>
      <c r="I14" s="6">
        <v>1</v>
      </c>
      <c r="J14" s="6">
        <v>1</v>
      </c>
    </row>
    <row r="15" spans="1:10">
      <c r="C15" s="45"/>
      <c r="D15" s="45"/>
      <c r="H15" s="6" t="s">
        <v>82</v>
      </c>
      <c r="I15" s="6">
        <v>1</v>
      </c>
      <c r="J15" s="6">
        <v>1</v>
      </c>
    </row>
    <row r="16" spans="1:10">
      <c r="C16" s="45"/>
      <c r="D16" s="45"/>
      <c r="H16" s="6" t="s">
        <v>83</v>
      </c>
      <c r="I16" s="6">
        <v>0.4</v>
      </c>
      <c r="J16" s="6">
        <v>1</v>
      </c>
    </row>
    <row r="17" spans="1:10">
      <c r="C17" s="45"/>
      <c r="D17" s="46"/>
      <c r="H17" s="6" t="s">
        <v>14</v>
      </c>
      <c r="I17" s="6">
        <v>0</v>
      </c>
      <c r="J17" s="6">
        <v>0</v>
      </c>
    </row>
    <row r="18" spans="1:10">
      <c r="C18" s="47">
        <f>(SUM(C5:C17))/3.2</f>
        <v>3.2812499999999994E-2</v>
      </c>
      <c r="D18" s="47">
        <f>(SUM(D5:D17))/3.2</f>
        <v>0.41874999999999996</v>
      </c>
      <c r="H18" s="6" t="s">
        <v>21</v>
      </c>
      <c r="I18" s="6">
        <v>0.8</v>
      </c>
      <c r="J18" s="6">
        <v>0.85</v>
      </c>
    </row>
    <row r="19" spans="1:10">
      <c r="H19" s="6" t="s">
        <v>31</v>
      </c>
      <c r="I19" s="6">
        <v>1</v>
      </c>
      <c r="J19" s="6">
        <v>1</v>
      </c>
    </row>
    <row r="20" spans="1:10">
      <c r="H20" s="6" t="s">
        <v>45</v>
      </c>
      <c r="I20" s="6">
        <v>0</v>
      </c>
      <c r="J20" s="6">
        <v>0</v>
      </c>
    </row>
    <row r="21" spans="1:10">
      <c r="A21" s="90" t="s">
        <v>73</v>
      </c>
      <c r="B21" s="94"/>
      <c r="C21" s="91"/>
      <c r="H21" s="6" t="s">
        <v>54</v>
      </c>
      <c r="I21" s="6">
        <v>0.6</v>
      </c>
      <c r="J21" s="6">
        <v>0.8</v>
      </c>
    </row>
    <row r="22" spans="1:10">
      <c r="A22" s="90" t="s">
        <v>2</v>
      </c>
      <c r="B22" s="90" t="s">
        <v>1</v>
      </c>
      <c r="C22" s="91" t="s">
        <v>237</v>
      </c>
      <c r="H22" s="6" t="s">
        <v>84</v>
      </c>
      <c r="I22" s="6">
        <v>1</v>
      </c>
      <c r="J22" s="6">
        <v>1</v>
      </c>
    </row>
    <row r="23" spans="1:10">
      <c r="A23" s="92" t="s">
        <v>16</v>
      </c>
      <c r="B23" s="92" t="s">
        <v>252</v>
      </c>
      <c r="C23" s="95">
        <v>0.1</v>
      </c>
      <c r="H23" s="6" t="s">
        <v>85</v>
      </c>
      <c r="I23" s="6">
        <v>1</v>
      </c>
      <c r="J23" s="6">
        <v>1</v>
      </c>
    </row>
    <row r="24" spans="1:10">
      <c r="A24" s="104"/>
      <c r="B24" s="52" t="s">
        <v>250</v>
      </c>
      <c r="C24" s="107">
        <v>0.1</v>
      </c>
    </row>
    <row r="25" spans="1:10">
      <c r="A25" s="104"/>
      <c r="B25" s="52" t="s">
        <v>32</v>
      </c>
      <c r="C25" s="107">
        <v>0.1</v>
      </c>
    </row>
    <row r="26" spans="1:10">
      <c r="A26" s="104"/>
      <c r="B26" s="52" t="s">
        <v>239</v>
      </c>
      <c r="C26" s="96">
        <v>0.1</v>
      </c>
    </row>
    <row r="27" spans="1:10">
      <c r="A27" s="104"/>
      <c r="B27" s="52" t="s">
        <v>240</v>
      </c>
      <c r="C27" s="96">
        <v>0.1</v>
      </c>
    </row>
    <row r="28" spans="1:10">
      <c r="A28" s="104"/>
      <c r="B28" s="52" t="s">
        <v>241</v>
      </c>
      <c r="C28" s="96">
        <v>0.1</v>
      </c>
    </row>
    <row r="29" spans="1:10">
      <c r="A29" s="104"/>
      <c r="B29" s="52" t="s">
        <v>248</v>
      </c>
      <c r="C29" s="96">
        <v>0.1</v>
      </c>
    </row>
    <row r="30" spans="1:10">
      <c r="A30" s="92" t="s">
        <v>9</v>
      </c>
      <c r="B30" s="92" t="s">
        <v>12</v>
      </c>
      <c r="C30" s="98">
        <v>0.1</v>
      </c>
    </row>
    <row r="31" spans="1:10">
      <c r="A31" s="92" t="s">
        <v>19</v>
      </c>
      <c r="B31" s="92" t="s">
        <v>255</v>
      </c>
      <c r="C31" s="95">
        <v>1.2</v>
      </c>
    </row>
    <row r="32" spans="1:10">
      <c r="A32" s="92" t="s">
        <v>14</v>
      </c>
      <c r="B32" s="92" t="s">
        <v>245</v>
      </c>
      <c r="C32" s="95">
        <v>0.3</v>
      </c>
    </row>
    <row r="33" spans="1:11">
      <c r="A33" s="92" t="s">
        <v>21</v>
      </c>
      <c r="B33" s="92" t="s">
        <v>242</v>
      </c>
      <c r="C33" s="95">
        <v>0.09</v>
      </c>
    </row>
    <row r="34" spans="1:11">
      <c r="A34" s="93" t="s">
        <v>238</v>
      </c>
      <c r="B34" s="105"/>
      <c r="C34" s="97">
        <v>2.3899999999999997</v>
      </c>
    </row>
    <row r="44" spans="1:11">
      <c r="K44" s="50"/>
    </row>
    <row r="70" spans="3:3">
      <c r="C70" s="51"/>
    </row>
    <row r="71" spans="3:3">
      <c r="C71" s="51"/>
    </row>
  </sheetData>
  <sheetProtection formatCells="0" insertHyperlinks="0" autoFilter="0"/>
  <phoneticPr fontId="1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topLeftCell="A34" zoomScaleSheetLayoutView="100" workbookViewId="0">
      <selection activeCell="A40" sqref="A40:G45"/>
    </sheetView>
  </sheetViews>
  <sheetFormatPr defaultColWidth="9" defaultRowHeight="15"/>
  <cols>
    <col min="1" max="1" width="11.25" customWidth="1"/>
    <col min="2" max="2" width="18.33203125" customWidth="1"/>
    <col min="7" max="7" width="13.08203125" customWidth="1"/>
  </cols>
  <sheetData>
    <row r="1" spans="1:7">
      <c r="A1" s="1" t="s">
        <v>86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</row>
    <row r="2" spans="1:7">
      <c r="A2" s="37" t="s">
        <v>34</v>
      </c>
      <c r="B2" s="37" t="s">
        <v>93</v>
      </c>
      <c r="C2" s="37" t="s">
        <v>16</v>
      </c>
      <c r="D2" s="37">
        <v>1500</v>
      </c>
      <c r="E2" s="37">
        <v>1500</v>
      </c>
      <c r="F2" s="37">
        <v>0</v>
      </c>
      <c r="G2" s="40">
        <v>44525</v>
      </c>
    </row>
    <row r="3" spans="1:7">
      <c r="A3" s="37" t="s">
        <v>25</v>
      </c>
      <c r="B3" s="37" t="s">
        <v>24</v>
      </c>
      <c r="C3" s="37" t="s">
        <v>16</v>
      </c>
      <c r="D3" s="37">
        <v>1500</v>
      </c>
      <c r="E3" s="37">
        <v>1000</v>
      </c>
      <c r="F3" s="37">
        <v>500</v>
      </c>
      <c r="G3" s="40">
        <v>44525</v>
      </c>
    </row>
    <row r="4" spans="1:7">
      <c r="A4" s="37" t="s">
        <v>33</v>
      </c>
      <c r="B4" s="37" t="s">
        <v>32</v>
      </c>
      <c r="C4" s="37" t="s">
        <v>16</v>
      </c>
      <c r="D4" s="37">
        <v>1500</v>
      </c>
      <c r="E4" s="37">
        <v>1000</v>
      </c>
      <c r="F4" s="37">
        <v>500</v>
      </c>
      <c r="G4" s="40">
        <v>44525</v>
      </c>
    </row>
    <row r="5" spans="1:7">
      <c r="A5" s="37" t="s">
        <v>94</v>
      </c>
      <c r="B5" s="37" t="s">
        <v>37</v>
      </c>
      <c r="C5" s="37" t="s">
        <v>38</v>
      </c>
      <c r="D5" s="37">
        <v>300</v>
      </c>
      <c r="E5" s="37">
        <v>256.60000000000002</v>
      </c>
      <c r="F5" s="37">
        <v>43.4</v>
      </c>
      <c r="G5" s="40">
        <v>44520</v>
      </c>
    </row>
    <row r="6" spans="1:7">
      <c r="A6" s="37" t="s">
        <v>95</v>
      </c>
      <c r="B6" s="37" t="s">
        <v>43</v>
      </c>
      <c r="C6" s="37" t="s">
        <v>38</v>
      </c>
      <c r="D6" s="37">
        <v>300</v>
      </c>
      <c r="E6" s="37">
        <v>43.8</v>
      </c>
      <c r="F6" s="37">
        <v>256.2</v>
      </c>
      <c r="G6" s="40">
        <v>44520</v>
      </c>
    </row>
    <row r="7" spans="1:7">
      <c r="A7" s="37" t="s">
        <v>96</v>
      </c>
      <c r="B7" s="37" t="s">
        <v>44</v>
      </c>
      <c r="C7" s="37" t="s">
        <v>38</v>
      </c>
      <c r="D7" s="37">
        <v>300</v>
      </c>
      <c r="E7" s="37">
        <v>284.7</v>
      </c>
      <c r="F7" s="37">
        <v>15.3</v>
      </c>
      <c r="G7" s="40">
        <v>44520</v>
      </c>
    </row>
    <row r="8" spans="1:7">
      <c r="A8" s="37" t="s">
        <v>48</v>
      </c>
      <c r="B8" s="37" t="s">
        <v>37</v>
      </c>
      <c r="C8" s="37" t="s">
        <v>38</v>
      </c>
      <c r="D8" s="37">
        <v>300</v>
      </c>
      <c r="E8" s="37">
        <v>299.5</v>
      </c>
      <c r="F8" s="37">
        <v>0.5</v>
      </c>
      <c r="G8" s="40">
        <v>44520</v>
      </c>
    </row>
    <row r="9" spans="1:7">
      <c r="A9" s="37" t="s">
        <v>30</v>
      </c>
      <c r="B9" s="37" t="s">
        <v>97</v>
      </c>
      <c r="C9" s="37" t="s">
        <v>85</v>
      </c>
      <c r="D9" s="37">
        <v>500</v>
      </c>
      <c r="E9" s="37">
        <v>200</v>
      </c>
      <c r="F9" s="37">
        <v>300</v>
      </c>
      <c r="G9" s="40">
        <v>44520</v>
      </c>
    </row>
    <row r="10" spans="1:7">
      <c r="A10" s="37" t="s">
        <v>29</v>
      </c>
      <c r="B10" s="37" t="s">
        <v>27</v>
      </c>
      <c r="C10" s="37" t="s">
        <v>85</v>
      </c>
      <c r="D10" s="37">
        <v>500</v>
      </c>
      <c r="E10" s="37">
        <v>450</v>
      </c>
      <c r="F10" s="37">
        <v>50</v>
      </c>
      <c r="G10" s="40">
        <v>44520</v>
      </c>
    </row>
    <row r="11" spans="1:7">
      <c r="A11" s="37" t="s">
        <v>98</v>
      </c>
      <c r="B11" s="37" t="s">
        <v>36</v>
      </c>
      <c r="C11" s="37" t="s">
        <v>85</v>
      </c>
      <c r="D11" s="37">
        <v>500</v>
      </c>
      <c r="E11" s="37">
        <v>400</v>
      </c>
      <c r="F11" s="37">
        <v>100</v>
      </c>
      <c r="G11" s="40">
        <v>44520</v>
      </c>
    </row>
    <row r="12" spans="1:7">
      <c r="A12" s="37" t="s">
        <v>41</v>
      </c>
      <c r="B12" s="37" t="s">
        <v>40</v>
      </c>
      <c r="C12" s="37" t="s">
        <v>38</v>
      </c>
      <c r="D12" s="37">
        <v>300</v>
      </c>
      <c r="E12" s="37">
        <v>300</v>
      </c>
      <c r="F12" s="37">
        <v>0</v>
      </c>
      <c r="G12" s="40">
        <v>44525</v>
      </c>
    </row>
    <row r="13" spans="1:7">
      <c r="A13" s="37" t="s">
        <v>99</v>
      </c>
      <c r="B13" s="37" t="s">
        <v>100</v>
      </c>
      <c r="C13" s="37" t="s">
        <v>38</v>
      </c>
      <c r="D13" s="37">
        <v>300</v>
      </c>
      <c r="E13" s="37"/>
      <c r="F13" s="37">
        <v>300</v>
      </c>
      <c r="G13" s="40">
        <v>44525</v>
      </c>
    </row>
    <row r="14" spans="1:7">
      <c r="A14" s="37" t="s">
        <v>101</v>
      </c>
      <c r="B14" s="37" t="s">
        <v>102</v>
      </c>
      <c r="C14" s="37" t="s">
        <v>38</v>
      </c>
      <c r="D14" s="37">
        <v>300</v>
      </c>
      <c r="E14" s="37"/>
      <c r="F14" s="37">
        <v>300</v>
      </c>
      <c r="G14" s="40">
        <v>44525</v>
      </c>
    </row>
    <row r="15" spans="1:7">
      <c r="A15" s="37" t="s">
        <v>103</v>
      </c>
      <c r="B15" s="37" t="s">
        <v>104</v>
      </c>
      <c r="C15" s="37" t="s">
        <v>85</v>
      </c>
      <c r="D15" s="37">
        <v>500</v>
      </c>
      <c r="E15" s="37"/>
      <c r="F15" s="37">
        <v>500</v>
      </c>
      <c r="G15" s="40">
        <v>44525</v>
      </c>
    </row>
    <row r="16" spans="1:7">
      <c r="A16" s="37" t="s">
        <v>105</v>
      </c>
      <c r="B16" s="37" t="s">
        <v>106</v>
      </c>
      <c r="C16" s="37" t="s">
        <v>85</v>
      </c>
      <c r="D16" s="37">
        <v>500</v>
      </c>
      <c r="E16" s="37"/>
      <c r="F16" s="37">
        <v>500</v>
      </c>
      <c r="G16" s="40">
        <v>44525</v>
      </c>
    </row>
    <row r="17" spans="1:7">
      <c r="A17" s="37" t="s">
        <v>107</v>
      </c>
      <c r="B17" s="37" t="s">
        <v>35</v>
      </c>
      <c r="C17" s="37" t="s">
        <v>85</v>
      </c>
      <c r="D17" s="37">
        <v>500</v>
      </c>
      <c r="E17" s="37">
        <v>200</v>
      </c>
      <c r="F17" s="37">
        <v>300</v>
      </c>
      <c r="G17" s="40">
        <v>44525</v>
      </c>
    </row>
    <row r="18" spans="1:7">
      <c r="A18" s="37" t="s">
        <v>108</v>
      </c>
      <c r="B18" s="37" t="s">
        <v>109</v>
      </c>
      <c r="C18" s="37" t="s">
        <v>85</v>
      </c>
      <c r="D18" s="37">
        <v>500</v>
      </c>
      <c r="E18" s="37"/>
      <c r="F18" s="37">
        <v>500</v>
      </c>
      <c r="G18" s="40">
        <v>44525</v>
      </c>
    </row>
    <row r="19" spans="1:7">
      <c r="A19" s="37" t="s">
        <v>110</v>
      </c>
      <c r="B19" s="37" t="s">
        <v>111</v>
      </c>
      <c r="C19" s="37" t="s">
        <v>85</v>
      </c>
      <c r="D19" s="37">
        <v>500</v>
      </c>
      <c r="E19" s="37"/>
      <c r="F19" s="37">
        <v>500</v>
      </c>
      <c r="G19" s="40">
        <v>44525</v>
      </c>
    </row>
    <row r="20" spans="1:7">
      <c r="A20" s="38" t="s">
        <v>56</v>
      </c>
      <c r="B20" s="38" t="s">
        <v>46</v>
      </c>
      <c r="C20" s="1" t="s">
        <v>16</v>
      </c>
      <c r="D20" s="38">
        <v>1000</v>
      </c>
      <c r="E20" s="38">
        <v>1000</v>
      </c>
      <c r="F20" s="1">
        <v>0</v>
      </c>
      <c r="G20" s="41">
        <v>44534</v>
      </c>
    </row>
    <row r="21" spans="1:7">
      <c r="A21" s="38" t="s">
        <v>112</v>
      </c>
      <c r="B21" s="38" t="s">
        <v>113</v>
      </c>
      <c r="C21" s="1" t="s">
        <v>16</v>
      </c>
      <c r="D21" s="38">
        <v>1000</v>
      </c>
      <c r="E21" s="38">
        <v>500</v>
      </c>
      <c r="F21" s="1">
        <v>500</v>
      </c>
      <c r="G21" s="41">
        <v>44534</v>
      </c>
    </row>
    <row r="22" spans="1:7">
      <c r="A22" s="38" t="s">
        <v>57</v>
      </c>
      <c r="B22" s="38" t="s">
        <v>47</v>
      </c>
      <c r="C22" s="1" t="s">
        <v>16</v>
      </c>
      <c r="D22" s="38">
        <v>1000</v>
      </c>
      <c r="E22" s="38">
        <v>1000</v>
      </c>
      <c r="F22" s="1">
        <v>0</v>
      </c>
      <c r="G22" s="41">
        <v>44534</v>
      </c>
    </row>
    <row r="23" spans="1:7">
      <c r="A23" s="38" t="s">
        <v>23</v>
      </c>
      <c r="B23" s="38" t="s">
        <v>22</v>
      </c>
      <c r="C23" s="1" t="s">
        <v>16</v>
      </c>
      <c r="D23" s="38">
        <v>1000</v>
      </c>
      <c r="E23" s="38">
        <v>500</v>
      </c>
      <c r="F23" s="1">
        <v>500</v>
      </c>
      <c r="G23" s="41">
        <v>44534</v>
      </c>
    </row>
    <row r="24" spans="1:7">
      <c r="A24" s="38" t="s">
        <v>55</v>
      </c>
      <c r="B24" s="38" t="s">
        <v>53</v>
      </c>
      <c r="C24" s="38" t="s">
        <v>54</v>
      </c>
      <c r="D24" s="38">
        <v>1000</v>
      </c>
      <c r="E24" s="38">
        <v>1000</v>
      </c>
      <c r="F24" s="1">
        <v>0</v>
      </c>
      <c r="G24" s="41">
        <v>44534</v>
      </c>
    </row>
    <row r="25" spans="1:7">
      <c r="A25" s="38" t="s">
        <v>114</v>
      </c>
      <c r="B25" s="38" t="s">
        <v>115</v>
      </c>
      <c r="C25" s="38" t="s">
        <v>54</v>
      </c>
      <c r="D25" s="38">
        <v>1000</v>
      </c>
      <c r="E25" s="38"/>
      <c r="F25" s="1">
        <v>1000</v>
      </c>
      <c r="G25" s="41">
        <v>44534</v>
      </c>
    </row>
    <row r="26" spans="1:7">
      <c r="A26" s="1" t="s">
        <v>41</v>
      </c>
      <c r="B26" s="1" t="s">
        <v>40</v>
      </c>
      <c r="C26" s="1" t="s">
        <v>38</v>
      </c>
      <c r="D26" s="1">
        <v>500</v>
      </c>
      <c r="E26" s="1">
        <v>245.6</v>
      </c>
      <c r="F26" s="1">
        <v>254.4</v>
      </c>
      <c r="G26" s="41">
        <v>44534</v>
      </c>
    </row>
    <row r="27" spans="1:7">
      <c r="A27" s="38" t="s">
        <v>116</v>
      </c>
      <c r="B27" s="38" t="s">
        <v>117</v>
      </c>
      <c r="C27" s="1" t="s">
        <v>38</v>
      </c>
      <c r="D27" s="1">
        <v>500</v>
      </c>
      <c r="E27" s="1"/>
      <c r="F27" s="1">
        <v>500</v>
      </c>
      <c r="G27" s="41">
        <v>44534</v>
      </c>
    </row>
    <row r="28" spans="1:7">
      <c r="A28" s="38" t="s">
        <v>50</v>
      </c>
      <c r="B28" s="38" t="s">
        <v>49</v>
      </c>
      <c r="C28" s="1" t="s">
        <v>38</v>
      </c>
      <c r="D28" s="1">
        <v>500</v>
      </c>
      <c r="E28" s="1">
        <v>349.95</v>
      </c>
      <c r="F28" s="1">
        <v>150.05000000000001</v>
      </c>
      <c r="G28" s="41">
        <v>44534</v>
      </c>
    </row>
    <row r="29" spans="1:7">
      <c r="A29" s="38" t="s">
        <v>118</v>
      </c>
      <c r="B29" s="38" t="s">
        <v>119</v>
      </c>
      <c r="C29" s="1" t="s">
        <v>38</v>
      </c>
      <c r="D29" s="1">
        <v>500</v>
      </c>
      <c r="E29" s="1"/>
      <c r="F29" s="1">
        <v>500</v>
      </c>
      <c r="G29" s="41">
        <v>44534</v>
      </c>
    </row>
    <row r="30" spans="1:7">
      <c r="A30" s="38" t="s">
        <v>52</v>
      </c>
      <c r="B30" s="38" t="s">
        <v>51</v>
      </c>
      <c r="C30" s="1" t="s">
        <v>38</v>
      </c>
      <c r="D30" s="1">
        <v>500</v>
      </c>
      <c r="E30" s="1">
        <v>495</v>
      </c>
      <c r="F30" s="1">
        <v>5</v>
      </c>
      <c r="G30" s="41">
        <v>44534</v>
      </c>
    </row>
    <row r="31" spans="1:7">
      <c r="A31" s="38" t="s">
        <v>66</v>
      </c>
      <c r="B31" s="38" t="s">
        <v>65</v>
      </c>
      <c r="C31" s="1" t="s">
        <v>85</v>
      </c>
      <c r="D31" s="1">
        <v>500</v>
      </c>
      <c r="E31" s="1">
        <v>200</v>
      </c>
      <c r="F31" s="1">
        <v>300</v>
      </c>
      <c r="G31" s="41">
        <v>44534</v>
      </c>
    </row>
    <row r="32" spans="1:7">
      <c r="A32" s="38" t="s">
        <v>120</v>
      </c>
      <c r="B32" s="38" t="s">
        <v>121</v>
      </c>
      <c r="C32" s="1" t="s">
        <v>16</v>
      </c>
      <c r="D32" s="38">
        <v>1000</v>
      </c>
      <c r="E32" s="38"/>
      <c r="F32" s="1">
        <v>1000</v>
      </c>
      <c r="G32" s="41">
        <v>44543</v>
      </c>
    </row>
    <row r="33" spans="1:7">
      <c r="A33" s="38" t="s">
        <v>68</v>
      </c>
      <c r="B33" s="38" t="s">
        <v>67</v>
      </c>
      <c r="C33" s="1" t="s">
        <v>16</v>
      </c>
      <c r="D33" s="38">
        <v>1000</v>
      </c>
      <c r="E33" s="38">
        <v>1000</v>
      </c>
      <c r="F33" s="1">
        <v>0</v>
      </c>
      <c r="G33" s="41">
        <v>44543</v>
      </c>
    </row>
    <row r="34" spans="1:7">
      <c r="A34" s="38" t="s">
        <v>17</v>
      </c>
      <c r="B34" s="38" t="s">
        <v>15</v>
      </c>
      <c r="C34" s="1" t="s">
        <v>16</v>
      </c>
      <c r="D34" s="38">
        <v>1000</v>
      </c>
      <c r="E34" s="38">
        <v>500</v>
      </c>
      <c r="F34" s="1">
        <v>500</v>
      </c>
      <c r="G34" s="41">
        <v>44543</v>
      </c>
    </row>
    <row r="35" spans="1:7">
      <c r="A35" s="38" t="s">
        <v>64</v>
      </c>
      <c r="B35" s="38" t="s">
        <v>63</v>
      </c>
      <c r="C35" s="1" t="s">
        <v>16</v>
      </c>
      <c r="D35" s="38">
        <v>1000</v>
      </c>
      <c r="E35" s="38">
        <v>500</v>
      </c>
      <c r="F35" s="1">
        <v>500</v>
      </c>
      <c r="G35" s="41">
        <v>44543</v>
      </c>
    </row>
    <row r="36" spans="1:7">
      <c r="A36" s="38" t="s">
        <v>59</v>
      </c>
      <c r="B36" s="38" t="s">
        <v>58</v>
      </c>
      <c r="C36" s="1" t="s">
        <v>85</v>
      </c>
      <c r="D36" s="38">
        <v>500</v>
      </c>
      <c r="E36" s="38">
        <v>300</v>
      </c>
      <c r="F36" s="1">
        <v>200</v>
      </c>
      <c r="G36" s="42">
        <v>44561</v>
      </c>
    </row>
    <row r="37" spans="1:7">
      <c r="A37" s="38" t="s">
        <v>122</v>
      </c>
      <c r="B37" s="38" t="s">
        <v>123</v>
      </c>
      <c r="C37" s="1" t="s">
        <v>85</v>
      </c>
      <c r="D37" s="38">
        <v>500</v>
      </c>
      <c r="E37" s="1"/>
      <c r="F37" s="1">
        <v>500</v>
      </c>
      <c r="G37" s="42">
        <v>44561</v>
      </c>
    </row>
    <row r="38" spans="1:7">
      <c r="A38" s="38" t="s">
        <v>124</v>
      </c>
      <c r="B38" s="38" t="s">
        <v>125</v>
      </c>
      <c r="C38" s="1" t="s">
        <v>85</v>
      </c>
      <c r="D38" s="38">
        <v>500</v>
      </c>
      <c r="E38" s="1"/>
      <c r="F38" s="1">
        <v>500</v>
      </c>
      <c r="G38" s="42">
        <v>44561</v>
      </c>
    </row>
    <row r="39" spans="1:7">
      <c r="A39" s="1" t="s">
        <v>126</v>
      </c>
      <c r="B39" s="38" t="s">
        <v>127</v>
      </c>
      <c r="C39" s="38" t="s">
        <v>16</v>
      </c>
      <c r="D39" s="38">
        <v>1000</v>
      </c>
      <c r="E39" s="1">
        <v>500</v>
      </c>
      <c r="F39" s="1">
        <v>500</v>
      </c>
      <c r="G39" s="42">
        <v>44561</v>
      </c>
    </row>
    <row r="40" spans="1:7">
      <c r="A40" s="1" t="s">
        <v>128</v>
      </c>
      <c r="B40" s="38" t="s">
        <v>129</v>
      </c>
      <c r="C40" s="38" t="s">
        <v>9</v>
      </c>
      <c r="D40" s="38">
        <v>2000</v>
      </c>
      <c r="E40" s="1">
        <v>1000</v>
      </c>
      <c r="F40" s="1">
        <v>1000</v>
      </c>
      <c r="G40" s="42">
        <v>44561</v>
      </c>
    </row>
    <row r="41" spans="1:7">
      <c r="A41" s="1" t="s">
        <v>130</v>
      </c>
      <c r="B41" s="38" t="s">
        <v>69</v>
      </c>
      <c r="C41" s="38" t="s">
        <v>38</v>
      </c>
      <c r="D41" s="38">
        <v>300</v>
      </c>
      <c r="E41" s="1">
        <v>100</v>
      </c>
      <c r="F41" s="1">
        <v>200</v>
      </c>
      <c r="G41" s="42">
        <v>44561</v>
      </c>
    </row>
    <row r="42" spans="1:7">
      <c r="A42" s="1" t="s">
        <v>62</v>
      </c>
      <c r="B42" s="38" t="s">
        <v>61</v>
      </c>
      <c r="C42" s="38" t="s">
        <v>38</v>
      </c>
      <c r="D42" s="38">
        <v>300</v>
      </c>
      <c r="E42" s="1">
        <v>300</v>
      </c>
      <c r="F42" s="1">
        <v>0</v>
      </c>
      <c r="G42" s="42">
        <v>44561</v>
      </c>
    </row>
    <row r="43" spans="1:7">
      <c r="A43" s="1" t="s">
        <v>71</v>
      </c>
      <c r="B43" s="38" t="s">
        <v>70</v>
      </c>
      <c r="C43" s="38" t="s">
        <v>38</v>
      </c>
      <c r="D43" s="38">
        <v>300</v>
      </c>
      <c r="E43" s="1">
        <v>145</v>
      </c>
      <c r="F43" s="1">
        <v>155</v>
      </c>
      <c r="G43" s="42">
        <v>44561</v>
      </c>
    </row>
    <row r="44" spans="1:7">
      <c r="A44" s="1" t="s">
        <v>131</v>
      </c>
      <c r="B44" s="1" t="s">
        <v>132</v>
      </c>
      <c r="C44" s="1" t="s">
        <v>54</v>
      </c>
      <c r="D44" s="39">
        <v>1000</v>
      </c>
      <c r="E44" s="1"/>
      <c r="F44" s="1">
        <v>1000</v>
      </c>
      <c r="G44" s="43">
        <v>44561</v>
      </c>
    </row>
    <row r="45" spans="1:7">
      <c r="A45" s="1" t="s">
        <v>133</v>
      </c>
      <c r="B45" s="1" t="s">
        <v>134</v>
      </c>
      <c r="C45" s="1" t="s">
        <v>54</v>
      </c>
      <c r="D45" s="39">
        <v>1000</v>
      </c>
      <c r="E45" s="1"/>
      <c r="F45" s="1">
        <v>1000</v>
      </c>
      <c r="G45" s="43">
        <v>44561</v>
      </c>
    </row>
    <row r="46" spans="1:7">
      <c r="A46" s="1" t="s">
        <v>135</v>
      </c>
      <c r="B46" s="38" t="s">
        <v>136</v>
      </c>
      <c r="C46" s="38" t="s">
        <v>38</v>
      </c>
      <c r="D46" s="38">
        <v>300</v>
      </c>
      <c r="E46" s="1">
        <v>100</v>
      </c>
      <c r="F46" s="1">
        <v>200</v>
      </c>
      <c r="G46" s="42">
        <v>44561</v>
      </c>
    </row>
    <row r="47" spans="1:7">
      <c r="A47" s="1" t="s">
        <v>137</v>
      </c>
      <c r="B47" s="38" t="s">
        <v>43</v>
      </c>
      <c r="C47" s="38" t="s">
        <v>38</v>
      </c>
      <c r="D47" s="38">
        <v>300</v>
      </c>
      <c r="E47" s="1">
        <v>45</v>
      </c>
      <c r="F47" s="1">
        <v>255</v>
      </c>
      <c r="G47" s="42">
        <v>44561</v>
      </c>
    </row>
    <row r="48" spans="1:7">
      <c r="A48" s="1" t="s">
        <v>138</v>
      </c>
      <c r="B48" s="38" t="s">
        <v>139</v>
      </c>
      <c r="C48" s="38" t="s">
        <v>38</v>
      </c>
      <c r="D48" s="38">
        <v>300</v>
      </c>
      <c r="E48" s="1"/>
      <c r="F48" s="1">
        <v>300</v>
      </c>
      <c r="G48" s="42">
        <v>44561</v>
      </c>
    </row>
    <row r="49" spans="1:7">
      <c r="A49" s="1" t="s">
        <v>140</v>
      </c>
      <c r="B49" s="38" t="s">
        <v>141</v>
      </c>
      <c r="C49" s="38" t="s">
        <v>38</v>
      </c>
      <c r="D49" s="38">
        <v>300</v>
      </c>
      <c r="E49" s="1"/>
      <c r="F49" s="1">
        <v>300</v>
      </c>
      <c r="G49" s="42">
        <v>44561</v>
      </c>
    </row>
  </sheetData>
  <sheetProtection formatCells="0" insertHyperlinks="0" autoFilter="0"/>
  <phoneticPr fontId="1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"/>
  <sheetViews>
    <sheetView zoomScaleSheetLayoutView="100" workbookViewId="0"/>
  </sheetViews>
  <sheetFormatPr defaultColWidth="9" defaultRowHeight="15"/>
  <sheetData>
    <row r="1" spans="1:8">
      <c r="A1" s="1"/>
      <c r="B1" s="1" t="s">
        <v>142</v>
      </c>
      <c r="C1" s="1" t="s">
        <v>143</v>
      </c>
      <c r="D1" s="1" t="s">
        <v>144</v>
      </c>
      <c r="E1" s="1"/>
      <c r="F1" s="1" t="s">
        <v>145</v>
      </c>
      <c r="G1" s="1" t="s">
        <v>146</v>
      </c>
      <c r="H1" s="1" t="s">
        <v>147</v>
      </c>
    </row>
    <row r="2" spans="1:8">
      <c r="A2" s="1" t="s">
        <v>148</v>
      </c>
      <c r="B2" s="1">
        <v>19.8432</v>
      </c>
      <c r="C2" s="1">
        <v>50</v>
      </c>
      <c r="D2" s="2">
        <v>30.2</v>
      </c>
      <c r="E2" s="1"/>
      <c r="F2" s="1">
        <v>0</v>
      </c>
      <c r="G2" s="1">
        <v>0</v>
      </c>
      <c r="H2" s="2">
        <v>0</v>
      </c>
    </row>
    <row r="3" spans="1:8">
      <c r="A3" s="1" t="s">
        <v>149</v>
      </c>
      <c r="B3" s="1">
        <v>19.9636</v>
      </c>
      <c r="C3" s="1">
        <v>50</v>
      </c>
      <c r="D3" s="2">
        <v>30</v>
      </c>
      <c r="E3" s="1"/>
      <c r="F3" s="1">
        <v>0</v>
      </c>
      <c r="G3" s="1">
        <v>0</v>
      </c>
      <c r="H3" s="2">
        <v>0</v>
      </c>
    </row>
    <row r="4" spans="1:8">
      <c r="A4" s="1" t="s">
        <v>150</v>
      </c>
      <c r="B4" s="1">
        <v>19.831900000000001</v>
      </c>
      <c r="C4" s="1">
        <v>50</v>
      </c>
      <c r="D4" s="2">
        <v>30.2</v>
      </c>
      <c r="E4" s="1"/>
      <c r="F4" s="1">
        <v>0</v>
      </c>
      <c r="G4" s="1">
        <v>0</v>
      </c>
      <c r="H4" s="2">
        <v>0</v>
      </c>
    </row>
    <row r="5" spans="1:8">
      <c r="A5" s="1" t="s">
        <v>151</v>
      </c>
      <c r="B5" s="1">
        <v>39.967500000000001</v>
      </c>
      <c r="C5" s="1">
        <v>50</v>
      </c>
      <c r="D5" s="2">
        <v>10</v>
      </c>
      <c r="E5" s="1"/>
      <c r="F5" s="1">
        <v>0</v>
      </c>
      <c r="G5" s="1">
        <v>0</v>
      </c>
      <c r="H5" s="2">
        <v>0</v>
      </c>
    </row>
    <row r="6" spans="1:8">
      <c r="A6" s="1" t="s">
        <v>152</v>
      </c>
      <c r="B6" s="1">
        <v>19.712</v>
      </c>
      <c r="C6" s="1">
        <v>50</v>
      </c>
      <c r="D6" s="2">
        <v>30.3</v>
      </c>
      <c r="E6" s="1"/>
      <c r="F6" s="1">
        <v>0</v>
      </c>
      <c r="G6" s="1">
        <v>0</v>
      </c>
      <c r="H6" s="2">
        <v>0</v>
      </c>
    </row>
  </sheetData>
  <sheetProtection formatCells="0" insertHyperlinks="0" autoFilter="0"/>
  <phoneticPr fontId="1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"/>
  <sheetViews>
    <sheetView zoomScaleSheetLayoutView="100" workbookViewId="0"/>
  </sheetViews>
  <sheetFormatPr defaultColWidth="9" defaultRowHeight="15"/>
  <cols>
    <col min="1" max="1" width="11.08203125" customWidth="1"/>
    <col min="2" max="2" width="24.75" customWidth="1"/>
    <col min="8" max="8" width="12.83203125" customWidth="1"/>
    <col min="10" max="10" width="12.5" customWidth="1"/>
    <col min="11" max="11" width="20" customWidth="1"/>
  </cols>
  <sheetData>
    <row r="1" spans="1:11">
      <c r="A1" t="s">
        <v>153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</row>
    <row r="2" spans="1:11">
      <c r="A2" s="35">
        <v>44533</v>
      </c>
      <c r="B2" t="s">
        <v>164</v>
      </c>
      <c r="C2">
        <v>600989</v>
      </c>
      <c r="D2" t="s">
        <v>148</v>
      </c>
      <c r="E2" t="s">
        <v>39</v>
      </c>
      <c r="F2" t="s">
        <v>165</v>
      </c>
      <c r="H2" s="36">
        <v>200000</v>
      </c>
      <c r="I2">
        <v>16.96</v>
      </c>
      <c r="J2" s="36">
        <v>11700</v>
      </c>
      <c r="K2" s="36">
        <v>198432</v>
      </c>
    </row>
    <row r="3" spans="1:11">
      <c r="A3" s="35">
        <v>44533</v>
      </c>
      <c r="B3" t="s">
        <v>164</v>
      </c>
      <c r="C3">
        <v>300059</v>
      </c>
      <c r="D3" t="s">
        <v>149</v>
      </c>
      <c r="E3" t="s">
        <v>39</v>
      </c>
      <c r="F3" t="s">
        <v>165</v>
      </c>
      <c r="H3" s="36">
        <v>200000</v>
      </c>
      <c r="I3">
        <v>34.42</v>
      </c>
      <c r="J3" s="36">
        <v>5800</v>
      </c>
      <c r="K3" s="36">
        <v>199636</v>
      </c>
    </row>
    <row r="4" spans="1:11">
      <c r="A4" s="35">
        <v>44533</v>
      </c>
      <c r="B4" t="s">
        <v>164</v>
      </c>
      <c r="C4">
        <v>601688</v>
      </c>
      <c r="D4" t="s">
        <v>150</v>
      </c>
      <c r="E4" t="s">
        <v>39</v>
      </c>
      <c r="F4" t="s">
        <v>165</v>
      </c>
      <c r="H4" s="36">
        <v>200000</v>
      </c>
      <c r="I4">
        <v>16.39</v>
      </c>
      <c r="J4" s="36">
        <v>12100</v>
      </c>
      <c r="K4" s="36">
        <v>198319</v>
      </c>
    </row>
    <row r="5" spans="1:11">
      <c r="A5" s="35">
        <v>44533</v>
      </c>
      <c r="B5" t="s">
        <v>164</v>
      </c>
      <c r="C5" s="83" t="s">
        <v>166</v>
      </c>
      <c r="D5" t="s">
        <v>151</v>
      </c>
      <c r="E5" t="s">
        <v>39</v>
      </c>
      <c r="F5" t="s">
        <v>165</v>
      </c>
      <c r="H5" s="36">
        <v>400000</v>
      </c>
      <c r="I5">
        <v>53.29</v>
      </c>
      <c r="J5" s="36">
        <v>7500</v>
      </c>
      <c r="K5" s="36">
        <v>399675</v>
      </c>
    </row>
    <row r="6" spans="1:11">
      <c r="A6" s="35">
        <v>44533</v>
      </c>
      <c r="B6" t="s">
        <v>164</v>
      </c>
      <c r="C6">
        <v>512880</v>
      </c>
      <c r="D6" t="s">
        <v>70</v>
      </c>
      <c r="E6" t="s">
        <v>60</v>
      </c>
      <c r="F6" t="s">
        <v>165</v>
      </c>
      <c r="H6" s="36">
        <v>408421.6</v>
      </c>
      <c r="I6">
        <v>1.1319999999999999</v>
      </c>
      <c r="J6" s="36">
        <v>401200</v>
      </c>
      <c r="K6" s="36">
        <v>454158.4</v>
      </c>
    </row>
    <row r="7" spans="1:11">
      <c r="A7" s="35">
        <v>44533</v>
      </c>
      <c r="B7" t="s">
        <v>164</v>
      </c>
      <c r="C7" s="83" t="s">
        <v>167</v>
      </c>
      <c r="D7" t="s">
        <v>152</v>
      </c>
      <c r="E7" t="s">
        <v>39</v>
      </c>
      <c r="F7" t="s">
        <v>165</v>
      </c>
      <c r="H7" s="36">
        <v>200000</v>
      </c>
      <c r="I7">
        <v>35.840000000000003</v>
      </c>
      <c r="J7" s="36">
        <v>5500</v>
      </c>
      <c r="K7" s="36">
        <v>197120</v>
      </c>
    </row>
  </sheetData>
  <sheetProtection formatCells="0" insertHyperlinks="0" autoFilter="0"/>
  <phoneticPr fontId="1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68"/>
  <sheetViews>
    <sheetView topLeftCell="A140" zoomScaleSheetLayoutView="100" workbookViewId="0">
      <selection activeCell="C156" sqref="C156:J168"/>
    </sheetView>
  </sheetViews>
  <sheetFormatPr defaultColWidth="9" defaultRowHeight="15"/>
  <cols>
    <col min="1" max="1" width="10.33203125" customWidth="1"/>
    <col min="2" max="2" width="33.6640625" customWidth="1"/>
    <col min="3" max="5" width="9.33203125" customWidth="1"/>
    <col min="6" max="6" width="18.25" customWidth="1"/>
    <col min="7" max="7" width="13.75" customWidth="1"/>
    <col min="8" max="8" width="22.58203125" customWidth="1"/>
    <col min="9" max="9" width="13.75" customWidth="1"/>
    <col min="10" max="10" width="16.5" customWidth="1"/>
    <col min="11" max="11" width="18.25" customWidth="1"/>
    <col min="12" max="12" width="12.58203125" bestFit="1" customWidth="1"/>
  </cols>
  <sheetData>
    <row r="1" spans="1:12">
      <c r="A1" s="6" t="s">
        <v>153</v>
      </c>
      <c r="B1" s="6" t="s">
        <v>154</v>
      </c>
      <c r="C1" s="6" t="s">
        <v>155</v>
      </c>
      <c r="D1" s="6" t="s">
        <v>156</v>
      </c>
      <c r="E1" s="6" t="s">
        <v>157</v>
      </c>
      <c r="F1" s="6" t="s">
        <v>158</v>
      </c>
      <c r="G1" s="6" t="s">
        <v>160</v>
      </c>
      <c r="H1" s="6" t="s">
        <v>161</v>
      </c>
      <c r="I1" s="6" t="s">
        <v>162</v>
      </c>
      <c r="J1" s="6" t="s">
        <v>163</v>
      </c>
      <c r="K1" s="6" t="s">
        <v>168</v>
      </c>
      <c r="L1">
        <f>SUM(J:J)/100000000</f>
        <v>0.68416315070000011</v>
      </c>
    </row>
    <row r="2" spans="1:12">
      <c r="A2" s="7">
        <v>44510</v>
      </c>
      <c r="B2" s="8" t="s">
        <v>42</v>
      </c>
      <c r="C2" s="9">
        <v>300454</v>
      </c>
      <c r="D2" s="10" t="s">
        <v>169</v>
      </c>
      <c r="E2" s="9" t="s">
        <v>39</v>
      </c>
      <c r="F2" s="14"/>
      <c r="G2" s="15"/>
      <c r="H2" s="14"/>
      <c r="I2" s="19">
        <v>3000</v>
      </c>
      <c r="J2" s="19">
        <v>653069</v>
      </c>
      <c r="K2" s="6"/>
    </row>
    <row r="3" spans="1:12" ht="17.5" customHeight="1">
      <c r="A3" s="7">
        <v>44510</v>
      </c>
      <c r="B3" s="8" t="s">
        <v>42</v>
      </c>
      <c r="C3" s="10">
        <v>600036</v>
      </c>
      <c r="D3" s="10" t="s">
        <v>170</v>
      </c>
      <c r="E3" s="10" t="s">
        <v>39</v>
      </c>
      <c r="F3" s="14"/>
      <c r="G3" s="15"/>
      <c r="H3" s="14"/>
      <c r="I3" s="20">
        <v>13200</v>
      </c>
      <c r="J3" s="20">
        <v>665468</v>
      </c>
      <c r="K3" s="6"/>
    </row>
    <row r="4" spans="1:12">
      <c r="A4" s="7">
        <v>44510</v>
      </c>
      <c r="B4" s="8" t="s">
        <v>42</v>
      </c>
      <c r="C4" s="84" t="s">
        <v>171</v>
      </c>
      <c r="D4" s="10" t="s">
        <v>172</v>
      </c>
      <c r="E4" s="10" t="s">
        <v>39</v>
      </c>
      <c r="F4" s="14"/>
      <c r="G4" s="15"/>
      <c r="H4" s="14"/>
      <c r="I4" s="20">
        <v>1200</v>
      </c>
      <c r="J4" s="20">
        <v>311974</v>
      </c>
      <c r="K4" s="6"/>
    </row>
    <row r="5" spans="1:12">
      <c r="A5" s="7">
        <v>44510</v>
      </c>
      <c r="B5" s="8" t="s">
        <v>42</v>
      </c>
      <c r="C5" s="10">
        <v>300274</v>
      </c>
      <c r="D5" s="10" t="s">
        <v>173</v>
      </c>
      <c r="E5" s="10" t="s">
        <v>39</v>
      </c>
      <c r="F5" s="14"/>
      <c r="G5" s="15"/>
      <c r="H5" s="14"/>
      <c r="I5" s="20">
        <v>4200</v>
      </c>
      <c r="J5" s="20">
        <v>656985</v>
      </c>
      <c r="K5" s="6"/>
    </row>
    <row r="6" spans="1:12">
      <c r="A6" s="7">
        <v>44510</v>
      </c>
      <c r="B6" s="8" t="s">
        <v>42</v>
      </c>
      <c r="C6" s="10">
        <v>601689</v>
      </c>
      <c r="D6" s="10" t="s">
        <v>174</v>
      </c>
      <c r="E6" s="10" t="s">
        <v>39</v>
      </c>
      <c r="F6" s="14"/>
      <c r="G6" s="15"/>
      <c r="H6" s="14"/>
      <c r="I6" s="20">
        <v>9300</v>
      </c>
      <c r="J6" s="20">
        <v>497967</v>
      </c>
      <c r="K6" s="6"/>
    </row>
    <row r="7" spans="1:12">
      <c r="A7" s="7">
        <v>44510</v>
      </c>
      <c r="B7" s="8" t="s">
        <v>42</v>
      </c>
      <c r="C7" s="10">
        <v>300759</v>
      </c>
      <c r="D7" s="10" t="s">
        <v>175</v>
      </c>
      <c r="E7" s="10" t="s">
        <v>39</v>
      </c>
      <c r="F7" s="14"/>
      <c r="G7" s="15"/>
      <c r="H7" s="14"/>
      <c r="I7" s="20">
        <v>3600</v>
      </c>
      <c r="J7" s="20">
        <v>661229</v>
      </c>
      <c r="K7" s="6"/>
    </row>
    <row r="8" spans="1:12">
      <c r="A8" s="7">
        <v>44510</v>
      </c>
      <c r="B8" s="8" t="s">
        <v>42</v>
      </c>
      <c r="C8" s="84" t="s">
        <v>166</v>
      </c>
      <c r="D8" s="10" t="s">
        <v>151</v>
      </c>
      <c r="E8" s="10" t="s">
        <v>39</v>
      </c>
      <c r="F8" s="14"/>
      <c r="G8" s="15"/>
      <c r="H8" s="14"/>
      <c r="I8" s="20">
        <v>17900</v>
      </c>
      <c r="J8" s="20">
        <v>999516.15</v>
      </c>
      <c r="K8" s="6"/>
    </row>
    <row r="9" spans="1:12">
      <c r="A9" s="7">
        <v>44510</v>
      </c>
      <c r="B9" s="8" t="s">
        <v>42</v>
      </c>
      <c r="C9" s="10">
        <v>300059</v>
      </c>
      <c r="D9" s="10" t="s">
        <v>149</v>
      </c>
      <c r="E9" s="10" t="s">
        <v>39</v>
      </c>
      <c r="F9" s="16"/>
      <c r="G9" s="17"/>
      <c r="H9" s="16"/>
      <c r="I9" s="20">
        <v>15000</v>
      </c>
      <c r="J9" s="20">
        <v>497656</v>
      </c>
      <c r="K9" s="21"/>
    </row>
    <row r="10" spans="1:12">
      <c r="A10" s="7">
        <v>44510</v>
      </c>
      <c r="B10" s="8" t="s">
        <v>42</v>
      </c>
      <c r="C10" s="10">
        <v>600887</v>
      </c>
      <c r="D10" s="10" t="s">
        <v>176</v>
      </c>
      <c r="E10" s="10" t="s">
        <v>39</v>
      </c>
      <c r="F10" s="16"/>
      <c r="G10" s="17"/>
      <c r="H10" s="16"/>
      <c r="I10" s="20">
        <v>24600</v>
      </c>
      <c r="J10" s="20">
        <v>996154</v>
      </c>
      <c r="K10" s="21"/>
    </row>
    <row r="11" spans="1:12">
      <c r="A11" s="7">
        <v>44510</v>
      </c>
      <c r="B11" s="8" t="s">
        <v>42</v>
      </c>
      <c r="C11" s="84" t="s">
        <v>177</v>
      </c>
      <c r="D11" s="10" t="s">
        <v>178</v>
      </c>
      <c r="E11" s="10" t="s">
        <v>39</v>
      </c>
      <c r="F11" s="16"/>
      <c r="G11" s="17"/>
      <c r="H11" s="16"/>
      <c r="I11" s="20">
        <v>600</v>
      </c>
      <c r="J11" s="20">
        <v>283560</v>
      </c>
      <c r="K11" s="21"/>
    </row>
    <row r="12" spans="1:12">
      <c r="A12" s="7">
        <v>44511</v>
      </c>
      <c r="B12" s="8" t="s">
        <v>42</v>
      </c>
      <c r="C12" s="84" t="s">
        <v>179</v>
      </c>
      <c r="D12" s="10" t="s">
        <v>180</v>
      </c>
      <c r="E12" s="10" t="s">
        <v>39</v>
      </c>
      <c r="F12" s="16"/>
      <c r="G12" s="17"/>
      <c r="H12" s="16"/>
      <c r="I12" s="19">
        <v>2600</v>
      </c>
      <c r="J12" s="19">
        <v>481988</v>
      </c>
      <c r="K12" s="21"/>
    </row>
    <row r="13" spans="1:12">
      <c r="A13" s="7">
        <v>44510</v>
      </c>
      <c r="B13" s="8" t="s">
        <v>20</v>
      </c>
      <c r="C13" s="10">
        <v>300014</v>
      </c>
      <c r="D13" s="10" t="s">
        <v>181</v>
      </c>
      <c r="E13" s="10" t="s">
        <v>39</v>
      </c>
      <c r="F13" s="16"/>
      <c r="G13" s="17"/>
      <c r="H13" s="16"/>
      <c r="I13" s="20">
        <v>7500</v>
      </c>
      <c r="J13" s="20">
        <v>994408</v>
      </c>
      <c r="K13" s="21"/>
    </row>
    <row r="14" spans="1:12">
      <c r="A14" s="7">
        <v>44510</v>
      </c>
      <c r="B14" s="8" t="s">
        <v>20</v>
      </c>
      <c r="C14" s="10">
        <v>300750</v>
      </c>
      <c r="D14" s="10" t="s">
        <v>182</v>
      </c>
      <c r="E14" s="10" t="s">
        <v>39</v>
      </c>
      <c r="F14" s="16"/>
      <c r="G14" s="17"/>
      <c r="H14" s="16"/>
      <c r="I14" s="20">
        <v>1600</v>
      </c>
      <c r="J14" s="20">
        <v>1029391</v>
      </c>
      <c r="K14" s="21"/>
    </row>
    <row r="15" spans="1:12">
      <c r="A15" s="7">
        <v>44510</v>
      </c>
      <c r="B15" s="8" t="s">
        <v>20</v>
      </c>
      <c r="C15" s="84" t="s">
        <v>171</v>
      </c>
      <c r="D15" s="10" t="s">
        <v>172</v>
      </c>
      <c r="E15" s="10" t="s">
        <v>39</v>
      </c>
      <c r="F15" s="16"/>
      <c r="G15" s="17"/>
      <c r="H15" s="16"/>
      <c r="I15" s="20">
        <v>700</v>
      </c>
      <c r="J15" s="20">
        <v>181838</v>
      </c>
      <c r="K15" s="21"/>
    </row>
    <row r="16" spans="1:12">
      <c r="A16" s="7">
        <v>44510</v>
      </c>
      <c r="B16" s="8" t="s">
        <v>20</v>
      </c>
      <c r="C16" s="10">
        <v>600036</v>
      </c>
      <c r="D16" s="10" t="s">
        <v>170</v>
      </c>
      <c r="E16" s="10" t="s">
        <v>39</v>
      </c>
      <c r="F16" s="16"/>
      <c r="G16" s="17"/>
      <c r="H16" s="16"/>
      <c r="I16" s="20">
        <v>6600</v>
      </c>
      <c r="J16" s="20">
        <v>332260.37</v>
      </c>
      <c r="K16" s="17"/>
    </row>
    <row r="17" spans="1:11">
      <c r="A17" s="7">
        <v>44510</v>
      </c>
      <c r="B17" s="8" t="s">
        <v>20</v>
      </c>
      <c r="C17" s="10">
        <v>600887</v>
      </c>
      <c r="D17" s="10" t="s">
        <v>176</v>
      </c>
      <c r="E17" s="10" t="s">
        <v>39</v>
      </c>
      <c r="F17" s="16"/>
      <c r="G17" s="17"/>
      <c r="H17" s="16"/>
      <c r="I17" s="20">
        <v>12300</v>
      </c>
      <c r="J17" s="19">
        <v>498027</v>
      </c>
      <c r="K17" s="17"/>
    </row>
    <row r="18" spans="1:11">
      <c r="A18" s="7">
        <v>44510</v>
      </c>
      <c r="B18" s="8" t="s">
        <v>20</v>
      </c>
      <c r="C18" s="84" t="s">
        <v>166</v>
      </c>
      <c r="D18" s="10" t="s">
        <v>151</v>
      </c>
      <c r="E18" s="10" t="s">
        <v>39</v>
      </c>
      <c r="F18" s="16"/>
      <c r="G18" s="17"/>
      <c r="H18" s="16"/>
      <c r="I18" s="20">
        <v>9000</v>
      </c>
      <c r="J18" s="20">
        <v>502315</v>
      </c>
      <c r="K18" s="17"/>
    </row>
    <row r="19" spans="1:11">
      <c r="A19" s="7">
        <v>44510</v>
      </c>
      <c r="B19" s="8" t="s">
        <v>20</v>
      </c>
      <c r="C19" s="84" t="s">
        <v>179</v>
      </c>
      <c r="D19" s="10" t="s">
        <v>180</v>
      </c>
      <c r="E19" s="10" t="s">
        <v>39</v>
      </c>
      <c r="F19" s="16"/>
      <c r="G19" s="17"/>
      <c r="H19" s="16"/>
      <c r="I19" s="20">
        <v>2800</v>
      </c>
      <c r="J19" s="20">
        <v>505248</v>
      </c>
      <c r="K19" s="17"/>
    </row>
    <row r="20" spans="1:11">
      <c r="A20" s="7">
        <v>44511</v>
      </c>
      <c r="B20" s="8" t="s">
        <v>20</v>
      </c>
      <c r="C20" s="10">
        <v>2269</v>
      </c>
      <c r="D20" s="10" t="s">
        <v>183</v>
      </c>
      <c r="E20" s="10" t="s">
        <v>39</v>
      </c>
      <c r="F20" s="16"/>
      <c r="G20" s="17"/>
      <c r="H20" s="16"/>
      <c r="I20" s="20">
        <v>5500</v>
      </c>
      <c r="J20" s="20">
        <v>481305.11</v>
      </c>
      <c r="K20" s="17"/>
    </row>
    <row r="21" spans="1:11">
      <c r="A21" s="7">
        <v>44512</v>
      </c>
      <c r="B21" s="8" t="s">
        <v>20</v>
      </c>
      <c r="C21" s="84" t="s">
        <v>171</v>
      </c>
      <c r="D21" s="10" t="s">
        <v>172</v>
      </c>
      <c r="E21" s="10" t="s">
        <v>39</v>
      </c>
      <c r="F21" s="16"/>
      <c r="G21" s="17"/>
      <c r="H21" s="16"/>
      <c r="I21" s="20">
        <v>4200</v>
      </c>
      <c r="J21" s="20">
        <v>1147115</v>
      </c>
      <c r="K21" s="17"/>
    </row>
    <row r="22" spans="1:11">
      <c r="A22" s="7">
        <v>44512</v>
      </c>
      <c r="B22" s="8" t="s">
        <v>20</v>
      </c>
      <c r="C22" s="11">
        <v>601689</v>
      </c>
      <c r="D22" s="10" t="s">
        <v>174</v>
      </c>
      <c r="E22" s="10" t="s">
        <v>39</v>
      </c>
      <c r="F22" s="16"/>
      <c r="G22" s="17"/>
      <c r="H22" s="16"/>
      <c r="I22" s="19">
        <v>4500</v>
      </c>
      <c r="J22" s="19">
        <v>249664</v>
      </c>
      <c r="K22" s="17"/>
    </row>
    <row r="23" spans="1:11">
      <c r="A23" s="7">
        <v>44512</v>
      </c>
      <c r="B23" s="8" t="s">
        <v>20</v>
      </c>
      <c r="C23" s="10">
        <v>600887</v>
      </c>
      <c r="D23" s="10" t="s">
        <v>176</v>
      </c>
      <c r="E23" s="10" t="s">
        <v>39</v>
      </c>
      <c r="F23" s="16"/>
      <c r="G23" s="17"/>
      <c r="H23" s="16"/>
      <c r="I23" s="20">
        <v>7100</v>
      </c>
      <c r="J23" s="20">
        <v>298417.5</v>
      </c>
      <c r="K23" s="17"/>
    </row>
    <row r="24" spans="1:11">
      <c r="A24" s="7">
        <v>44512</v>
      </c>
      <c r="B24" s="8" t="s">
        <v>42</v>
      </c>
      <c r="C24" s="11">
        <v>300454</v>
      </c>
      <c r="D24" s="10" t="s">
        <v>169</v>
      </c>
      <c r="E24" s="10" t="s">
        <v>60</v>
      </c>
      <c r="F24" s="16"/>
      <c r="G24" s="17"/>
      <c r="H24" s="16"/>
      <c r="I24" s="20">
        <v>-3000</v>
      </c>
      <c r="J24" s="20">
        <v>-628275</v>
      </c>
      <c r="K24" s="21"/>
    </row>
    <row r="25" spans="1:11">
      <c r="A25" s="7">
        <v>44512</v>
      </c>
      <c r="B25" s="8" t="s">
        <v>42</v>
      </c>
      <c r="C25" s="10">
        <v>300014</v>
      </c>
      <c r="D25" s="10" t="s">
        <v>181</v>
      </c>
      <c r="E25" s="10" t="s">
        <v>39</v>
      </c>
      <c r="F25" s="16"/>
      <c r="G25" s="17"/>
      <c r="H25" s="16"/>
      <c r="I25" s="20">
        <v>3900</v>
      </c>
      <c r="J25" s="20">
        <v>496262</v>
      </c>
      <c r="K25" s="17"/>
    </row>
    <row r="26" spans="1:11">
      <c r="A26" s="7">
        <v>44516</v>
      </c>
      <c r="B26" s="8" t="s">
        <v>20</v>
      </c>
      <c r="C26" s="10">
        <v>2269</v>
      </c>
      <c r="D26" s="10" t="s">
        <v>183</v>
      </c>
      <c r="E26" s="10" t="s">
        <v>39</v>
      </c>
      <c r="F26" s="16"/>
      <c r="G26" s="17"/>
      <c r="H26" s="16"/>
      <c r="I26" s="20">
        <v>3000</v>
      </c>
      <c r="J26" s="20">
        <v>331500</v>
      </c>
      <c r="K26" s="17"/>
    </row>
    <row r="27" spans="1:11">
      <c r="A27" s="7">
        <v>44517</v>
      </c>
      <c r="B27" s="8" t="s">
        <v>20</v>
      </c>
      <c r="C27" s="84" t="s">
        <v>166</v>
      </c>
      <c r="D27" s="10" t="s">
        <v>151</v>
      </c>
      <c r="E27" s="10" t="s">
        <v>39</v>
      </c>
      <c r="F27" s="16"/>
      <c r="G27" s="17"/>
      <c r="H27" s="16"/>
      <c r="I27" s="20">
        <v>8600</v>
      </c>
      <c r="J27" s="20">
        <v>501041</v>
      </c>
      <c r="K27" s="17"/>
    </row>
    <row r="28" spans="1:11">
      <c r="A28" s="7">
        <v>44517</v>
      </c>
      <c r="B28" s="8" t="s">
        <v>20</v>
      </c>
      <c r="C28" s="10">
        <v>300274</v>
      </c>
      <c r="D28" s="10" t="s">
        <v>173</v>
      </c>
      <c r="E28" s="10" t="s">
        <v>39</v>
      </c>
      <c r="F28" s="16"/>
      <c r="G28" s="17"/>
      <c r="H28" s="16"/>
      <c r="I28" s="19">
        <v>4000</v>
      </c>
      <c r="J28" s="20">
        <v>604451</v>
      </c>
      <c r="K28" s="17"/>
    </row>
    <row r="29" spans="1:11">
      <c r="A29" s="7">
        <v>44517</v>
      </c>
      <c r="B29" s="8" t="s">
        <v>20</v>
      </c>
      <c r="C29" s="11">
        <v>300750</v>
      </c>
      <c r="D29" s="10" t="s">
        <v>182</v>
      </c>
      <c r="E29" s="10" t="s">
        <v>39</v>
      </c>
      <c r="F29" s="16"/>
      <c r="G29" s="17"/>
      <c r="H29" s="16"/>
      <c r="I29" s="20">
        <v>500</v>
      </c>
      <c r="J29" s="20">
        <v>314130</v>
      </c>
      <c r="K29" s="17"/>
    </row>
    <row r="30" spans="1:11">
      <c r="A30" s="7">
        <v>44518</v>
      </c>
      <c r="B30" s="8" t="s">
        <v>164</v>
      </c>
      <c r="C30" s="9">
        <v>300759</v>
      </c>
      <c r="D30" s="12" t="s">
        <v>175</v>
      </c>
      <c r="E30" s="9" t="s">
        <v>60</v>
      </c>
      <c r="F30" s="16"/>
      <c r="G30" s="17"/>
      <c r="H30" s="16"/>
      <c r="I30" s="19">
        <v>-3600</v>
      </c>
      <c r="J30" s="20">
        <v>-675055.6</v>
      </c>
      <c r="K30" s="17"/>
    </row>
    <row r="31" spans="1:11">
      <c r="A31" s="7">
        <v>44518</v>
      </c>
      <c r="B31" s="8" t="s">
        <v>20</v>
      </c>
      <c r="C31" s="11">
        <v>600887</v>
      </c>
      <c r="D31" s="10" t="s">
        <v>176</v>
      </c>
      <c r="E31" s="10" t="s">
        <v>60</v>
      </c>
      <c r="F31" s="16"/>
      <c r="G31" s="17"/>
      <c r="H31" s="16"/>
      <c r="I31" s="20">
        <v>-14600</v>
      </c>
      <c r="J31" s="19">
        <v>-598600</v>
      </c>
      <c r="K31" s="17"/>
    </row>
    <row r="32" spans="1:11">
      <c r="A32" s="7">
        <v>44518</v>
      </c>
      <c r="B32" s="8" t="s">
        <v>20</v>
      </c>
      <c r="C32" s="84" t="s">
        <v>184</v>
      </c>
      <c r="D32" s="10" t="s">
        <v>185</v>
      </c>
      <c r="E32" s="10" t="s">
        <v>39</v>
      </c>
      <c r="F32" s="16"/>
      <c r="G32" s="17"/>
      <c r="H32" s="16"/>
      <c r="I32" s="20">
        <v>19200</v>
      </c>
      <c r="J32" s="20">
        <v>595003</v>
      </c>
      <c r="K32" s="17"/>
    </row>
    <row r="33" spans="1:11">
      <c r="A33" s="7">
        <v>44518</v>
      </c>
      <c r="B33" s="8" t="s">
        <v>20</v>
      </c>
      <c r="C33" s="84" t="s">
        <v>186</v>
      </c>
      <c r="D33" s="10" t="s">
        <v>187</v>
      </c>
      <c r="E33" s="10" t="s">
        <v>39</v>
      </c>
      <c r="F33" s="16"/>
      <c r="G33" s="17"/>
      <c r="H33" s="16"/>
      <c r="I33" s="19">
        <v>7500</v>
      </c>
      <c r="J33" s="19">
        <v>1186210</v>
      </c>
      <c r="K33" s="17"/>
    </row>
    <row r="34" spans="1:11">
      <c r="A34" s="7">
        <v>44518</v>
      </c>
      <c r="B34" s="8" t="s">
        <v>20</v>
      </c>
      <c r="C34" s="11">
        <v>300274</v>
      </c>
      <c r="D34" s="10" t="s">
        <v>173</v>
      </c>
      <c r="E34" s="10" t="s">
        <v>39</v>
      </c>
      <c r="F34" s="16"/>
      <c r="G34" s="17"/>
      <c r="H34" s="16"/>
      <c r="I34" s="20">
        <v>1300</v>
      </c>
      <c r="J34" s="20">
        <v>193550</v>
      </c>
      <c r="K34" s="17"/>
    </row>
    <row r="35" spans="1:11">
      <c r="A35" s="7">
        <v>44518</v>
      </c>
      <c r="B35" s="8" t="s">
        <v>20</v>
      </c>
      <c r="C35" s="84" t="s">
        <v>179</v>
      </c>
      <c r="D35" s="10" t="s">
        <v>180</v>
      </c>
      <c r="E35" s="10" t="s">
        <v>39</v>
      </c>
      <c r="F35" s="16"/>
      <c r="G35" s="17"/>
      <c r="H35" s="16"/>
      <c r="I35" s="20">
        <v>1800</v>
      </c>
      <c r="J35" s="20">
        <v>298541</v>
      </c>
      <c r="K35" s="17"/>
    </row>
    <row r="36" spans="1:11">
      <c r="A36" s="7">
        <v>44518</v>
      </c>
      <c r="B36" s="8" t="s">
        <v>20</v>
      </c>
      <c r="C36" s="84" t="s">
        <v>188</v>
      </c>
      <c r="D36" s="10" t="s">
        <v>189</v>
      </c>
      <c r="E36" s="10" t="s">
        <v>39</v>
      </c>
      <c r="F36" s="16"/>
      <c r="G36" s="17"/>
      <c r="H36" s="16"/>
      <c r="I36" s="20">
        <v>1300</v>
      </c>
      <c r="J36" s="20">
        <v>589428</v>
      </c>
      <c r="K36" s="17"/>
    </row>
    <row r="37" spans="1:11">
      <c r="A37" s="7">
        <v>44518</v>
      </c>
      <c r="B37" s="8" t="s">
        <v>20</v>
      </c>
      <c r="C37" s="11">
        <v>600809</v>
      </c>
      <c r="D37" s="10" t="s">
        <v>190</v>
      </c>
      <c r="E37" s="10" t="s">
        <v>39</v>
      </c>
      <c r="F37" s="16"/>
      <c r="G37" s="17"/>
      <c r="H37" s="16"/>
      <c r="I37" s="19">
        <v>1900</v>
      </c>
      <c r="J37" s="19">
        <v>587044</v>
      </c>
      <c r="K37" s="17"/>
    </row>
    <row r="38" spans="1:11">
      <c r="A38" s="7">
        <v>44522</v>
      </c>
      <c r="B38" s="8" t="s">
        <v>20</v>
      </c>
      <c r="C38" s="9">
        <v>300750</v>
      </c>
      <c r="D38" s="9" t="s">
        <v>182</v>
      </c>
      <c r="E38" s="10" t="s">
        <v>39</v>
      </c>
      <c r="F38" s="16"/>
      <c r="G38" s="17"/>
      <c r="H38" s="16"/>
      <c r="I38" s="20">
        <v>2400</v>
      </c>
      <c r="J38" s="20">
        <v>1605092</v>
      </c>
      <c r="K38" s="17"/>
    </row>
    <row r="39" spans="1:11">
      <c r="A39" s="7">
        <v>44522</v>
      </c>
      <c r="B39" s="8" t="s">
        <v>20</v>
      </c>
      <c r="C39" s="9">
        <v>300496</v>
      </c>
      <c r="D39" s="9" t="s">
        <v>191</v>
      </c>
      <c r="E39" s="10" t="s">
        <v>39</v>
      </c>
      <c r="F39" s="16"/>
      <c r="G39" s="17"/>
      <c r="H39" s="16"/>
      <c r="I39" s="19">
        <v>6200</v>
      </c>
      <c r="J39" s="20">
        <v>999676</v>
      </c>
      <c r="K39" s="21"/>
    </row>
    <row r="40" spans="1:11">
      <c r="A40" s="7">
        <v>44522</v>
      </c>
      <c r="B40" s="8" t="s">
        <v>20</v>
      </c>
      <c r="C40" s="9">
        <v>300059</v>
      </c>
      <c r="D40" s="9" t="s">
        <v>149</v>
      </c>
      <c r="E40" s="10" t="s">
        <v>39</v>
      </c>
      <c r="F40" s="16"/>
      <c r="G40" s="17"/>
      <c r="H40" s="16"/>
      <c r="I40" s="20">
        <v>13900</v>
      </c>
      <c r="J40" s="20">
        <v>498921</v>
      </c>
      <c r="K40" s="17"/>
    </row>
    <row r="41" spans="1:11">
      <c r="A41" s="7">
        <v>44522</v>
      </c>
      <c r="B41" s="8" t="s">
        <v>20</v>
      </c>
      <c r="C41" s="9">
        <v>300014</v>
      </c>
      <c r="D41" s="9" t="s">
        <v>181</v>
      </c>
      <c r="E41" s="10" t="s">
        <v>39</v>
      </c>
      <c r="F41" s="16"/>
      <c r="G41" s="17"/>
      <c r="H41" s="16"/>
      <c r="I41" s="19">
        <v>2200</v>
      </c>
      <c r="J41" s="20">
        <v>298507</v>
      </c>
      <c r="K41" s="17"/>
    </row>
    <row r="42" spans="1:11">
      <c r="A42" s="7">
        <v>44522</v>
      </c>
      <c r="B42" s="8" t="s">
        <v>20</v>
      </c>
      <c r="C42" s="85" t="s">
        <v>184</v>
      </c>
      <c r="D42" s="9" t="s">
        <v>185</v>
      </c>
      <c r="E42" s="10" t="s">
        <v>60</v>
      </c>
      <c r="F42" s="16"/>
      <c r="G42" s="17"/>
      <c r="H42" s="16"/>
      <c r="I42" s="20">
        <v>-19200</v>
      </c>
      <c r="J42" s="19">
        <v>-566726.87</v>
      </c>
      <c r="K42" s="17"/>
    </row>
    <row r="43" spans="1:11">
      <c r="A43" s="7">
        <v>44522</v>
      </c>
      <c r="B43" s="8" t="s">
        <v>20</v>
      </c>
      <c r="C43" s="9">
        <v>600885</v>
      </c>
      <c r="D43" s="9" t="s">
        <v>192</v>
      </c>
      <c r="E43" s="10" t="s">
        <v>39</v>
      </c>
      <c r="F43" s="16"/>
      <c r="G43" s="17"/>
      <c r="H43" s="16"/>
      <c r="I43" s="20">
        <v>12800</v>
      </c>
      <c r="J43" s="20">
        <v>999311</v>
      </c>
      <c r="K43" s="17"/>
    </row>
    <row r="44" spans="1:11">
      <c r="A44" s="7">
        <v>44523</v>
      </c>
      <c r="B44" s="8" t="s">
        <v>20</v>
      </c>
      <c r="C44" s="11">
        <v>300759</v>
      </c>
      <c r="D44" s="10" t="s">
        <v>175</v>
      </c>
      <c r="E44" s="10" t="s">
        <v>39</v>
      </c>
      <c r="F44" s="16"/>
      <c r="G44" s="17"/>
      <c r="H44" s="16"/>
      <c r="I44" s="20">
        <v>3700</v>
      </c>
      <c r="J44" s="19">
        <v>670804</v>
      </c>
      <c r="K44" s="17"/>
    </row>
    <row r="45" spans="1:11">
      <c r="A45" s="7">
        <v>44523</v>
      </c>
      <c r="B45" s="8" t="s">
        <v>20</v>
      </c>
      <c r="C45" s="9">
        <v>300750</v>
      </c>
      <c r="D45" s="9" t="s">
        <v>182</v>
      </c>
      <c r="E45" s="10" t="s">
        <v>39</v>
      </c>
      <c r="F45" s="16"/>
      <c r="G45" s="17"/>
      <c r="H45" s="16"/>
      <c r="I45" s="20">
        <v>1300</v>
      </c>
      <c r="J45" s="20">
        <v>874147</v>
      </c>
      <c r="K45" s="17"/>
    </row>
    <row r="46" spans="1:11">
      <c r="A46" s="7">
        <v>44523</v>
      </c>
      <c r="B46" s="8" t="s">
        <v>20</v>
      </c>
      <c r="C46" s="9">
        <v>300496</v>
      </c>
      <c r="D46" s="9" t="s">
        <v>191</v>
      </c>
      <c r="E46" s="10" t="s">
        <v>60</v>
      </c>
      <c r="F46" s="16"/>
      <c r="G46" s="17"/>
      <c r="H46" s="16"/>
      <c r="I46" s="19">
        <v>-6200</v>
      </c>
      <c r="J46" s="19">
        <v>-946957</v>
      </c>
      <c r="K46" s="17"/>
    </row>
    <row r="47" spans="1:11">
      <c r="A47" s="7">
        <v>44523</v>
      </c>
      <c r="B47" s="8" t="s">
        <v>20</v>
      </c>
      <c r="C47" s="9">
        <v>300450</v>
      </c>
      <c r="D47" s="9" t="s">
        <v>193</v>
      </c>
      <c r="E47" s="10" t="s">
        <v>39</v>
      </c>
      <c r="F47" s="16"/>
      <c r="G47" s="17"/>
      <c r="H47" s="16"/>
      <c r="I47" s="20">
        <v>12100</v>
      </c>
      <c r="J47" s="20">
        <v>1000778</v>
      </c>
      <c r="K47" s="17"/>
    </row>
    <row r="48" spans="1:11">
      <c r="A48" s="7">
        <v>44523</v>
      </c>
      <c r="B48" s="8" t="s">
        <v>20</v>
      </c>
      <c r="C48" s="9">
        <v>300014</v>
      </c>
      <c r="D48" s="9" t="s">
        <v>181</v>
      </c>
      <c r="E48" s="10" t="s">
        <v>39</v>
      </c>
      <c r="F48" s="16"/>
      <c r="G48" s="17"/>
      <c r="H48" s="16"/>
      <c r="I48" s="20">
        <v>2100</v>
      </c>
      <c r="J48" s="20">
        <v>297472</v>
      </c>
      <c r="K48" s="17"/>
    </row>
    <row r="49" spans="1:11">
      <c r="A49" s="7">
        <v>44523</v>
      </c>
      <c r="B49" s="8" t="s">
        <v>20</v>
      </c>
      <c r="C49" s="85" t="s">
        <v>194</v>
      </c>
      <c r="D49" s="9" t="s">
        <v>195</v>
      </c>
      <c r="E49" s="10" t="s">
        <v>39</v>
      </c>
      <c r="F49" s="16"/>
      <c r="G49" s="17"/>
      <c r="H49" s="16"/>
      <c r="I49" s="20">
        <v>14500</v>
      </c>
      <c r="J49" s="20">
        <v>696769</v>
      </c>
      <c r="K49" s="17"/>
    </row>
    <row r="50" spans="1:11">
      <c r="A50" s="7">
        <v>44523</v>
      </c>
      <c r="B50" s="8" t="s">
        <v>20</v>
      </c>
      <c r="C50" s="85" t="s">
        <v>186</v>
      </c>
      <c r="D50" s="9" t="s">
        <v>187</v>
      </c>
      <c r="E50" s="10" t="s">
        <v>60</v>
      </c>
      <c r="F50" s="16"/>
      <c r="G50" s="17"/>
      <c r="H50" s="16"/>
      <c r="I50" s="19">
        <v>-7500</v>
      </c>
      <c r="J50" s="19">
        <v>-1219561</v>
      </c>
      <c r="K50" s="17"/>
    </row>
    <row r="51" spans="1:11">
      <c r="A51" s="7">
        <v>44523</v>
      </c>
      <c r="B51" s="8" t="s">
        <v>20</v>
      </c>
      <c r="C51" s="11">
        <v>600809</v>
      </c>
      <c r="D51" s="10" t="s">
        <v>190</v>
      </c>
      <c r="E51" s="10" t="s">
        <v>60</v>
      </c>
      <c r="F51" s="16"/>
      <c r="G51" s="17"/>
      <c r="H51" s="18"/>
      <c r="I51" s="20">
        <v>-1900</v>
      </c>
      <c r="J51" s="20">
        <v>-585907</v>
      </c>
      <c r="K51" s="21"/>
    </row>
    <row r="52" spans="1:11">
      <c r="A52" s="7">
        <v>44523</v>
      </c>
      <c r="B52" s="8" t="s">
        <v>20</v>
      </c>
      <c r="C52" s="9" t="s">
        <v>196</v>
      </c>
      <c r="D52" s="9" t="s">
        <v>183</v>
      </c>
      <c r="E52" s="10" t="s">
        <v>60</v>
      </c>
      <c r="F52" s="16"/>
      <c r="G52" s="17"/>
      <c r="H52" s="16"/>
      <c r="I52" s="20">
        <v>-8500</v>
      </c>
      <c r="J52" s="20">
        <v>-697347.2</v>
      </c>
      <c r="K52" s="20"/>
    </row>
    <row r="53" spans="1:11">
      <c r="A53" s="7">
        <v>44524</v>
      </c>
      <c r="B53" s="8" t="s">
        <v>20</v>
      </c>
      <c r="C53" s="9">
        <v>300782</v>
      </c>
      <c r="D53" s="10" t="s">
        <v>197</v>
      </c>
      <c r="E53" s="8" t="s">
        <v>39</v>
      </c>
      <c r="F53" s="16"/>
      <c r="G53" s="17"/>
      <c r="H53" s="16"/>
      <c r="I53" s="20">
        <v>1000</v>
      </c>
      <c r="J53" s="19">
        <v>348593</v>
      </c>
      <c r="K53" s="20"/>
    </row>
    <row r="54" spans="1:11">
      <c r="A54" s="7">
        <v>44524</v>
      </c>
      <c r="B54" s="8" t="s">
        <v>20</v>
      </c>
      <c r="C54" s="10">
        <v>300776</v>
      </c>
      <c r="D54" s="10" t="s">
        <v>198</v>
      </c>
      <c r="E54" s="8" t="s">
        <v>39</v>
      </c>
      <c r="F54" s="16"/>
      <c r="G54" s="17"/>
      <c r="H54" s="16"/>
      <c r="I54" s="20">
        <v>1300</v>
      </c>
      <c r="J54" s="20">
        <v>295985</v>
      </c>
      <c r="K54" s="20"/>
    </row>
    <row r="55" spans="1:11">
      <c r="A55" s="7">
        <v>44524</v>
      </c>
      <c r="B55" s="8" t="s">
        <v>20</v>
      </c>
      <c r="C55" s="9">
        <v>300763</v>
      </c>
      <c r="D55" s="10" t="s">
        <v>199</v>
      </c>
      <c r="E55" s="8" t="s">
        <v>39</v>
      </c>
      <c r="F55" s="16"/>
      <c r="G55" s="17"/>
      <c r="H55" s="16"/>
      <c r="I55" s="19">
        <v>2400</v>
      </c>
      <c r="J55" s="19">
        <v>604761</v>
      </c>
      <c r="K55" s="19"/>
    </row>
    <row r="56" spans="1:11">
      <c r="A56" s="7">
        <v>44524</v>
      </c>
      <c r="B56" s="8" t="s">
        <v>20</v>
      </c>
      <c r="C56" s="9">
        <v>300759</v>
      </c>
      <c r="D56" s="10" t="s">
        <v>175</v>
      </c>
      <c r="E56" s="8" t="s">
        <v>39</v>
      </c>
      <c r="F56" s="16"/>
      <c r="G56" s="17"/>
      <c r="H56" s="16"/>
      <c r="I56" s="20">
        <v>1100</v>
      </c>
      <c r="J56" s="20">
        <v>195677</v>
      </c>
      <c r="K56" s="20"/>
    </row>
    <row r="57" spans="1:11">
      <c r="A57" s="7">
        <v>44524</v>
      </c>
      <c r="B57" s="8" t="s">
        <v>20</v>
      </c>
      <c r="C57" s="10">
        <v>300450</v>
      </c>
      <c r="D57" s="10" t="s">
        <v>193</v>
      </c>
      <c r="E57" s="8" t="s">
        <v>39</v>
      </c>
      <c r="F57" s="16"/>
      <c r="G57" s="17"/>
      <c r="H57" s="16"/>
      <c r="I57" s="20">
        <v>2500</v>
      </c>
      <c r="J57" s="20">
        <v>200323</v>
      </c>
      <c r="K57" s="20"/>
    </row>
    <row r="58" spans="1:11">
      <c r="A58" s="7">
        <v>44524</v>
      </c>
      <c r="B58" s="8" t="s">
        <v>20</v>
      </c>
      <c r="C58" s="9">
        <v>300363</v>
      </c>
      <c r="D58" s="10" t="s">
        <v>200</v>
      </c>
      <c r="E58" s="8" t="s">
        <v>39</v>
      </c>
      <c r="F58" s="16"/>
      <c r="G58" s="17"/>
      <c r="H58" s="16"/>
      <c r="I58" s="20">
        <v>12700</v>
      </c>
      <c r="J58" s="20">
        <v>1108201</v>
      </c>
      <c r="K58" s="20"/>
    </row>
    <row r="59" spans="1:11">
      <c r="A59" s="7">
        <v>44524</v>
      </c>
      <c r="B59" s="8" t="s">
        <v>20</v>
      </c>
      <c r="C59" s="9">
        <v>300073</v>
      </c>
      <c r="D59" s="10" t="s">
        <v>201</v>
      </c>
      <c r="E59" s="8" t="s">
        <v>39</v>
      </c>
      <c r="F59" s="16"/>
      <c r="G59" s="17"/>
      <c r="H59" s="16"/>
      <c r="I59" s="19">
        <v>2900</v>
      </c>
      <c r="J59" s="19">
        <v>309991</v>
      </c>
      <c r="K59" s="19"/>
    </row>
    <row r="60" spans="1:11">
      <c r="A60" s="7">
        <v>44524</v>
      </c>
      <c r="B60" s="8" t="s">
        <v>20</v>
      </c>
      <c r="C60" s="10">
        <v>300059</v>
      </c>
      <c r="D60" s="10" t="s">
        <v>149</v>
      </c>
      <c r="E60" s="8" t="s">
        <v>39</v>
      </c>
      <c r="F60" s="16"/>
      <c r="G60" s="17"/>
      <c r="H60" s="16"/>
      <c r="I60" s="20">
        <v>5600</v>
      </c>
      <c r="J60" s="20">
        <v>200110</v>
      </c>
      <c r="K60" s="20"/>
    </row>
    <row r="61" spans="1:11">
      <c r="A61" s="7">
        <v>44524</v>
      </c>
      <c r="B61" s="8" t="s">
        <v>20</v>
      </c>
      <c r="C61" s="9">
        <v>300037</v>
      </c>
      <c r="D61" s="10" t="s">
        <v>202</v>
      </c>
      <c r="E61" s="8" t="s">
        <v>39</v>
      </c>
      <c r="F61" s="16"/>
      <c r="G61" s="17"/>
      <c r="H61" s="16"/>
      <c r="I61" s="20">
        <v>5900</v>
      </c>
      <c r="J61" s="20">
        <v>750659</v>
      </c>
      <c r="K61" s="20"/>
    </row>
    <row r="62" spans="1:11">
      <c r="A62" s="7">
        <v>44524</v>
      </c>
      <c r="B62" s="8" t="s">
        <v>20</v>
      </c>
      <c r="C62" s="85" t="s">
        <v>188</v>
      </c>
      <c r="D62" s="10" t="s">
        <v>189</v>
      </c>
      <c r="E62" s="8" t="s">
        <v>39</v>
      </c>
      <c r="F62" s="16"/>
      <c r="G62" s="17"/>
      <c r="H62" s="16"/>
      <c r="I62" s="20">
        <v>1800</v>
      </c>
      <c r="J62" s="19">
        <v>817403</v>
      </c>
      <c r="K62" s="20"/>
    </row>
    <row r="63" spans="1:11">
      <c r="A63" s="7">
        <v>44524</v>
      </c>
      <c r="B63" s="8" t="s">
        <v>20</v>
      </c>
      <c r="C63" s="84" t="s">
        <v>194</v>
      </c>
      <c r="D63" s="10" t="s">
        <v>195</v>
      </c>
      <c r="E63" s="8" t="s">
        <v>39</v>
      </c>
      <c r="F63" s="16"/>
      <c r="G63" s="17"/>
      <c r="H63" s="16"/>
      <c r="I63" s="20">
        <v>8600</v>
      </c>
      <c r="J63" s="20">
        <v>393383</v>
      </c>
      <c r="K63" s="20"/>
    </row>
    <row r="64" spans="1:11">
      <c r="A64" s="7">
        <v>44524</v>
      </c>
      <c r="B64" s="8" t="s">
        <v>20</v>
      </c>
      <c r="C64" s="85" t="s">
        <v>203</v>
      </c>
      <c r="D64" s="10" t="s">
        <v>204</v>
      </c>
      <c r="E64" s="8" t="s">
        <v>39</v>
      </c>
      <c r="F64" s="16"/>
      <c r="G64" s="17"/>
      <c r="H64" s="16"/>
      <c r="I64" s="19">
        <v>16600</v>
      </c>
      <c r="J64" s="19">
        <v>898198</v>
      </c>
      <c r="K64" s="19"/>
    </row>
    <row r="65" spans="1:11">
      <c r="A65" s="7">
        <v>44524</v>
      </c>
      <c r="B65" s="8" t="s">
        <v>20</v>
      </c>
      <c r="C65" s="85" t="s">
        <v>205</v>
      </c>
      <c r="D65" s="10" t="s">
        <v>206</v>
      </c>
      <c r="E65" s="8" t="s">
        <v>39</v>
      </c>
      <c r="F65" s="16"/>
      <c r="G65" s="17"/>
      <c r="H65" s="16"/>
      <c r="I65" s="20">
        <v>3100</v>
      </c>
      <c r="J65" s="20">
        <v>694936</v>
      </c>
      <c r="K65" s="20"/>
    </row>
    <row r="66" spans="1:11">
      <c r="A66" s="7">
        <v>44524</v>
      </c>
      <c r="B66" s="8" t="s">
        <v>20</v>
      </c>
      <c r="C66" s="10">
        <v>688202</v>
      </c>
      <c r="D66" s="10" t="s">
        <v>207</v>
      </c>
      <c r="E66" s="8" t="s">
        <v>39</v>
      </c>
      <c r="F66" s="16"/>
      <c r="G66" s="17"/>
      <c r="H66" s="16"/>
      <c r="I66" s="20">
        <v>1300</v>
      </c>
      <c r="J66" s="20">
        <v>820868.91</v>
      </c>
      <c r="K66" s="20"/>
    </row>
    <row r="67" spans="1:11">
      <c r="A67" s="7">
        <v>44524</v>
      </c>
      <c r="B67" s="8" t="s">
        <v>20</v>
      </c>
      <c r="C67" s="9">
        <v>688050</v>
      </c>
      <c r="D67" s="10" t="s">
        <v>208</v>
      </c>
      <c r="E67" s="8" t="s">
        <v>39</v>
      </c>
      <c r="F67" s="16"/>
      <c r="G67" s="17"/>
      <c r="H67" s="16"/>
      <c r="I67" s="20">
        <v>2400</v>
      </c>
      <c r="J67" s="20">
        <v>610395</v>
      </c>
      <c r="K67" s="20"/>
    </row>
    <row r="68" spans="1:11">
      <c r="A68" s="7">
        <v>44524</v>
      </c>
      <c r="B68" s="8" t="s">
        <v>20</v>
      </c>
      <c r="C68" s="9">
        <v>601689</v>
      </c>
      <c r="D68" s="10" t="s">
        <v>174</v>
      </c>
      <c r="E68" s="8" t="s">
        <v>39</v>
      </c>
      <c r="F68" s="16"/>
      <c r="G68" s="17"/>
      <c r="H68" s="16"/>
      <c r="I68" s="19">
        <v>6800</v>
      </c>
      <c r="J68" s="19">
        <v>403914</v>
      </c>
      <c r="K68" s="19"/>
    </row>
    <row r="69" spans="1:11">
      <c r="A69" s="7">
        <v>44524</v>
      </c>
      <c r="B69" s="8" t="s">
        <v>20</v>
      </c>
      <c r="C69" s="10">
        <v>600436</v>
      </c>
      <c r="D69" s="10" t="s">
        <v>209</v>
      </c>
      <c r="E69" s="8" t="s">
        <v>39</v>
      </c>
      <c r="F69" s="16"/>
      <c r="G69" s="17"/>
      <c r="H69" s="16"/>
      <c r="I69" s="20">
        <v>2700</v>
      </c>
      <c r="J69" s="20">
        <v>1187256</v>
      </c>
      <c r="K69" s="20"/>
    </row>
    <row r="70" spans="1:11">
      <c r="A70" s="7">
        <v>44524</v>
      </c>
      <c r="B70" s="8" t="s">
        <v>20</v>
      </c>
      <c r="C70" s="9" t="s">
        <v>210</v>
      </c>
      <c r="D70" s="10" t="s">
        <v>211</v>
      </c>
      <c r="E70" s="8" t="s">
        <v>39</v>
      </c>
      <c r="F70" s="16"/>
      <c r="G70" s="17"/>
      <c r="H70" s="16"/>
      <c r="I70" s="20">
        <v>3400</v>
      </c>
      <c r="J70" s="20">
        <v>649524.78</v>
      </c>
      <c r="K70" s="20"/>
    </row>
    <row r="71" spans="1:11">
      <c r="A71" s="7">
        <v>44524</v>
      </c>
      <c r="B71" s="8" t="s">
        <v>20</v>
      </c>
      <c r="C71" s="85" t="s">
        <v>179</v>
      </c>
      <c r="D71" s="10" t="s">
        <v>180</v>
      </c>
      <c r="E71" s="8" t="s">
        <v>60</v>
      </c>
      <c r="F71" s="16"/>
      <c r="G71" s="17"/>
      <c r="H71" s="16"/>
      <c r="I71" s="20">
        <v>-1200</v>
      </c>
      <c r="J71" s="19">
        <v>-200562</v>
      </c>
      <c r="K71" s="20"/>
    </row>
    <row r="72" spans="1:11">
      <c r="A72" s="7">
        <v>44524</v>
      </c>
      <c r="B72" s="8" t="s">
        <v>20</v>
      </c>
      <c r="C72" s="84" t="s">
        <v>171</v>
      </c>
      <c r="D72" s="10" t="s">
        <v>172</v>
      </c>
      <c r="E72" s="8" t="s">
        <v>60</v>
      </c>
      <c r="F72" s="16"/>
      <c r="G72" s="17"/>
      <c r="H72" s="16"/>
      <c r="I72" s="20">
        <v>-2400</v>
      </c>
      <c r="J72" s="20">
        <v>-613898</v>
      </c>
      <c r="K72" s="20"/>
    </row>
    <row r="73" spans="1:11">
      <c r="A73" s="7">
        <v>44524</v>
      </c>
      <c r="B73" s="8" t="s">
        <v>20</v>
      </c>
      <c r="C73" s="85" t="s">
        <v>166</v>
      </c>
      <c r="D73" s="10" t="s">
        <v>151</v>
      </c>
      <c r="E73" s="8" t="s">
        <v>60</v>
      </c>
      <c r="F73" s="16"/>
      <c r="G73" s="17"/>
      <c r="H73" s="16"/>
      <c r="I73" s="19">
        <v>-17600</v>
      </c>
      <c r="J73" s="19">
        <v>-1001300</v>
      </c>
      <c r="K73" s="19"/>
    </row>
    <row r="74" spans="1:11">
      <c r="A74" s="7">
        <v>44524</v>
      </c>
      <c r="B74" s="8" t="s">
        <v>20</v>
      </c>
      <c r="C74" s="9">
        <v>600887</v>
      </c>
      <c r="D74" s="10" t="s">
        <v>176</v>
      </c>
      <c r="E74" s="8" t="s">
        <v>60</v>
      </c>
      <c r="F74" s="16"/>
      <c r="G74" s="17"/>
      <c r="H74" s="16"/>
      <c r="I74" s="20">
        <v>-4800</v>
      </c>
      <c r="J74" s="20">
        <v>-190913</v>
      </c>
      <c r="K74" s="20"/>
    </row>
    <row r="75" spans="1:11">
      <c r="A75" s="7">
        <v>44524</v>
      </c>
      <c r="B75" s="8" t="s">
        <v>20</v>
      </c>
      <c r="C75" s="10">
        <v>600885</v>
      </c>
      <c r="D75" s="10" t="s">
        <v>192</v>
      </c>
      <c r="E75" s="8" t="s">
        <v>60</v>
      </c>
      <c r="F75" s="16"/>
      <c r="G75" s="17"/>
      <c r="H75" s="16"/>
      <c r="I75" s="20">
        <v>-4000</v>
      </c>
      <c r="J75" s="20">
        <v>-298004</v>
      </c>
      <c r="K75" s="20"/>
    </row>
    <row r="76" spans="1:11">
      <c r="A76" s="7">
        <v>44524</v>
      </c>
      <c r="B76" s="8" t="s">
        <v>20</v>
      </c>
      <c r="C76" s="9">
        <v>600036</v>
      </c>
      <c r="D76" s="10" t="s">
        <v>170</v>
      </c>
      <c r="E76" s="8" t="s">
        <v>60</v>
      </c>
      <c r="F76" s="16"/>
      <c r="G76" s="17"/>
      <c r="H76" s="16"/>
      <c r="I76" s="20">
        <v>-6600</v>
      </c>
      <c r="J76" s="20">
        <v>-339227</v>
      </c>
      <c r="K76" s="20"/>
    </row>
    <row r="77" spans="1:11">
      <c r="A77" s="7">
        <v>44524</v>
      </c>
      <c r="B77" s="8" t="s">
        <v>42</v>
      </c>
      <c r="C77" s="9">
        <v>300059</v>
      </c>
      <c r="D77" s="10" t="s">
        <v>149</v>
      </c>
      <c r="E77" s="8" t="s">
        <v>60</v>
      </c>
      <c r="F77" s="16"/>
      <c r="G77" s="17"/>
      <c r="H77" s="16"/>
      <c r="I77" s="20">
        <v>-15000</v>
      </c>
      <c r="J77" s="20">
        <v>-535783</v>
      </c>
      <c r="K77" s="19"/>
    </row>
    <row r="78" spans="1:11">
      <c r="A78" s="7">
        <v>44524</v>
      </c>
      <c r="B78" s="8" t="s">
        <v>42</v>
      </c>
      <c r="C78" s="84" t="s">
        <v>171</v>
      </c>
      <c r="D78" s="10" t="s">
        <v>172</v>
      </c>
      <c r="E78" s="8" t="s">
        <v>60</v>
      </c>
      <c r="F78" s="16"/>
      <c r="G78" s="17"/>
      <c r="H78" s="16"/>
      <c r="I78" s="20">
        <v>-1200</v>
      </c>
      <c r="J78" s="19">
        <v>-311432</v>
      </c>
      <c r="K78" s="20"/>
    </row>
    <row r="79" spans="1:11">
      <c r="A79" s="7">
        <v>44524</v>
      </c>
      <c r="B79" s="8" t="s">
        <v>42</v>
      </c>
      <c r="C79" s="85" t="s">
        <v>179</v>
      </c>
      <c r="D79" s="10" t="s">
        <v>180</v>
      </c>
      <c r="E79" s="8" t="s">
        <v>60</v>
      </c>
      <c r="F79" s="16"/>
      <c r="G79" s="17"/>
      <c r="H79" s="16"/>
      <c r="I79" s="20">
        <v>-2600</v>
      </c>
      <c r="J79" s="20">
        <v>-444834</v>
      </c>
      <c r="K79" s="20"/>
    </row>
    <row r="80" spans="1:11">
      <c r="A80" s="7">
        <v>44524</v>
      </c>
      <c r="B80" s="8" t="s">
        <v>42</v>
      </c>
      <c r="C80" s="85" t="s">
        <v>166</v>
      </c>
      <c r="D80" s="10" t="s">
        <v>151</v>
      </c>
      <c r="E80" s="8" t="s">
        <v>60</v>
      </c>
      <c r="F80" s="16"/>
      <c r="G80" s="17"/>
      <c r="H80" s="16"/>
      <c r="I80" s="19">
        <v>-17900</v>
      </c>
      <c r="J80" s="19">
        <v>-1027864</v>
      </c>
      <c r="K80" s="20"/>
    </row>
    <row r="81" spans="1:11">
      <c r="A81" s="7">
        <v>44524</v>
      </c>
      <c r="B81" s="8" t="s">
        <v>42</v>
      </c>
      <c r="C81" s="10">
        <v>601689</v>
      </c>
      <c r="D81" s="10" t="s">
        <v>174</v>
      </c>
      <c r="E81" s="8" t="s">
        <v>60</v>
      </c>
      <c r="F81" s="16"/>
      <c r="G81" s="17"/>
      <c r="H81" s="16"/>
      <c r="I81" s="20">
        <v>-9300</v>
      </c>
      <c r="J81" s="20">
        <v>-552400</v>
      </c>
      <c r="K81" s="20"/>
    </row>
    <row r="82" spans="1:11">
      <c r="A82" s="7">
        <v>44524</v>
      </c>
      <c r="B82" s="8" t="s">
        <v>42</v>
      </c>
      <c r="C82" s="9">
        <v>300274</v>
      </c>
      <c r="D82" s="10" t="s">
        <v>173</v>
      </c>
      <c r="E82" s="8" t="s">
        <v>60</v>
      </c>
      <c r="F82" s="16"/>
      <c r="G82" s="17"/>
      <c r="H82" s="16"/>
      <c r="I82" s="20">
        <v>-4200</v>
      </c>
      <c r="J82" s="19">
        <v>-652072</v>
      </c>
      <c r="K82" s="19"/>
    </row>
    <row r="83" spans="1:11">
      <c r="A83" s="7">
        <v>44524</v>
      </c>
      <c r="B83" s="8" t="s">
        <v>42</v>
      </c>
      <c r="C83" s="9">
        <v>600887</v>
      </c>
      <c r="D83" s="10" t="s">
        <v>176</v>
      </c>
      <c r="E83" s="8" t="s">
        <v>60</v>
      </c>
      <c r="F83" s="16"/>
      <c r="G83" s="17"/>
      <c r="H83" s="16"/>
      <c r="I83" s="20">
        <v>-24600</v>
      </c>
      <c r="J83" s="20">
        <v>-987568</v>
      </c>
      <c r="K83" s="20"/>
    </row>
    <row r="84" spans="1:11">
      <c r="A84" s="7">
        <v>44524</v>
      </c>
      <c r="B84" s="8" t="s">
        <v>42</v>
      </c>
      <c r="C84" s="10">
        <v>300014</v>
      </c>
      <c r="D84" s="10" t="s">
        <v>181</v>
      </c>
      <c r="E84" s="8" t="s">
        <v>60</v>
      </c>
      <c r="F84" s="16"/>
      <c r="G84" s="17"/>
      <c r="H84" s="16"/>
      <c r="I84" s="19">
        <v>-3900</v>
      </c>
      <c r="J84" s="19">
        <v>-575910.88</v>
      </c>
      <c r="K84" s="20"/>
    </row>
    <row r="85" spans="1:11">
      <c r="A85" s="7">
        <v>44524</v>
      </c>
      <c r="B85" s="8" t="s">
        <v>42</v>
      </c>
      <c r="C85" s="9">
        <v>600036</v>
      </c>
      <c r="D85" s="10" t="s">
        <v>170</v>
      </c>
      <c r="E85" s="8" t="s">
        <v>60</v>
      </c>
      <c r="F85" s="16"/>
      <c r="G85" s="17"/>
      <c r="H85" s="16"/>
      <c r="I85" s="20">
        <v>-13200</v>
      </c>
      <c r="J85" s="20">
        <v>-680719</v>
      </c>
      <c r="K85" s="20"/>
    </row>
    <row r="86" spans="1:11">
      <c r="A86" s="7">
        <v>44524</v>
      </c>
      <c r="B86" s="8" t="s">
        <v>42</v>
      </c>
      <c r="C86" s="9" t="s">
        <v>212</v>
      </c>
      <c r="D86" s="10" t="s">
        <v>178</v>
      </c>
      <c r="E86" s="8" t="s">
        <v>60</v>
      </c>
      <c r="F86" s="16"/>
      <c r="G86" s="17"/>
      <c r="H86" s="16"/>
      <c r="I86" s="20">
        <v>-600</v>
      </c>
      <c r="J86" s="19">
        <v>-285120</v>
      </c>
      <c r="K86" s="19"/>
    </row>
    <row r="87" spans="1:11">
      <c r="A87" s="7">
        <v>44525</v>
      </c>
      <c r="B87" s="8" t="s">
        <v>20</v>
      </c>
      <c r="C87" s="9">
        <v>300776</v>
      </c>
      <c r="D87" s="10" t="s">
        <v>198</v>
      </c>
      <c r="E87" s="8" t="s">
        <v>60</v>
      </c>
      <c r="F87" s="16"/>
      <c r="G87" s="17"/>
      <c r="H87" s="16"/>
      <c r="I87" s="20">
        <v>-1300</v>
      </c>
      <c r="J87" s="20">
        <v>-269498</v>
      </c>
      <c r="K87" s="19"/>
    </row>
    <row r="88" spans="1:11">
      <c r="A88" s="7">
        <v>44525</v>
      </c>
      <c r="B88" s="8" t="s">
        <v>20</v>
      </c>
      <c r="C88" s="11">
        <v>300763</v>
      </c>
      <c r="D88" s="10" t="s">
        <v>199</v>
      </c>
      <c r="E88" s="8" t="s">
        <v>60</v>
      </c>
      <c r="F88" s="16"/>
      <c r="G88" s="17"/>
      <c r="H88" s="16"/>
      <c r="I88" s="20">
        <v>-2400</v>
      </c>
      <c r="J88" s="19">
        <v>-557173</v>
      </c>
      <c r="K88" s="20"/>
    </row>
    <row r="89" spans="1:11">
      <c r="A89" s="7">
        <v>44525</v>
      </c>
      <c r="B89" s="8" t="s">
        <v>20</v>
      </c>
      <c r="C89" s="13">
        <v>300759</v>
      </c>
      <c r="D89" s="10" t="s">
        <v>175</v>
      </c>
      <c r="E89" s="8" t="s">
        <v>39</v>
      </c>
      <c r="F89" s="16"/>
      <c r="G89" s="17"/>
      <c r="H89" s="16"/>
      <c r="I89" s="20">
        <v>800</v>
      </c>
      <c r="J89" s="20">
        <v>150382</v>
      </c>
      <c r="K89" s="20"/>
    </row>
    <row r="90" spans="1:11">
      <c r="A90" s="7">
        <v>44525</v>
      </c>
      <c r="B90" s="8" t="s">
        <v>20</v>
      </c>
      <c r="C90" s="13">
        <v>300748</v>
      </c>
      <c r="D90" s="10" t="s">
        <v>213</v>
      </c>
      <c r="E90" s="8" t="s">
        <v>39</v>
      </c>
      <c r="F90" s="16"/>
      <c r="G90" s="17"/>
      <c r="H90" s="16"/>
      <c r="I90" s="19">
        <v>5800</v>
      </c>
      <c r="J90" s="19">
        <v>301542</v>
      </c>
      <c r="K90" s="20"/>
    </row>
    <row r="91" spans="1:11">
      <c r="A91" s="7">
        <v>44525</v>
      </c>
      <c r="B91" s="8" t="s">
        <v>20</v>
      </c>
      <c r="C91" s="10">
        <v>300274</v>
      </c>
      <c r="D91" s="10" t="s">
        <v>173</v>
      </c>
      <c r="E91" s="8" t="s">
        <v>39</v>
      </c>
      <c r="F91" s="16"/>
      <c r="G91" s="17"/>
      <c r="H91" s="16"/>
      <c r="I91" s="20">
        <v>6000</v>
      </c>
      <c r="J91" s="20">
        <v>902613</v>
      </c>
      <c r="K91" s="20"/>
    </row>
    <row r="92" spans="1:11">
      <c r="A92" s="7">
        <v>44525</v>
      </c>
      <c r="B92" s="8" t="s">
        <v>20</v>
      </c>
      <c r="C92" s="9">
        <v>300059</v>
      </c>
      <c r="D92" s="10" t="s">
        <v>149</v>
      </c>
      <c r="E92" s="8" t="s">
        <v>39</v>
      </c>
      <c r="F92" s="16"/>
      <c r="G92" s="17"/>
      <c r="H92" s="16"/>
      <c r="I92" s="20">
        <v>9900</v>
      </c>
      <c r="J92" s="19">
        <v>349262</v>
      </c>
      <c r="K92" s="19"/>
    </row>
    <row r="93" spans="1:11">
      <c r="A93" s="7">
        <v>44525</v>
      </c>
      <c r="B93" s="8" t="s">
        <v>20</v>
      </c>
      <c r="C93" s="9">
        <v>300037</v>
      </c>
      <c r="D93" s="10" t="s">
        <v>202</v>
      </c>
      <c r="E93" s="8" t="s">
        <v>60</v>
      </c>
      <c r="F93" s="16"/>
      <c r="G93" s="17"/>
      <c r="H93" s="16"/>
      <c r="I93" s="20">
        <v>-5900</v>
      </c>
      <c r="J93" s="20">
        <v>-714411</v>
      </c>
      <c r="K93" s="20"/>
    </row>
    <row r="94" spans="1:11">
      <c r="A94" s="7">
        <v>44525</v>
      </c>
      <c r="B94" s="8" t="s">
        <v>20</v>
      </c>
      <c r="C94" s="10">
        <v>300014</v>
      </c>
      <c r="D94" s="10" t="s">
        <v>181</v>
      </c>
      <c r="E94" s="8" t="s">
        <v>39</v>
      </c>
      <c r="F94" s="16"/>
      <c r="G94" s="17"/>
      <c r="H94" s="16"/>
      <c r="I94" s="19">
        <v>4300</v>
      </c>
      <c r="J94" s="19">
        <v>607652</v>
      </c>
      <c r="K94" s="20"/>
    </row>
    <row r="95" spans="1:11">
      <c r="A95" s="7">
        <v>44525</v>
      </c>
      <c r="B95" s="8" t="s">
        <v>20</v>
      </c>
      <c r="C95" s="85" t="s">
        <v>179</v>
      </c>
      <c r="D95" s="10" t="s">
        <v>180</v>
      </c>
      <c r="E95" s="8" t="s">
        <v>39</v>
      </c>
      <c r="F95" s="16"/>
      <c r="G95" s="17"/>
      <c r="H95" s="16"/>
      <c r="I95" s="20">
        <v>2400</v>
      </c>
      <c r="J95" s="20">
        <v>408739</v>
      </c>
      <c r="K95" s="20"/>
    </row>
    <row r="96" spans="1:11">
      <c r="A96" s="7">
        <v>44525</v>
      </c>
      <c r="B96" s="8" t="s">
        <v>20</v>
      </c>
      <c r="C96" s="85" t="s">
        <v>171</v>
      </c>
      <c r="D96" s="10" t="s">
        <v>172</v>
      </c>
      <c r="E96" s="8" t="s">
        <v>39</v>
      </c>
      <c r="F96" s="16"/>
      <c r="G96" s="17"/>
      <c r="H96" s="16"/>
      <c r="I96" s="20">
        <v>1200</v>
      </c>
      <c r="J96" s="19">
        <v>309350</v>
      </c>
      <c r="K96" s="19"/>
    </row>
    <row r="97" spans="1:11">
      <c r="A97" s="7">
        <v>44525</v>
      </c>
      <c r="B97" s="8" t="s">
        <v>20</v>
      </c>
      <c r="C97" s="85" t="s">
        <v>203</v>
      </c>
      <c r="D97" s="10" t="s">
        <v>204</v>
      </c>
      <c r="E97" s="8" t="s">
        <v>60</v>
      </c>
      <c r="F97" s="16"/>
      <c r="G97" s="17"/>
      <c r="H97" s="16"/>
      <c r="I97" s="20">
        <v>-10400</v>
      </c>
      <c r="J97" s="20">
        <v>-551166</v>
      </c>
      <c r="K97" s="19"/>
    </row>
    <row r="98" spans="1:11">
      <c r="A98" s="7">
        <v>44525</v>
      </c>
      <c r="B98" s="8" t="s">
        <v>20</v>
      </c>
      <c r="C98" s="84" t="s">
        <v>205</v>
      </c>
      <c r="D98" s="10" t="s">
        <v>206</v>
      </c>
      <c r="E98" s="8" t="s">
        <v>39</v>
      </c>
      <c r="F98" s="16"/>
      <c r="G98" s="17"/>
      <c r="H98" s="16"/>
      <c r="I98" s="20">
        <v>1800</v>
      </c>
      <c r="J98" s="19">
        <v>395546</v>
      </c>
      <c r="K98" s="20"/>
    </row>
    <row r="99" spans="1:11">
      <c r="A99" s="7">
        <v>44525</v>
      </c>
      <c r="B99" s="8" t="s">
        <v>20</v>
      </c>
      <c r="C99" s="13">
        <v>688133</v>
      </c>
      <c r="D99" s="10" t="s">
        <v>214</v>
      </c>
      <c r="E99" s="8" t="s">
        <v>39</v>
      </c>
      <c r="F99" s="16"/>
      <c r="G99" s="17"/>
      <c r="H99" s="16"/>
      <c r="I99" s="20">
        <v>1900</v>
      </c>
      <c r="J99" s="20">
        <v>455886.03</v>
      </c>
      <c r="K99" s="20"/>
    </row>
    <row r="100" spans="1:11">
      <c r="A100" s="7">
        <v>44525</v>
      </c>
      <c r="B100" s="8" t="s">
        <v>20</v>
      </c>
      <c r="C100" s="13">
        <v>603799</v>
      </c>
      <c r="D100" s="10" t="s">
        <v>215</v>
      </c>
      <c r="E100" s="8" t="s">
        <v>39</v>
      </c>
      <c r="F100" s="16"/>
      <c r="G100" s="17"/>
      <c r="H100" s="16"/>
      <c r="I100" s="19">
        <v>2300</v>
      </c>
      <c r="J100" s="19">
        <v>297974</v>
      </c>
      <c r="K100" s="20"/>
    </row>
    <row r="101" spans="1:11">
      <c r="A101" s="7">
        <v>44525</v>
      </c>
      <c r="B101" s="8" t="s">
        <v>20</v>
      </c>
      <c r="C101" s="10">
        <v>603290</v>
      </c>
      <c r="D101" s="10" t="s">
        <v>216</v>
      </c>
      <c r="E101" s="8" t="s">
        <v>39</v>
      </c>
      <c r="F101" s="16"/>
      <c r="G101" s="17"/>
      <c r="H101" s="16"/>
      <c r="I101" s="20">
        <v>700</v>
      </c>
      <c r="J101" s="20">
        <v>335923</v>
      </c>
      <c r="K101" s="20"/>
    </row>
    <row r="102" spans="1:11">
      <c r="A102" s="7">
        <v>44525</v>
      </c>
      <c r="B102" s="8" t="s">
        <v>20</v>
      </c>
      <c r="C102" s="9">
        <v>601689</v>
      </c>
      <c r="D102" s="10" t="s">
        <v>174</v>
      </c>
      <c r="E102" s="8" t="s">
        <v>39</v>
      </c>
      <c r="F102" s="16"/>
      <c r="G102" s="17"/>
      <c r="H102" s="16"/>
      <c r="I102" s="20">
        <v>7400</v>
      </c>
      <c r="J102" s="19">
        <v>449955</v>
      </c>
      <c r="K102" s="19"/>
    </row>
    <row r="103" spans="1:11">
      <c r="A103" s="7">
        <v>44525</v>
      </c>
      <c r="B103" s="8" t="s">
        <v>20</v>
      </c>
      <c r="C103" s="9">
        <v>600885</v>
      </c>
      <c r="D103" s="10" t="s">
        <v>192</v>
      </c>
      <c r="E103" s="8" t="s">
        <v>39</v>
      </c>
      <c r="F103" s="16"/>
      <c r="G103" s="17"/>
      <c r="H103" s="16"/>
      <c r="I103" s="20">
        <v>2700</v>
      </c>
      <c r="J103" s="20">
        <v>199390</v>
      </c>
      <c r="K103" s="20"/>
    </row>
    <row r="104" spans="1:11">
      <c r="A104" s="7">
        <v>44525</v>
      </c>
      <c r="B104" s="8" t="s">
        <v>20</v>
      </c>
      <c r="C104" s="10" t="s">
        <v>210</v>
      </c>
      <c r="D104" s="10" t="s">
        <v>211</v>
      </c>
      <c r="E104" s="8" t="s">
        <v>39</v>
      </c>
      <c r="F104" s="16"/>
      <c r="G104" s="17"/>
      <c r="H104" s="16"/>
      <c r="I104" s="19">
        <v>800</v>
      </c>
      <c r="J104" s="19">
        <v>152336.22</v>
      </c>
      <c r="K104" s="20"/>
    </row>
    <row r="105" spans="1:11">
      <c r="A105" s="7">
        <v>44526</v>
      </c>
      <c r="B105" s="8" t="s">
        <v>20</v>
      </c>
      <c r="C105" s="13">
        <v>300782</v>
      </c>
      <c r="D105" s="10" t="s">
        <v>197</v>
      </c>
      <c r="E105" s="8" t="s">
        <v>39</v>
      </c>
      <c r="F105" s="16"/>
      <c r="G105" s="17"/>
      <c r="H105" s="16"/>
      <c r="I105" s="20">
        <v>3500</v>
      </c>
      <c r="J105" s="20">
        <v>1278973</v>
      </c>
      <c r="K105" s="20"/>
    </row>
    <row r="106" spans="1:11">
      <c r="A106" s="7">
        <v>44526</v>
      </c>
      <c r="B106" s="8" t="s">
        <v>20</v>
      </c>
      <c r="C106" s="13">
        <v>300450</v>
      </c>
      <c r="D106" s="10" t="s">
        <v>193</v>
      </c>
      <c r="E106" s="8" t="s">
        <v>39</v>
      </c>
      <c r="F106" s="16"/>
      <c r="G106" s="17"/>
      <c r="H106" s="16"/>
      <c r="I106" s="20">
        <v>24000</v>
      </c>
      <c r="J106" s="19">
        <v>1912342</v>
      </c>
      <c r="K106" s="19"/>
    </row>
    <row r="107" spans="1:11">
      <c r="A107" s="7">
        <v>44526</v>
      </c>
      <c r="B107" s="8" t="s">
        <v>20</v>
      </c>
      <c r="C107" s="13">
        <v>300059</v>
      </c>
      <c r="D107" s="10" t="s">
        <v>149</v>
      </c>
      <c r="E107" s="8" t="s">
        <v>39</v>
      </c>
      <c r="F107" s="16"/>
      <c r="G107" s="17"/>
      <c r="H107" s="16"/>
      <c r="I107" s="20">
        <v>10000</v>
      </c>
      <c r="J107" s="20">
        <v>345520</v>
      </c>
      <c r="K107" s="19"/>
    </row>
    <row r="108" spans="1:11">
      <c r="A108" s="7">
        <v>44526</v>
      </c>
      <c r="B108" s="8" t="s">
        <v>20</v>
      </c>
      <c r="C108" s="85" t="s">
        <v>194</v>
      </c>
      <c r="D108" s="10" t="s">
        <v>195</v>
      </c>
      <c r="E108" s="8" t="s">
        <v>39</v>
      </c>
      <c r="F108" s="16"/>
      <c r="G108" s="17"/>
      <c r="H108" s="16"/>
      <c r="I108" s="20">
        <v>40000</v>
      </c>
      <c r="J108" s="20">
        <v>1880950</v>
      </c>
      <c r="K108" s="20"/>
    </row>
    <row r="109" spans="1:11">
      <c r="A109" s="7">
        <v>44526</v>
      </c>
      <c r="B109" s="8" t="s">
        <v>20</v>
      </c>
      <c r="C109" s="13">
        <v>688133</v>
      </c>
      <c r="D109" s="10" t="s">
        <v>214</v>
      </c>
      <c r="E109" s="8" t="s">
        <v>39</v>
      </c>
      <c r="F109" s="16"/>
      <c r="G109" s="17"/>
      <c r="H109" s="16"/>
      <c r="I109" s="19">
        <v>4500</v>
      </c>
      <c r="J109" s="19">
        <v>1108543.8500000001</v>
      </c>
      <c r="K109" s="20"/>
    </row>
    <row r="110" spans="1:11">
      <c r="A110" s="7">
        <v>44526</v>
      </c>
      <c r="B110" s="8" t="s">
        <v>20</v>
      </c>
      <c r="C110" s="10">
        <v>603799</v>
      </c>
      <c r="D110" s="10" t="s">
        <v>215</v>
      </c>
      <c r="E110" s="8" t="s">
        <v>60</v>
      </c>
      <c r="F110" s="16"/>
      <c r="G110" s="17"/>
      <c r="H110" s="16"/>
      <c r="I110" s="20">
        <v>-2300</v>
      </c>
      <c r="J110" s="20">
        <v>-291364</v>
      </c>
      <c r="K110" s="20"/>
    </row>
    <row r="111" spans="1:11">
      <c r="A111" s="7">
        <v>44526</v>
      </c>
      <c r="B111" s="8" t="s">
        <v>20</v>
      </c>
      <c r="C111" s="9">
        <v>603290</v>
      </c>
      <c r="D111" s="10" t="s">
        <v>216</v>
      </c>
      <c r="E111" s="8" t="s">
        <v>39</v>
      </c>
      <c r="F111" s="16"/>
      <c r="G111" s="17"/>
      <c r="H111" s="16"/>
      <c r="I111" s="20">
        <v>1200</v>
      </c>
      <c r="J111" s="19">
        <v>550918</v>
      </c>
      <c r="K111" s="19"/>
    </row>
    <row r="112" spans="1:11">
      <c r="A112" s="7">
        <v>44526</v>
      </c>
      <c r="B112" s="8" t="s">
        <v>20</v>
      </c>
      <c r="C112" s="9">
        <v>600885</v>
      </c>
      <c r="D112" s="10" t="s">
        <v>192</v>
      </c>
      <c r="E112" s="8" t="s">
        <v>39</v>
      </c>
      <c r="F112" s="16"/>
      <c r="G112" s="17"/>
      <c r="H112" s="16"/>
      <c r="I112" s="20">
        <v>7000</v>
      </c>
      <c r="J112" s="20">
        <v>510932</v>
      </c>
      <c r="K112" s="20"/>
    </row>
    <row r="113" spans="1:11">
      <c r="A113" s="7">
        <v>44526</v>
      </c>
      <c r="B113" s="8" t="s">
        <v>20</v>
      </c>
      <c r="C113" s="10">
        <v>600436</v>
      </c>
      <c r="D113" s="10" t="s">
        <v>209</v>
      </c>
      <c r="E113" s="8" t="s">
        <v>39</v>
      </c>
      <c r="F113" s="16"/>
      <c r="G113" s="17"/>
      <c r="H113" s="16"/>
      <c r="I113" s="19">
        <v>5000</v>
      </c>
      <c r="J113" s="19">
        <v>2192895</v>
      </c>
      <c r="K113" s="20"/>
    </row>
    <row r="114" spans="1:11">
      <c r="A114" s="7">
        <v>44526</v>
      </c>
      <c r="B114" s="8" t="s">
        <v>20</v>
      </c>
      <c r="C114" s="13" t="s">
        <v>210</v>
      </c>
      <c r="D114" s="10" t="s">
        <v>211</v>
      </c>
      <c r="E114" s="8" t="s">
        <v>39</v>
      </c>
      <c r="F114" s="16"/>
      <c r="G114" s="17"/>
      <c r="H114" s="16"/>
      <c r="I114" s="19">
        <v>20000</v>
      </c>
      <c r="J114" s="19">
        <v>3761062</v>
      </c>
      <c r="K114" s="19"/>
    </row>
    <row r="115" spans="1:11">
      <c r="A115" s="7">
        <v>44529</v>
      </c>
      <c r="B115" s="8" t="s">
        <v>20</v>
      </c>
      <c r="C115" s="13">
        <v>600885</v>
      </c>
      <c r="D115" s="10" t="s">
        <v>192</v>
      </c>
      <c r="E115" s="8" t="s">
        <v>39</v>
      </c>
      <c r="F115" s="16"/>
      <c r="G115" s="17"/>
      <c r="H115" s="16"/>
      <c r="I115" s="20">
        <v>15000</v>
      </c>
      <c r="J115" s="20">
        <v>1104335</v>
      </c>
      <c r="K115" s="19"/>
    </row>
    <row r="116" spans="1:11">
      <c r="A116" s="7">
        <v>44529</v>
      </c>
      <c r="B116" s="8" t="s">
        <v>20</v>
      </c>
      <c r="C116" s="13">
        <v>601689</v>
      </c>
      <c r="D116" s="10" t="s">
        <v>174</v>
      </c>
      <c r="E116" s="8" t="s">
        <v>39</v>
      </c>
      <c r="F116" s="16"/>
      <c r="G116" s="17"/>
      <c r="H116" s="16"/>
      <c r="I116" s="20">
        <v>54000</v>
      </c>
      <c r="J116" s="19">
        <v>3488272</v>
      </c>
      <c r="K116" s="19"/>
    </row>
    <row r="117" spans="1:11">
      <c r="A117" s="7">
        <v>44529</v>
      </c>
      <c r="B117" s="8" t="s">
        <v>20</v>
      </c>
      <c r="C117" s="13">
        <v>603290</v>
      </c>
      <c r="D117" s="10" t="s">
        <v>216</v>
      </c>
      <c r="E117" s="8" t="s">
        <v>39</v>
      </c>
      <c r="F117" s="16"/>
      <c r="G117" s="17"/>
      <c r="H117" s="16"/>
      <c r="I117" s="20">
        <v>500</v>
      </c>
      <c r="J117" s="20">
        <v>233097</v>
      </c>
      <c r="K117" s="19"/>
    </row>
    <row r="118" spans="1:11">
      <c r="A118" s="7">
        <v>44529</v>
      </c>
      <c r="B118" s="8" t="s">
        <v>20</v>
      </c>
      <c r="C118" s="13">
        <v>603456</v>
      </c>
      <c r="D118" s="10" t="s">
        <v>217</v>
      </c>
      <c r="E118" s="8" t="s">
        <v>39</v>
      </c>
      <c r="F118" s="16"/>
      <c r="G118" s="17"/>
      <c r="H118" s="16"/>
      <c r="I118" s="19">
        <v>25000</v>
      </c>
      <c r="J118" s="19">
        <v>1520131</v>
      </c>
      <c r="K118" s="19"/>
    </row>
    <row r="119" spans="1:11">
      <c r="A119" s="7">
        <v>44529</v>
      </c>
      <c r="B119" s="8" t="s">
        <v>20</v>
      </c>
      <c r="C119" s="13">
        <v>603659</v>
      </c>
      <c r="D119" s="10" t="s">
        <v>218</v>
      </c>
      <c r="E119" s="8" t="s">
        <v>39</v>
      </c>
      <c r="F119" s="16"/>
      <c r="G119" s="17"/>
      <c r="H119" s="16"/>
      <c r="I119" s="20">
        <v>4000</v>
      </c>
      <c r="J119" s="20">
        <v>789952.31</v>
      </c>
      <c r="K119" s="19"/>
    </row>
    <row r="120" spans="1:11">
      <c r="A120" s="7">
        <v>44529</v>
      </c>
      <c r="B120" s="8" t="s">
        <v>20</v>
      </c>
      <c r="C120" s="10">
        <v>688050</v>
      </c>
      <c r="D120" s="10" t="s">
        <v>208</v>
      </c>
      <c r="E120" s="8" t="s">
        <v>60</v>
      </c>
      <c r="F120" s="16"/>
      <c r="G120" s="17"/>
      <c r="H120" s="16"/>
      <c r="I120" s="20">
        <v>-2400</v>
      </c>
      <c r="J120" s="19">
        <v>-586968</v>
      </c>
      <c r="K120" s="19"/>
    </row>
    <row r="121" spans="1:11">
      <c r="A121" s="7">
        <v>44529</v>
      </c>
      <c r="B121" s="8" t="s">
        <v>20</v>
      </c>
      <c r="C121" s="9">
        <v>688202</v>
      </c>
      <c r="D121" s="10" t="s">
        <v>207</v>
      </c>
      <c r="E121" s="8" t="s">
        <v>39</v>
      </c>
      <c r="F121" s="16"/>
      <c r="G121" s="17"/>
      <c r="H121" s="16"/>
      <c r="I121" s="20">
        <v>1500</v>
      </c>
      <c r="J121" s="20">
        <v>924132.2</v>
      </c>
      <c r="K121" s="19"/>
    </row>
    <row r="122" spans="1:11">
      <c r="A122" s="7">
        <v>44529</v>
      </c>
      <c r="B122" s="8" t="s">
        <v>20</v>
      </c>
      <c r="C122" s="85" t="s">
        <v>205</v>
      </c>
      <c r="D122" s="10" t="s">
        <v>206</v>
      </c>
      <c r="E122" s="8" t="s">
        <v>39</v>
      </c>
      <c r="F122" s="16"/>
      <c r="G122" s="17"/>
      <c r="H122" s="16"/>
      <c r="I122" s="19">
        <v>7000</v>
      </c>
      <c r="J122" s="19">
        <v>1632807</v>
      </c>
      <c r="K122" s="19"/>
    </row>
    <row r="123" spans="1:11">
      <c r="A123" s="7">
        <v>44529</v>
      </c>
      <c r="B123" s="8" t="s">
        <v>20</v>
      </c>
      <c r="C123" s="84" t="s">
        <v>203</v>
      </c>
      <c r="D123" s="10" t="s">
        <v>204</v>
      </c>
      <c r="E123" s="8" t="s">
        <v>60</v>
      </c>
      <c r="F123" s="16"/>
      <c r="G123" s="17"/>
      <c r="H123" s="16"/>
      <c r="I123" s="20">
        <v>-6200</v>
      </c>
      <c r="J123" s="20">
        <v>-320298</v>
      </c>
      <c r="K123" s="19"/>
    </row>
    <row r="124" spans="1:11">
      <c r="A124" s="7">
        <v>44529</v>
      </c>
      <c r="B124" s="8" t="s">
        <v>20</v>
      </c>
      <c r="C124" s="85" t="s">
        <v>219</v>
      </c>
      <c r="D124" s="10" t="s">
        <v>220</v>
      </c>
      <c r="E124" s="8" t="s">
        <v>39</v>
      </c>
      <c r="F124" s="16"/>
      <c r="G124" s="17"/>
      <c r="H124" s="16"/>
      <c r="I124" s="20">
        <v>10000</v>
      </c>
      <c r="J124" s="19">
        <v>320428</v>
      </c>
      <c r="K124" s="19"/>
    </row>
    <row r="125" spans="1:11">
      <c r="A125" s="7">
        <v>44529</v>
      </c>
      <c r="B125" s="8" t="s">
        <v>20</v>
      </c>
      <c r="C125" s="85" t="s">
        <v>171</v>
      </c>
      <c r="D125" s="10" t="s">
        <v>172</v>
      </c>
      <c r="E125" s="8" t="s">
        <v>39</v>
      </c>
      <c r="F125" s="16"/>
      <c r="G125" s="17"/>
      <c r="H125" s="16"/>
      <c r="I125" s="20">
        <v>8000</v>
      </c>
      <c r="J125" s="20">
        <v>2142990</v>
      </c>
      <c r="K125" s="19"/>
    </row>
    <row r="126" spans="1:11">
      <c r="A126" s="7">
        <v>44529</v>
      </c>
      <c r="B126" s="8" t="s">
        <v>20</v>
      </c>
      <c r="C126" s="85" t="s">
        <v>188</v>
      </c>
      <c r="D126" s="10" t="s">
        <v>189</v>
      </c>
      <c r="E126" s="8" t="s">
        <v>39</v>
      </c>
      <c r="F126" s="16"/>
      <c r="G126" s="17"/>
      <c r="H126" s="16"/>
      <c r="I126" s="19">
        <v>2500</v>
      </c>
      <c r="J126" s="19">
        <v>1308142</v>
      </c>
      <c r="K126" s="19"/>
    </row>
    <row r="127" spans="1:11">
      <c r="A127" s="7">
        <v>44529</v>
      </c>
      <c r="B127" s="8" t="s">
        <v>20</v>
      </c>
      <c r="C127" s="85" t="s">
        <v>179</v>
      </c>
      <c r="D127" s="10" t="s">
        <v>180</v>
      </c>
      <c r="E127" s="8" t="s">
        <v>39</v>
      </c>
      <c r="F127" s="16"/>
      <c r="G127" s="17"/>
      <c r="H127" s="16"/>
      <c r="I127" s="20">
        <v>15000</v>
      </c>
      <c r="J127" s="20">
        <v>2702591</v>
      </c>
      <c r="K127" s="19"/>
    </row>
    <row r="128" spans="1:11">
      <c r="A128" s="7">
        <v>44529</v>
      </c>
      <c r="B128" s="8" t="s">
        <v>20</v>
      </c>
      <c r="C128" s="13">
        <v>300014</v>
      </c>
      <c r="D128" s="10" t="s">
        <v>181</v>
      </c>
      <c r="E128" s="8" t="s">
        <v>39</v>
      </c>
      <c r="F128" s="16"/>
      <c r="G128" s="17"/>
      <c r="H128" s="16"/>
      <c r="I128" s="20">
        <v>30000</v>
      </c>
      <c r="J128" s="19">
        <v>4546639</v>
      </c>
      <c r="K128" s="19"/>
    </row>
    <row r="129" spans="1:11">
      <c r="A129" s="7">
        <v>44529</v>
      </c>
      <c r="B129" s="8" t="s">
        <v>20</v>
      </c>
      <c r="C129" s="13">
        <v>300059</v>
      </c>
      <c r="D129" s="10" t="s">
        <v>149</v>
      </c>
      <c r="E129" s="8" t="s">
        <v>39</v>
      </c>
      <c r="F129" s="16"/>
      <c r="G129" s="17"/>
      <c r="H129" s="16"/>
      <c r="I129" s="20">
        <v>46000</v>
      </c>
      <c r="J129" s="20">
        <v>1594656</v>
      </c>
      <c r="K129" s="19"/>
    </row>
    <row r="130" spans="1:11">
      <c r="A130" s="7">
        <v>44529</v>
      </c>
      <c r="B130" s="8" t="s">
        <v>20</v>
      </c>
      <c r="C130" s="10">
        <v>300274</v>
      </c>
      <c r="D130" s="10" t="s">
        <v>173</v>
      </c>
      <c r="E130" s="8" t="s">
        <v>39</v>
      </c>
      <c r="F130" s="16"/>
      <c r="G130" s="17"/>
      <c r="H130" s="16"/>
      <c r="I130" s="19">
        <v>23800</v>
      </c>
      <c r="J130" s="19">
        <v>3689437</v>
      </c>
      <c r="K130" s="19"/>
    </row>
    <row r="131" spans="1:11">
      <c r="A131" s="7">
        <v>44529</v>
      </c>
      <c r="B131" s="8" t="s">
        <v>20</v>
      </c>
      <c r="C131" s="9">
        <v>300363</v>
      </c>
      <c r="D131" s="10" t="s">
        <v>200</v>
      </c>
      <c r="E131" s="8" t="s">
        <v>39</v>
      </c>
      <c r="F131" s="16"/>
      <c r="G131" s="17"/>
      <c r="H131" s="16"/>
      <c r="I131" s="20">
        <v>25000</v>
      </c>
      <c r="J131" s="20">
        <v>2450681</v>
      </c>
      <c r="K131" s="19"/>
    </row>
    <row r="132" spans="1:11">
      <c r="A132" s="7">
        <v>44529</v>
      </c>
      <c r="B132" s="8" t="s">
        <v>20</v>
      </c>
      <c r="C132" s="9">
        <v>300750</v>
      </c>
      <c r="D132" s="10" t="s">
        <v>182</v>
      </c>
      <c r="E132" s="8" t="s">
        <v>39</v>
      </c>
      <c r="F132" s="16"/>
      <c r="G132" s="17"/>
      <c r="H132" s="16"/>
      <c r="I132" s="20">
        <v>6000</v>
      </c>
      <c r="J132" s="19">
        <v>3984088</v>
      </c>
      <c r="K132" s="19"/>
    </row>
    <row r="133" spans="1:11">
      <c r="A133" s="7">
        <v>44529</v>
      </c>
      <c r="B133" s="8" t="s">
        <v>20</v>
      </c>
      <c r="C133" s="10">
        <v>300759</v>
      </c>
      <c r="D133" s="10" t="s">
        <v>175</v>
      </c>
      <c r="E133" s="8" t="s">
        <v>39</v>
      </c>
      <c r="F133" s="16"/>
      <c r="G133" s="17"/>
      <c r="H133" s="16"/>
      <c r="I133" s="20">
        <v>10000</v>
      </c>
      <c r="J133" s="20">
        <v>1871845</v>
      </c>
      <c r="K133" s="19"/>
    </row>
    <row r="134" spans="1:11">
      <c r="A134" s="7">
        <v>44529</v>
      </c>
      <c r="B134" s="8" t="s">
        <v>20</v>
      </c>
      <c r="C134" s="13">
        <v>300782</v>
      </c>
      <c r="D134" s="10" t="s">
        <v>197</v>
      </c>
      <c r="E134" s="8" t="s">
        <v>60</v>
      </c>
      <c r="F134" s="16"/>
      <c r="G134" s="17"/>
      <c r="H134" s="16"/>
      <c r="I134" s="19">
        <v>-4500</v>
      </c>
      <c r="J134" s="19">
        <v>-1638721</v>
      </c>
      <c r="K134" s="19"/>
    </row>
    <row r="135" spans="1:11">
      <c r="A135" s="7">
        <v>44529</v>
      </c>
      <c r="B135" s="8" t="s">
        <v>20</v>
      </c>
      <c r="C135" s="13">
        <v>300811</v>
      </c>
      <c r="D135" s="10" t="s">
        <v>221</v>
      </c>
      <c r="E135" s="8" t="s">
        <v>39</v>
      </c>
      <c r="F135" s="16"/>
      <c r="G135" s="17"/>
      <c r="H135" s="16"/>
      <c r="I135" s="20">
        <v>8000</v>
      </c>
      <c r="J135" s="20">
        <v>871477</v>
      </c>
      <c r="K135" s="19"/>
    </row>
    <row r="136" spans="1:11">
      <c r="A136" s="7">
        <v>44529</v>
      </c>
      <c r="B136" s="8" t="s">
        <v>20</v>
      </c>
      <c r="C136" s="13" t="s">
        <v>210</v>
      </c>
      <c r="D136" s="10" t="s">
        <v>211</v>
      </c>
      <c r="E136" s="8" t="s">
        <v>60</v>
      </c>
      <c r="F136" s="16"/>
      <c r="G136" s="17"/>
      <c r="H136" s="16"/>
      <c r="I136" s="20">
        <v>-9000</v>
      </c>
      <c r="J136" s="19">
        <v>-1730916</v>
      </c>
      <c r="K136" s="19"/>
    </row>
    <row r="137" spans="1:11">
      <c r="A137" s="7">
        <v>44530</v>
      </c>
      <c r="B137" s="22" t="s">
        <v>20</v>
      </c>
      <c r="C137" s="12">
        <v>600529</v>
      </c>
      <c r="D137" s="23" t="s">
        <v>222</v>
      </c>
      <c r="E137" s="8" t="s">
        <v>39</v>
      </c>
      <c r="F137" s="16"/>
      <c r="G137" s="26"/>
      <c r="H137" s="27"/>
      <c r="I137" s="32">
        <v>70000</v>
      </c>
      <c r="J137" s="32">
        <v>3127580</v>
      </c>
      <c r="K137" s="19"/>
    </row>
    <row r="138" spans="1:11">
      <c r="A138" s="24">
        <v>44530</v>
      </c>
      <c r="B138" s="25" t="s">
        <v>20</v>
      </c>
      <c r="C138" s="23">
        <v>603897</v>
      </c>
      <c r="D138" s="23" t="s">
        <v>223</v>
      </c>
      <c r="E138" s="8" t="s">
        <v>39</v>
      </c>
      <c r="F138" s="16"/>
      <c r="G138" s="28"/>
      <c r="H138" s="29"/>
      <c r="I138" s="32">
        <v>25000</v>
      </c>
      <c r="J138" s="32">
        <v>1560294</v>
      </c>
      <c r="K138" s="19"/>
    </row>
    <row r="139" spans="1:11">
      <c r="A139" s="24">
        <v>44530</v>
      </c>
      <c r="B139" s="25" t="s">
        <v>20</v>
      </c>
      <c r="C139" s="23">
        <v>688133</v>
      </c>
      <c r="D139" s="23" t="s">
        <v>214</v>
      </c>
      <c r="E139" s="8" t="s">
        <v>60</v>
      </c>
      <c r="F139" s="16"/>
      <c r="G139" s="28"/>
      <c r="H139" s="29"/>
      <c r="I139" s="32">
        <v>-3000</v>
      </c>
      <c r="J139" s="32">
        <v>-703595.45</v>
      </c>
      <c r="K139" s="19"/>
    </row>
    <row r="140" spans="1:11">
      <c r="A140" s="24">
        <v>44530</v>
      </c>
      <c r="B140" s="25" t="s">
        <v>20</v>
      </c>
      <c r="C140" s="23">
        <v>688202</v>
      </c>
      <c r="D140" s="23" t="s">
        <v>207</v>
      </c>
      <c r="E140" s="8" t="s">
        <v>60</v>
      </c>
      <c r="F140" s="16"/>
      <c r="G140" s="28"/>
      <c r="H140" s="29"/>
      <c r="I140" s="32">
        <v>-2800</v>
      </c>
      <c r="J140" s="32">
        <v>-1666082</v>
      </c>
      <c r="K140" s="19"/>
    </row>
    <row r="141" spans="1:11">
      <c r="A141" s="24">
        <v>44530</v>
      </c>
      <c r="B141" s="25" t="s">
        <v>20</v>
      </c>
      <c r="C141" s="86" t="s">
        <v>205</v>
      </c>
      <c r="D141" s="23" t="s">
        <v>206</v>
      </c>
      <c r="E141" s="8" t="s">
        <v>60</v>
      </c>
      <c r="F141" s="16"/>
      <c r="G141" s="28"/>
      <c r="H141" s="29"/>
      <c r="I141" s="32">
        <v>-11900</v>
      </c>
      <c r="J141" s="32">
        <v>-2669091</v>
      </c>
      <c r="K141" s="19"/>
    </row>
    <row r="142" spans="1:11">
      <c r="A142" s="24">
        <v>44530</v>
      </c>
      <c r="B142" s="25" t="s">
        <v>20</v>
      </c>
      <c r="C142" s="86" t="s">
        <v>219</v>
      </c>
      <c r="D142" s="23" t="s">
        <v>220</v>
      </c>
      <c r="E142" s="8" t="s">
        <v>39</v>
      </c>
      <c r="F142" s="16"/>
      <c r="G142" s="28"/>
      <c r="H142" s="29"/>
      <c r="I142" s="32">
        <v>40000</v>
      </c>
      <c r="J142" s="32">
        <v>1314310</v>
      </c>
      <c r="K142" s="19"/>
    </row>
    <row r="143" spans="1:11">
      <c r="A143" s="24">
        <v>44530</v>
      </c>
      <c r="B143" s="25" t="s">
        <v>20</v>
      </c>
      <c r="C143" s="86" t="s">
        <v>171</v>
      </c>
      <c r="D143" s="23" t="s">
        <v>172</v>
      </c>
      <c r="E143" s="8" t="s">
        <v>39</v>
      </c>
      <c r="F143" s="16"/>
      <c r="G143" s="28"/>
      <c r="H143" s="29"/>
      <c r="I143" s="32">
        <v>2000</v>
      </c>
      <c r="J143" s="32">
        <v>514008</v>
      </c>
      <c r="K143" s="19"/>
    </row>
    <row r="144" spans="1:11">
      <c r="A144" s="24">
        <v>44530</v>
      </c>
      <c r="B144" s="25" t="s">
        <v>20</v>
      </c>
      <c r="C144" s="23">
        <v>300750</v>
      </c>
      <c r="D144" s="23" t="s">
        <v>182</v>
      </c>
      <c r="E144" s="8" t="s">
        <v>39</v>
      </c>
      <c r="F144" s="16"/>
      <c r="G144" s="28"/>
      <c r="H144" s="29"/>
      <c r="I144" s="32">
        <v>1100</v>
      </c>
      <c r="J144" s="32">
        <v>747623</v>
      </c>
      <c r="K144" s="19"/>
    </row>
    <row r="145" spans="1:11">
      <c r="A145" s="24">
        <v>44530</v>
      </c>
      <c r="B145" s="25" t="s">
        <v>20</v>
      </c>
      <c r="C145" s="23">
        <v>300759</v>
      </c>
      <c r="D145" s="23" t="s">
        <v>175</v>
      </c>
      <c r="E145" s="8" t="s">
        <v>60</v>
      </c>
      <c r="F145" s="16"/>
      <c r="G145" s="28"/>
      <c r="H145" s="29"/>
      <c r="I145" s="32">
        <v>-15600</v>
      </c>
      <c r="J145" s="32">
        <v>-2904104</v>
      </c>
      <c r="K145" s="19"/>
    </row>
    <row r="146" spans="1:11">
      <c r="A146" s="7">
        <v>44531</v>
      </c>
      <c r="B146" s="25" t="s">
        <v>20</v>
      </c>
      <c r="C146" s="10">
        <v>600436</v>
      </c>
      <c r="D146" s="23" t="s">
        <v>209</v>
      </c>
      <c r="E146" s="30" t="s">
        <v>60</v>
      </c>
      <c r="F146" s="16"/>
      <c r="G146" s="17"/>
      <c r="H146" s="16"/>
      <c r="I146" s="33">
        <v>-7700</v>
      </c>
      <c r="J146" s="34">
        <v>-3367073.9</v>
      </c>
      <c r="K146" s="19"/>
    </row>
    <row r="147" spans="1:11">
      <c r="A147" s="7">
        <v>44531</v>
      </c>
      <c r="B147" s="25" t="s">
        <v>20</v>
      </c>
      <c r="C147" s="10">
        <v>600529</v>
      </c>
      <c r="D147" s="23" t="s">
        <v>222</v>
      </c>
      <c r="E147" s="31" t="s">
        <v>60</v>
      </c>
      <c r="F147" s="16"/>
      <c r="G147" s="17"/>
      <c r="H147" s="16"/>
      <c r="I147" s="33">
        <v>-70000</v>
      </c>
      <c r="J147" s="34">
        <v>-3050338</v>
      </c>
      <c r="K147" s="19"/>
    </row>
    <row r="148" spans="1:11">
      <c r="A148" s="7">
        <v>44531</v>
      </c>
      <c r="B148" s="25" t="s">
        <v>20</v>
      </c>
      <c r="C148" s="10">
        <v>600563</v>
      </c>
      <c r="D148" s="23" t="s">
        <v>224</v>
      </c>
      <c r="E148" s="31" t="s">
        <v>39</v>
      </c>
      <c r="F148" s="16"/>
      <c r="G148" s="17"/>
      <c r="H148" s="16"/>
      <c r="I148" s="33">
        <v>8000</v>
      </c>
      <c r="J148" s="34">
        <v>1958995</v>
      </c>
      <c r="K148" s="19"/>
    </row>
    <row r="149" spans="1:11">
      <c r="A149" s="7">
        <v>44531</v>
      </c>
      <c r="B149" s="25" t="s">
        <v>20</v>
      </c>
      <c r="C149" s="10">
        <v>600885</v>
      </c>
      <c r="D149" s="23" t="s">
        <v>192</v>
      </c>
      <c r="E149" s="31" t="s">
        <v>39</v>
      </c>
      <c r="F149" s="16"/>
      <c r="G149" s="17"/>
      <c r="H149" s="16"/>
      <c r="I149" s="33">
        <v>5000</v>
      </c>
      <c r="J149" s="34">
        <v>364948</v>
      </c>
      <c r="K149" s="19"/>
    </row>
    <row r="150" spans="1:11">
      <c r="A150" s="7">
        <v>44531</v>
      </c>
      <c r="B150" s="25" t="s">
        <v>20</v>
      </c>
      <c r="C150" s="10">
        <v>603659</v>
      </c>
      <c r="D150" s="23" t="s">
        <v>218</v>
      </c>
      <c r="E150" s="31" t="s">
        <v>39</v>
      </c>
      <c r="F150" s="16"/>
      <c r="G150" s="17"/>
      <c r="H150" s="16"/>
      <c r="I150" s="33">
        <v>5000</v>
      </c>
      <c r="J150" s="34">
        <v>889565</v>
      </c>
      <c r="K150" s="19"/>
    </row>
    <row r="151" spans="1:11">
      <c r="A151" s="7">
        <v>44531</v>
      </c>
      <c r="B151" s="25" t="s">
        <v>20</v>
      </c>
      <c r="C151" s="10">
        <v>603897</v>
      </c>
      <c r="D151" s="23" t="s">
        <v>223</v>
      </c>
      <c r="E151" s="31" t="s">
        <v>39</v>
      </c>
      <c r="F151" s="16"/>
      <c r="G151" s="17"/>
      <c r="H151" s="16"/>
      <c r="I151" s="33">
        <v>10000</v>
      </c>
      <c r="J151" s="34">
        <v>622667</v>
      </c>
      <c r="K151" s="19"/>
    </row>
    <row r="152" spans="1:11">
      <c r="A152" s="7">
        <v>44531</v>
      </c>
      <c r="B152" s="25" t="s">
        <v>20</v>
      </c>
      <c r="C152" s="10">
        <v>688133</v>
      </c>
      <c r="D152" s="23" t="s">
        <v>214</v>
      </c>
      <c r="E152" s="31" t="s">
        <v>60</v>
      </c>
      <c r="F152" s="16"/>
      <c r="G152" s="17"/>
      <c r="H152" s="16"/>
      <c r="I152" s="33">
        <v>-3400</v>
      </c>
      <c r="J152" s="34">
        <v>-778590.16</v>
      </c>
      <c r="K152" s="19"/>
    </row>
    <row r="153" spans="1:11">
      <c r="A153" s="7">
        <v>44531</v>
      </c>
      <c r="B153" s="25" t="s">
        <v>20</v>
      </c>
      <c r="C153" s="84" t="s">
        <v>188</v>
      </c>
      <c r="D153" s="23" t="s">
        <v>189</v>
      </c>
      <c r="E153" s="31" t="s">
        <v>39</v>
      </c>
      <c r="F153" s="16"/>
      <c r="G153" s="17"/>
      <c r="H153" s="16"/>
      <c r="I153" s="33">
        <v>1000</v>
      </c>
      <c r="J153" s="34">
        <v>498036</v>
      </c>
      <c r="K153" s="19"/>
    </row>
    <row r="154" spans="1:11">
      <c r="A154" s="7">
        <v>44531</v>
      </c>
      <c r="B154" s="25" t="s">
        <v>20</v>
      </c>
      <c r="C154" s="23">
        <v>300274</v>
      </c>
      <c r="D154" s="23" t="s">
        <v>173</v>
      </c>
      <c r="E154" s="31" t="s">
        <v>39</v>
      </c>
      <c r="F154" s="16"/>
      <c r="G154" s="17"/>
      <c r="H154" s="16"/>
      <c r="I154" s="34">
        <v>10000</v>
      </c>
      <c r="J154" s="34">
        <v>1597507</v>
      </c>
      <c r="K154" s="19"/>
    </row>
    <row r="155" spans="1:11">
      <c r="A155" s="7">
        <v>44531</v>
      </c>
      <c r="B155" s="25" t="s">
        <v>20</v>
      </c>
      <c r="C155" s="23" t="s">
        <v>225</v>
      </c>
      <c r="D155" s="23" t="s">
        <v>226</v>
      </c>
      <c r="E155" s="31" t="s">
        <v>39</v>
      </c>
      <c r="F155" s="16"/>
      <c r="G155" s="17"/>
      <c r="H155" s="16"/>
      <c r="I155" s="34">
        <v>90000</v>
      </c>
      <c r="J155" s="34">
        <v>1557256.2</v>
      </c>
      <c r="K155" s="19"/>
    </row>
    <row r="156" spans="1:11">
      <c r="A156" s="7">
        <v>44532</v>
      </c>
      <c r="B156" s="25" t="s">
        <v>20</v>
      </c>
      <c r="C156" s="10">
        <v>600563</v>
      </c>
      <c r="D156" s="23" t="s">
        <v>224</v>
      </c>
      <c r="E156" s="31" t="s">
        <v>60</v>
      </c>
      <c r="F156" s="16"/>
      <c r="G156" s="17"/>
      <c r="H156" s="16"/>
      <c r="I156" s="33">
        <v>-2000</v>
      </c>
      <c r="J156" s="34">
        <v>-493634</v>
      </c>
      <c r="K156" s="19"/>
    </row>
    <row r="157" spans="1:11">
      <c r="A157" s="7">
        <v>44532</v>
      </c>
      <c r="B157" s="25" t="s">
        <v>20</v>
      </c>
      <c r="C157" s="10">
        <v>601689</v>
      </c>
      <c r="D157" s="23" t="s">
        <v>174</v>
      </c>
      <c r="E157" s="31" t="s">
        <v>60</v>
      </c>
      <c r="F157" s="16"/>
      <c r="G157" s="17"/>
      <c r="H157" s="16"/>
      <c r="I157" s="33">
        <v>-21000</v>
      </c>
      <c r="J157" s="34">
        <v>-1344292</v>
      </c>
      <c r="K157" s="19"/>
    </row>
    <row r="158" spans="1:11">
      <c r="A158" s="7">
        <v>44532</v>
      </c>
      <c r="B158" s="25" t="s">
        <v>20</v>
      </c>
      <c r="C158" s="11">
        <v>603659</v>
      </c>
      <c r="D158" s="23" t="s">
        <v>218</v>
      </c>
      <c r="E158" s="31" t="s">
        <v>60</v>
      </c>
      <c r="F158" s="16"/>
      <c r="G158" s="17"/>
      <c r="H158" s="16"/>
      <c r="I158" s="33">
        <v>-9000</v>
      </c>
      <c r="J158" s="34">
        <v>-1609607</v>
      </c>
      <c r="K158" s="19"/>
    </row>
    <row r="159" spans="1:11">
      <c r="A159" s="7">
        <v>44532</v>
      </c>
      <c r="B159" s="25" t="s">
        <v>20</v>
      </c>
      <c r="C159" s="86" t="s">
        <v>219</v>
      </c>
      <c r="D159" s="23" t="s">
        <v>220</v>
      </c>
      <c r="E159" s="31" t="s">
        <v>60</v>
      </c>
      <c r="F159" s="16"/>
      <c r="G159" s="17"/>
      <c r="H159" s="16"/>
      <c r="I159" s="34">
        <v>-50000</v>
      </c>
      <c r="J159" s="34">
        <v>-1511390</v>
      </c>
      <c r="K159" s="19"/>
    </row>
    <row r="160" spans="1:11">
      <c r="A160" s="7">
        <v>44532</v>
      </c>
      <c r="B160" s="25" t="s">
        <v>20</v>
      </c>
      <c r="C160" s="86" t="s">
        <v>171</v>
      </c>
      <c r="D160" s="23" t="s">
        <v>172</v>
      </c>
      <c r="E160" s="31" t="s">
        <v>39</v>
      </c>
      <c r="F160" s="16"/>
      <c r="G160" s="17"/>
      <c r="H160" s="16"/>
      <c r="I160" s="34">
        <v>2000</v>
      </c>
      <c r="J160" s="34">
        <v>504255</v>
      </c>
      <c r="K160" s="19"/>
    </row>
    <row r="161" spans="1:11">
      <c r="A161" s="7">
        <v>44532</v>
      </c>
      <c r="B161" s="25" t="s">
        <v>20</v>
      </c>
      <c r="C161" s="10">
        <v>300014</v>
      </c>
      <c r="D161" s="23" t="s">
        <v>181</v>
      </c>
      <c r="E161" s="31" t="s">
        <v>39</v>
      </c>
      <c r="F161" s="16"/>
      <c r="G161" s="17"/>
      <c r="H161" s="16"/>
      <c r="I161" s="33">
        <v>3500</v>
      </c>
      <c r="J161" s="34">
        <v>502896</v>
      </c>
      <c r="K161" s="19"/>
    </row>
    <row r="162" spans="1:11">
      <c r="A162" s="7">
        <v>44532</v>
      </c>
      <c r="B162" s="25" t="s">
        <v>20</v>
      </c>
      <c r="C162" s="10">
        <v>300035</v>
      </c>
      <c r="D162" s="23" t="s">
        <v>227</v>
      </c>
      <c r="E162" s="31" t="s">
        <v>39</v>
      </c>
      <c r="F162" s="16"/>
      <c r="G162" s="17"/>
      <c r="H162" s="16"/>
      <c r="I162" s="33">
        <v>30000</v>
      </c>
      <c r="J162" s="34">
        <v>1157657</v>
      </c>
      <c r="K162" s="19"/>
    </row>
    <row r="163" spans="1:11">
      <c r="A163" s="7">
        <v>44532</v>
      </c>
      <c r="B163" s="25" t="s">
        <v>20</v>
      </c>
      <c r="C163" s="11">
        <v>300073</v>
      </c>
      <c r="D163" s="23" t="s">
        <v>201</v>
      </c>
      <c r="E163" s="31" t="s">
        <v>39</v>
      </c>
      <c r="F163" s="16"/>
      <c r="G163" s="17"/>
      <c r="H163" s="16"/>
      <c r="I163" s="33">
        <v>6000</v>
      </c>
      <c r="J163" s="34">
        <v>649411</v>
      </c>
      <c r="K163" s="19"/>
    </row>
    <row r="164" spans="1:11">
      <c r="A164" s="7">
        <v>44532</v>
      </c>
      <c r="B164" s="25" t="s">
        <v>20</v>
      </c>
      <c r="C164" s="23">
        <v>300363</v>
      </c>
      <c r="D164" s="23" t="s">
        <v>200</v>
      </c>
      <c r="E164" s="31" t="s">
        <v>60</v>
      </c>
      <c r="F164" s="16"/>
      <c r="G164" s="17"/>
      <c r="H164" s="16"/>
      <c r="I164" s="34">
        <v>-16000</v>
      </c>
      <c r="J164" s="34">
        <v>-1548033</v>
      </c>
      <c r="K164" s="19"/>
    </row>
    <row r="165" spans="1:11">
      <c r="A165" s="7">
        <v>44532</v>
      </c>
      <c r="B165" s="25" t="s">
        <v>20</v>
      </c>
      <c r="C165" s="23">
        <v>300450</v>
      </c>
      <c r="D165" s="23" t="s">
        <v>193</v>
      </c>
      <c r="E165" s="31" t="s">
        <v>39</v>
      </c>
      <c r="F165" s="16"/>
      <c r="G165" s="17"/>
      <c r="H165" s="16"/>
      <c r="I165" s="34">
        <v>10000</v>
      </c>
      <c r="J165" s="34">
        <v>811966</v>
      </c>
      <c r="K165" s="19"/>
    </row>
    <row r="166" spans="1:11">
      <c r="A166" s="7">
        <v>44532</v>
      </c>
      <c r="B166" s="25" t="s">
        <v>20</v>
      </c>
      <c r="C166" s="10">
        <v>300811</v>
      </c>
      <c r="D166" s="23" t="s">
        <v>221</v>
      </c>
      <c r="E166" s="31" t="s">
        <v>39</v>
      </c>
      <c r="F166" s="16"/>
      <c r="G166" s="17"/>
      <c r="H166" s="16"/>
      <c r="I166" s="33">
        <v>5000</v>
      </c>
      <c r="J166" s="34">
        <v>525341</v>
      </c>
      <c r="K166" s="20"/>
    </row>
    <row r="167" spans="1:11">
      <c r="A167" s="7">
        <v>44532</v>
      </c>
      <c r="B167" s="25" t="s">
        <v>20</v>
      </c>
      <c r="C167" s="10" t="s">
        <v>225</v>
      </c>
      <c r="D167" s="23" t="s">
        <v>226</v>
      </c>
      <c r="E167" s="31" t="s">
        <v>39</v>
      </c>
      <c r="F167" s="16"/>
      <c r="G167" s="17"/>
      <c r="H167" s="16"/>
      <c r="I167" s="33">
        <v>30000</v>
      </c>
      <c r="J167" s="34">
        <v>532714.9</v>
      </c>
      <c r="K167" s="20"/>
    </row>
    <row r="168" spans="1:11">
      <c r="A168" s="7">
        <v>44532</v>
      </c>
      <c r="B168" s="25" t="s">
        <v>20</v>
      </c>
      <c r="C168" s="11" t="s">
        <v>228</v>
      </c>
      <c r="D168" s="23" t="s">
        <v>229</v>
      </c>
      <c r="E168" s="31" t="s">
        <v>39</v>
      </c>
      <c r="F168" s="16"/>
      <c r="G168" s="17"/>
      <c r="H168" s="16"/>
      <c r="I168" s="33">
        <v>250000</v>
      </c>
      <c r="J168" s="34">
        <v>812909.6</v>
      </c>
      <c r="K168" s="20"/>
    </row>
  </sheetData>
  <sheetProtection formatCells="0" insertHyperlinks="0" autoFilter="0"/>
  <autoFilter ref="A1:L168" xr:uid="{00000000-0009-0000-0000-000005000000}"/>
  <phoneticPr fontId="11" type="noConversion"/>
  <hyperlinks>
    <hyperlink ref="C52" r:id="rId1" tooltip="2269.HK" xr:uid="{00000000-0004-0000-0500-000000000000}"/>
    <hyperlink ref="C70" r:id="rId2" tooltip="2382.HK" xr:uid="{00000000-0004-0000-0500-000001000000}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9"/>
  <sheetViews>
    <sheetView zoomScaleSheetLayoutView="100" workbookViewId="0">
      <selection activeCell="H2" sqref="H2:H39"/>
    </sheetView>
  </sheetViews>
  <sheetFormatPr defaultColWidth="9" defaultRowHeight="15"/>
  <cols>
    <col min="6" max="6" width="12.33203125" customWidth="1"/>
    <col min="7" max="7" width="13.25" customWidth="1"/>
    <col min="8" max="8" width="13.08203125" customWidth="1"/>
  </cols>
  <sheetData>
    <row r="1" spans="1:8">
      <c r="A1" s="1"/>
      <c r="B1" s="1" t="s">
        <v>142</v>
      </c>
      <c r="C1" s="1" t="s">
        <v>143</v>
      </c>
      <c r="D1" s="1" t="s">
        <v>144</v>
      </c>
      <c r="E1" s="1"/>
      <c r="F1" s="1" t="s">
        <v>145</v>
      </c>
      <c r="G1" s="1" t="s">
        <v>146</v>
      </c>
      <c r="H1" s="1" t="s">
        <v>147</v>
      </c>
    </row>
    <row r="2" spans="1:8">
      <c r="A2" s="1" t="s">
        <v>169</v>
      </c>
      <c r="B2" s="1">
        <v>65.306899999999999</v>
      </c>
      <c r="C2" s="1">
        <v>200</v>
      </c>
      <c r="D2" s="2">
        <v>134.69999999999999</v>
      </c>
      <c r="E2" s="1"/>
      <c r="F2" s="1">
        <v>-3000</v>
      </c>
      <c r="G2" s="1">
        <v>0</v>
      </c>
      <c r="H2" s="4">
        <v>-3000</v>
      </c>
    </row>
    <row r="3" spans="1:8">
      <c r="A3" s="1" t="s">
        <v>170</v>
      </c>
      <c r="B3" s="1">
        <v>99.772836999999996</v>
      </c>
      <c r="C3" s="1">
        <v>200</v>
      </c>
      <c r="D3" s="2">
        <v>100.2</v>
      </c>
      <c r="E3" s="1"/>
      <c r="F3" s="1">
        <v>-19800</v>
      </c>
      <c r="G3" s="1">
        <v>-19800</v>
      </c>
      <c r="H3" s="5" t="s">
        <v>230</v>
      </c>
    </row>
    <row r="4" spans="1:8">
      <c r="A4" s="1" t="s">
        <v>172</v>
      </c>
      <c r="B4" s="1">
        <v>511.15300000000002</v>
      </c>
      <c r="C4" s="1">
        <v>800</v>
      </c>
      <c r="D4" s="2">
        <v>288.8</v>
      </c>
      <c r="E4" s="1"/>
      <c r="F4" s="1">
        <v>-3600</v>
      </c>
      <c r="G4" s="1">
        <v>0</v>
      </c>
      <c r="H4" s="4">
        <v>-3600</v>
      </c>
    </row>
    <row r="5" spans="1:8">
      <c r="A5" s="1" t="s">
        <v>173</v>
      </c>
      <c r="B5" s="1">
        <v>764.45429999999999</v>
      </c>
      <c r="C5" s="1">
        <v>650</v>
      </c>
      <c r="D5" s="3">
        <v>-114.5</v>
      </c>
      <c r="E5" s="1"/>
      <c r="F5" s="1">
        <v>-4200</v>
      </c>
      <c r="G5" s="1">
        <v>0</v>
      </c>
      <c r="H5" s="4">
        <v>-4200</v>
      </c>
    </row>
    <row r="6" spans="1:8">
      <c r="A6" s="1" t="s">
        <v>174</v>
      </c>
      <c r="B6" s="1">
        <v>508.97719999999998</v>
      </c>
      <c r="C6" s="1">
        <v>450</v>
      </c>
      <c r="D6" s="3">
        <v>-59</v>
      </c>
      <c r="E6" s="1"/>
      <c r="F6" s="1">
        <v>-30300</v>
      </c>
      <c r="G6" s="1">
        <v>-500</v>
      </c>
      <c r="H6" s="4">
        <v>-29800</v>
      </c>
    </row>
    <row r="7" spans="1:8">
      <c r="A7" s="1" t="s">
        <v>175</v>
      </c>
      <c r="B7" s="1">
        <v>354.99369999999999</v>
      </c>
      <c r="C7" s="1">
        <v>500</v>
      </c>
      <c r="D7" s="2">
        <v>145</v>
      </c>
      <c r="E7" s="1"/>
      <c r="F7" s="1">
        <v>-19200</v>
      </c>
      <c r="G7" s="1">
        <v>-3900</v>
      </c>
      <c r="H7" s="4">
        <v>-15300</v>
      </c>
    </row>
    <row r="8" spans="1:8">
      <c r="A8" s="1" t="s">
        <v>151</v>
      </c>
      <c r="B8" s="1">
        <v>200.287215</v>
      </c>
      <c r="C8" s="1">
        <v>300</v>
      </c>
      <c r="D8" s="2">
        <v>99.7</v>
      </c>
      <c r="E8" s="1"/>
      <c r="F8" s="1">
        <v>-35500</v>
      </c>
      <c r="G8" s="1">
        <v>0</v>
      </c>
      <c r="H8" s="4">
        <v>-35500</v>
      </c>
    </row>
    <row r="9" spans="1:8">
      <c r="A9" s="1" t="s">
        <v>149</v>
      </c>
      <c r="B9" s="1">
        <v>348.61250000000001</v>
      </c>
      <c r="C9" s="1">
        <v>350</v>
      </c>
      <c r="D9" s="2">
        <v>1.4</v>
      </c>
      <c r="E9" s="1"/>
      <c r="F9" s="1">
        <v>-15000</v>
      </c>
      <c r="G9" s="1">
        <v>0</v>
      </c>
      <c r="H9" s="4">
        <v>-15000</v>
      </c>
    </row>
    <row r="10" spans="1:8">
      <c r="A10" s="1" t="s">
        <v>176</v>
      </c>
      <c r="B10" s="1">
        <v>179.25985</v>
      </c>
      <c r="C10" s="1">
        <v>800</v>
      </c>
      <c r="D10" s="2">
        <v>620.70000000000005</v>
      </c>
      <c r="E10" s="1"/>
      <c r="F10" s="1">
        <v>-44000</v>
      </c>
      <c r="G10" s="1">
        <v>-44000</v>
      </c>
      <c r="H10" s="5" t="s">
        <v>230</v>
      </c>
    </row>
    <row r="11" spans="1:8">
      <c r="A11" s="1" t="s">
        <v>231</v>
      </c>
      <c r="B11" s="1">
        <v>28.356000000000002</v>
      </c>
      <c r="C11" s="1">
        <v>100</v>
      </c>
      <c r="D11" s="2">
        <v>71.599999999999994</v>
      </c>
      <c r="E11" s="1"/>
      <c r="F11" s="1">
        <v>-600</v>
      </c>
      <c r="G11" s="1">
        <v>-600</v>
      </c>
      <c r="H11" s="5" t="s">
        <v>230</v>
      </c>
    </row>
    <row r="12" spans="1:8">
      <c r="A12" s="1" t="s">
        <v>180</v>
      </c>
      <c r="B12" s="1">
        <v>439.71069999999997</v>
      </c>
      <c r="C12" s="1">
        <v>450</v>
      </c>
      <c r="D12" s="2">
        <v>10.3</v>
      </c>
      <c r="E12" s="1"/>
      <c r="F12" s="1">
        <v>-3800</v>
      </c>
      <c r="G12" s="1">
        <v>0</v>
      </c>
      <c r="H12" s="4">
        <v>-3800</v>
      </c>
    </row>
    <row r="13" spans="1:8">
      <c r="A13" s="1" t="s">
        <v>181</v>
      </c>
      <c r="B13" s="1">
        <v>774.3836</v>
      </c>
      <c r="C13" s="1">
        <v>800</v>
      </c>
      <c r="D13" s="2">
        <v>25.6</v>
      </c>
      <c r="E13" s="1"/>
      <c r="F13" s="1">
        <v>-3900</v>
      </c>
      <c r="G13" s="1">
        <v>0</v>
      </c>
      <c r="H13" s="4">
        <v>-3900</v>
      </c>
    </row>
    <row r="14" spans="1:8">
      <c r="A14" s="1" t="s">
        <v>182</v>
      </c>
      <c r="B14" s="1">
        <v>855.44709999999998</v>
      </c>
      <c r="C14" s="1">
        <v>1050</v>
      </c>
      <c r="D14" s="2">
        <v>194.6</v>
      </c>
      <c r="E14" s="1"/>
      <c r="F14" s="1">
        <v>0</v>
      </c>
      <c r="G14" s="1">
        <v>0</v>
      </c>
      <c r="H14" s="5" t="s">
        <v>230</v>
      </c>
    </row>
    <row r="15" spans="1:8">
      <c r="A15" s="1" t="s">
        <v>183</v>
      </c>
      <c r="B15" s="1">
        <v>81.280511000000004</v>
      </c>
      <c r="C15" s="1">
        <v>100</v>
      </c>
      <c r="D15" s="2">
        <v>18.7</v>
      </c>
      <c r="E15" s="1"/>
      <c r="F15" s="1">
        <v>-8500</v>
      </c>
      <c r="G15" s="1">
        <v>-8500</v>
      </c>
      <c r="H15" s="5" t="s">
        <v>230</v>
      </c>
    </row>
    <row r="16" spans="1:8">
      <c r="A16" s="1" t="s">
        <v>232</v>
      </c>
      <c r="B16" s="1">
        <v>59.500300000000003</v>
      </c>
      <c r="C16" s="1">
        <v>200</v>
      </c>
      <c r="D16" s="2">
        <v>140.5</v>
      </c>
      <c r="E16" s="1"/>
      <c r="F16" s="1">
        <v>-19200</v>
      </c>
      <c r="G16" s="1">
        <v>0</v>
      </c>
      <c r="H16" s="4">
        <v>-19200</v>
      </c>
    </row>
    <row r="17" spans="1:8">
      <c r="A17" s="1" t="s">
        <v>187</v>
      </c>
      <c r="B17" s="1">
        <v>118.621</v>
      </c>
      <c r="C17" s="1">
        <v>300</v>
      </c>
      <c r="D17" s="2">
        <v>181.4</v>
      </c>
      <c r="E17" s="1"/>
      <c r="F17" s="1">
        <v>-7500</v>
      </c>
      <c r="G17" s="1">
        <v>-7500</v>
      </c>
      <c r="H17" s="5" t="s">
        <v>230</v>
      </c>
    </row>
    <row r="18" spans="1:8">
      <c r="A18" s="1" t="s">
        <v>189</v>
      </c>
      <c r="B18" s="1">
        <v>321.30090000000001</v>
      </c>
      <c r="C18" s="1">
        <v>500</v>
      </c>
      <c r="D18" s="2">
        <v>178.7</v>
      </c>
      <c r="E18" s="1"/>
      <c r="F18" s="1">
        <v>0</v>
      </c>
      <c r="G18" s="1">
        <v>-500</v>
      </c>
      <c r="H18" s="5">
        <v>500</v>
      </c>
    </row>
    <row r="19" spans="1:8">
      <c r="A19" s="1" t="s">
        <v>190</v>
      </c>
      <c r="B19" s="1">
        <v>58.7044</v>
      </c>
      <c r="C19" s="1">
        <v>200</v>
      </c>
      <c r="D19" s="2">
        <v>141.30000000000001</v>
      </c>
      <c r="E19" s="1"/>
      <c r="F19" s="1">
        <v>-1900</v>
      </c>
      <c r="G19" s="1">
        <v>-1900</v>
      </c>
      <c r="H19" s="5" t="s">
        <v>230</v>
      </c>
    </row>
    <row r="20" spans="1:8">
      <c r="A20" s="1" t="s">
        <v>191</v>
      </c>
      <c r="B20" s="1">
        <v>99.967600000000004</v>
      </c>
      <c r="C20" s="1">
        <v>300</v>
      </c>
      <c r="D20" s="2">
        <v>200</v>
      </c>
      <c r="E20" s="1"/>
      <c r="F20" s="1">
        <v>-6200</v>
      </c>
      <c r="G20" s="1">
        <v>-6200</v>
      </c>
      <c r="H20" s="5" t="s">
        <v>230</v>
      </c>
    </row>
    <row r="21" spans="1:8">
      <c r="A21" s="1" t="s">
        <v>192</v>
      </c>
      <c r="B21" s="1">
        <v>317.89159999999998</v>
      </c>
      <c r="C21" s="1">
        <v>500</v>
      </c>
      <c r="D21" s="2">
        <v>182.1</v>
      </c>
      <c r="E21" s="1"/>
      <c r="F21" s="1">
        <v>-4000</v>
      </c>
      <c r="G21" s="1">
        <v>0</v>
      </c>
      <c r="H21" s="4">
        <v>-4000</v>
      </c>
    </row>
    <row r="22" spans="1:8">
      <c r="A22" s="1" t="s">
        <v>193</v>
      </c>
      <c r="B22" s="1">
        <v>392.54090000000002</v>
      </c>
      <c r="C22" s="1">
        <v>500</v>
      </c>
      <c r="D22" s="2">
        <v>107.5</v>
      </c>
      <c r="E22" s="1"/>
      <c r="F22" s="1">
        <v>0</v>
      </c>
      <c r="G22" s="1">
        <v>0</v>
      </c>
      <c r="H22" s="5" t="s">
        <v>230</v>
      </c>
    </row>
    <row r="23" spans="1:8">
      <c r="A23" s="1" t="s">
        <v>195</v>
      </c>
      <c r="B23" s="1">
        <v>297.11020000000002</v>
      </c>
      <c r="C23" s="1">
        <v>500</v>
      </c>
      <c r="D23" s="2">
        <v>202.9</v>
      </c>
      <c r="E23" s="1"/>
      <c r="F23" s="1">
        <v>0</v>
      </c>
      <c r="G23" s="1">
        <v>-500</v>
      </c>
      <c r="H23" s="5">
        <v>500</v>
      </c>
    </row>
    <row r="24" spans="1:8">
      <c r="A24" s="1" t="s">
        <v>197</v>
      </c>
      <c r="B24" s="1">
        <v>162.75659999999999</v>
      </c>
      <c r="C24" s="1">
        <v>200</v>
      </c>
      <c r="D24" s="2">
        <v>37.200000000000003</v>
      </c>
      <c r="E24" s="1"/>
      <c r="F24" s="1">
        <v>-4500</v>
      </c>
      <c r="G24" s="1">
        <v>-1000</v>
      </c>
      <c r="H24" s="4">
        <v>-3500</v>
      </c>
    </row>
    <row r="25" spans="1:8">
      <c r="A25" s="1" t="s">
        <v>198</v>
      </c>
      <c r="B25" s="1">
        <v>29.598500000000001</v>
      </c>
      <c r="C25" s="1">
        <v>500</v>
      </c>
      <c r="D25" s="2">
        <v>470.4</v>
      </c>
      <c r="E25" s="1"/>
      <c r="F25" s="1">
        <v>-1300</v>
      </c>
      <c r="G25" s="1">
        <v>0</v>
      </c>
      <c r="H25" s="4">
        <v>-1300</v>
      </c>
    </row>
    <row r="26" spans="1:8">
      <c r="A26" s="1" t="s">
        <v>199</v>
      </c>
      <c r="B26" s="1">
        <v>60.476100000000002</v>
      </c>
      <c r="C26" s="1">
        <v>800</v>
      </c>
      <c r="D26" s="2">
        <v>739.5</v>
      </c>
      <c r="E26" s="1"/>
      <c r="F26" s="1">
        <v>-2400</v>
      </c>
      <c r="G26" s="1">
        <v>0</v>
      </c>
      <c r="H26" s="4">
        <v>-2400</v>
      </c>
    </row>
    <row r="27" spans="1:8">
      <c r="A27" s="1" t="s">
        <v>200</v>
      </c>
      <c r="B27" s="1">
        <v>355.88819999999998</v>
      </c>
      <c r="C27" s="1">
        <v>300</v>
      </c>
      <c r="D27" s="3">
        <v>-55.9</v>
      </c>
      <c r="E27" s="1"/>
      <c r="F27" s="1">
        <v>-16000</v>
      </c>
      <c r="G27" s="1">
        <v>-500</v>
      </c>
      <c r="H27" s="4">
        <v>-15500</v>
      </c>
    </row>
    <row r="28" spans="1:8">
      <c r="A28" s="1" t="s">
        <v>201</v>
      </c>
      <c r="B28" s="1">
        <v>95.940200000000004</v>
      </c>
      <c r="C28" s="1">
        <v>400</v>
      </c>
      <c r="D28" s="2">
        <v>304.10000000000002</v>
      </c>
      <c r="E28" s="1"/>
      <c r="F28" s="1">
        <v>0</v>
      </c>
      <c r="G28" s="1">
        <v>-2900</v>
      </c>
      <c r="H28" s="5">
        <v>2900</v>
      </c>
    </row>
    <row r="29" spans="1:8">
      <c r="A29" s="1" t="s">
        <v>202</v>
      </c>
      <c r="B29" s="1">
        <v>75.065899999999999</v>
      </c>
      <c r="C29" s="1">
        <v>700</v>
      </c>
      <c r="D29" s="2">
        <v>624.9</v>
      </c>
      <c r="E29" s="1"/>
      <c r="F29" s="1">
        <v>-5900</v>
      </c>
      <c r="G29" s="1">
        <v>0</v>
      </c>
      <c r="H29" s="4">
        <v>-5900</v>
      </c>
    </row>
    <row r="30" spans="1:8">
      <c r="A30" s="1" t="s">
        <v>204</v>
      </c>
      <c r="B30" s="1">
        <v>89.819800000000001</v>
      </c>
      <c r="C30" s="1">
        <v>300</v>
      </c>
      <c r="D30" s="2">
        <v>210.2</v>
      </c>
      <c r="E30" s="1"/>
      <c r="F30" s="1">
        <v>-16600</v>
      </c>
      <c r="G30" s="1">
        <v>-6200</v>
      </c>
      <c r="H30" s="4">
        <v>-10400</v>
      </c>
    </row>
    <row r="31" spans="1:8">
      <c r="A31" s="1" t="s">
        <v>206</v>
      </c>
      <c r="B31" s="1">
        <v>272.32889999999998</v>
      </c>
      <c r="C31" s="1">
        <v>700</v>
      </c>
      <c r="D31" s="2">
        <v>427.7</v>
      </c>
      <c r="E31" s="1"/>
      <c r="F31" s="1">
        <v>-11900</v>
      </c>
      <c r="G31" s="1">
        <v>0</v>
      </c>
      <c r="H31" s="4">
        <v>-11900</v>
      </c>
    </row>
    <row r="32" spans="1:8">
      <c r="A32" s="1" t="s">
        <v>207</v>
      </c>
      <c r="B32" s="1">
        <v>174.500111</v>
      </c>
      <c r="C32" s="1">
        <v>200</v>
      </c>
      <c r="D32" s="2">
        <v>25.5</v>
      </c>
      <c r="E32" s="1"/>
      <c r="F32" s="1">
        <v>-2800</v>
      </c>
      <c r="G32" s="1">
        <v>-200</v>
      </c>
      <c r="H32" s="4">
        <v>-2600</v>
      </c>
    </row>
    <row r="33" spans="1:8">
      <c r="A33" s="1" t="s">
        <v>208</v>
      </c>
      <c r="B33" s="1">
        <v>61.039499999999997</v>
      </c>
      <c r="C33" s="1">
        <v>200</v>
      </c>
      <c r="D33" s="2">
        <v>139</v>
      </c>
      <c r="E33" s="1"/>
      <c r="F33" s="1">
        <v>-2400</v>
      </c>
      <c r="G33" s="1">
        <v>-200</v>
      </c>
      <c r="H33" s="4">
        <v>-2200</v>
      </c>
    </row>
    <row r="34" spans="1:8">
      <c r="A34" s="1" t="s">
        <v>209</v>
      </c>
      <c r="B34" s="1">
        <v>338.01510000000002</v>
      </c>
      <c r="C34" s="1">
        <v>300</v>
      </c>
      <c r="D34" s="3">
        <v>-38</v>
      </c>
      <c r="E34" s="1"/>
      <c r="F34" s="1">
        <v>-7700</v>
      </c>
      <c r="G34" s="1">
        <v>-650</v>
      </c>
      <c r="H34" s="4">
        <v>-7050</v>
      </c>
    </row>
    <row r="35" spans="1:8">
      <c r="A35" s="1" t="s">
        <v>211</v>
      </c>
      <c r="B35" s="1">
        <v>456.29230000000001</v>
      </c>
      <c r="C35" s="1">
        <v>800</v>
      </c>
      <c r="D35" s="2">
        <v>343.7</v>
      </c>
      <c r="E35" s="1"/>
      <c r="F35" s="1">
        <v>-9000</v>
      </c>
      <c r="G35" s="1">
        <v>0</v>
      </c>
      <c r="H35" s="4">
        <v>-9000</v>
      </c>
    </row>
    <row r="36" spans="1:8">
      <c r="A36" s="1" t="s">
        <v>213</v>
      </c>
      <c r="B36" s="1">
        <v>30.154199999999999</v>
      </c>
      <c r="C36" s="1">
        <v>600</v>
      </c>
      <c r="D36" s="2">
        <v>569.79999999999995</v>
      </c>
      <c r="E36" s="1"/>
      <c r="F36" s="1">
        <v>0</v>
      </c>
      <c r="G36" s="1">
        <v>0</v>
      </c>
      <c r="H36" s="5" t="s">
        <v>230</v>
      </c>
    </row>
    <row r="37" spans="1:8">
      <c r="A37" s="1" t="s">
        <v>214</v>
      </c>
      <c r="B37" s="1">
        <v>156.44298800000001</v>
      </c>
      <c r="C37" s="1">
        <v>650</v>
      </c>
      <c r="D37" s="2">
        <v>493.6</v>
      </c>
      <c r="E37" s="1"/>
      <c r="F37" s="1">
        <v>-6400</v>
      </c>
      <c r="G37" s="1">
        <v>0</v>
      </c>
      <c r="H37" s="4">
        <v>-6400</v>
      </c>
    </row>
    <row r="38" spans="1:8">
      <c r="A38" s="1" t="s">
        <v>215</v>
      </c>
      <c r="B38" s="1">
        <v>29.7974</v>
      </c>
      <c r="C38" s="1">
        <v>500</v>
      </c>
      <c r="D38" s="2">
        <v>470.2</v>
      </c>
      <c r="E38" s="1"/>
      <c r="F38" s="1">
        <v>-2300</v>
      </c>
      <c r="G38" s="1">
        <v>0</v>
      </c>
      <c r="H38" s="4">
        <v>-2300</v>
      </c>
    </row>
    <row r="39" spans="1:8">
      <c r="A39" s="1" t="s">
        <v>216</v>
      </c>
      <c r="B39" s="1">
        <v>111.99379999999999</v>
      </c>
      <c r="C39" s="1">
        <v>700</v>
      </c>
      <c r="D39" s="2">
        <v>588</v>
      </c>
      <c r="E39" s="1"/>
      <c r="F39" s="1">
        <v>0</v>
      </c>
      <c r="G39" s="1">
        <v>-700</v>
      </c>
      <c r="H39" s="5">
        <v>700</v>
      </c>
    </row>
    <row r="40" spans="1:8">
      <c r="A40" s="1" t="s">
        <v>217</v>
      </c>
      <c r="B40" s="1">
        <v>152.01310000000001</v>
      </c>
      <c r="C40" s="1">
        <v>0</v>
      </c>
      <c r="D40" s="3">
        <v>-152</v>
      </c>
      <c r="E40" s="1"/>
      <c r="F40" s="1">
        <v>0</v>
      </c>
      <c r="G40" s="1">
        <v>0</v>
      </c>
      <c r="H40" s="5" t="s">
        <v>230</v>
      </c>
    </row>
    <row r="41" spans="1:8">
      <c r="A41" s="1" t="s">
        <v>218</v>
      </c>
      <c r="B41" s="1">
        <v>167.951731</v>
      </c>
      <c r="C41" s="1">
        <v>0</v>
      </c>
      <c r="D41" s="3">
        <v>-168</v>
      </c>
      <c r="E41" s="1"/>
      <c r="F41" s="1">
        <v>-9000</v>
      </c>
      <c r="G41" s="1">
        <v>-300</v>
      </c>
      <c r="H41" s="4">
        <v>-8700</v>
      </c>
    </row>
    <row r="42" spans="1:8">
      <c r="A42" s="1" t="s">
        <v>220</v>
      </c>
      <c r="B42" s="1">
        <v>163.47380000000001</v>
      </c>
      <c r="C42" s="1">
        <v>650</v>
      </c>
      <c r="D42" s="2">
        <v>486.5</v>
      </c>
      <c r="E42" s="1"/>
      <c r="F42" s="1">
        <v>-50000</v>
      </c>
      <c r="G42" s="1">
        <v>0</v>
      </c>
      <c r="H42" s="4">
        <v>-50000</v>
      </c>
    </row>
    <row r="43" spans="1:8">
      <c r="A43" s="1" t="s">
        <v>221</v>
      </c>
      <c r="B43" s="1">
        <v>139.68180000000001</v>
      </c>
      <c r="C43" s="1">
        <v>200</v>
      </c>
      <c r="D43" s="2">
        <v>60.3</v>
      </c>
      <c r="E43" s="1"/>
      <c r="F43" s="1">
        <v>0</v>
      </c>
      <c r="G43" s="1">
        <v>0</v>
      </c>
      <c r="H43" s="5" t="s">
        <v>230</v>
      </c>
    </row>
    <row r="44" spans="1:8">
      <c r="A44" s="1" t="s">
        <v>222</v>
      </c>
      <c r="B44" s="1">
        <v>312.75799999999998</v>
      </c>
      <c r="C44" s="1">
        <v>500</v>
      </c>
      <c r="D44" s="2">
        <v>187.2</v>
      </c>
      <c r="E44" s="1"/>
      <c r="F44" s="1">
        <v>-70000</v>
      </c>
      <c r="G44" s="1">
        <v>0</v>
      </c>
      <c r="H44" s="4">
        <v>-70000</v>
      </c>
    </row>
    <row r="45" spans="1:8">
      <c r="A45" s="1" t="s">
        <v>223</v>
      </c>
      <c r="B45" s="1">
        <v>218.2961</v>
      </c>
      <c r="C45" s="1">
        <v>500</v>
      </c>
      <c r="D45" s="2">
        <v>281.7</v>
      </c>
      <c r="E45" s="1"/>
      <c r="F45" s="1">
        <v>0</v>
      </c>
      <c r="G45" s="1">
        <v>0</v>
      </c>
      <c r="H45" s="5" t="s">
        <v>230</v>
      </c>
    </row>
    <row r="46" spans="1:8">
      <c r="A46" s="1" t="s">
        <v>224</v>
      </c>
      <c r="B46" s="1">
        <v>195.89949999999999</v>
      </c>
      <c r="C46" s="1">
        <v>900</v>
      </c>
      <c r="D46" s="2">
        <v>704.1</v>
      </c>
      <c r="E46" s="1"/>
      <c r="F46" s="1">
        <v>-2000</v>
      </c>
      <c r="G46" s="1">
        <v>0</v>
      </c>
      <c r="H46" s="4">
        <v>-2000</v>
      </c>
    </row>
    <row r="47" spans="1:8">
      <c r="A47" s="1" t="s">
        <v>226</v>
      </c>
      <c r="B47" s="1">
        <v>208.99710999999999</v>
      </c>
      <c r="C47" s="1">
        <v>200</v>
      </c>
      <c r="D47" s="3">
        <v>-9</v>
      </c>
      <c r="E47" s="1"/>
      <c r="F47" s="1">
        <v>0</v>
      </c>
      <c r="G47" s="1">
        <v>0</v>
      </c>
      <c r="H47" s="5" t="s">
        <v>230</v>
      </c>
    </row>
    <row r="48" spans="1:8">
      <c r="A48" s="1" t="s">
        <v>227</v>
      </c>
      <c r="B48" s="1">
        <v>115.7657</v>
      </c>
      <c r="C48" s="1">
        <v>500</v>
      </c>
      <c r="D48" s="2">
        <v>384.2</v>
      </c>
      <c r="E48" s="1"/>
      <c r="F48" s="1">
        <v>0</v>
      </c>
      <c r="G48" s="1">
        <v>0</v>
      </c>
      <c r="H48" s="5" t="s">
        <v>230</v>
      </c>
    </row>
    <row r="49" spans="1:8">
      <c r="A49" s="1" t="s">
        <v>229</v>
      </c>
      <c r="B49" s="1">
        <v>81.290959999999998</v>
      </c>
      <c r="C49" s="1">
        <v>300</v>
      </c>
      <c r="D49" s="2">
        <v>218.7</v>
      </c>
      <c r="E49" s="1"/>
      <c r="F49" s="1">
        <v>0</v>
      </c>
      <c r="G49" s="1">
        <v>0</v>
      </c>
      <c r="H49" s="5" t="s">
        <v>230</v>
      </c>
    </row>
  </sheetData>
  <sheetProtection formatCells="0" insertHyperlinks="0" autoFilter="0"/>
  <phoneticPr fontId="1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SheetLayoutView="100" workbookViewId="0"/>
  </sheetViews>
  <sheetFormatPr defaultColWidth="9" defaultRowHeight="15"/>
  <sheetData/>
  <sheetProtection formatCells="0" insertHyperlinks="0" autoFilter="0"/>
  <phoneticPr fontId="11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woProps xmlns="https://web.wps.cn/et/2018/main" xmlns:s="http://schemas.openxmlformats.org/spreadsheetml/2006/main">
  <woSheetsProps>
    <woSheetProps sheetStid="3" interlineOnOff="0" interlineColor="0" isDbSheet="0"/>
    <woSheetProps sheetStid="5" interlineOnOff="0" interlineColor="0" isDbSheet="0">
      <pivotTables/>
    </woSheetProps>
    <woSheetProps sheetStid="9" interlineOnOff="0" interlineColor="0" isDbSheet="0"/>
    <woSheetProps sheetStid="11" interlineOnOff="0" interlineColor="0" isDbSheet="0"/>
    <woSheetProps sheetStid="12" interlineOnOff="0" interlineColor="0" isDbSheet="0"/>
    <woSheetProps sheetStid="7" interlineOnOff="0" interlineColor="0" isDbSheet="0"/>
    <woSheetProps sheetStid="10" interlineOnOff="0" interlineColor="0" isDbSheet="0"/>
  </woSheetsProps>
  <woBookProps>
    <bookSettings isFilterShared="1" isAutoUpdatePaused="0" filterType="conn" isMergeTasksAutoUpdate="0"/>
  </woBookProps>
</woProps>
</file>

<file path=customXml/item2.xml><?xml version="1.0" encoding="utf-8"?>
<allowEditUser xmlns="https://web.wps.cn/et/2018/main" xmlns:s="http://schemas.openxmlformats.org/spreadsheetml/2006/main" hasInvisiblePropRange="0">
  <rangeList sheetStid="3" master=""/>
  <rangeList sheetStid="5" master=""/>
  <rangeList sheetStid="9" master=""/>
  <rangeList sheetStid="11" master=""/>
  <rangeList sheetStid="12" master=""/>
  <rangeList sheetStid="7" master=""/>
  <rangeList sheetStid="10" master=""/>
</allowEditUser>
</file>

<file path=customXml/item3.xml>
</file>

<file path=customXml/item4.xml><?xml version="1.0" encoding="utf-8"?>
<pixelators xmlns="https://web.wps.cn/et/2018/main" xmlns:s="http://schemas.openxmlformats.org/spreadsheetml/2006/main">
  <pixelatorList sheetStid="3"/>
  <pixelatorList sheetStid="5"/>
  <pixelatorList sheetStid="9"/>
  <pixelatorList sheetStid="11"/>
  <pixelatorList sheetStid="12"/>
  <pixelatorList sheetStid="7"/>
  <pixelatorList sheetStid="10"/>
  <pixelatorList sheetStid="8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D5662047-3127-477A-AC3A-1D340467FB41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交易数据表</vt:lpstr>
      <vt:lpstr>仓位分析</vt:lpstr>
      <vt:lpstr>基金额度</vt:lpstr>
      <vt:lpstr>光证股票额度</vt:lpstr>
      <vt:lpstr>光证股票交易</vt:lpstr>
      <vt:lpstr>股票交易</vt:lpstr>
      <vt:lpstr>股票额度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admin</cp:lastModifiedBy>
  <dcterms:created xsi:type="dcterms:W3CDTF">2021-09-27T22:13:46Z</dcterms:created>
  <dcterms:modified xsi:type="dcterms:W3CDTF">2021-12-21T08:12:27Z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E088C556DF8843A18186711E09FEF4E0</vt:lpwstr>
  </property>
</Properties>
</file>