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737FC776-7463-464C-A8D5-E99FFDEB4C0C}" xr6:coauthVersionLast="47" xr6:coauthVersionMax="47" xr10:uidLastSave="{00000000-0000-0000-0000-000000000000}"/>
  <bookViews>
    <workbookView xWindow="-98" yWindow="-98" windowWidth="19396" windowHeight="1159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E10" i="11" s="1"/>
  <c r="F10" i="11" s="1"/>
  <c r="H7" i="11"/>
  <c r="E13" i="11" l="1"/>
  <c r="F13" i="11" s="1"/>
  <c r="E12" i="11"/>
  <c r="E11" i="11"/>
  <c r="F11" i="11" s="1"/>
  <c r="E9" i="11"/>
  <c r="E18" i="11" l="1"/>
  <c r="F18" i="11" s="1"/>
  <c r="E19" i="11"/>
  <c r="F19" i="11" s="1"/>
  <c r="E16" i="11"/>
  <c r="E17" i="11"/>
  <c r="F17" i="11" s="1"/>
  <c r="E15" i="11"/>
  <c r="F15" i="11" s="1"/>
  <c r="F9" i="11"/>
  <c r="I5" i="11"/>
  <c r="H33" i="11"/>
  <c r="H32" i="11"/>
  <c r="H26" i="11"/>
  <c r="H14" i="11"/>
  <c r="H8" i="11"/>
  <c r="E23" i="11" l="1"/>
  <c r="E25" i="11" s="1"/>
  <c r="F25" i="11" s="1"/>
  <c r="E31" i="11" s="1"/>
  <c r="E24" i="11"/>
  <c r="F24" i="11" s="1"/>
  <c r="E21" i="11"/>
  <c r="F21" i="11" s="1"/>
  <c r="E22" i="11"/>
  <c r="F22" i="11" s="1"/>
  <c r="H9" i="11"/>
  <c r="I6" i="11"/>
  <c r="E29" i="11" l="1"/>
  <c r="E30" i="11"/>
  <c r="E27" i="11"/>
  <c r="F31" i="11" s="1"/>
  <c r="H31" i="11" s="1"/>
  <c r="E28" i="11"/>
  <c r="F23" i="11"/>
  <c r="H23" i="11" s="1"/>
  <c r="H22" i="11"/>
  <c r="H21" i="11"/>
  <c r="H25" i="11"/>
  <c r="H10" i="11"/>
  <c r="F16" i="11"/>
  <c r="H15" i="11"/>
  <c r="H13" i="11"/>
  <c r="J5" i="11"/>
  <c r="K5" i="11" s="1"/>
  <c r="L5" i="11" s="1"/>
  <c r="M5" i="11" s="1"/>
  <c r="N5" i="11" s="1"/>
  <c r="O5" i="11" s="1"/>
  <c r="P5" i="11" s="1"/>
  <c r="I4" i="11"/>
  <c r="F29" i="11" l="1"/>
  <c r="H29" i="11" s="1"/>
  <c r="F30" i="11"/>
  <c r="H30" i="11" s="1"/>
  <c r="F27" i="11"/>
  <c r="F28" i="11"/>
  <c r="H28" i="11"/>
  <c r="H27" i="11"/>
  <c r="H24" i="11"/>
  <c r="H16" i="11"/>
  <c r="H11" i="11"/>
  <c r="F12" i="11"/>
  <c r="H12" i="11" s="1"/>
  <c r="P4" i="11"/>
  <c r="Q5" i="11"/>
  <c r="R5" i="11" s="1"/>
  <c r="S5" i="11" s="1"/>
  <c r="T5" i="11" s="1"/>
  <c r="U5" i="11" s="1"/>
  <c r="V5" i="11" s="1"/>
  <c r="W5" i="11" s="1"/>
  <c r="J6" i="11"/>
  <c r="W4" i="11" l="1"/>
  <c r="X5" i="11"/>
  <c r="Y5" i="11" s="1"/>
  <c r="Z5" i="11" s="1"/>
  <c r="AA5" i="11" s="1"/>
  <c r="AB5" i="11" s="1"/>
  <c r="AC5" i="11" s="1"/>
  <c r="AD5" i="11" s="1"/>
  <c r="K6" i="11"/>
  <c r="H18" i="11" l="1"/>
  <c r="H20" i="11"/>
  <c r="H17" i="11"/>
  <c r="H19"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<sst xmlns="http://schemas.openxmlformats.org/spreadsheetml/2006/main" count="88" uniqueCount="72">
  <si>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</si>
  <si>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</si>
  <si>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</si>
  <si>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</si>
  <si>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</si>
  <si>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</si>
  <si>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</si>
  <si>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</si>
  <si>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</si>
  <si>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</si>
  <si>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</si>
  <si>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</si>
  <si>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</si>
  <si>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</si>
  <si>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</si>
  <si>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</si>
  <si>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</si>
  <si>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</si>
  <si>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</si>
  <si>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</si>
  <si>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</si>
  <si>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</si>
  <si>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</si>
  <si>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</si>
  <si>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</si>
  <si>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</si>
  <si>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</si>
  <si>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</si>
  <si>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</si>
  <si>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</si>
  <si>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</si>
  <si>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</si>
  <si>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</si>
  <si>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</si>
  <si>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</si>
  <si>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</si>
  <si>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</si>
  <si>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</si>
  <si>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</si>
  <si>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</si>
  <si>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</si>
  <si>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Planning Feasible Solutions</t>
  </si>
  <si>
    <t>Dataset Exploration</t>
  </si>
  <si>
    <t>Data Assessment Plan</t>
  </si>
  <si>
    <t>Project Plan</t>
  </si>
  <si>
    <t>Problem Formulation</t>
  </si>
  <si>
    <t>Nicolas</t>
  </si>
  <si>
    <t>Ishani</t>
  </si>
  <si>
    <t>Krunal</t>
  </si>
  <si>
    <t>Sai Satwik</t>
  </si>
  <si>
    <t>Mounika</t>
  </si>
  <si>
    <t>Project Initiating &amp; Planning Phase</t>
  </si>
  <si>
    <t>Project Analysis and Development Phase</t>
  </si>
  <si>
    <t>Execute and Explore the Feasible solutions</t>
  </si>
  <si>
    <t>Understanding requirement &amp; finalizing the scheduling Technique</t>
  </si>
  <si>
    <t>Data Exploration and Analysis</t>
  </si>
  <si>
    <t>Finding the best Time Series Forecasting Technique for our data with less RMSE value</t>
  </si>
  <si>
    <t>Coding &amp; Development in Python</t>
  </si>
  <si>
    <t>Project Implementation/Execution Phase</t>
  </si>
  <si>
    <t>Handling the Errors and fixing Issues</t>
  </si>
  <si>
    <t>Client Follow Up and looking for any changes in Requirements</t>
  </si>
  <si>
    <t>Working on any Upgrades Required</t>
  </si>
  <si>
    <t>Working on Documentation Required</t>
  </si>
  <si>
    <t>Project Monitoring and Controlling Phase</t>
  </si>
  <si>
    <t>Handling Ethics and 5 C's</t>
  </si>
  <si>
    <t>Finalizing and Implementing the Design for Project</t>
  </si>
  <si>
    <t>Implement Scheduling Technique</t>
  </si>
  <si>
    <t>Providing the Final Dataset to Process</t>
  </si>
  <si>
    <t>Implementing the Time Series Technique to Predict the Future Flow of Data</t>
  </si>
  <si>
    <t>Scheduling the Patients and Doctors as per the Future Data Predicted and providing the estimates required</t>
  </si>
  <si>
    <t>Allied Health (AH) Complex Medical Care Program</t>
  </si>
  <si>
    <t>jgerassimou@stclaircollege.ca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</si>
</sst>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6"/>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9" fillId="4" borderId="2" xfId="12" applyFill="1" applyAlignment="1">
      <alignment horizontal="left" vertical="center" wrapText="1" indent="2"/>
    </xf>
    <xf numFmtId="0" fontId="9" fillId="4" borderId="2" xfId="12" applyFill="1" applyAlignment="1">
      <alignment horizontal="left" vertical="top" wrapText="1" indent="2"/>
    </xf>
    <xf numFmtId="0" fontId="9" fillId="11" borderId="2" xfId="12" applyFill="1" applyAlignment="1">
      <alignment horizontal="left" vertical="center" wrapText="1" indent="2"/>
    </xf>
    <xf numFmtId="0" fontId="9" fillId="11" borderId="2" xfId="12" applyFill="1" applyAlignment="1">
      <alignment horizontal="left" vertical="top" wrapText="1" indent="2"/>
    </xf>
    <xf numFmtId="0" fontId="25" fillId="0" borderId="0" xfId="0" applyFont="1"/>
    <xf numFmtId="0" fontId="3" fillId="0" borderId="0" xfId="1" applyAlignment="1" applyProtection="1">
      <alignment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gerassimou@stclaircollege.c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2" zoomScaleNormal="100" zoomScalePageLayoutView="70" workbookViewId="0">
      <pane ySplit="6" topLeftCell="A8" activePane="bottomLeft" state="frozen"/>
      <selection pane="bottomLeft" activeCell="I3" sqref="I3"/>
    </sheetView>
  </sheetViews>
  <sheetFormatPr defaultRowHeight="30" customHeight="1" x14ac:dyDescent="0.45"/>
  <cols>
    <col min="1" max="1" width="2.53125" style="58" customWidth="1"/>
    <col min="2" max="2" width="38.06640625" bestFit="1" customWidth="1"/>
    <col min="3" max="3" width="30.53125" customWidth="1"/>
    <col min="4" max="4" width="10.53125" customWidth="1"/>
    <col min="5" max="5" width="10.46484375" style="5" customWidth="1"/>
    <col min="6" max="6" width="10.46484375" customWidth="1"/>
    <col min="7" max="7" width="2.53125" customWidth="1"/>
    <col min="8" max="8" width="6.1328125" hidden="1" customWidth="1"/>
    <col min="9" max="64" width="2.53125" customWidth="1"/>
    <col min="69" max="70" width="10.46484375"/>
  </cols>
  <sheetData>
    <row r="1" spans="1:64" ht="30" customHeight="1" x14ac:dyDescent="0.85">
      <c r="A1" s="59" t="s">
        <v>0</v>
      </c>
      <c r="B1" s="62" t="s">
        <v>1</v>
      </c>
      <c r="C1" s="1"/>
      <c r="D1" s="2"/>
      <c r="E1" s="4"/>
      <c r="F1" s="47"/>
      <c r="H1" s="2"/>
      <c r="I1" s="82"/>
    </row>
    <row r="2" spans="1:64" ht="30" customHeight="1" x14ac:dyDescent="0.65">
      <c r="A2" s="58" t="s">
        <v>3</v>
      </c>
      <c r="B2" s="63" t="s">
        <v>4</v>
      </c>
      <c r="C2" s="95" t="s">
        <v>70</v>
      </c>
      <c r="I2" s="83"/>
    </row>
    <row r="3" spans="1:64" ht="30" customHeight="1" x14ac:dyDescent="0.45">
      <c r="A3" s="58" t="s">
        <v>6</v>
      </c>
      <c r="B3" s="64" t="s">
        <v>7</v>
      </c>
      <c r="C3" s="89" t="s">
        <v>8</v>
      </c>
      <c r="D3" s="90"/>
      <c r="E3" s="88">
        <f ca="1">TODAY()</f>
        <v>44985</v>
      </c>
      <c r="F3" s="88"/>
    </row>
    <row r="4" spans="1:64" ht="30" customHeight="1" x14ac:dyDescent="0.45">
      <c r="A4" s="59" t="s">
        <v>9</v>
      </c>
      <c r="B4" s="96" t="s">
        <v>71</v>
      </c>
      <c r="C4" s="89" t="s">
        <v>10</v>
      </c>
      <c r="D4" s="90"/>
      <c r="E4" s="7">
        <v>1</v>
      </c>
      <c r="I4" s="85">
        <f ca="1">I5</f>
        <v>44984</v>
      </c>
      <c r="J4" s="86"/>
      <c r="K4" s="86"/>
      <c r="L4" s="86"/>
      <c r="M4" s="86"/>
      <c r="N4" s="86"/>
      <c r="O4" s="87"/>
      <c r="P4" s="85">
        <f ca="1">P5</f>
        <v>44991</v>
      </c>
      <c r="Q4" s="86"/>
      <c r="R4" s="86"/>
      <c r="S4" s="86"/>
      <c r="T4" s="86"/>
      <c r="U4" s="86"/>
      <c r="V4" s="87"/>
      <c r="W4" s="85">
        <f ca="1">W5</f>
        <v>44998</v>
      </c>
      <c r="X4" s="86"/>
      <c r="Y4" s="86"/>
      <c r="Z4" s="86"/>
      <c r="AA4" s="86"/>
      <c r="AB4" s="86"/>
      <c r="AC4" s="87"/>
      <c r="AD4" s="85">
        <f ca="1">AD5</f>
        <v>45005</v>
      </c>
      <c r="AE4" s="86"/>
      <c r="AF4" s="86"/>
      <c r="AG4" s="86"/>
      <c r="AH4" s="86"/>
      <c r="AI4" s="86"/>
      <c r="AJ4" s="87"/>
      <c r="AK4" s="85">
        <f ca="1">AK5</f>
        <v>45012</v>
      </c>
      <c r="AL4" s="86"/>
      <c r="AM4" s="86"/>
      <c r="AN4" s="86"/>
      <c r="AO4" s="86"/>
      <c r="AP4" s="86"/>
      <c r="AQ4" s="87"/>
      <c r="AR4" s="85">
        <f ca="1">AR5</f>
        <v>45019</v>
      </c>
      <c r="AS4" s="86"/>
      <c r="AT4" s="86"/>
      <c r="AU4" s="86"/>
      <c r="AV4" s="86"/>
      <c r="AW4" s="86"/>
      <c r="AX4" s="87"/>
      <c r="AY4" s="85">
        <f ca="1">AY5</f>
        <v>45026</v>
      </c>
      <c r="AZ4" s="86"/>
      <c r="BA4" s="86"/>
      <c r="BB4" s="86"/>
      <c r="BC4" s="86"/>
      <c r="BD4" s="86"/>
      <c r="BE4" s="87"/>
      <c r="BF4" s="85">
        <f ca="1">BF5</f>
        <v>45033</v>
      </c>
      <c r="BG4" s="86"/>
      <c r="BH4" s="86"/>
      <c r="BI4" s="86"/>
      <c r="BJ4" s="86"/>
      <c r="BK4" s="86"/>
      <c r="BL4" s="87"/>
    </row>
    <row r="5" spans="1:64" ht="15" customHeight="1" x14ac:dyDescent="0.45">
      <c r="A5" s="59" t="s">
        <v>11</v>
      </c>
      <c r="B5" s="81"/>
      <c r="C5" s="81"/>
      <c r="D5" s="81"/>
      <c r="E5" s="81"/>
      <c r="F5" s="81"/>
      <c r="G5" s="81"/>
      <c r="I5" s="11">
        <f ca="1">Project_Start-WEEKDAY(Project_Start,1)+2+7*(Display_Week-1)</f>
        <v>44984</v>
      </c>
      <c r="J5" s="10">
        <f ca="1">I5+1</f>
        <v>44985</v>
      </c>
      <c r="K5" s="10">
        <f t="shared" ref="K5:AX5" ca="1" si="0">J5+1</f>
        <v>44986</v>
      </c>
      <c r="L5" s="10">
        <f t="shared" ca="1" si="0"/>
        <v>44987</v>
      </c>
      <c r="M5" s="10">
        <f t="shared" ca="1" si="0"/>
        <v>44988</v>
      </c>
      <c r="N5" s="10">
        <f t="shared" ca="1" si="0"/>
        <v>44989</v>
      </c>
      <c r="O5" s="12">
        <f t="shared" ca="1" si="0"/>
        <v>44990</v>
      </c>
      <c r="P5" s="11">
        <f ca="1">O5+1</f>
        <v>44991</v>
      </c>
      <c r="Q5" s="10">
        <f ca="1">P5+1</f>
        <v>44992</v>
      </c>
      <c r="R5" s="10">
        <f t="shared" ca="1" si="0"/>
        <v>44993</v>
      </c>
      <c r="S5" s="10">
        <f t="shared" ca="1" si="0"/>
        <v>44994</v>
      </c>
      <c r="T5" s="10">
        <f t="shared" ca="1" si="0"/>
        <v>44995</v>
      </c>
      <c r="U5" s="10">
        <f t="shared" ca="1" si="0"/>
        <v>44996</v>
      </c>
      <c r="V5" s="12">
        <f t="shared" ca="1" si="0"/>
        <v>44997</v>
      </c>
      <c r="W5" s="11">
        <f ca="1">V5+1</f>
        <v>44998</v>
      </c>
      <c r="X5" s="10">
        <f ca="1">W5+1</f>
        <v>44999</v>
      </c>
      <c r="Y5" s="10">
        <f t="shared" ca="1" si="0"/>
        <v>45000</v>
      </c>
      <c r="Z5" s="10">
        <f t="shared" ca="1" si="0"/>
        <v>45001</v>
      </c>
      <c r="AA5" s="10">
        <f t="shared" ca="1" si="0"/>
        <v>45002</v>
      </c>
      <c r="AB5" s="10">
        <f t="shared" ca="1" si="0"/>
        <v>45003</v>
      </c>
      <c r="AC5" s="12">
        <f t="shared" ca="1" si="0"/>
        <v>45004</v>
      </c>
      <c r="AD5" s="11">
        <f ca="1">AC5+1</f>
        <v>45005</v>
      </c>
      <c r="AE5" s="10">
        <f ca="1">AD5+1</f>
        <v>45006</v>
      </c>
      <c r="AF5" s="10">
        <f t="shared" ca="1" si="0"/>
        <v>45007</v>
      </c>
      <c r="AG5" s="10">
        <f t="shared" ca="1" si="0"/>
        <v>45008</v>
      </c>
      <c r="AH5" s="10">
        <f t="shared" ca="1" si="0"/>
        <v>45009</v>
      </c>
      <c r="AI5" s="10">
        <f t="shared" ca="1" si="0"/>
        <v>45010</v>
      </c>
      <c r="AJ5" s="12">
        <f t="shared" ca="1" si="0"/>
        <v>45011</v>
      </c>
      <c r="AK5" s="11">
        <f ca="1">AJ5+1</f>
        <v>45012</v>
      </c>
      <c r="AL5" s="10">
        <f ca="1">AK5+1</f>
        <v>45013</v>
      </c>
      <c r="AM5" s="10">
        <f t="shared" ca="1" si="0"/>
        <v>45014</v>
      </c>
      <c r="AN5" s="10">
        <f t="shared" ca="1" si="0"/>
        <v>45015</v>
      </c>
      <c r="AO5" s="10">
        <f t="shared" ca="1" si="0"/>
        <v>45016</v>
      </c>
      <c r="AP5" s="10">
        <f t="shared" ca="1" si="0"/>
        <v>45017</v>
      </c>
      <c r="AQ5" s="12">
        <f t="shared" ca="1" si="0"/>
        <v>45018</v>
      </c>
      <c r="AR5" s="11">
        <f ca="1">AQ5+1</f>
        <v>45019</v>
      </c>
      <c r="AS5" s="10">
        <f ca="1">AR5+1</f>
        <v>45020</v>
      </c>
      <c r="AT5" s="10">
        <f t="shared" ca="1" si="0"/>
        <v>45021</v>
      </c>
      <c r="AU5" s="10">
        <f t="shared" ca="1" si="0"/>
        <v>45022</v>
      </c>
      <c r="AV5" s="10">
        <f t="shared" ca="1" si="0"/>
        <v>45023</v>
      </c>
      <c r="AW5" s="10">
        <f t="shared" ca="1" si="0"/>
        <v>45024</v>
      </c>
      <c r="AX5" s="12">
        <f t="shared" ca="1" si="0"/>
        <v>45025</v>
      </c>
      <c r="AY5" s="11">
        <f ca="1">AX5+1</f>
        <v>45026</v>
      </c>
      <c r="AZ5" s="10">
        <f ca="1">AY5+1</f>
        <v>45027</v>
      </c>
      <c r="BA5" s="10">
        <f t="shared" ref="BA5:BE5" ca="1" si="1">AZ5+1</f>
        <v>45028</v>
      </c>
      <c r="BB5" s="10">
        <f t="shared" ca="1" si="1"/>
        <v>45029</v>
      </c>
      <c r="BC5" s="10">
        <f t="shared" ca="1" si="1"/>
        <v>45030</v>
      </c>
      <c r="BD5" s="10">
        <f t="shared" ca="1" si="1"/>
        <v>45031</v>
      </c>
      <c r="BE5" s="12">
        <f t="shared" ca="1" si="1"/>
        <v>45032</v>
      </c>
      <c r="BF5" s="11">
        <f ca="1">BE5+1</f>
        <v>45033</v>
      </c>
      <c r="BG5" s="10">
        <f ca="1">BF5+1</f>
        <v>45034</v>
      </c>
      <c r="BH5" s="10">
        <f t="shared" ref="BH5:BL5" ca="1" si="2">BG5+1</f>
        <v>45035</v>
      </c>
      <c r="BI5" s="10">
        <f t="shared" ca="1" si="2"/>
        <v>45036</v>
      </c>
      <c r="BJ5" s="10">
        <f t="shared" ca="1" si="2"/>
        <v>45037</v>
      </c>
      <c r="BK5" s="10">
        <f t="shared" ca="1" si="2"/>
        <v>45038</v>
      </c>
      <c r="BL5" s="12">
        <f t="shared" ca="1" si="2"/>
        <v>45039</v>
      </c>
    </row>
    <row r="6" spans="1:64" ht="30" customHeight="1" thickBot="1" x14ac:dyDescent="0.5">
      <c r="A6" s="59" t="s">
        <v>12</v>
      </c>
      <c r="B6" s="8" t="s">
        <v>13</v>
      </c>
      <c r="C6" s="9" t="s">
        <v>14</v>
      </c>
      <c r="D6" s="9" t="s">
        <v>15</v>
      </c>
      <c r="E6" s="9" t="s">
        <v>16</v>
      </c>
      <c r="F6" s="9" t="s">
        <v>17</v>
      </c>
      <c r="G6" s="9"/>
      <c r="H6" s="9" t="s">
        <v>18</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5">
      <c r="A7" s="58" t="s">
        <v>19</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20</v>
      </c>
      <c r="B8" s="18" t="s">
        <v>51</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21</v>
      </c>
      <c r="B9" s="76" t="s">
        <v>41</v>
      </c>
      <c r="C9" s="71" t="s">
        <v>46</v>
      </c>
      <c r="D9" s="22">
        <v>0.75</v>
      </c>
      <c r="E9" s="65">
        <f ca="1">Project_Start</f>
        <v>44985</v>
      </c>
      <c r="F9" s="65">
        <f ca="1">E9+5</f>
        <v>44990</v>
      </c>
      <c r="G9" s="17"/>
      <c r="H9" s="17">
        <f t="shared" ca="1"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22</v>
      </c>
      <c r="B10" s="76" t="s">
        <v>45</v>
      </c>
      <c r="C10" s="71" t="s">
        <v>47</v>
      </c>
      <c r="D10" s="22">
        <v>1</v>
      </c>
      <c r="E10" s="65">
        <f ca="1">Project_Start</f>
        <v>44985</v>
      </c>
      <c r="F10" s="65">
        <f ca="1">E10+5</f>
        <v>44990</v>
      </c>
      <c r="G10" s="17"/>
      <c r="H10" s="17">
        <f t="shared" ca="1"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8"/>
      <c r="B11" s="76" t="s">
        <v>42</v>
      </c>
      <c r="C11" s="71" t="s">
        <v>48</v>
      </c>
      <c r="D11" s="22">
        <v>0.75</v>
      </c>
      <c r="E11" s="65">
        <f ca="1">Project_Start</f>
        <v>44985</v>
      </c>
      <c r="F11" s="65">
        <f ca="1">E11+5</f>
        <v>44990</v>
      </c>
      <c r="G11" s="17"/>
      <c r="H11" s="17">
        <f t="shared" ca="1" si="6"/>
        <v>6</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76" t="s">
        <v>43</v>
      </c>
      <c r="C12" s="71" t="s">
        <v>49</v>
      </c>
      <c r="D12" s="22">
        <v>1</v>
      </c>
      <c r="E12" s="65">
        <f ca="1">Project_Start</f>
        <v>44985</v>
      </c>
      <c r="F12" s="65">
        <f ca="1">E12+5</f>
        <v>44990</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8"/>
      <c r="B13" s="76" t="s">
        <v>44</v>
      </c>
      <c r="C13" s="71" t="s">
        <v>50</v>
      </c>
      <c r="D13" s="22">
        <v>1</v>
      </c>
      <c r="E13" s="65">
        <f ca="1">Project_Start</f>
        <v>44985</v>
      </c>
      <c r="F13" s="65">
        <f ca="1">E13+5</f>
        <v>44990</v>
      </c>
      <c r="G13" s="17"/>
      <c r="H13" s="17">
        <f t="shared" ca="1" si="6"/>
        <v>6</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9" t="s">
        <v>23</v>
      </c>
      <c r="B14" s="23" t="s">
        <v>52</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9"/>
      <c r="B15" s="77" t="s">
        <v>53</v>
      </c>
      <c r="C15" s="71" t="s">
        <v>46</v>
      </c>
      <c r="D15" s="27">
        <v>0</v>
      </c>
      <c r="E15" s="66">
        <f ca="1">F13+1</f>
        <v>44991</v>
      </c>
      <c r="F15" s="66">
        <f ca="1">E15+5</f>
        <v>44996</v>
      </c>
      <c r="G15" s="17"/>
      <c r="H15" s="17">
        <f t="shared" ca="1" si="6"/>
        <v>6</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8"/>
      <c r="B16" s="91" t="s">
        <v>54</v>
      </c>
      <c r="C16" s="71" t="s">
        <v>47</v>
      </c>
      <c r="D16" s="27">
        <v>0.2</v>
      </c>
      <c r="E16" s="66">
        <f ca="1">F13+1</f>
        <v>44991</v>
      </c>
      <c r="F16" s="66">
        <f ca="1">E16+5</f>
        <v>44996</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8"/>
      <c r="B17" s="77" t="s">
        <v>55</v>
      </c>
      <c r="C17" s="71" t="s">
        <v>48</v>
      </c>
      <c r="D17" s="27">
        <v>0</v>
      </c>
      <c r="E17" s="66">
        <f ca="1">F13+1</f>
        <v>44991</v>
      </c>
      <c r="F17" s="66">
        <f ca="1">E17+5</f>
        <v>44996</v>
      </c>
      <c r="G17" s="17"/>
      <c r="H17" s="17">
        <f t="shared" ca="1" si="6"/>
        <v>6</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92" t="s">
        <v>56</v>
      </c>
      <c r="C18" s="71" t="s">
        <v>49</v>
      </c>
      <c r="D18" s="27">
        <v>0.2</v>
      </c>
      <c r="E18" s="66">
        <f ca="1">F13+1</f>
        <v>44991</v>
      </c>
      <c r="F18" s="66">
        <f ca="1">E18+5</f>
        <v>44996</v>
      </c>
      <c r="G18" s="17"/>
      <c r="H18" s="17">
        <f t="shared" ca="1" si="6"/>
        <v>6</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77" t="s">
        <v>57</v>
      </c>
      <c r="C19" s="71" t="s">
        <v>50</v>
      </c>
      <c r="D19" s="27">
        <v>0.25</v>
      </c>
      <c r="E19" s="66">
        <f ca="1">F13+1</f>
        <v>44991</v>
      </c>
      <c r="F19" s="66">
        <f ca="1">E19+5</f>
        <v>44996</v>
      </c>
      <c r="G19" s="17"/>
      <c r="H19" s="17">
        <f t="shared" ca="1" si="6"/>
        <v>6</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t="s">
        <v>24</v>
      </c>
      <c r="B20" s="28" t="s">
        <v>58</v>
      </c>
      <c r="C20" s="73"/>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93" t="s">
        <v>65</v>
      </c>
      <c r="C21" s="71" t="s">
        <v>46</v>
      </c>
      <c r="D21" s="32"/>
      <c r="E21" s="67">
        <f ca="1">F19+1</f>
        <v>44997</v>
      </c>
      <c r="F21" s="67">
        <f ca="1">E21+5</f>
        <v>45002</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58"/>
      <c r="B22" s="78" t="s">
        <v>66</v>
      </c>
      <c r="C22" s="71" t="s">
        <v>47</v>
      </c>
      <c r="D22" s="32"/>
      <c r="E22" s="67">
        <f ca="1">F19+1</f>
        <v>44997</v>
      </c>
      <c r="F22" s="67">
        <f ca="1">E22+5</f>
        <v>45002</v>
      </c>
      <c r="G22" s="17"/>
      <c r="H22" s="17">
        <f t="shared" ca="1"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78" t="s">
        <v>67</v>
      </c>
      <c r="C23" s="71" t="s">
        <v>48</v>
      </c>
      <c r="D23" s="32"/>
      <c r="E23" s="67">
        <f ca="1">F19+1</f>
        <v>44997</v>
      </c>
      <c r="F23" s="67">
        <f ca="1">E23+5</f>
        <v>45002</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c r="B24" s="93" t="s">
        <v>68</v>
      </c>
      <c r="C24" s="71" t="s">
        <v>49</v>
      </c>
      <c r="D24" s="32"/>
      <c r="E24" s="67">
        <f ca="1">F19+1</f>
        <v>44997</v>
      </c>
      <c r="F24" s="67">
        <f ca="1">E24+5</f>
        <v>45002</v>
      </c>
      <c r="G24" s="17"/>
      <c r="H24" s="17">
        <f t="shared" ca="1" si="6"/>
        <v>6</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94" t="s">
        <v>69</v>
      </c>
      <c r="C25" s="71" t="s">
        <v>50</v>
      </c>
      <c r="D25" s="32"/>
      <c r="E25" s="67">
        <f ca="1">E23</f>
        <v>44997</v>
      </c>
      <c r="F25" s="67">
        <f ca="1">E25+5</f>
        <v>45002</v>
      </c>
      <c r="G25" s="17"/>
      <c r="H25" s="17">
        <f t="shared" ca="1" si="6"/>
        <v>6</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t="s">
        <v>24</v>
      </c>
      <c r="B26" s="33" t="s">
        <v>63</v>
      </c>
      <c r="C26" s="74"/>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79" t="s">
        <v>59</v>
      </c>
      <c r="C27" s="71" t="s">
        <v>46</v>
      </c>
      <c r="D27" s="37"/>
      <c r="E27" s="68">
        <f ca="1">F25+1</f>
        <v>45003</v>
      </c>
      <c r="F27" s="68">
        <f ca="1">E27+20</f>
        <v>45023</v>
      </c>
      <c r="G27" s="17"/>
      <c r="H27" s="17">
        <f t="shared" ca="1" si="6"/>
        <v>21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c r="B28" s="79" t="s">
        <v>64</v>
      </c>
      <c r="C28" s="71" t="s">
        <v>47</v>
      </c>
      <c r="D28" s="37"/>
      <c r="E28" s="68">
        <f ca="1">F25+1</f>
        <v>45003</v>
      </c>
      <c r="F28" s="68">
        <f ca="1">E27+20</f>
        <v>45023</v>
      </c>
      <c r="G28" s="17"/>
      <c r="H28" s="17">
        <f t="shared" ca="1" si="6"/>
        <v>21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79" t="s">
        <v>62</v>
      </c>
      <c r="C29" s="71" t="s">
        <v>48</v>
      </c>
      <c r="D29" s="37"/>
      <c r="E29" s="68">
        <f ca="1">F25+1</f>
        <v>45003</v>
      </c>
      <c r="F29" s="68">
        <f ca="1">E27+20</f>
        <v>45023</v>
      </c>
      <c r="G29" s="17"/>
      <c r="H29" s="17">
        <f t="shared" ca="1" si="6"/>
        <v>21</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c r="B30" s="79" t="s">
        <v>60</v>
      </c>
      <c r="C30" s="71" t="s">
        <v>49</v>
      </c>
      <c r="D30" s="37"/>
      <c r="E30" s="68">
        <f ca="1">F25+1</f>
        <v>45003</v>
      </c>
      <c r="F30" s="68">
        <f ca="1">E27+20</f>
        <v>45023</v>
      </c>
      <c r="G30" s="17"/>
      <c r="H30" s="17">
        <f t="shared" ca="1" si="6"/>
        <v>21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79" t="s">
        <v>61</v>
      </c>
      <c r="C31" s="71" t="s">
        <v>50</v>
      </c>
      <c r="D31" s="37"/>
      <c r="E31" s="68">
        <f ca="1">F25+1</f>
        <v>45003</v>
      </c>
      <c r="F31" s="68">
        <f ca="1">E27+20</f>
        <v>45023</v>
      </c>
      <c r="G31" s="17"/>
      <c r="H31" s="17">
        <f t="shared" ca="1" si="6"/>
        <v>21</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t="s">
        <v>25</v>
      </c>
      <c r="B32" s="80"/>
      <c r="C32" s="75"/>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9" t="s">
        <v>26</v>
      </c>
      <c r="B33" s="38" t="s">
        <v>27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60"/>
    </row>
    <row r="36" spans="1:64" ht="30" customHeight="1" x14ac:dyDescent="0.4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 r:id="rId1" xr:uid="{BA355DAF-3A72-4B12-81C5-B823652DCDE9}"/>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6" zoomScaleNormal="100" workbookViewId="0">
      <selection activeCell="A10" sqref="A10"/>
    </sheetView>
  </sheetViews>
  <sheetFormatPr defaultColWidth="9.1328125" defaultRowHeight="13.15" x14ac:dyDescent="0.4"/>
  <cols>
    <col min="1" max="1" width="87.1328125" style="48" customWidth="1"/>
    <col min="2" max="16384" width="9.1328125" style="2"/>
  </cols>
  <sheetData>
    <row r="1" spans="1:2" ht="46.5" customHeight="1" x14ac:dyDescent="0.4"/>
    <row r="2" spans="1:2" s="50" customFormat="1" ht="15.75" x14ac:dyDescent="0.45">
      <c r="A2" s="49" t="s">
        <v>2</v>
      </c>
      <c r="B2" s="49"/>
    </row>
    <row r="3" spans="1:2" s="54" customFormat="1" ht="27" customHeight="1" x14ac:dyDescent="0.45">
      <c r="A3" s="84" t="s">
        <v>5</v>
      </c>
      <c r="B3" s="55"/>
    </row>
    <row r="4" spans="1:2" s="51" customFormat="1" ht="25.5" x14ac:dyDescent="0.75">
      <c r="A4" s="52" t="s">
        <v>28</v>
      </c>
    </row>
    <row r="5" spans="1:2" ht="74.099999999999994" customHeight="1" x14ac:dyDescent="0.4">
      <c r="A5" s="53" t="s">
        <v>29</v>
      </c>
    </row>
    <row r="6" spans="1:2" ht="26.25" customHeight="1" x14ac:dyDescent="0.4">
      <c r="A6" s="52" t="s">
        <v>30</v>
      </c>
    </row>
    <row r="7" spans="1:2" s="48" customFormat="1" ht="204.95" customHeight="1" x14ac:dyDescent="0.45">
      <c r="A7" s="57" t="s">
        <v>31</v>
      </c>
    </row>
    <row r="8" spans="1:2" s="51" customFormat="1" ht="25.5" x14ac:dyDescent="0.75">
      <c r="A8" s="52" t="s">
        <v>32</v>
      </c>
    </row>
    <row r="9" spans="1:2" ht="42.75" x14ac:dyDescent="0.4">
      <c r="A9" s="53" t="s">
        <v>33</v>
      </c>
    </row>
    <row r="10" spans="1:2" s="48" customFormat="1" ht="27.95" customHeight="1" x14ac:dyDescent="0.45">
      <c r="A10" s="56" t="s">
        <v>34</v>
      </c>
    </row>
    <row r="11" spans="1:2" s="51" customFormat="1" ht="25.5" x14ac:dyDescent="0.75">
      <c r="A11" s="52" t="s">
        <v>35</v>
      </c>
    </row>
    <row r="12" spans="1:2" ht="28.5" x14ac:dyDescent="0.4">
      <c r="A12" s="53" t="s">
        <v>36</v>
      </c>
    </row>
    <row r="13" spans="1:2" s="48" customFormat="1" ht="27.95" customHeight="1" x14ac:dyDescent="0.45">
      <c r="A13" s="56" t="s">
        <v>37</v>
      </c>
    </row>
    <row r="14" spans="1:2" s="51" customFormat="1" ht="25.5" x14ac:dyDescent="0.75">
      <c r="A14" s="52" t="s">
        <v>38</v>
      </c>
    </row>
    <row r="15" spans="1:2" ht="75" customHeight="1" x14ac:dyDescent="0.4">
      <c r="A15" s="53" t="s">
        <v>39</v>
      </c>
    </row>
    <row r="16" spans="1:2" ht="57" x14ac:dyDescent="0.4">
      <c r="A16" s="53"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2023-02-28T18:34:05Z</dcterms:modified>
  <cp:category/>
  <cp:contentStatus/>
</cp:coreProperties>
</file>