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Hoc Tap Cac Ky\Học Kỳ 2 2020 2021\Capstone 2\Document\Capstone 2\10 SPRINT BACKLOG\"/>
    </mc:Choice>
  </mc:AlternateContent>
  <xr:revisionPtr revIDLastSave="0" documentId="13_ncr:1_{FCDCD462-7942-4F57-9E08-B86280F550D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Estimate" sheetId="4" r:id="rId1"/>
    <sheet name="Actual" sheetId="5" r:id="rId2"/>
    <sheet name="Chart" sheetId="6" r:id="rId3"/>
  </sheets>
  <definedNames>
    <definedName name="_xlnm._FilterDatabase" localSheetId="2" hidden="1">Chart!$A$4:$C$34</definedName>
    <definedName name="_xlnm.Print_Area" localSheetId="1">Actual!$A$1:$AH$59</definedName>
    <definedName name="_xlnm.Print_Area" localSheetId="2">Chart!$A$1:$P$33</definedName>
  </definedNames>
  <calcPr calcId="181029"/>
</workbook>
</file>

<file path=xl/calcChain.xml><?xml version="1.0" encoding="utf-8"?>
<calcChain xmlns="http://schemas.openxmlformats.org/spreadsheetml/2006/main">
  <c r="B31" i="6" l="1"/>
  <c r="B30" i="6"/>
  <c r="B29" i="6"/>
  <c r="B28" i="6"/>
  <c r="B27" i="6"/>
  <c r="B26" i="6"/>
  <c r="B25" i="6"/>
  <c r="B24" i="6"/>
  <c r="B23" i="6"/>
  <c r="B22" i="6"/>
  <c r="B21" i="6"/>
  <c r="B20" i="6"/>
  <c r="B19" i="6"/>
  <c r="B16" i="6"/>
  <c r="B15" i="6"/>
  <c r="B14" i="6"/>
  <c r="B13" i="6"/>
  <c r="B12" i="6"/>
  <c r="B10" i="6"/>
  <c r="B9" i="6"/>
  <c r="B8" i="6"/>
  <c r="B7" i="6"/>
  <c r="B6" i="6"/>
  <c r="D12" i="5" l="1"/>
  <c r="D11" i="5"/>
  <c r="D10" i="5"/>
  <c r="D9" i="5"/>
  <c r="D13" i="5" s="1"/>
  <c r="D11" i="4"/>
  <c r="D12" i="4"/>
  <c r="D10" i="4"/>
  <c r="D9" i="4"/>
  <c r="E9" i="5" l="1"/>
  <c r="E10" i="5"/>
  <c r="E11" i="5"/>
  <c r="E12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E13" i="5" l="1"/>
  <c r="AG58" i="4" l="1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13" i="4" l="1"/>
</calcChain>
</file>

<file path=xl/sharedStrings.xml><?xml version="1.0" encoding="utf-8"?>
<sst xmlns="http://schemas.openxmlformats.org/spreadsheetml/2006/main" count="229" uniqueCount="78">
  <si>
    <t>Project Name:</t>
  </si>
  <si>
    <t>Module Name:</t>
  </si>
  <si>
    <t>Development Team:</t>
  </si>
  <si>
    <t xml:space="preserve">Start Date: </t>
  </si>
  <si>
    <t>End Date:</t>
  </si>
  <si>
    <t>No.</t>
  </si>
  <si>
    <t>Member Name</t>
  </si>
  <si>
    <t>Estimate</t>
  </si>
  <si>
    <t>Actual</t>
  </si>
  <si>
    <t>Lê Xuân Hiếu</t>
  </si>
  <si>
    <t>Đoàn Trung Thông</t>
  </si>
  <si>
    <t>Total</t>
  </si>
  <si>
    <t>Conponent</t>
  </si>
  <si>
    <t>Task Name</t>
  </si>
  <si>
    <t>Resposible Member</t>
  </si>
  <si>
    <t>Sprint Plan Meeting</t>
  </si>
  <si>
    <t xml:space="preserve">All member </t>
  </si>
  <si>
    <t xml:space="preserve">Design UI  </t>
  </si>
  <si>
    <t>Hieu</t>
  </si>
  <si>
    <t xml:space="preserve">Coding </t>
  </si>
  <si>
    <t>Thong</t>
  </si>
  <si>
    <t>Testing and fix bug</t>
  </si>
  <si>
    <t>Implement test case</t>
  </si>
  <si>
    <t>Fix bugs and report</t>
  </si>
  <si>
    <t>Retest</t>
  </si>
  <si>
    <t>Closing</t>
  </si>
  <si>
    <t>TOTAL</t>
  </si>
  <si>
    <t xml:space="preserve">Database </t>
  </si>
  <si>
    <t>Design database</t>
  </si>
  <si>
    <t>On Time</t>
  </si>
  <si>
    <t>Lately</t>
  </si>
  <si>
    <t>Early</t>
  </si>
  <si>
    <t>Unfinished</t>
  </si>
  <si>
    <t>Date</t>
  </si>
  <si>
    <t>LEARNING ENGLISH TOGETHER</t>
  </si>
  <si>
    <t>C2SE.12</t>
  </si>
  <si>
    <t>Ha</t>
  </si>
  <si>
    <t>Lê Thanh Hà</t>
  </si>
  <si>
    <t>My</t>
  </si>
  <si>
    <t>Ngô Ngọc Mỹ</t>
  </si>
  <si>
    <t>Hieu, Ha</t>
  </si>
  <si>
    <t>Sprint 2</t>
  </si>
  <si>
    <t>13/4/2021</t>
  </si>
  <si>
    <t>SPRINT 2 REPORT</t>
  </si>
  <si>
    <t>Burn down chart Sprint 2</t>
  </si>
  <si>
    <t>UI Quiz</t>
  </si>
  <si>
    <t>UI Learn Vocabulary</t>
  </si>
  <si>
    <t>UI Search user</t>
  </si>
  <si>
    <t>UI Find a helper</t>
  </si>
  <si>
    <t>UI Support for user</t>
  </si>
  <si>
    <t>UI test case Find a helper</t>
  </si>
  <si>
    <t>UI test case Support for user</t>
  </si>
  <si>
    <t>UI test case Search user</t>
  </si>
  <si>
    <t>UI test case Learn Vocabulary</t>
  </si>
  <si>
    <t>UI test case Quiz</t>
  </si>
  <si>
    <t>(Front-end) Find a helper</t>
  </si>
  <si>
    <t>(Front-end) Support for user</t>
  </si>
  <si>
    <t>(Front-end) Search user</t>
  </si>
  <si>
    <t>(Front-end) Learn Vocabulary</t>
  </si>
  <si>
    <t>(Back-end) Find a helper</t>
  </si>
  <si>
    <t>(Back-end) Support for user</t>
  </si>
  <si>
    <t>(Back-end) Search user</t>
  </si>
  <si>
    <t>(Back-end) Learn Vocabulary</t>
  </si>
  <si>
    <t>(Back-end) Quiz</t>
  </si>
  <si>
    <t>(Front-end) Quiz</t>
  </si>
  <si>
    <t>Design Test Case for (Front-end) Find a helper</t>
  </si>
  <si>
    <t>Design Test Case for (Front-end) Support for user</t>
  </si>
  <si>
    <t>Design Test Case for (Front-end) Search user</t>
  </si>
  <si>
    <t>Design Test Case for (Front-end) Learn Vocabulary</t>
  </si>
  <si>
    <t>Design Test Case for (Front-end) Quiz</t>
  </si>
  <si>
    <t>Design Test Case for (Back-end) Find a helper</t>
  </si>
  <si>
    <t>Design Test Case for (Back-end) Support for user</t>
  </si>
  <si>
    <t>Design Test Case for (Back-end) Search user</t>
  </si>
  <si>
    <t>Design Test Case for (Back-end) Learn Vocabulary</t>
  </si>
  <si>
    <t>Design Test Case for (Back-end) Quiz</t>
  </si>
  <si>
    <t>Fix Bug &amp; Release Sprint 2</t>
  </si>
  <si>
    <t xml:space="preserve">Create Sprint Backlog for Sprint 2 </t>
  </si>
  <si>
    <t>Create Test Plan document for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</si>
</sst>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mm/dd/yy;@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Calibri"/>
      <family val="2"/>
    </font>
    <font>
      <sz val="13"/>
      <color rgb="FF0070C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7030A0"/>
      </patternFill>
    </fill>
    <fill>
      <patternFill patternType="solid">
        <fgColor rgb="FF00B050"/>
        <bgColor theme="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rgb="FFFF0000"/>
        <bgColor theme="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18" borderId="0" applyNumberFormat="0" applyBorder="0" applyAlignment="0" applyProtection="0"/>
  </cellStyleXfs>
  <cellXfs count="115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2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 textRotation="90"/>
    </xf>
    <xf numFmtId="0" fontId="5" fillId="11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vertical="center" wrapText="1"/>
    </xf>
    <xf numFmtId="0" fontId="4" fillId="14" borderId="19" xfId="0" applyFont="1" applyFill="1" applyBorder="1" applyAlignment="1">
      <alignment vertical="center" wrapText="1"/>
    </xf>
    <xf numFmtId="0" fontId="4" fillId="15" borderId="19" xfId="0" applyFont="1" applyFill="1" applyBorder="1" applyAlignment="1">
      <alignment vertical="center" wrapText="1"/>
    </xf>
    <xf numFmtId="0" fontId="8" fillId="16" borderId="21" xfId="0" applyFont="1" applyFill="1" applyBorder="1" applyAlignment="1">
      <alignment vertical="center" wrapText="1"/>
    </xf>
    <xf numFmtId="0" fontId="5" fillId="17" borderId="12" xfId="0" applyFont="1" applyFill="1" applyBorder="1" applyAlignment="1">
      <alignment horizontal="center" vertical="center"/>
    </xf>
    <xf numFmtId="0" fontId="5" fillId="18" borderId="3" xfId="1" applyFont="1" applyBorder="1" applyAlignment="1">
      <alignment horizontal="center" vertical="center"/>
    </xf>
    <xf numFmtId="0" fontId="5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0" xfId="0" applyFont="1"/>
    <xf numFmtId="0" fontId="5" fillId="0" borderId="0" xfId="0" applyFont="1" applyAlignment="1"/>
    <xf numFmtId="0" fontId="9" fillId="0" borderId="9" xfId="0" applyFont="1" applyBorder="1" applyAlignment="1"/>
    <xf numFmtId="0" fontId="4" fillId="7" borderId="12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2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" fillId="19" borderId="12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15" fontId="13" fillId="0" borderId="12" xfId="0" applyNumberFormat="1" applyFont="1" applyBorder="1" applyAlignment="1"/>
    <xf numFmtId="0" fontId="12" fillId="0" borderId="9" xfId="0" applyFont="1" applyBorder="1" applyAlignment="1">
      <alignment horizontal="left"/>
    </xf>
    <xf numFmtId="0" fontId="5" fillId="23" borderId="12" xfId="0" applyFont="1" applyFill="1" applyBorder="1" applyAlignment="1">
      <alignment horizontal="center" vertical="center"/>
    </xf>
    <xf numFmtId="0" fontId="12" fillId="9" borderId="24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9" xfId="0" applyFont="1" applyBorder="1" applyAlignment="1"/>
    <xf numFmtId="0" fontId="12" fillId="21" borderId="9" xfId="0" applyFont="1" applyFill="1" applyBorder="1" applyAlignment="1">
      <alignment horizontal="left"/>
    </xf>
    <xf numFmtId="0" fontId="12" fillId="21" borderId="9" xfId="0" applyFont="1" applyFill="1" applyBorder="1" applyAlignment="1">
      <alignment horizontal="center" vertical="center"/>
    </xf>
    <xf numFmtId="15" fontId="13" fillId="21" borderId="9" xfId="0" applyNumberFormat="1" applyFont="1" applyFill="1" applyBorder="1" applyAlignment="1"/>
    <xf numFmtId="0" fontId="5" fillId="0" borderId="12" xfId="0" applyFont="1" applyBorder="1"/>
    <xf numFmtId="0" fontId="0" fillId="20" borderId="12" xfId="0" applyFont="1" applyFill="1" applyBorder="1" applyAlignment="1"/>
    <xf numFmtId="0" fontId="4" fillId="0" borderId="12" xfId="0" applyFont="1" applyBorder="1" applyAlignment="1">
      <alignment horizontal="left" vertical="top" wrapText="1"/>
    </xf>
    <xf numFmtId="0" fontId="9" fillId="0" borderId="12" xfId="0" applyFont="1" applyBorder="1"/>
    <xf numFmtId="0" fontId="5" fillId="0" borderId="12" xfId="0" applyFont="1" applyBorder="1"/>
    <xf numFmtId="0" fontId="4" fillId="0" borderId="12" xfId="0" applyFont="1" applyBorder="1" applyAlignment="1">
      <alignment horizontal="left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/>
    </xf>
    <xf numFmtId="0" fontId="9" fillId="0" borderId="6" xfId="0" applyFont="1" applyBorder="1"/>
    <xf numFmtId="0" fontId="6" fillId="9" borderId="12" xfId="0" applyFont="1" applyFill="1" applyBorder="1" applyAlignment="1">
      <alignment horizontal="left" vertical="center"/>
    </xf>
    <xf numFmtId="0" fontId="9" fillId="9" borderId="12" xfId="0" applyFont="1" applyFill="1" applyBorder="1"/>
    <xf numFmtId="0" fontId="10" fillId="9" borderId="12" xfId="0" applyFont="1" applyFill="1" applyBorder="1"/>
    <xf numFmtId="0" fontId="4" fillId="0" borderId="9" xfId="0" applyFont="1" applyBorder="1" applyAlignment="1">
      <alignment horizontal="center" vertical="center"/>
    </xf>
    <xf numFmtId="0" fontId="9" fillId="0" borderId="9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6" fillId="3" borderId="12" xfId="0" applyFont="1" applyFill="1" applyBorder="1" applyAlignment="1">
      <alignment horizontal="center"/>
    </xf>
    <xf numFmtId="0" fontId="4" fillId="0" borderId="16" xfId="0" applyFont="1" applyBorder="1" applyAlignment="1">
      <alignment vertical="center" wrapText="1"/>
    </xf>
    <xf numFmtId="0" fontId="9" fillId="0" borderId="17" xfId="0" applyFont="1" applyBorder="1"/>
    <xf numFmtId="0" fontId="9" fillId="0" borderId="18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9" fillId="0" borderId="20" xfId="0" applyFont="1" applyBorder="1"/>
    <xf numFmtId="0" fontId="4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9" fillId="0" borderId="23" xfId="0" applyFont="1" applyBorder="1"/>
    <xf numFmtId="0" fontId="6" fillId="22" borderId="26" xfId="0" applyFont="1" applyFill="1" applyBorder="1" applyAlignment="1">
      <alignment horizontal="center"/>
    </xf>
    <xf numFmtId="0" fontId="6" fillId="22" borderId="9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11" xfId="0" applyFont="1" applyBorder="1"/>
    <xf numFmtId="0" fontId="2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2" fillId="4" borderId="12" xfId="0" applyFont="1" applyFill="1" applyBorder="1" applyAlignment="1">
      <alignment horizontal="center" vertical="center" wrapText="1"/>
    </xf>
    <xf numFmtId="0" fontId="11" fillId="13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Chart!$A$3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Chart!$C$4:$C$34</c:f>
              <c:numCache>
                <c:formatCode>d\-mmm\-yy</c:formatCode>
                <c:ptCount val="31"/>
                <c:pt idx="0">
                  <c:v>44299</c:v>
                </c:pt>
                <c:pt idx="1">
                  <c:v>44300</c:v>
                </c:pt>
                <c:pt idx="2">
                  <c:v>44301</c:v>
                </c:pt>
                <c:pt idx="3">
                  <c:v>44302</c:v>
                </c:pt>
                <c:pt idx="4">
                  <c:v>44303</c:v>
                </c:pt>
                <c:pt idx="5">
                  <c:v>44304</c:v>
                </c:pt>
                <c:pt idx="6">
                  <c:v>44305</c:v>
                </c:pt>
                <c:pt idx="7">
                  <c:v>44306</c:v>
                </c:pt>
                <c:pt idx="8">
                  <c:v>44307</c:v>
                </c:pt>
                <c:pt idx="9">
                  <c:v>44308</c:v>
                </c:pt>
                <c:pt idx="10">
                  <c:v>44309</c:v>
                </c:pt>
                <c:pt idx="11">
                  <c:v>44310</c:v>
                </c:pt>
                <c:pt idx="12">
                  <c:v>44311</c:v>
                </c:pt>
                <c:pt idx="13">
                  <c:v>44312</c:v>
                </c:pt>
                <c:pt idx="14">
                  <c:v>44313</c:v>
                </c:pt>
                <c:pt idx="15">
                  <c:v>44314</c:v>
                </c:pt>
                <c:pt idx="16">
                  <c:v>44315</c:v>
                </c:pt>
                <c:pt idx="17">
                  <c:v>44316</c:v>
                </c:pt>
                <c:pt idx="18">
                  <c:v>44317</c:v>
                </c:pt>
                <c:pt idx="19">
                  <c:v>44318</c:v>
                </c:pt>
                <c:pt idx="20">
                  <c:v>44319</c:v>
                </c:pt>
                <c:pt idx="21">
                  <c:v>44320</c:v>
                </c:pt>
                <c:pt idx="22">
                  <c:v>44321</c:v>
                </c:pt>
                <c:pt idx="23">
                  <c:v>44322</c:v>
                </c:pt>
                <c:pt idx="24">
                  <c:v>44323</c:v>
                </c:pt>
                <c:pt idx="25">
                  <c:v>44324</c:v>
                </c:pt>
                <c:pt idx="26">
                  <c:v>44325</c:v>
                </c:pt>
                <c:pt idx="27">
                  <c:v>44326</c:v>
                </c:pt>
                <c:pt idx="28">
                  <c:v>44327</c:v>
                </c:pt>
              </c:numCache>
            </c:numRef>
          </c:cat>
          <c:val>
            <c:numRef>
              <c:f>Chart!$A$4:$A$32</c:f>
              <c:numCache>
                <c:formatCode>General</c:formatCode>
                <c:ptCount val="29"/>
                <c:pt idx="0">
                  <c:v>247</c:v>
                </c:pt>
                <c:pt idx="1">
                  <c:v>238</c:v>
                </c:pt>
                <c:pt idx="2">
                  <c:v>226</c:v>
                </c:pt>
                <c:pt idx="3">
                  <c:v>215</c:v>
                </c:pt>
                <c:pt idx="4">
                  <c:v>207</c:v>
                </c:pt>
                <c:pt idx="5">
                  <c:v>197</c:v>
                </c:pt>
                <c:pt idx="6">
                  <c:v>186</c:v>
                </c:pt>
                <c:pt idx="7">
                  <c:v>174</c:v>
                </c:pt>
                <c:pt idx="8">
                  <c:v>160</c:v>
                </c:pt>
                <c:pt idx="9">
                  <c:v>152</c:v>
                </c:pt>
                <c:pt idx="10">
                  <c:v>142</c:v>
                </c:pt>
                <c:pt idx="11">
                  <c:v>132</c:v>
                </c:pt>
                <c:pt idx="12">
                  <c:v>121</c:v>
                </c:pt>
                <c:pt idx="13">
                  <c:v>107</c:v>
                </c:pt>
                <c:pt idx="14">
                  <c:v>97</c:v>
                </c:pt>
                <c:pt idx="15">
                  <c:v>89</c:v>
                </c:pt>
                <c:pt idx="16">
                  <c:v>79</c:v>
                </c:pt>
                <c:pt idx="17">
                  <c:v>71</c:v>
                </c:pt>
                <c:pt idx="18">
                  <c:v>61</c:v>
                </c:pt>
                <c:pt idx="19">
                  <c:v>53</c:v>
                </c:pt>
                <c:pt idx="20">
                  <c:v>45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12</c:v>
                </c:pt>
                <c:pt idx="25">
                  <c:v>8</c:v>
                </c:pt>
                <c:pt idx="26">
                  <c:v>6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FB-4889-89D2-029AD68DCD93}"/>
            </c:ext>
          </c:extLst>
        </c:ser>
        <c:ser>
          <c:idx val="0"/>
          <c:order val="1"/>
          <c:tx>
            <c:strRef>
              <c:f>Chart!$B$3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Chart!$B$4:$B$34</c:f>
              <c:numCache>
                <c:formatCode>General</c:formatCode>
                <c:ptCount val="31"/>
                <c:pt idx="0">
                  <c:v>253</c:v>
                </c:pt>
                <c:pt idx="1">
                  <c:v>240</c:v>
                </c:pt>
                <c:pt idx="2">
                  <c:v>228</c:v>
                </c:pt>
                <c:pt idx="3">
                  <c:v>217</c:v>
                </c:pt>
                <c:pt idx="4">
                  <c:v>209</c:v>
                </c:pt>
                <c:pt idx="5">
                  <c:v>199</c:v>
                </c:pt>
                <c:pt idx="6">
                  <c:v>188</c:v>
                </c:pt>
                <c:pt idx="7">
                  <c:v>183</c:v>
                </c:pt>
                <c:pt idx="8">
                  <c:v>162</c:v>
                </c:pt>
                <c:pt idx="9">
                  <c:v>154</c:v>
                </c:pt>
                <c:pt idx="10">
                  <c:v>144</c:v>
                </c:pt>
                <c:pt idx="11">
                  <c:v>134</c:v>
                </c:pt>
                <c:pt idx="12">
                  <c:v>123</c:v>
                </c:pt>
                <c:pt idx="13">
                  <c:v>111</c:v>
                </c:pt>
                <c:pt idx="14">
                  <c:v>105</c:v>
                </c:pt>
                <c:pt idx="15">
                  <c:v>91</c:v>
                </c:pt>
                <c:pt idx="16">
                  <c:v>81</c:v>
                </c:pt>
                <c:pt idx="17">
                  <c:v>73</c:v>
                </c:pt>
                <c:pt idx="18">
                  <c:v>63</c:v>
                </c:pt>
                <c:pt idx="19">
                  <c:v>55</c:v>
                </c:pt>
                <c:pt idx="20">
                  <c:v>47</c:v>
                </c:pt>
                <c:pt idx="21">
                  <c:v>29</c:v>
                </c:pt>
                <c:pt idx="22">
                  <c:v>24</c:v>
                </c:pt>
                <c:pt idx="23">
                  <c:v>18</c:v>
                </c:pt>
                <c:pt idx="24">
                  <c:v>14</c:v>
                </c:pt>
                <c:pt idx="25">
                  <c:v>10</c:v>
                </c:pt>
                <c:pt idx="26">
                  <c:v>8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FB-4889-89D2-029AD68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7327"/>
        <c:axId val="781020655"/>
      </c:lineChart>
      <c:dateAx>
        <c:axId val="70540732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20655"/>
        <c:crosses val="autoZero"/>
        <c:auto val="1"/>
        <c:lblOffset val="100"/>
        <c:baseTimeUnit val="days"/>
      </c:dateAx>
      <c:valAx>
        <c:axId val="7810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9525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55C7-FD0E-4E38-A3B4-8A7ABA53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355-9852-4FCE-992D-C0B1BCC94037}">
  <sheetPr>
    <pageSetUpPr fitToPage="1"/>
  </sheetPr>
  <dimension ref="A1:AG992"/>
  <sheetViews>
    <sheetView view="pageBreakPreview" zoomScale="25" zoomScaleNormal="70" zoomScaleSheetLayoutView="25" workbookViewId="0">
      <selection sqref="A1:AG58"/>
    </sheetView>
  </sheetViews>
  <sheetFormatPr defaultColWidth="12.625" defaultRowHeight="15" customHeight="1" x14ac:dyDescent="0.2"/>
  <cols>
    <col min="1" max="1" width="20.25" customWidth="1"/>
    <col min="2" max="2" width="37.5" customWidth="1"/>
    <col min="3" max="3" width="17.5" customWidth="1"/>
    <col min="4" max="4" width="14.5" customWidth="1"/>
    <col min="5" max="5" width="10.875" customWidth="1"/>
    <col min="6" max="6" width="7.375" customWidth="1"/>
    <col min="7" max="7" width="5.5" customWidth="1"/>
    <col min="8" max="8" width="6.25" customWidth="1"/>
    <col min="9" max="34" width="6.625" customWidth="1"/>
  </cols>
  <sheetData>
    <row r="1" spans="1:33" ht="54" customHeight="1" x14ac:dyDescent="0.2">
      <c r="A1" s="93" t="s">
        <v>0</v>
      </c>
      <c r="B1" s="94"/>
      <c r="C1" s="1" t="s">
        <v>34</v>
      </c>
      <c r="D1" s="2"/>
    </row>
    <row r="2" spans="1:33" ht="14.25" customHeight="1" x14ac:dyDescent="0.25">
      <c r="A2" s="93" t="s">
        <v>1</v>
      </c>
      <c r="B2" s="94"/>
      <c r="C2" s="4" t="s">
        <v>41</v>
      </c>
      <c r="D2" s="2"/>
      <c r="E2" s="5"/>
      <c r="F2" s="5"/>
    </row>
    <row r="3" spans="1:33" ht="14.25" customHeight="1" x14ac:dyDescent="0.25">
      <c r="A3" s="93" t="s">
        <v>2</v>
      </c>
      <c r="B3" s="94"/>
      <c r="C3" s="4" t="s">
        <v>35</v>
      </c>
      <c r="D3" s="6"/>
      <c r="E3" s="5"/>
      <c r="F3" s="5"/>
    </row>
    <row r="4" spans="1:33" ht="14.25" customHeight="1" x14ac:dyDescent="0.25">
      <c r="A4" s="93" t="s">
        <v>3</v>
      </c>
      <c r="B4" s="94"/>
      <c r="C4" s="60" t="s">
        <v>42</v>
      </c>
      <c r="D4" s="6"/>
      <c r="E4" s="5"/>
      <c r="F4" s="5"/>
    </row>
    <row r="5" spans="1:33" ht="14.25" customHeight="1" x14ac:dyDescent="0.25">
      <c r="A5" s="93" t="s">
        <v>4</v>
      </c>
      <c r="B5" s="94"/>
      <c r="C5" s="61">
        <v>44474</v>
      </c>
      <c r="D5" s="6"/>
      <c r="E5" s="5"/>
      <c r="F5" s="5"/>
    </row>
    <row r="6" spans="1:33" ht="14.25" customHeight="1" thickBot="1" x14ac:dyDescent="0.3">
      <c r="A6" s="7"/>
      <c r="B6" s="7"/>
      <c r="C6" s="8"/>
      <c r="D6" s="5"/>
      <c r="E6" s="5"/>
      <c r="F6" s="5"/>
    </row>
    <row r="7" spans="1:33" ht="14.25" customHeight="1" x14ac:dyDescent="0.25">
      <c r="A7" s="95"/>
      <c r="B7" s="95"/>
      <c r="C7" s="95"/>
      <c r="D7" s="95"/>
      <c r="E7" s="5"/>
      <c r="F7" s="5"/>
      <c r="G7" s="37"/>
      <c r="H7" s="96" t="s">
        <v>29</v>
      </c>
      <c r="I7" s="97"/>
      <c r="J7" s="97"/>
      <c r="K7" s="98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47"/>
      <c r="AB7" s="47"/>
      <c r="AC7" s="47"/>
      <c r="AD7" s="47"/>
      <c r="AE7" s="47"/>
      <c r="AF7" s="47"/>
      <c r="AG7" s="47"/>
    </row>
    <row r="8" spans="1:33" ht="14.25" customHeight="1" x14ac:dyDescent="0.25">
      <c r="A8" s="35" t="s">
        <v>5</v>
      </c>
      <c r="B8" s="99" t="s">
        <v>6</v>
      </c>
      <c r="C8" s="100"/>
      <c r="D8" s="36" t="s">
        <v>7</v>
      </c>
      <c r="E8" s="5"/>
      <c r="F8" s="5"/>
      <c r="G8" s="38"/>
      <c r="H8" s="101" t="s">
        <v>30</v>
      </c>
      <c r="I8" s="87"/>
      <c r="J8" s="87"/>
      <c r="K8" s="102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47"/>
      <c r="AB8" s="47"/>
      <c r="AC8" s="47"/>
      <c r="AD8" s="47"/>
      <c r="AE8" s="47"/>
      <c r="AF8" s="47"/>
      <c r="AG8" s="47"/>
    </row>
    <row r="9" spans="1:33" ht="19.5" customHeight="1" x14ac:dyDescent="0.25">
      <c r="A9" s="3">
        <v>1</v>
      </c>
      <c r="B9" s="9" t="s">
        <v>36</v>
      </c>
      <c r="C9" s="27" t="s">
        <v>37</v>
      </c>
      <c r="D9" s="33">
        <f>SUMIF(D15:D57,"Ha",E15:E57)+11</f>
        <v>61</v>
      </c>
      <c r="E9" s="5"/>
      <c r="F9" s="5"/>
      <c r="G9" s="39"/>
      <c r="H9" s="103" t="s">
        <v>31</v>
      </c>
      <c r="I9" s="87"/>
      <c r="J9" s="87"/>
      <c r="K9" s="102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47"/>
      <c r="AB9" s="47"/>
      <c r="AC9" s="47"/>
      <c r="AD9" s="47"/>
      <c r="AE9" s="47"/>
      <c r="AF9" s="47"/>
      <c r="AG9" s="47"/>
    </row>
    <row r="10" spans="1:33" ht="18.75" customHeight="1" thickBot="1" x14ac:dyDescent="0.3">
      <c r="A10" s="3">
        <v>2</v>
      </c>
      <c r="B10" s="3" t="s">
        <v>18</v>
      </c>
      <c r="C10" s="28" t="s">
        <v>9</v>
      </c>
      <c r="D10" s="33">
        <f>SUMIF(D15:D57,"Hieu",E15:E57)+12</f>
        <v>67</v>
      </c>
      <c r="E10" s="5"/>
      <c r="F10" s="5"/>
      <c r="G10" s="40"/>
      <c r="H10" s="104" t="s">
        <v>32</v>
      </c>
      <c r="I10" s="105"/>
      <c r="J10" s="105"/>
      <c r="K10" s="10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47"/>
      <c r="AB10" s="47"/>
      <c r="AC10" s="47"/>
      <c r="AD10" s="47"/>
      <c r="AE10" s="47"/>
      <c r="AF10" s="47"/>
      <c r="AG10" s="47"/>
    </row>
    <row r="11" spans="1:33" ht="16.5" customHeight="1" x14ac:dyDescent="0.25">
      <c r="A11" s="3">
        <v>3</v>
      </c>
      <c r="B11" s="9" t="s">
        <v>38</v>
      </c>
      <c r="C11" s="27" t="s">
        <v>39</v>
      </c>
      <c r="D11" s="33">
        <f>SUMIF(D15:D57,"My",E15:E57)+17</f>
        <v>65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47"/>
      <c r="AB11" s="47"/>
      <c r="AC11" s="47"/>
      <c r="AD11" s="47"/>
      <c r="AE11" s="47"/>
      <c r="AF11" s="47"/>
      <c r="AG11" s="47"/>
    </row>
    <row r="12" spans="1:33" ht="17.25" customHeight="1" x14ac:dyDescent="0.25">
      <c r="A12" s="3">
        <v>4</v>
      </c>
      <c r="B12" s="3" t="s">
        <v>20</v>
      </c>
      <c r="C12" s="28" t="s">
        <v>10</v>
      </c>
      <c r="D12" s="33">
        <f>SUMIF(D15:D57,"Thong",E15:E57)+14</f>
        <v>66</v>
      </c>
      <c r="E12" s="46"/>
      <c r="F12" s="48"/>
      <c r="G12" s="46"/>
      <c r="H12" s="46"/>
      <c r="I12" s="46"/>
      <c r="J12" s="91"/>
      <c r="K12" s="92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47"/>
      <c r="AB12" s="47"/>
      <c r="AC12" s="47"/>
      <c r="AD12" s="47"/>
      <c r="AE12" s="47"/>
      <c r="AF12" s="47"/>
      <c r="AG12" s="47"/>
    </row>
    <row r="13" spans="1:33" ht="14.25" customHeight="1" x14ac:dyDescent="0.25">
      <c r="A13" s="86" t="s">
        <v>11</v>
      </c>
      <c r="B13" s="87"/>
      <c r="C13" s="87"/>
      <c r="D13" s="34">
        <f>SUM(D9:D12)</f>
        <v>259</v>
      </c>
      <c r="E13" s="46"/>
      <c r="F13" s="4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47"/>
      <c r="AB13" s="47"/>
      <c r="AC13" s="47"/>
      <c r="AD13" s="47"/>
      <c r="AE13" s="47"/>
      <c r="AF13" s="47"/>
      <c r="AG13" s="47"/>
    </row>
    <row r="14" spans="1:33" ht="70.5" customHeight="1" x14ac:dyDescent="0.2">
      <c r="A14" s="12" t="s">
        <v>43</v>
      </c>
      <c r="B14" s="12" t="s">
        <v>12</v>
      </c>
      <c r="C14" s="12" t="s">
        <v>13</v>
      </c>
      <c r="D14" s="31" t="s">
        <v>14</v>
      </c>
      <c r="E14" s="32" t="s">
        <v>7</v>
      </c>
      <c r="F14" s="29">
        <v>44299</v>
      </c>
      <c r="G14" s="29">
        <v>44300</v>
      </c>
      <c r="H14" s="29">
        <v>44301</v>
      </c>
      <c r="I14" s="29">
        <v>44302</v>
      </c>
      <c r="J14" s="29">
        <v>44303</v>
      </c>
      <c r="K14" s="29">
        <v>44304</v>
      </c>
      <c r="L14" s="29">
        <v>44305</v>
      </c>
      <c r="M14" s="29">
        <v>44306</v>
      </c>
      <c r="N14" s="29">
        <v>44307</v>
      </c>
      <c r="O14" s="29">
        <v>44308</v>
      </c>
      <c r="P14" s="29">
        <v>44309</v>
      </c>
      <c r="Q14" s="29">
        <v>44310</v>
      </c>
      <c r="R14" s="29">
        <v>44311</v>
      </c>
      <c r="S14" s="29">
        <v>44312</v>
      </c>
      <c r="T14" s="29">
        <v>44313</v>
      </c>
      <c r="U14" s="29">
        <v>44314</v>
      </c>
      <c r="V14" s="29">
        <v>44315</v>
      </c>
      <c r="W14" s="29">
        <v>44316</v>
      </c>
      <c r="X14" s="29">
        <v>44317</v>
      </c>
      <c r="Y14" s="29">
        <v>44318</v>
      </c>
      <c r="Z14" s="29">
        <v>44319</v>
      </c>
      <c r="AA14" s="29">
        <v>44320</v>
      </c>
      <c r="AB14" s="29">
        <v>44321</v>
      </c>
      <c r="AC14" s="29">
        <v>44322</v>
      </c>
      <c r="AD14" s="29">
        <v>44323</v>
      </c>
      <c r="AE14" s="29">
        <v>44324</v>
      </c>
      <c r="AF14" s="29">
        <v>44325</v>
      </c>
      <c r="AG14" s="29">
        <v>44326</v>
      </c>
    </row>
    <row r="15" spans="1:33" ht="14.25" customHeight="1" x14ac:dyDescent="0.25">
      <c r="A15" s="73"/>
      <c r="B15" s="88" t="s">
        <v>15</v>
      </c>
      <c r="C15" s="89"/>
      <c r="D15" s="42" t="s">
        <v>16</v>
      </c>
      <c r="E15" s="30">
        <v>6</v>
      </c>
      <c r="F15" s="22">
        <v>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ht="14.25" customHeight="1" x14ac:dyDescent="0.25">
      <c r="A16" s="73"/>
      <c r="B16" s="88" t="s">
        <v>76</v>
      </c>
      <c r="C16" s="90"/>
      <c r="D16" s="42" t="s">
        <v>36</v>
      </c>
      <c r="E16" s="13">
        <v>6</v>
      </c>
      <c r="F16" s="22">
        <v>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ht="14.25" customHeight="1" x14ac:dyDescent="0.25">
      <c r="A17" s="73"/>
      <c r="B17" s="88" t="s">
        <v>77</v>
      </c>
      <c r="C17" s="90"/>
      <c r="D17" s="42" t="s">
        <v>36</v>
      </c>
      <c r="E17" s="13">
        <v>8</v>
      </c>
      <c r="F17" s="13">
        <v>8</v>
      </c>
      <c r="G17" s="13">
        <v>6</v>
      </c>
      <c r="H17" s="23">
        <v>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ht="14.25" customHeight="1" x14ac:dyDescent="0.25">
      <c r="A18" s="73"/>
      <c r="B18" s="81" t="s">
        <v>17</v>
      </c>
      <c r="C18" s="76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4.25" customHeight="1" x14ac:dyDescent="0.25">
      <c r="A19" s="73"/>
      <c r="B19" s="78" t="s">
        <v>48</v>
      </c>
      <c r="C19" s="76"/>
      <c r="D19" s="16" t="s">
        <v>18</v>
      </c>
      <c r="E19" s="20">
        <v>8</v>
      </c>
      <c r="F19" s="20">
        <v>8</v>
      </c>
      <c r="G19" s="20">
        <v>6</v>
      </c>
      <c r="H19" s="20">
        <v>4</v>
      </c>
      <c r="I19" s="23">
        <v>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3" ht="14.25" customHeight="1" x14ac:dyDescent="0.25">
      <c r="A20" s="73"/>
      <c r="B20" s="78" t="s">
        <v>49</v>
      </c>
      <c r="C20" s="76"/>
      <c r="D20" s="49" t="s">
        <v>38</v>
      </c>
      <c r="E20" s="20">
        <v>8</v>
      </c>
      <c r="F20" s="20">
        <v>8</v>
      </c>
      <c r="G20" s="20">
        <v>6</v>
      </c>
      <c r="H20" s="20">
        <v>4</v>
      </c>
      <c r="I20" s="23">
        <v>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3" ht="14.25" customHeight="1" x14ac:dyDescent="0.25">
      <c r="A21" s="73"/>
      <c r="B21" s="78" t="s">
        <v>47</v>
      </c>
      <c r="C21" s="76"/>
      <c r="D21" s="49" t="s">
        <v>20</v>
      </c>
      <c r="E21" s="17">
        <v>8</v>
      </c>
      <c r="F21" s="17">
        <v>8</v>
      </c>
      <c r="G21" s="17">
        <v>5</v>
      </c>
      <c r="H21" s="17">
        <v>3</v>
      </c>
      <c r="I21" s="23">
        <v>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4.25" customHeight="1" x14ac:dyDescent="0.25">
      <c r="A22" s="73"/>
      <c r="B22" s="78" t="s">
        <v>46</v>
      </c>
      <c r="C22" s="76"/>
      <c r="D22" s="49" t="s">
        <v>18</v>
      </c>
      <c r="E22" s="20">
        <v>10</v>
      </c>
      <c r="F22" s="20">
        <v>10</v>
      </c>
      <c r="G22" s="20">
        <v>10</v>
      </c>
      <c r="H22" s="20">
        <v>10</v>
      </c>
      <c r="I22" s="20">
        <v>10</v>
      </c>
      <c r="J22" s="20">
        <v>8</v>
      </c>
      <c r="K22" s="20">
        <v>5</v>
      </c>
      <c r="L22" s="20">
        <v>2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3" ht="14.25" customHeight="1" x14ac:dyDescent="0.25">
      <c r="A23" s="73"/>
      <c r="B23" s="78" t="s">
        <v>45</v>
      </c>
      <c r="C23" s="76"/>
      <c r="D23" s="49" t="s">
        <v>18</v>
      </c>
      <c r="E23" s="20">
        <v>6</v>
      </c>
      <c r="F23" s="20">
        <v>6</v>
      </c>
      <c r="G23" s="20">
        <v>6</v>
      </c>
      <c r="H23" s="20">
        <v>6</v>
      </c>
      <c r="I23" s="20">
        <v>6</v>
      </c>
      <c r="J23" s="20">
        <v>4</v>
      </c>
      <c r="K23" s="20">
        <v>2</v>
      </c>
      <c r="L23" s="23">
        <v>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 ht="14.25" customHeight="1" x14ac:dyDescent="0.25">
      <c r="A24" s="73"/>
      <c r="B24" s="78" t="s">
        <v>50</v>
      </c>
      <c r="C24" s="76"/>
      <c r="D24" s="49" t="s">
        <v>38</v>
      </c>
      <c r="E24" s="17">
        <v>6</v>
      </c>
      <c r="F24" s="17">
        <v>6</v>
      </c>
      <c r="G24" s="17">
        <v>6</v>
      </c>
      <c r="H24" s="17">
        <v>6</v>
      </c>
      <c r="I24" s="17">
        <v>6</v>
      </c>
      <c r="J24" s="17">
        <v>4</v>
      </c>
      <c r="K24" s="17">
        <v>2</v>
      </c>
      <c r="L24" s="23"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4.25" customHeight="1" x14ac:dyDescent="0.25">
      <c r="A25" s="73"/>
      <c r="B25" s="78" t="s">
        <v>51</v>
      </c>
      <c r="C25" s="76"/>
      <c r="D25" s="49" t="s">
        <v>38</v>
      </c>
      <c r="E25" s="17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4</v>
      </c>
      <c r="L25" s="17">
        <v>2</v>
      </c>
      <c r="M25" s="23">
        <v>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4.25" customHeight="1" x14ac:dyDescent="0.25">
      <c r="A26" s="73"/>
      <c r="B26" s="78" t="s">
        <v>52</v>
      </c>
      <c r="C26" s="76"/>
      <c r="D26" s="49" t="s">
        <v>20</v>
      </c>
      <c r="E26" s="17">
        <v>6</v>
      </c>
      <c r="F26" s="17">
        <v>6</v>
      </c>
      <c r="G26" s="17">
        <v>6</v>
      </c>
      <c r="H26" s="17">
        <v>6</v>
      </c>
      <c r="I26" s="17">
        <v>6</v>
      </c>
      <c r="J26" s="17">
        <v>4</v>
      </c>
      <c r="K26" s="17">
        <v>2</v>
      </c>
      <c r="L26" s="23">
        <v>0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4.25" customHeight="1" x14ac:dyDescent="0.25">
      <c r="A27" s="73"/>
      <c r="B27" s="78" t="s">
        <v>53</v>
      </c>
      <c r="C27" s="76"/>
      <c r="D27" s="49" t="s">
        <v>18</v>
      </c>
      <c r="E27" s="17">
        <v>6</v>
      </c>
      <c r="F27" s="17">
        <v>6</v>
      </c>
      <c r="G27" s="17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17">
        <v>4</v>
      </c>
      <c r="N27" s="23">
        <v>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4.25" customHeight="1" x14ac:dyDescent="0.25">
      <c r="A28" s="73"/>
      <c r="B28" s="78" t="s">
        <v>54</v>
      </c>
      <c r="C28" s="76"/>
      <c r="D28" s="49" t="s">
        <v>36</v>
      </c>
      <c r="E28" s="17">
        <v>6</v>
      </c>
      <c r="F28" s="17">
        <v>6</v>
      </c>
      <c r="G28" s="17">
        <v>6</v>
      </c>
      <c r="H28" s="17">
        <v>6</v>
      </c>
      <c r="I28" s="17">
        <v>6</v>
      </c>
      <c r="J28" s="17">
        <v>6</v>
      </c>
      <c r="K28" s="17">
        <v>6</v>
      </c>
      <c r="L28" s="17">
        <v>6</v>
      </c>
      <c r="M28" s="20">
        <v>4</v>
      </c>
      <c r="N28" s="23">
        <v>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3" ht="14.25" customHeight="1" x14ac:dyDescent="0.25">
      <c r="A29" s="73"/>
      <c r="B29" s="82" t="s">
        <v>27</v>
      </c>
      <c r="C29" s="83"/>
      <c r="D29" s="50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 ht="14.25" customHeight="1" x14ac:dyDescent="0.25">
      <c r="A30" s="73"/>
      <c r="B30" s="84" t="s">
        <v>28</v>
      </c>
      <c r="C30" s="85"/>
      <c r="D30" s="49" t="s">
        <v>20</v>
      </c>
      <c r="E30" s="17">
        <v>10</v>
      </c>
      <c r="F30" s="17">
        <v>10</v>
      </c>
      <c r="G30" s="17">
        <v>10</v>
      </c>
      <c r="H30" s="17">
        <v>10</v>
      </c>
      <c r="I30" s="17">
        <v>10</v>
      </c>
      <c r="J30" s="17">
        <v>10</v>
      </c>
      <c r="K30" s="17">
        <v>10</v>
      </c>
      <c r="L30" s="17">
        <v>10</v>
      </c>
      <c r="M30" s="17">
        <v>6</v>
      </c>
      <c r="N30" s="23">
        <v>0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4.25" customHeight="1" x14ac:dyDescent="0.25">
      <c r="A31" s="73"/>
      <c r="B31" s="81" t="s">
        <v>19</v>
      </c>
      <c r="C31" s="76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5" customHeight="1" x14ac:dyDescent="0.25">
      <c r="A32" s="73"/>
      <c r="B32" s="78" t="s">
        <v>55</v>
      </c>
      <c r="C32" s="76"/>
      <c r="D32" s="49" t="s">
        <v>40</v>
      </c>
      <c r="E32" s="21">
        <v>8</v>
      </c>
      <c r="F32" s="21">
        <v>8</v>
      </c>
      <c r="G32" s="21">
        <v>8</v>
      </c>
      <c r="H32" s="21">
        <v>8</v>
      </c>
      <c r="I32" s="21">
        <v>8</v>
      </c>
      <c r="J32" s="21">
        <v>8</v>
      </c>
      <c r="K32" s="21">
        <v>8</v>
      </c>
      <c r="L32" s="21">
        <v>8</v>
      </c>
      <c r="M32" s="21">
        <v>8</v>
      </c>
      <c r="N32" s="21">
        <v>8</v>
      </c>
      <c r="O32" s="21">
        <v>2</v>
      </c>
      <c r="P32" s="23">
        <v>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5" customHeight="1" x14ac:dyDescent="0.25">
      <c r="A33" s="73"/>
      <c r="B33" s="78" t="s">
        <v>56</v>
      </c>
      <c r="C33" s="76"/>
      <c r="D33" s="49" t="s">
        <v>38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4</v>
      </c>
      <c r="P33" s="23">
        <v>0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5" customHeight="1" x14ac:dyDescent="0.25">
      <c r="A34" s="73"/>
      <c r="B34" s="78" t="s">
        <v>57</v>
      </c>
      <c r="C34" s="76"/>
      <c r="D34" s="16" t="s">
        <v>36</v>
      </c>
      <c r="E34" s="18">
        <v>6</v>
      </c>
      <c r="F34" s="18">
        <v>6</v>
      </c>
      <c r="G34" s="18">
        <v>6</v>
      </c>
      <c r="H34" s="18">
        <v>6</v>
      </c>
      <c r="I34" s="18">
        <v>6</v>
      </c>
      <c r="J34" s="18">
        <v>6</v>
      </c>
      <c r="K34" s="18">
        <v>6</v>
      </c>
      <c r="L34" s="18">
        <v>6</v>
      </c>
      <c r="M34" s="18">
        <v>6</v>
      </c>
      <c r="N34" s="18">
        <v>6</v>
      </c>
      <c r="O34" s="18">
        <v>6</v>
      </c>
      <c r="P34" s="18">
        <v>4</v>
      </c>
      <c r="Q34" s="23">
        <v>0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4.25" customHeight="1" x14ac:dyDescent="0.25">
      <c r="A35" s="73"/>
      <c r="B35" s="78" t="s">
        <v>58</v>
      </c>
      <c r="C35" s="76"/>
      <c r="D35" s="16" t="s">
        <v>36</v>
      </c>
      <c r="E35" s="18">
        <v>8</v>
      </c>
      <c r="F35" s="18">
        <v>8</v>
      </c>
      <c r="G35" s="18">
        <v>8</v>
      </c>
      <c r="H35" s="18">
        <v>8</v>
      </c>
      <c r="I35" s="18">
        <v>8</v>
      </c>
      <c r="J35" s="18">
        <v>8</v>
      </c>
      <c r="K35" s="18">
        <v>8</v>
      </c>
      <c r="L35" s="18">
        <v>8</v>
      </c>
      <c r="M35" s="18">
        <v>8</v>
      </c>
      <c r="N35" s="18">
        <v>8</v>
      </c>
      <c r="O35" s="18">
        <v>8</v>
      </c>
      <c r="P35" s="18">
        <v>8</v>
      </c>
      <c r="Q35" s="18">
        <v>8</v>
      </c>
      <c r="R35" s="18">
        <v>6</v>
      </c>
      <c r="S35" s="18">
        <v>2</v>
      </c>
      <c r="T35" s="23">
        <v>0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4.25" customHeight="1" x14ac:dyDescent="0.25">
      <c r="A36" s="73"/>
      <c r="B36" s="78" t="s">
        <v>64</v>
      </c>
      <c r="C36" s="76"/>
      <c r="D36" s="16" t="s">
        <v>18</v>
      </c>
      <c r="E36" s="18">
        <v>7</v>
      </c>
      <c r="F36" s="18">
        <v>7</v>
      </c>
      <c r="G36" s="18">
        <v>7</v>
      </c>
      <c r="H36" s="18">
        <v>7</v>
      </c>
      <c r="I36" s="18">
        <v>7</v>
      </c>
      <c r="J36" s="18">
        <v>7</v>
      </c>
      <c r="K36" s="18">
        <v>7</v>
      </c>
      <c r="L36" s="18">
        <v>7</v>
      </c>
      <c r="M36" s="18">
        <v>7</v>
      </c>
      <c r="N36" s="18">
        <v>7</v>
      </c>
      <c r="O36" s="18">
        <v>7</v>
      </c>
      <c r="P36" s="18">
        <v>7</v>
      </c>
      <c r="Q36" s="18">
        <v>5</v>
      </c>
      <c r="R36" s="18">
        <v>2</v>
      </c>
      <c r="S36" s="23">
        <v>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4.25" customHeight="1" x14ac:dyDescent="0.25">
      <c r="A37" s="73"/>
      <c r="B37" s="78" t="s">
        <v>59</v>
      </c>
      <c r="C37" s="76"/>
      <c r="D37" s="16" t="s">
        <v>38</v>
      </c>
      <c r="E37" s="18">
        <v>8</v>
      </c>
      <c r="F37" s="18">
        <v>8</v>
      </c>
      <c r="G37" s="18">
        <v>8</v>
      </c>
      <c r="H37" s="18">
        <v>8</v>
      </c>
      <c r="I37" s="18">
        <v>8</v>
      </c>
      <c r="J37" s="18">
        <v>8</v>
      </c>
      <c r="K37" s="18">
        <v>8</v>
      </c>
      <c r="L37" s="18">
        <v>8</v>
      </c>
      <c r="M37" s="18">
        <v>8</v>
      </c>
      <c r="N37" s="18">
        <v>8</v>
      </c>
      <c r="O37" s="18">
        <v>8</v>
      </c>
      <c r="P37" s="18">
        <v>8</v>
      </c>
      <c r="Q37" s="18">
        <v>6</v>
      </c>
      <c r="R37" s="18">
        <v>4</v>
      </c>
      <c r="S37" s="23">
        <v>0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4.25" customHeight="1" x14ac:dyDescent="0.25">
      <c r="A38" s="73"/>
      <c r="B38" s="78" t="s">
        <v>60</v>
      </c>
      <c r="C38" s="76"/>
      <c r="D38" s="16" t="s">
        <v>38</v>
      </c>
      <c r="E38" s="18">
        <v>6</v>
      </c>
      <c r="F38" s="18">
        <v>6</v>
      </c>
      <c r="G38" s="18">
        <v>6</v>
      </c>
      <c r="H38" s="18">
        <v>6</v>
      </c>
      <c r="I38" s="18">
        <v>6</v>
      </c>
      <c r="J38" s="18">
        <v>6</v>
      </c>
      <c r="K38" s="18">
        <v>6</v>
      </c>
      <c r="L38" s="18">
        <v>6</v>
      </c>
      <c r="M38" s="18">
        <v>6</v>
      </c>
      <c r="N38" s="18">
        <v>6</v>
      </c>
      <c r="O38" s="18">
        <v>6</v>
      </c>
      <c r="P38" s="18">
        <v>6</v>
      </c>
      <c r="Q38" s="18">
        <v>6</v>
      </c>
      <c r="R38" s="18">
        <v>6</v>
      </c>
      <c r="S38" s="18">
        <v>6</v>
      </c>
      <c r="T38" s="18">
        <v>2</v>
      </c>
      <c r="U38" s="23">
        <v>0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4.25" customHeight="1" x14ac:dyDescent="0.25">
      <c r="A39" s="73"/>
      <c r="B39" s="78" t="s">
        <v>61</v>
      </c>
      <c r="C39" s="76"/>
      <c r="D39" s="19" t="s">
        <v>20</v>
      </c>
      <c r="E39" s="18">
        <v>8</v>
      </c>
      <c r="F39" s="18">
        <v>8</v>
      </c>
      <c r="G39" s="18">
        <v>8</v>
      </c>
      <c r="H39" s="18">
        <v>8</v>
      </c>
      <c r="I39" s="18">
        <v>8</v>
      </c>
      <c r="J39" s="18">
        <v>8</v>
      </c>
      <c r="K39" s="18">
        <v>8</v>
      </c>
      <c r="L39" s="18">
        <v>8</v>
      </c>
      <c r="M39" s="18">
        <v>8</v>
      </c>
      <c r="N39" s="18">
        <v>8</v>
      </c>
      <c r="O39" s="18">
        <v>8</v>
      </c>
      <c r="P39" s="18">
        <v>6</v>
      </c>
      <c r="Q39" s="18">
        <v>4</v>
      </c>
      <c r="R39" s="23">
        <v>0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4.25" customHeight="1" x14ac:dyDescent="0.25">
      <c r="A40" s="73"/>
      <c r="B40" s="78" t="s">
        <v>62</v>
      </c>
      <c r="C40" s="76"/>
      <c r="D40" s="19" t="s">
        <v>20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>
        <v>10</v>
      </c>
      <c r="S40" s="18">
        <v>6</v>
      </c>
      <c r="T40" s="18">
        <v>2</v>
      </c>
      <c r="U40" s="23">
        <v>0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4.25" customHeight="1" x14ac:dyDescent="0.25">
      <c r="A41" s="73"/>
      <c r="B41" s="78" t="s">
        <v>63</v>
      </c>
      <c r="C41" s="76"/>
      <c r="D41" s="19" t="s">
        <v>20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>
        <v>10</v>
      </c>
      <c r="S41" s="18">
        <v>10</v>
      </c>
      <c r="T41" s="18">
        <v>10</v>
      </c>
      <c r="U41" s="18">
        <v>8</v>
      </c>
      <c r="V41" s="18">
        <v>4</v>
      </c>
      <c r="W41" s="25">
        <v>0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4.25" customHeight="1" x14ac:dyDescent="0.25">
      <c r="A42" s="73"/>
      <c r="B42" s="81" t="s">
        <v>21</v>
      </c>
      <c r="C42" s="76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4.25" customHeight="1" x14ac:dyDescent="0.25">
      <c r="A43" s="73"/>
      <c r="B43" s="78" t="s">
        <v>65</v>
      </c>
      <c r="C43" s="76"/>
      <c r="D43" s="19" t="s">
        <v>38</v>
      </c>
      <c r="E43" s="18">
        <v>4</v>
      </c>
      <c r="F43" s="18">
        <v>4</v>
      </c>
      <c r="G43" s="18">
        <v>4</v>
      </c>
      <c r="H43" s="18">
        <v>4</v>
      </c>
      <c r="I43" s="18">
        <v>4</v>
      </c>
      <c r="J43" s="18">
        <v>4</v>
      </c>
      <c r="K43" s="18">
        <v>4</v>
      </c>
      <c r="L43" s="18">
        <v>4</v>
      </c>
      <c r="M43" s="18">
        <v>4</v>
      </c>
      <c r="N43" s="18">
        <v>4</v>
      </c>
      <c r="O43" s="18">
        <v>4</v>
      </c>
      <c r="P43" s="18">
        <v>4</v>
      </c>
      <c r="Q43" s="18">
        <v>4</v>
      </c>
      <c r="R43" s="18">
        <v>4</v>
      </c>
      <c r="S43" s="18">
        <v>4</v>
      </c>
      <c r="T43" s="18">
        <v>4</v>
      </c>
      <c r="U43" s="18">
        <v>3</v>
      </c>
      <c r="V43" s="18">
        <v>1</v>
      </c>
      <c r="W43" s="25">
        <v>0</v>
      </c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4.25" customHeight="1" x14ac:dyDescent="0.25">
      <c r="A44" s="73"/>
      <c r="B44" s="78" t="s">
        <v>66</v>
      </c>
      <c r="C44" s="76"/>
      <c r="D44" s="19" t="s">
        <v>36</v>
      </c>
      <c r="E44" s="21">
        <v>4</v>
      </c>
      <c r="F44" s="21">
        <v>4</v>
      </c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21">
        <v>4</v>
      </c>
      <c r="Q44" s="21">
        <v>4</v>
      </c>
      <c r="R44" s="21">
        <v>4</v>
      </c>
      <c r="S44" s="21">
        <v>4</v>
      </c>
      <c r="T44" s="21">
        <v>4</v>
      </c>
      <c r="U44" s="21">
        <v>3</v>
      </c>
      <c r="V44" s="21">
        <v>1</v>
      </c>
      <c r="W44" s="24">
        <v>0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4.25" customHeight="1" x14ac:dyDescent="0.25">
      <c r="A45" s="73"/>
      <c r="B45" s="78" t="s">
        <v>67</v>
      </c>
      <c r="C45" s="76"/>
      <c r="D45" s="19" t="s">
        <v>18</v>
      </c>
      <c r="E45" s="21">
        <v>4</v>
      </c>
      <c r="F45" s="21">
        <v>4</v>
      </c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21">
        <v>4</v>
      </c>
      <c r="S45" s="21">
        <v>4</v>
      </c>
      <c r="T45" s="21">
        <v>4</v>
      </c>
      <c r="U45" s="21">
        <v>4</v>
      </c>
      <c r="V45" s="21">
        <v>2</v>
      </c>
      <c r="W45" s="24">
        <v>0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4.25" customHeight="1" x14ac:dyDescent="0.25">
      <c r="A46" s="73"/>
      <c r="B46" s="78" t="s">
        <v>68</v>
      </c>
      <c r="C46" s="76"/>
      <c r="D46" s="19" t="s">
        <v>38</v>
      </c>
      <c r="E46" s="21">
        <v>5</v>
      </c>
      <c r="F46" s="21">
        <v>5</v>
      </c>
      <c r="G46" s="21">
        <v>5</v>
      </c>
      <c r="H46" s="21">
        <v>5</v>
      </c>
      <c r="I46" s="21">
        <v>5</v>
      </c>
      <c r="J46" s="21">
        <v>5</v>
      </c>
      <c r="K46" s="21">
        <v>5</v>
      </c>
      <c r="L46" s="21">
        <v>5</v>
      </c>
      <c r="M46" s="21">
        <v>5</v>
      </c>
      <c r="N46" s="21">
        <v>5</v>
      </c>
      <c r="O46" s="21">
        <v>5</v>
      </c>
      <c r="P46" s="21">
        <v>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5</v>
      </c>
      <c r="W46" s="21">
        <v>5</v>
      </c>
      <c r="X46" s="21">
        <v>2</v>
      </c>
      <c r="Y46" s="24">
        <v>0</v>
      </c>
      <c r="Z46" s="21"/>
      <c r="AA46" s="21"/>
      <c r="AB46" s="21"/>
      <c r="AC46" s="21"/>
      <c r="AD46" s="21"/>
      <c r="AE46" s="21"/>
      <c r="AF46" s="21"/>
      <c r="AG46" s="21"/>
    </row>
    <row r="47" spans="1:33" ht="15" customHeight="1" x14ac:dyDescent="0.25">
      <c r="A47" s="73"/>
      <c r="B47" s="78" t="s">
        <v>69</v>
      </c>
      <c r="C47" s="76"/>
      <c r="D47" s="19" t="s">
        <v>18</v>
      </c>
      <c r="E47" s="21">
        <v>5</v>
      </c>
      <c r="F47" s="21">
        <v>5</v>
      </c>
      <c r="G47" s="21">
        <v>5</v>
      </c>
      <c r="H47" s="21">
        <v>5</v>
      </c>
      <c r="I47" s="21">
        <v>5</v>
      </c>
      <c r="J47" s="21">
        <v>5</v>
      </c>
      <c r="K47" s="21">
        <v>5</v>
      </c>
      <c r="L47" s="21">
        <v>5</v>
      </c>
      <c r="M47" s="21">
        <v>5</v>
      </c>
      <c r="N47" s="21">
        <v>5</v>
      </c>
      <c r="O47" s="21">
        <v>5</v>
      </c>
      <c r="P47" s="21">
        <v>5</v>
      </c>
      <c r="Q47" s="21">
        <v>5</v>
      </c>
      <c r="R47" s="21">
        <v>5</v>
      </c>
      <c r="S47" s="21">
        <v>5</v>
      </c>
      <c r="T47" s="21">
        <v>5</v>
      </c>
      <c r="U47" s="21">
        <v>5</v>
      </c>
      <c r="V47" s="21">
        <v>5</v>
      </c>
      <c r="W47" s="21">
        <v>5</v>
      </c>
      <c r="X47" s="21">
        <v>2</v>
      </c>
      <c r="Y47" s="25">
        <v>0</v>
      </c>
      <c r="Z47" s="21"/>
      <c r="AA47" s="21"/>
      <c r="AB47" s="21"/>
      <c r="AC47" s="21"/>
      <c r="AD47" s="21"/>
      <c r="AE47" s="21"/>
      <c r="AF47" s="21"/>
      <c r="AG47" s="21"/>
    </row>
    <row r="48" spans="1:33" ht="15" customHeight="1" x14ac:dyDescent="0.25">
      <c r="A48" s="73"/>
      <c r="B48" s="78" t="s">
        <v>70</v>
      </c>
      <c r="C48" s="76"/>
      <c r="D48" s="19" t="s">
        <v>36</v>
      </c>
      <c r="E48" s="21">
        <v>4</v>
      </c>
      <c r="F48" s="21">
        <v>4</v>
      </c>
      <c r="G48" s="21">
        <v>4</v>
      </c>
      <c r="H48" s="21">
        <v>4</v>
      </c>
      <c r="I48" s="21">
        <v>4</v>
      </c>
      <c r="J48" s="21">
        <v>4</v>
      </c>
      <c r="K48" s="21">
        <v>4</v>
      </c>
      <c r="L48" s="21">
        <v>4</v>
      </c>
      <c r="M48" s="21">
        <v>4</v>
      </c>
      <c r="N48" s="21">
        <v>4</v>
      </c>
      <c r="O48" s="21">
        <v>4</v>
      </c>
      <c r="P48" s="21">
        <v>4</v>
      </c>
      <c r="Q48" s="21">
        <v>4</v>
      </c>
      <c r="R48" s="21">
        <v>4</v>
      </c>
      <c r="S48" s="21">
        <v>4</v>
      </c>
      <c r="T48" s="21">
        <v>4</v>
      </c>
      <c r="U48" s="21">
        <v>4</v>
      </c>
      <c r="V48" s="21">
        <v>4</v>
      </c>
      <c r="W48" s="21">
        <v>4</v>
      </c>
      <c r="X48" s="21">
        <v>2</v>
      </c>
      <c r="Y48" s="24">
        <v>0</v>
      </c>
      <c r="Z48" s="21"/>
      <c r="AA48" s="21"/>
      <c r="AB48" s="21"/>
      <c r="AC48" s="21"/>
      <c r="AD48" s="21"/>
      <c r="AE48" s="21"/>
      <c r="AF48" s="21"/>
      <c r="AG48" s="21"/>
    </row>
    <row r="49" spans="1:33" ht="15" customHeight="1" x14ac:dyDescent="0.25">
      <c r="A49" s="73"/>
      <c r="B49" s="78" t="s">
        <v>71</v>
      </c>
      <c r="C49" s="76"/>
      <c r="D49" s="19" t="s">
        <v>36</v>
      </c>
      <c r="E49" s="21">
        <v>4</v>
      </c>
      <c r="F49" s="21">
        <v>4</v>
      </c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1">
        <v>4</v>
      </c>
      <c r="T49" s="21">
        <v>4</v>
      </c>
      <c r="U49" s="21">
        <v>4</v>
      </c>
      <c r="V49" s="21">
        <v>4</v>
      </c>
      <c r="W49" s="21">
        <v>4</v>
      </c>
      <c r="X49" s="21">
        <v>4</v>
      </c>
      <c r="Y49" s="21">
        <v>4</v>
      </c>
      <c r="Z49" s="21">
        <v>2</v>
      </c>
      <c r="AA49" s="24">
        <v>0</v>
      </c>
      <c r="AB49" s="21"/>
      <c r="AC49" s="21"/>
      <c r="AD49" s="21"/>
      <c r="AE49" s="21"/>
      <c r="AF49" s="21"/>
      <c r="AG49" s="21"/>
    </row>
    <row r="50" spans="1:33" ht="15" customHeight="1" x14ac:dyDescent="0.25">
      <c r="A50" s="73"/>
      <c r="B50" s="78" t="s">
        <v>72</v>
      </c>
      <c r="C50" s="76"/>
      <c r="D50" s="19" t="s">
        <v>18</v>
      </c>
      <c r="E50" s="21">
        <v>4</v>
      </c>
      <c r="F50" s="21">
        <v>4</v>
      </c>
      <c r="G50" s="21">
        <v>4</v>
      </c>
      <c r="H50" s="21">
        <v>4</v>
      </c>
      <c r="I50" s="21">
        <v>4</v>
      </c>
      <c r="J50" s="21">
        <v>4</v>
      </c>
      <c r="K50" s="21">
        <v>4</v>
      </c>
      <c r="L50" s="21">
        <v>4</v>
      </c>
      <c r="M50" s="21">
        <v>4</v>
      </c>
      <c r="N50" s="21">
        <v>4</v>
      </c>
      <c r="O50" s="21">
        <v>4</v>
      </c>
      <c r="P50" s="21">
        <v>4</v>
      </c>
      <c r="Q50" s="21">
        <v>4</v>
      </c>
      <c r="R50" s="21">
        <v>4</v>
      </c>
      <c r="S50" s="21">
        <v>4</v>
      </c>
      <c r="T50" s="21">
        <v>4</v>
      </c>
      <c r="U50" s="21">
        <v>4</v>
      </c>
      <c r="V50" s="21">
        <v>4</v>
      </c>
      <c r="W50" s="21">
        <v>4</v>
      </c>
      <c r="X50" s="21">
        <v>4</v>
      </c>
      <c r="Y50" s="21">
        <v>4</v>
      </c>
      <c r="Z50" s="21">
        <v>2</v>
      </c>
      <c r="AA50" s="25">
        <v>0</v>
      </c>
      <c r="AB50" s="18"/>
      <c r="AC50" s="18"/>
      <c r="AD50" s="18"/>
      <c r="AE50" s="18"/>
      <c r="AF50" s="18"/>
      <c r="AG50" s="18"/>
    </row>
    <row r="51" spans="1:33" ht="15" customHeight="1" x14ac:dyDescent="0.25">
      <c r="A51" s="73"/>
      <c r="B51" s="78" t="s">
        <v>73</v>
      </c>
      <c r="C51" s="76"/>
      <c r="D51" s="19" t="s">
        <v>36</v>
      </c>
      <c r="E51" s="21">
        <v>4</v>
      </c>
      <c r="F51" s="21">
        <v>4</v>
      </c>
      <c r="G51" s="21">
        <v>4</v>
      </c>
      <c r="H51" s="21">
        <v>4</v>
      </c>
      <c r="I51" s="21">
        <v>4</v>
      </c>
      <c r="J51" s="21">
        <v>4</v>
      </c>
      <c r="K51" s="21">
        <v>4</v>
      </c>
      <c r="L51" s="21">
        <v>4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21">
        <v>4</v>
      </c>
      <c r="T51" s="21">
        <v>4</v>
      </c>
      <c r="U51" s="21">
        <v>4</v>
      </c>
      <c r="V51" s="21">
        <v>4</v>
      </c>
      <c r="W51" s="21">
        <v>4</v>
      </c>
      <c r="X51" s="21">
        <v>4</v>
      </c>
      <c r="Y51" s="21">
        <v>4</v>
      </c>
      <c r="Z51" s="21">
        <v>2</v>
      </c>
      <c r="AA51" s="24">
        <v>0</v>
      </c>
      <c r="AB51" s="21"/>
      <c r="AC51" s="21"/>
      <c r="AD51" s="21"/>
      <c r="AE51" s="21"/>
      <c r="AF51" s="21"/>
      <c r="AG51" s="21"/>
    </row>
    <row r="52" spans="1:33" ht="15" customHeight="1" x14ac:dyDescent="0.25">
      <c r="A52" s="73"/>
      <c r="B52" s="78" t="s">
        <v>74</v>
      </c>
      <c r="C52" s="76"/>
      <c r="D52" s="19" t="s">
        <v>18</v>
      </c>
      <c r="E52" s="21">
        <v>5</v>
      </c>
      <c r="F52" s="21">
        <v>5</v>
      </c>
      <c r="G52" s="21">
        <v>5</v>
      </c>
      <c r="H52" s="21">
        <v>5</v>
      </c>
      <c r="I52" s="21">
        <v>5</v>
      </c>
      <c r="J52" s="21">
        <v>5</v>
      </c>
      <c r="K52" s="21">
        <v>5</v>
      </c>
      <c r="L52" s="21">
        <v>5</v>
      </c>
      <c r="M52" s="21">
        <v>5</v>
      </c>
      <c r="N52" s="21">
        <v>5</v>
      </c>
      <c r="O52" s="21">
        <v>5</v>
      </c>
      <c r="P52" s="21">
        <v>5</v>
      </c>
      <c r="Q52" s="21">
        <v>5</v>
      </c>
      <c r="R52" s="21">
        <v>5</v>
      </c>
      <c r="S52" s="21">
        <v>5</v>
      </c>
      <c r="T52" s="21">
        <v>5</v>
      </c>
      <c r="U52" s="21">
        <v>5</v>
      </c>
      <c r="V52" s="21">
        <v>5</v>
      </c>
      <c r="W52" s="21">
        <v>5</v>
      </c>
      <c r="X52" s="21">
        <v>5</v>
      </c>
      <c r="Y52" s="21">
        <v>5</v>
      </c>
      <c r="Z52" s="21">
        <v>3</v>
      </c>
      <c r="AA52" s="24">
        <v>0</v>
      </c>
      <c r="AB52" s="21"/>
      <c r="AC52" s="21"/>
      <c r="AD52" s="21"/>
      <c r="AE52" s="21"/>
      <c r="AF52" s="21"/>
      <c r="AG52" s="21"/>
    </row>
    <row r="53" spans="1:33" ht="14.25" customHeight="1" x14ac:dyDescent="0.25">
      <c r="A53" s="73"/>
      <c r="B53" s="79" t="s">
        <v>75</v>
      </c>
      <c r="C53" s="80"/>
      <c r="D53" s="1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4.25" customHeight="1" x14ac:dyDescent="0.25">
      <c r="A54" s="73"/>
      <c r="B54" s="75" t="s">
        <v>22</v>
      </c>
      <c r="C54" s="76"/>
      <c r="D54" s="19" t="s">
        <v>16</v>
      </c>
      <c r="E54" s="18">
        <v>8</v>
      </c>
      <c r="F54" s="18">
        <v>8</v>
      </c>
      <c r="G54" s="18">
        <v>8</v>
      </c>
      <c r="H54" s="18">
        <v>8</v>
      </c>
      <c r="I54" s="18">
        <v>8</v>
      </c>
      <c r="J54" s="18">
        <v>8</v>
      </c>
      <c r="K54" s="18">
        <v>8</v>
      </c>
      <c r="L54" s="18">
        <v>8</v>
      </c>
      <c r="M54" s="18">
        <v>8</v>
      </c>
      <c r="N54" s="18">
        <v>8</v>
      </c>
      <c r="O54" s="18">
        <v>8</v>
      </c>
      <c r="P54" s="18">
        <v>8</v>
      </c>
      <c r="Q54" s="18">
        <v>8</v>
      </c>
      <c r="R54" s="18">
        <v>8</v>
      </c>
      <c r="S54" s="18">
        <v>8</v>
      </c>
      <c r="T54" s="18">
        <v>8</v>
      </c>
      <c r="U54" s="18">
        <v>8</v>
      </c>
      <c r="V54" s="18">
        <v>8</v>
      </c>
      <c r="W54" s="18">
        <v>8</v>
      </c>
      <c r="X54" s="18">
        <v>6</v>
      </c>
      <c r="Y54" s="18">
        <v>4</v>
      </c>
      <c r="Z54" s="18">
        <v>4</v>
      </c>
      <c r="AA54" s="18"/>
      <c r="AB54" s="18"/>
      <c r="AC54" s="18"/>
      <c r="AD54" s="18"/>
      <c r="AE54" s="18"/>
      <c r="AF54" s="18"/>
      <c r="AG54" s="18"/>
    </row>
    <row r="55" spans="1:33" ht="14.25" customHeight="1" x14ac:dyDescent="0.25">
      <c r="A55" s="43"/>
      <c r="B55" s="77" t="s">
        <v>23</v>
      </c>
      <c r="C55" s="76"/>
      <c r="D55" s="19" t="s">
        <v>16</v>
      </c>
      <c r="E55" s="16">
        <v>20</v>
      </c>
      <c r="F55" s="16">
        <v>20</v>
      </c>
      <c r="G55" s="16">
        <v>20</v>
      </c>
      <c r="H55" s="16">
        <v>20</v>
      </c>
      <c r="I55" s="16">
        <v>20</v>
      </c>
      <c r="J55" s="16">
        <v>20</v>
      </c>
      <c r="K55" s="16">
        <v>20</v>
      </c>
      <c r="L55" s="16">
        <v>20</v>
      </c>
      <c r="M55" s="16">
        <v>20</v>
      </c>
      <c r="N55" s="16">
        <v>20</v>
      </c>
      <c r="O55" s="16">
        <v>20</v>
      </c>
      <c r="P55" s="16">
        <v>20</v>
      </c>
      <c r="Q55" s="16">
        <v>20</v>
      </c>
      <c r="R55" s="16">
        <v>20</v>
      </c>
      <c r="S55" s="16">
        <v>20</v>
      </c>
      <c r="T55" s="16">
        <v>20</v>
      </c>
      <c r="U55" s="16">
        <v>20</v>
      </c>
      <c r="V55" s="16">
        <v>20</v>
      </c>
      <c r="W55" s="16">
        <v>20</v>
      </c>
      <c r="X55" s="16">
        <v>20</v>
      </c>
      <c r="Y55" s="16">
        <v>20</v>
      </c>
      <c r="Z55" s="16">
        <v>20</v>
      </c>
      <c r="AA55" s="16">
        <v>15</v>
      </c>
      <c r="AB55" s="16">
        <v>11</v>
      </c>
      <c r="AC55" s="16">
        <v>7</v>
      </c>
      <c r="AD55" s="16">
        <v>5</v>
      </c>
      <c r="AE55" s="16">
        <v>3</v>
      </c>
      <c r="AF55" s="16">
        <v>2</v>
      </c>
      <c r="AG55" s="26">
        <v>0</v>
      </c>
    </row>
    <row r="56" spans="1:33" ht="14.25" customHeight="1" x14ac:dyDescent="0.25">
      <c r="A56" s="43"/>
      <c r="B56" s="77" t="s">
        <v>24</v>
      </c>
      <c r="C56" s="76"/>
      <c r="D56" s="19" t="s">
        <v>16</v>
      </c>
      <c r="E56" s="19">
        <v>10</v>
      </c>
      <c r="F56" s="19">
        <v>10</v>
      </c>
      <c r="G56" s="19">
        <v>10</v>
      </c>
      <c r="H56" s="19">
        <v>10</v>
      </c>
      <c r="I56" s="19">
        <v>10</v>
      </c>
      <c r="J56" s="19">
        <v>10</v>
      </c>
      <c r="K56" s="19">
        <v>10</v>
      </c>
      <c r="L56" s="19">
        <v>10</v>
      </c>
      <c r="M56" s="19">
        <v>10</v>
      </c>
      <c r="N56" s="19">
        <v>10</v>
      </c>
      <c r="O56" s="19">
        <v>10</v>
      </c>
      <c r="P56" s="19">
        <v>10</v>
      </c>
      <c r="Q56" s="19">
        <v>10</v>
      </c>
      <c r="R56" s="19">
        <v>10</v>
      </c>
      <c r="S56" s="19">
        <v>10</v>
      </c>
      <c r="T56" s="19">
        <v>10</v>
      </c>
      <c r="U56" s="19">
        <v>10</v>
      </c>
      <c r="V56" s="19">
        <v>10</v>
      </c>
      <c r="W56" s="19">
        <v>10</v>
      </c>
      <c r="X56" s="19">
        <v>10</v>
      </c>
      <c r="Y56" s="19">
        <v>10</v>
      </c>
      <c r="Z56" s="19">
        <v>10</v>
      </c>
      <c r="AA56" s="19">
        <v>10</v>
      </c>
      <c r="AB56" s="19">
        <v>9</v>
      </c>
      <c r="AC56" s="19">
        <v>7</v>
      </c>
      <c r="AD56" s="19">
        <v>5</v>
      </c>
      <c r="AE56" s="19">
        <v>3</v>
      </c>
      <c r="AF56" s="19">
        <v>2</v>
      </c>
      <c r="AG56" s="26">
        <v>0</v>
      </c>
    </row>
    <row r="57" spans="1:33" ht="14.25" customHeight="1" x14ac:dyDescent="0.25">
      <c r="A57" s="43"/>
      <c r="B57" s="77" t="s">
        <v>25</v>
      </c>
      <c r="C57" s="76"/>
      <c r="D57" s="19" t="s">
        <v>16</v>
      </c>
      <c r="E57" s="19">
        <v>2</v>
      </c>
      <c r="F57" s="19">
        <v>2</v>
      </c>
      <c r="G57" s="19">
        <v>2</v>
      </c>
      <c r="H57" s="19">
        <v>2</v>
      </c>
      <c r="I57" s="19">
        <v>2</v>
      </c>
      <c r="J57" s="19">
        <v>2</v>
      </c>
      <c r="K57" s="19">
        <v>2</v>
      </c>
      <c r="L57" s="19">
        <v>2</v>
      </c>
      <c r="M57" s="19">
        <v>2</v>
      </c>
      <c r="N57" s="19">
        <v>2</v>
      </c>
      <c r="O57" s="19">
        <v>2</v>
      </c>
      <c r="P57" s="19">
        <v>2</v>
      </c>
      <c r="Q57" s="19">
        <v>2</v>
      </c>
      <c r="R57" s="19">
        <v>2</v>
      </c>
      <c r="S57" s="19">
        <v>2</v>
      </c>
      <c r="T57" s="19">
        <v>2</v>
      </c>
      <c r="U57" s="19">
        <v>2</v>
      </c>
      <c r="V57" s="19">
        <v>2</v>
      </c>
      <c r="W57" s="19">
        <v>2</v>
      </c>
      <c r="X57" s="19">
        <v>2</v>
      </c>
      <c r="Y57" s="19">
        <v>2</v>
      </c>
      <c r="Z57" s="19">
        <v>2</v>
      </c>
      <c r="AA57" s="19">
        <v>2</v>
      </c>
      <c r="AB57" s="19">
        <v>2</v>
      </c>
      <c r="AC57" s="19">
        <v>2</v>
      </c>
      <c r="AD57" s="19">
        <v>2</v>
      </c>
      <c r="AE57" s="19">
        <v>2</v>
      </c>
      <c r="AF57" s="19">
        <v>2</v>
      </c>
      <c r="AG57" s="26">
        <v>0</v>
      </c>
    </row>
    <row r="58" spans="1:33" ht="14.25" customHeight="1" x14ac:dyDescent="0.25">
      <c r="A58" s="43"/>
      <c r="B58" s="43"/>
      <c r="C58" s="43"/>
      <c r="D58" s="44" t="s">
        <v>26</v>
      </c>
      <c r="E58" s="45">
        <f t="shared" ref="E58:AF58" si="0">SUM(E15:E57)</f>
        <v>259</v>
      </c>
      <c r="F58" s="45">
        <f t="shared" si="0"/>
        <v>247</v>
      </c>
      <c r="G58" s="45">
        <f t="shared" si="0"/>
        <v>238</v>
      </c>
      <c r="H58" s="45">
        <f t="shared" si="0"/>
        <v>226</v>
      </c>
      <c r="I58" s="45">
        <f t="shared" si="0"/>
        <v>215</v>
      </c>
      <c r="J58" s="45">
        <f t="shared" si="0"/>
        <v>207</v>
      </c>
      <c r="K58" s="45">
        <f t="shared" si="0"/>
        <v>197</v>
      </c>
      <c r="L58" s="45">
        <f t="shared" si="0"/>
        <v>186</v>
      </c>
      <c r="M58" s="45">
        <f t="shared" si="0"/>
        <v>174</v>
      </c>
      <c r="N58" s="45">
        <f t="shared" si="0"/>
        <v>160</v>
      </c>
      <c r="O58" s="45">
        <f t="shared" si="0"/>
        <v>152</v>
      </c>
      <c r="P58" s="45">
        <f t="shared" si="0"/>
        <v>142</v>
      </c>
      <c r="Q58" s="45">
        <f t="shared" si="0"/>
        <v>132</v>
      </c>
      <c r="R58" s="45">
        <f t="shared" si="0"/>
        <v>121</v>
      </c>
      <c r="S58" s="45">
        <f t="shared" si="0"/>
        <v>107</v>
      </c>
      <c r="T58" s="45">
        <f t="shared" si="0"/>
        <v>97</v>
      </c>
      <c r="U58" s="45">
        <f t="shared" si="0"/>
        <v>89</v>
      </c>
      <c r="V58" s="45">
        <f t="shared" si="0"/>
        <v>79</v>
      </c>
      <c r="W58" s="45">
        <f t="shared" si="0"/>
        <v>71</v>
      </c>
      <c r="X58" s="45">
        <f t="shared" si="0"/>
        <v>61</v>
      </c>
      <c r="Y58" s="45">
        <f t="shared" si="0"/>
        <v>53</v>
      </c>
      <c r="Z58" s="45">
        <f t="shared" si="0"/>
        <v>45</v>
      </c>
      <c r="AA58" s="45">
        <f t="shared" si="0"/>
        <v>27</v>
      </c>
      <c r="AB58" s="45">
        <f t="shared" si="0"/>
        <v>22</v>
      </c>
      <c r="AC58" s="45">
        <f t="shared" si="0"/>
        <v>16</v>
      </c>
      <c r="AD58" s="45">
        <f t="shared" si="0"/>
        <v>12</v>
      </c>
      <c r="AE58" s="45">
        <f t="shared" si="0"/>
        <v>8</v>
      </c>
      <c r="AF58" s="45">
        <f t="shared" si="0"/>
        <v>6</v>
      </c>
      <c r="AG58" s="45">
        <f>SUM(AG15:AG57)</f>
        <v>0</v>
      </c>
    </row>
    <row r="59" spans="1:33" ht="14.25" customHeight="1" x14ac:dyDescent="0.3">
      <c r="D59" s="10"/>
    </row>
    <row r="60" spans="1:33" ht="14.25" customHeight="1" x14ac:dyDescent="0.3">
      <c r="D60" s="10"/>
      <c r="E60" s="11"/>
    </row>
    <row r="61" spans="1:33" ht="14.25" customHeight="1" x14ac:dyDescent="0.3"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ht="14.25" customHeight="1" x14ac:dyDescent="0.3">
      <c r="D62" s="10"/>
      <c r="E62" s="11"/>
    </row>
    <row r="63" spans="1:33" ht="14.25" customHeight="1" x14ac:dyDescent="0.3">
      <c r="D63" s="10"/>
      <c r="E63" s="11"/>
    </row>
    <row r="64" spans="1:33" ht="14.25" customHeight="1" x14ac:dyDescent="0.3">
      <c r="D64" s="10"/>
      <c r="E64" s="11"/>
    </row>
    <row r="65" spans="4:5" ht="14.25" customHeight="1" x14ac:dyDescent="0.3">
      <c r="D65" s="10"/>
      <c r="E65" s="11"/>
    </row>
    <row r="66" spans="4:5" ht="14.25" customHeight="1" x14ac:dyDescent="0.3">
      <c r="D66" s="10"/>
      <c r="E66" s="11"/>
    </row>
    <row r="67" spans="4:5" ht="14.25" customHeight="1" x14ac:dyDescent="0.3">
      <c r="D67" s="10"/>
      <c r="E67" s="11"/>
    </row>
    <row r="68" spans="4:5" ht="14.25" customHeight="1" x14ac:dyDescent="0.3">
      <c r="D68" s="10"/>
      <c r="E68" s="11"/>
    </row>
    <row r="69" spans="4:5" ht="14.25" customHeight="1" x14ac:dyDescent="0.3">
      <c r="D69" s="10"/>
      <c r="E69" s="11"/>
    </row>
    <row r="70" spans="4:5" ht="14.25" customHeight="1" x14ac:dyDescent="0.3">
      <c r="D70" s="10"/>
      <c r="E70" s="11"/>
    </row>
    <row r="71" spans="4:5" ht="14.25" customHeight="1" x14ac:dyDescent="0.3">
      <c r="D71" s="10"/>
      <c r="E71" s="11"/>
    </row>
    <row r="72" spans="4:5" ht="14.25" customHeight="1" x14ac:dyDescent="0.3">
      <c r="D72" s="10"/>
      <c r="E72" s="11"/>
    </row>
    <row r="73" spans="4:5" ht="14.25" customHeight="1" x14ac:dyDescent="0.3">
      <c r="D73" s="10"/>
      <c r="E73" s="11"/>
    </row>
    <row r="74" spans="4:5" ht="14.25" customHeight="1" x14ac:dyDescent="0.3">
      <c r="D74" s="10"/>
      <c r="E74" s="11"/>
    </row>
    <row r="75" spans="4:5" ht="14.25" customHeight="1" x14ac:dyDescent="0.3">
      <c r="D75" s="10"/>
      <c r="E75" s="11"/>
    </row>
    <row r="76" spans="4:5" ht="14.25" customHeight="1" x14ac:dyDescent="0.3">
      <c r="D76" s="10"/>
      <c r="E76" s="11"/>
    </row>
    <row r="77" spans="4:5" ht="14.25" customHeight="1" x14ac:dyDescent="0.3">
      <c r="D77" s="10"/>
      <c r="E77" s="11"/>
    </row>
    <row r="78" spans="4:5" ht="14.25" customHeight="1" x14ac:dyDescent="0.3">
      <c r="D78" s="10"/>
      <c r="E78" s="11"/>
    </row>
    <row r="79" spans="4:5" ht="14.25" customHeight="1" x14ac:dyDescent="0.3">
      <c r="D79" s="10"/>
      <c r="E79" s="11"/>
    </row>
    <row r="80" spans="4:5" ht="14.25" customHeight="1" x14ac:dyDescent="0.3">
      <c r="D80" s="10"/>
      <c r="E80" s="11"/>
    </row>
    <row r="81" spans="4:5" ht="14.25" customHeight="1" x14ac:dyDescent="0.3">
      <c r="D81" s="10"/>
      <c r="E81" s="11"/>
    </row>
    <row r="82" spans="4:5" ht="14.25" customHeight="1" x14ac:dyDescent="0.3">
      <c r="D82" s="10"/>
      <c r="E82" s="11"/>
    </row>
    <row r="83" spans="4:5" ht="14.25" customHeight="1" x14ac:dyDescent="0.3">
      <c r="D83" s="10"/>
      <c r="E83" s="11"/>
    </row>
    <row r="84" spans="4:5" ht="14.25" customHeight="1" x14ac:dyDescent="0.3">
      <c r="D84" s="10"/>
      <c r="E84" s="11"/>
    </row>
    <row r="85" spans="4:5" ht="14.25" customHeight="1" x14ac:dyDescent="0.3">
      <c r="D85" s="10"/>
      <c r="E85" s="11"/>
    </row>
    <row r="86" spans="4:5" ht="14.25" customHeight="1" x14ac:dyDescent="0.3">
      <c r="D86" s="10"/>
      <c r="E86" s="11"/>
    </row>
    <row r="87" spans="4:5" ht="14.25" customHeight="1" x14ac:dyDescent="0.3">
      <c r="D87" s="10"/>
      <c r="E87" s="11"/>
    </row>
    <row r="88" spans="4:5" ht="14.25" customHeight="1" x14ac:dyDescent="0.3">
      <c r="D88" s="10"/>
      <c r="E88" s="11"/>
    </row>
    <row r="89" spans="4:5" ht="14.25" customHeight="1" x14ac:dyDescent="0.3">
      <c r="D89" s="10"/>
      <c r="E89" s="11"/>
    </row>
    <row r="90" spans="4:5" ht="14.25" customHeight="1" x14ac:dyDescent="0.3">
      <c r="D90" s="10"/>
      <c r="E90" s="11"/>
    </row>
    <row r="91" spans="4:5" ht="14.25" customHeight="1" x14ac:dyDescent="0.3">
      <c r="D91" s="10"/>
      <c r="E91" s="11"/>
    </row>
    <row r="92" spans="4:5" ht="14.25" customHeight="1" x14ac:dyDescent="0.3">
      <c r="D92" s="10"/>
      <c r="E92" s="11"/>
    </row>
    <row r="93" spans="4:5" ht="14.25" customHeight="1" x14ac:dyDescent="0.3">
      <c r="D93" s="10"/>
      <c r="E93" s="11"/>
    </row>
    <row r="94" spans="4:5" ht="14.25" customHeight="1" x14ac:dyDescent="0.3">
      <c r="D94" s="10"/>
      <c r="E94" s="11"/>
    </row>
    <row r="95" spans="4:5" ht="14.25" customHeight="1" x14ac:dyDescent="0.3">
      <c r="D95" s="10"/>
      <c r="E95" s="11"/>
    </row>
    <row r="96" spans="4:5" ht="14.25" customHeight="1" x14ac:dyDescent="0.3">
      <c r="D96" s="10"/>
      <c r="E96" s="11"/>
    </row>
    <row r="97" spans="4:5" ht="14.25" customHeight="1" x14ac:dyDescent="0.3">
      <c r="D97" s="10"/>
      <c r="E97" s="11"/>
    </row>
    <row r="98" spans="4:5" ht="14.25" customHeight="1" x14ac:dyDescent="0.3">
      <c r="D98" s="10"/>
      <c r="E98" s="11"/>
    </row>
    <row r="99" spans="4:5" ht="14.25" customHeight="1" x14ac:dyDescent="0.3">
      <c r="D99" s="10"/>
      <c r="E99" s="11"/>
    </row>
    <row r="100" spans="4:5" ht="14.25" customHeight="1" x14ac:dyDescent="0.3">
      <c r="D100" s="10"/>
      <c r="E100" s="11"/>
    </row>
    <row r="101" spans="4:5" ht="14.25" customHeight="1" x14ac:dyDescent="0.3">
      <c r="D101" s="10"/>
      <c r="E101" s="11"/>
    </row>
    <row r="102" spans="4:5" ht="14.25" customHeight="1" x14ac:dyDescent="0.3">
      <c r="D102" s="10"/>
      <c r="E102" s="11"/>
    </row>
    <row r="103" spans="4:5" ht="14.25" customHeight="1" x14ac:dyDescent="0.3">
      <c r="D103" s="10"/>
      <c r="E103" s="11"/>
    </row>
    <row r="104" spans="4:5" ht="14.25" customHeight="1" x14ac:dyDescent="0.3">
      <c r="D104" s="10"/>
      <c r="E104" s="11"/>
    </row>
    <row r="105" spans="4:5" ht="14.25" customHeight="1" x14ac:dyDescent="0.3">
      <c r="D105" s="10"/>
      <c r="E105" s="11"/>
    </row>
    <row r="106" spans="4:5" ht="14.25" customHeight="1" x14ac:dyDescent="0.3">
      <c r="D106" s="10"/>
      <c r="E106" s="11"/>
    </row>
    <row r="107" spans="4:5" ht="14.25" customHeight="1" x14ac:dyDescent="0.3">
      <c r="D107" s="10"/>
      <c r="E107" s="11"/>
    </row>
    <row r="108" spans="4:5" ht="14.25" customHeight="1" x14ac:dyDescent="0.3">
      <c r="D108" s="10"/>
      <c r="E108" s="11"/>
    </row>
    <row r="109" spans="4:5" ht="14.25" customHeight="1" x14ac:dyDescent="0.3">
      <c r="D109" s="10"/>
      <c r="E109" s="11"/>
    </row>
    <row r="110" spans="4:5" ht="14.25" customHeight="1" x14ac:dyDescent="0.3">
      <c r="D110" s="10"/>
      <c r="E110" s="11"/>
    </row>
    <row r="111" spans="4:5" ht="14.25" customHeight="1" x14ac:dyDescent="0.3">
      <c r="D111" s="10"/>
      <c r="E111" s="11"/>
    </row>
    <row r="112" spans="4:5" ht="14.25" customHeight="1" x14ac:dyDescent="0.3">
      <c r="D112" s="10"/>
      <c r="E112" s="11"/>
    </row>
    <row r="113" spans="4:5" ht="14.25" customHeight="1" x14ac:dyDescent="0.3">
      <c r="D113" s="10"/>
      <c r="E113" s="11"/>
    </row>
    <row r="114" spans="4:5" ht="14.25" customHeight="1" x14ac:dyDescent="0.3">
      <c r="D114" s="10"/>
      <c r="E114" s="11"/>
    </row>
    <row r="115" spans="4:5" ht="14.25" customHeight="1" x14ac:dyDescent="0.3">
      <c r="D115" s="10"/>
      <c r="E115" s="11"/>
    </row>
    <row r="116" spans="4:5" ht="14.25" customHeight="1" x14ac:dyDescent="0.3">
      <c r="D116" s="10"/>
      <c r="E116" s="11"/>
    </row>
    <row r="117" spans="4:5" ht="14.25" customHeight="1" x14ac:dyDescent="0.3">
      <c r="D117" s="10"/>
      <c r="E117" s="11"/>
    </row>
    <row r="118" spans="4:5" ht="14.25" customHeight="1" x14ac:dyDescent="0.3">
      <c r="D118" s="10"/>
      <c r="E118" s="11"/>
    </row>
    <row r="119" spans="4:5" ht="14.25" customHeight="1" x14ac:dyDescent="0.3">
      <c r="D119" s="10"/>
      <c r="E119" s="11"/>
    </row>
    <row r="120" spans="4:5" ht="14.25" customHeight="1" x14ac:dyDescent="0.3">
      <c r="D120" s="10"/>
      <c r="E120" s="11"/>
    </row>
    <row r="121" spans="4:5" ht="14.25" customHeight="1" x14ac:dyDescent="0.3">
      <c r="D121" s="10"/>
      <c r="E121" s="11"/>
    </row>
    <row r="122" spans="4:5" ht="14.25" customHeight="1" x14ac:dyDescent="0.3">
      <c r="D122" s="10"/>
      <c r="E122" s="11"/>
    </row>
    <row r="123" spans="4:5" ht="14.25" customHeight="1" x14ac:dyDescent="0.3">
      <c r="D123" s="10"/>
      <c r="E123" s="11"/>
    </row>
    <row r="124" spans="4:5" ht="14.25" customHeight="1" x14ac:dyDescent="0.3">
      <c r="D124" s="10"/>
      <c r="E124" s="11"/>
    </row>
    <row r="125" spans="4:5" ht="14.25" customHeight="1" x14ac:dyDescent="0.3">
      <c r="D125" s="10"/>
      <c r="E125" s="11"/>
    </row>
    <row r="126" spans="4:5" ht="14.25" customHeight="1" x14ac:dyDescent="0.3">
      <c r="D126" s="10"/>
      <c r="E126" s="11"/>
    </row>
    <row r="127" spans="4:5" ht="14.25" customHeight="1" x14ac:dyDescent="0.3">
      <c r="D127" s="10"/>
      <c r="E127" s="11"/>
    </row>
    <row r="128" spans="4:5" ht="14.25" customHeight="1" x14ac:dyDescent="0.3">
      <c r="D128" s="10"/>
      <c r="E128" s="11"/>
    </row>
    <row r="129" spans="4:5" ht="14.25" customHeight="1" x14ac:dyDescent="0.3">
      <c r="D129" s="10"/>
      <c r="E129" s="11"/>
    </row>
    <row r="130" spans="4:5" ht="14.25" customHeight="1" x14ac:dyDescent="0.3">
      <c r="D130" s="10"/>
      <c r="E130" s="11"/>
    </row>
    <row r="131" spans="4:5" ht="14.25" customHeight="1" x14ac:dyDescent="0.3">
      <c r="D131" s="10"/>
      <c r="E131" s="11"/>
    </row>
    <row r="132" spans="4:5" ht="14.25" customHeight="1" x14ac:dyDescent="0.3">
      <c r="D132" s="10"/>
      <c r="E132" s="11"/>
    </row>
    <row r="133" spans="4:5" ht="14.25" customHeight="1" x14ac:dyDescent="0.3">
      <c r="D133" s="10"/>
      <c r="E133" s="11"/>
    </row>
    <row r="134" spans="4:5" ht="14.25" customHeight="1" x14ac:dyDescent="0.3">
      <c r="D134" s="10"/>
      <c r="E134" s="11"/>
    </row>
    <row r="135" spans="4:5" ht="14.25" customHeight="1" x14ac:dyDescent="0.3">
      <c r="D135" s="10"/>
      <c r="E135" s="11"/>
    </row>
    <row r="136" spans="4:5" ht="14.25" customHeight="1" x14ac:dyDescent="0.3">
      <c r="D136" s="10"/>
      <c r="E136" s="11"/>
    </row>
    <row r="137" spans="4:5" ht="14.25" customHeight="1" x14ac:dyDescent="0.3">
      <c r="D137" s="10"/>
      <c r="E137" s="11"/>
    </row>
    <row r="138" spans="4:5" ht="14.25" customHeight="1" x14ac:dyDescent="0.3">
      <c r="D138" s="10"/>
      <c r="E138" s="11"/>
    </row>
    <row r="139" spans="4:5" ht="14.25" customHeight="1" x14ac:dyDescent="0.3">
      <c r="D139" s="10"/>
      <c r="E139" s="11"/>
    </row>
    <row r="140" spans="4:5" ht="14.25" customHeight="1" x14ac:dyDescent="0.3">
      <c r="D140" s="10"/>
      <c r="E140" s="11"/>
    </row>
    <row r="141" spans="4:5" ht="14.25" customHeight="1" x14ac:dyDescent="0.3">
      <c r="D141" s="10"/>
      <c r="E141" s="11"/>
    </row>
    <row r="142" spans="4:5" ht="14.25" customHeight="1" x14ac:dyDescent="0.3">
      <c r="D142" s="10"/>
      <c r="E142" s="11"/>
    </row>
    <row r="143" spans="4:5" ht="14.25" customHeight="1" x14ac:dyDescent="0.3">
      <c r="D143" s="10"/>
      <c r="E143" s="11"/>
    </row>
    <row r="144" spans="4:5" ht="14.25" customHeight="1" x14ac:dyDescent="0.3">
      <c r="D144" s="10"/>
      <c r="E144" s="11"/>
    </row>
    <row r="145" spans="4:5" ht="14.25" customHeight="1" x14ac:dyDescent="0.3">
      <c r="D145" s="10"/>
      <c r="E145" s="11"/>
    </row>
    <row r="146" spans="4:5" ht="14.25" customHeight="1" x14ac:dyDescent="0.3">
      <c r="D146" s="10"/>
      <c r="E146" s="11"/>
    </row>
    <row r="147" spans="4:5" ht="14.25" customHeight="1" x14ac:dyDescent="0.3">
      <c r="D147" s="10"/>
      <c r="E147" s="11"/>
    </row>
    <row r="148" spans="4:5" ht="14.25" customHeight="1" x14ac:dyDescent="0.3">
      <c r="D148" s="10"/>
      <c r="E148" s="11"/>
    </row>
    <row r="149" spans="4:5" ht="14.25" customHeight="1" x14ac:dyDescent="0.3">
      <c r="D149" s="10"/>
      <c r="E149" s="11"/>
    </row>
    <row r="150" spans="4:5" ht="14.25" customHeight="1" x14ac:dyDescent="0.3">
      <c r="D150" s="10"/>
      <c r="E150" s="11"/>
    </row>
    <row r="151" spans="4:5" ht="14.25" customHeight="1" x14ac:dyDescent="0.3">
      <c r="D151" s="10"/>
      <c r="E151" s="11"/>
    </row>
    <row r="152" spans="4:5" ht="14.25" customHeight="1" x14ac:dyDescent="0.3">
      <c r="D152" s="10"/>
      <c r="E152" s="11"/>
    </row>
    <row r="153" spans="4:5" ht="14.25" customHeight="1" x14ac:dyDescent="0.3">
      <c r="D153" s="10"/>
      <c r="E153" s="11"/>
    </row>
    <row r="154" spans="4:5" ht="14.25" customHeight="1" x14ac:dyDescent="0.3">
      <c r="D154" s="10"/>
      <c r="E154" s="11"/>
    </row>
    <row r="155" spans="4:5" ht="14.25" customHeight="1" x14ac:dyDescent="0.3">
      <c r="D155" s="10"/>
      <c r="E155" s="11"/>
    </row>
    <row r="156" spans="4:5" ht="14.25" customHeight="1" x14ac:dyDescent="0.3">
      <c r="D156" s="10"/>
      <c r="E156" s="11"/>
    </row>
    <row r="157" spans="4:5" ht="14.25" customHeight="1" x14ac:dyDescent="0.3">
      <c r="D157" s="10"/>
      <c r="E157" s="11"/>
    </row>
    <row r="158" spans="4:5" ht="14.25" customHeight="1" x14ac:dyDescent="0.3">
      <c r="D158" s="10"/>
      <c r="E158" s="11"/>
    </row>
    <row r="159" spans="4:5" ht="14.25" customHeight="1" x14ac:dyDescent="0.3">
      <c r="D159" s="10"/>
      <c r="E159" s="11"/>
    </row>
    <row r="160" spans="4:5" ht="14.25" customHeight="1" x14ac:dyDescent="0.3">
      <c r="D160" s="10"/>
      <c r="E160" s="11"/>
    </row>
    <row r="161" spans="4:5" ht="14.25" customHeight="1" x14ac:dyDescent="0.3">
      <c r="D161" s="10"/>
      <c r="E161" s="11"/>
    </row>
    <row r="162" spans="4:5" ht="14.25" customHeight="1" x14ac:dyDescent="0.3">
      <c r="D162" s="10"/>
      <c r="E162" s="11"/>
    </row>
    <row r="163" spans="4:5" ht="14.25" customHeight="1" x14ac:dyDescent="0.3">
      <c r="D163" s="10"/>
      <c r="E163" s="11"/>
    </row>
    <row r="164" spans="4:5" ht="14.25" customHeight="1" x14ac:dyDescent="0.3">
      <c r="D164" s="10"/>
      <c r="E164" s="11"/>
    </row>
    <row r="165" spans="4:5" ht="14.25" customHeight="1" x14ac:dyDescent="0.3">
      <c r="D165" s="10"/>
      <c r="E165" s="11"/>
    </row>
    <row r="166" spans="4:5" ht="14.25" customHeight="1" x14ac:dyDescent="0.3">
      <c r="D166" s="10"/>
      <c r="E166" s="11"/>
    </row>
    <row r="167" spans="4:5" ht="14.25" customHeight="1" x14ac:dyDescent="0.3">
      <c r="D167" s="10"/>
      <c r="E167" s="11"/>
    </row>
    <row r="168" spans="4:5" ht="14.25" customHeight="1" x14ac:dyDescent="0.3">
      <c r="D168" s="10"/>
      <c r="E168" s="11"/>
    </row>
    <row r="169" spans="4:5" ht="14.25" customHeight="1" x14ac:dyDescent="0.3">
      <c r="D169" s="10"/>
      <c r="E169" s="11"/>
    </row>
    <row r="170" spans="4:5" ht="14.25" customHeight="1" x14ac:dyDescent="0.3">
      <c r="D170" s="10"/>
      <c r="E170" s="11"/>
    </row>
    <row r="171" spans="4:5" ht="14.25" customHeight="1" x14ac:dyDescent="0.3">
      <c r="D171" s="10"/>
      <c r="E171" s="11"/>
    </row>
    <row r="172" spans="4:5" ht="14.25" customHeight="1" x14ac:dyDescent="0.3">
      <c r="D172" s="10"/>
      <c r="E172" s="11"/>
    </row>
    <row r="173" spans="4:5" ht="14.25" customHeight="1" x14ac:dyDescent="0.3">
      <c r="D173" s="10"/>
      <c r="E173" s="11"/>
    </row>
    <row r="174" spans="4:5" ht="14.25" customHeight="1" x14ac:dyDescent="0.3">
      <c r="D174" s="10"/>
      <c r="E174" s="11"/>
    </row>
    <row r="175" spans="4:5" ht="14.25" customHeight="1" x14ac:dyDescent="0.3">
      <c r="D175" s="10"/>
      <c r="E175" s="11"/>
    </row>
    <row r="176" spans="4:5" ht="14.25" customHeight="1" x14ac:dyDescent="0.3">
      <c r="D176" s="10"/>
      <c r="E176" s="11"/>
    </row>
    <row r="177" spans="4:5" ht="14.25" customHeight="1" x14ac:dyDescent="0.3">
      <c r="D177" s="10"/>
      <c r="E177" s="11"/>
    </row>
    <row r="178" spans="4:5" ht="14.25" customHeight="1" x14ac:dyDescent="0.3">
      <c r="D178" s="10"/>
      <c r="E178" s="11"/>
    </row>
    <row r="179" spans="4:5" ht="14.25" customHeight="1" x14ac:dyDescent="0.3">
      <c r="D179" s="10"/>
      <c r="E179" s="11"/>
    </row>
    <row r="180" spans="4:5" ht="14.25" customHeight="1" x14ac:dyDescent="0.3">
      <c r="D180" s="10"/>
      <c r="E180" s="11"/>
    </row>
    <row r="181" spans="4:5" ht="14.25" customHeight="1" x14ac:dyDescent="0.3">
      <c r="D181" s="10"/>
      <c r="E181" s="11"/>
    </row>
    <row r="182" spans="4:5" ht="14.25" customHeight="1" x14ac:dyDescent="0.3">
      <c r="D182" s="10"/>
      <c r="E182" s="11"/>
    </row>
    <row r="183" spans="4:5" ht="14.25" customHeight="1" x14ac:dyDescent="0.3">
      <c r="D183" s="10"/>
      <c r="E183" s="11"/>
    </row>
    <row r="184" spans="4:5" ht="14.25" customHeight="1" x14ac:dyDescent="0.3">
      <c r="D184" s="10"/>
      <c r="E184" s="11"/>
    </row>
    <row r="185" spans="4:5" ht="14.25" customHeight="1" x14ac:dyDescent="0.3">
      <c r="D185" s="10"/>
      <c r="E185" s="11"/>
    </row>
    <row r="186" spans="4:5" ht="14.25" customHeight="1" x14ac:dyDescent="0.3">
      <c r="D186" s="10"/>
      <c r="E186" s="11"/>
    </row>
    <row r="187" spans="4:5" ht="14.25" customHeight="1" x14ac:dyDescent="0.3">
      <c r="D187" s="10"/>
      <c r="E187" s="11"/>
    </row>
    <row r="188" spans="4:5" ht="14.25" customHeight="1" x14ac:dyDescent="0.3">
      <c r="D188" s="10"/>
      <c r="E188" s="11"/>
    </row>
    <row r="189" spans="4:5" ht="14.25" customHeight="1" x14ac:dyDescent="0.3">
      <c r="D189" s="10"/>
      <c r="E189" s="11"/>
    </row>
    <row r="190" spans="4:5" ht="14.25" customHeight="1" x14ac:dyDescent="0.3">
      <c r="D190" s="10"/>
      <c r="E190" s="11"/>
    </row>
    <row r="191" spans="4:5" ht="14.25" customHeight="1" x14ac:dyDescent="0.3">
      <c r="D191" s="10"/>
      <c r="E191" s="11"/>
    </row>
    <row r="192" spans="4:5" ht="14.25" customHeight="1" x14ac:dyDescent="0.3">
      <c r="D192" s="10"/>
      <c r="E192" s="11"/>
    </row>
    <row r="193" spans="4:5" ht="14.25" customHeight="1" x14ac:dyDescent="0.3">
      <c r="D193" s="10"/>
      <c r="E193" s="11"/>
    </row>
    <row r="194" spans="4:5" ht="14.25" customHeight="1" x14ac:dyDescent="0.3">
      <c r="D194" s="10"/>
      <c r="E194" s="11"/>
    </row>
    <row r="195" spans="4:5" ht="14.25" customHeight="1" x14ac:dyDescent="0.3">
      <c r="D195" s="10"/>
      <c r="E195" s="11"/>
    </row>
    <row r="196" spans="4:5" ht="14.25" customHeight="1" x14ac:dyDescent="0.3">
      <c r="D196" s="10"/>
      <c r="E196" s="11"/>
    </row>
    <row r="197" spans="4:5" ht="14.25" customHeight="1" x14ac:dyDescent="0.3">
      <c r="D197" s="10"/>
      <c r="E197" s="11"/>
    </row>
    <row r="198" spans="4:5" ht="14.25" customHeight="1" x14ac:dyDescent="0.3">
      <c r="D198" s="10"/>
      <c r="E198" s="11"/>
    </row>
    <row r="199" spans="4:5" ht="14.25" customHeight="1" x14ac:dyDescent="0.3">
      <c r="D199" s="10"/>
      <c r="E199" s="11"/>
    </row>
    <row r="200" spans="4:5" ht="14.25" customHeight="1" x14ac:dyDescent="0.3">
      <c r="D200" s="10"/>
      <c r="E200" s="11"/>
    </row>
    <row r="201" spans="4:5" ht="14.25" customHeight="1" x14ac:dyDescent="0.3">
      <c r="D201" s="10"/>
      <c r="E201" s="11"/>
    </row>
    <row r="202" spans="4:5" ht="14.25" customHeight="1" x14ac:dyDescent="0.3">
      <c r="D202" s="10"/>
      <c r="E202" s="11"/>
    </row>
    <row r="203" spans="4:5" ht="14.25" customHeight="1" x14ac:dyDescent="0.3">
      <c r="D203" s="10"/>
      <c r="E203" s="11"/>
    </row>
    <row r="204" spans="4:5" ht="14.25" customHeight="1" x14ac:dyDescent="0.3">
      <c r="D204" s="10"/>
      <c r="E204" s="11"/>
    </row>
    <row r="205" spans="4:5" ht="14.25" customHeight="1" x14ac:dyDescent="0.3">
      <c r="D205" s="10"/>
      <c r="E205" s="11"/>
    </row>
    <row r="206" spans="4:5" ht="14.25" customHeight="1" x14ac:dyDescent="0.3">
      <c r="D206" s="10"/>
      <c r="E206" s="11"/>
    </row>
    <row r="207" spans="4:5" ht="14.25" customHeight="1" x14ac:dyDescent="0.3">
      <c r="D207" s="10"/>
      <c r="E207" s="11"/>
    </row>
    <row r="208" spans="4:5" ht="14.25" customHeight="1" x14ac:dyDescent="0.3">
      <c r="D208" s="10"/>
      <c r="E208" s="11"/>
    </row>
    <row r="209" spans="4:5" ht="14.25" customHeight="1" x14ac:dyDescent="0.3">
      <c r="D209" s="10"/>
      <c r="E209" s="11"/>
    </row>
    <row r="210" spans="4:5" ht="14.25" customHeight="1" x14ac:dyDescent="0.3">
      <c r="D210" s="10"/>
      <c r="E210" s="11"/>
    </row>
    <row r="211" spans="4:5" ht="14.25" customHeight="1" x14ac:dyDescent="0.3">
      <c r="D211" s="10"/>
      <c r="E211" s="11"/>
    </row>
    <row r="212" spans="4:5" ht="14.25" customHeight="1" x14ac:dyDescent="0.3">
      <c r="D212" s="10"/>
      <c r="E212" s="11"/>
    </row>
    <row r="213" spans="4:5" ht="14.25" customHeight="1" x14ac:dyDescent="0.3">
      <c r="D213" s="10"/>
      <c r="E213" s="11"/>
    </row>
    <row r="214" spans="4:5" ht="14.25" customHeight="1" x14ac:dyDescent="0.3">
      <c r="D214" s="10"/>
      <c r="E214" s="11"/>
    </row>
    <row r="215" spans="4:5" ht="14.25" customHeight="1" x14ac:dyDescent="0.3">
      <c r="D215" s="10"/>
      <c r="E215" s="11"/>
    </row>
    <row r="216" spans="4:5" ht="14.25" customHeight="1" x14ac:dyDescent="0.3">
      <c r="D216" s="10"/>
      <c r="E216" s="11"/>
    </row>
    <row r="217" spans="4:5" ht="14.25" customHeight="1" x14ac:dyDescent="0.3">
      <c r="D217" s="10"/>
      <c r="E217" s="11"/>
    </row>
    <row r="218" spans="4:5" ht="14.25" customHeight="1" x14ac:dyDescent="0.3">
      <c r="D218" s="10"/>
      <c r="E218" s="11"/>
    </row>
    <row r="219" spans="4:5" ht="14.25" customHeight="1" x14ac:dyDescent="0.3">
      <c r="D219" s="10"/>
      <c r="E219" s="11"/>
    </row>
    <row r="220" spans="4:5" ht="14.25" customHeight="1" x14ac:dyDescent="0.3">
      <c r="D220" s="10"/>
      <c r="E220" s="11"/>
    </row>
    <row r="221" spans="4:5" ht="14.25" customHeight="1" x14ac:dyDescent="0.3">
      <c r="D221" s="10"/>
      <c r="E221" s="11"/>
    </row>
    <row r="222" spans="4:5" ht="14.25" customHeight="1" x14ac:dyDescent="0.3">
      <c r="D222" s="10"/>
      <c r="E222" s="11"/>
    </row>
    <row r="223" spans="4:5" ht="14.25" customHeight="1" x14ac:dyDescent="0.3">
      <c r="D223" s="10"/>
      <c r="E223" s="11"/>
    </row>
    <row r="224" spans="4:5" ht="14.25" customHeight="1" x14ac:dyDescent="0.3">
      <c r="D224" s="10"/>
      <c r="E224" s="11"/>
    </row>
    <row r="225" spans="4:5" ht="14.25" customHeight="1" x14ac:dyDescent="0.3">
      <c r="D225" s="10"/>
      <c r="E225" s="11"/>
    </row>
    <row r="226" spans="4:5" ht="14.25" customHeight="1" x14ac:dyDescent="0.3">
      <c r="D226" s="10"/>
      <c r="E226" s="11"/>
    </row>
    <row r="227" spans="4:5" ht="14.25" customHeight="1" x14ac:dyDescent="0.3">
      <c r="D227" s="10"/>
      <c r="E227" s="11"/>
    </row>
    <row r="228" spans="4:5" ht="14.25" customHeight="1" x14ac:dyDescent="0.3">
      <c r="D228" s="10"/>
      <c r="E228" s="11"/>
    </row>
    <row r="229" spans="4:5" ht="14.25" customHeight="1" x14ac:dyDescent="0.3">
      <c r="D229" s="10"/>
      <c r="E229" s="11"/>
    </row>
    <row r="230" spans="4:5" ht="14.25" customHeight="1" x14ac:dyDescent="0.3">
      <c r="D230" s="10"/>
      <c r="E230" s="11"/>
    </row>
    <row r="231" spans="4:5" ht="14.25" customHeight="1" x14ac:dyDescent="0.3">
      <c r="D231" s="10"/>
      <c r="E231" s="11"/>
    </row>
    <row r="232" spans="4:5" ht="14.25" customHeight="1" x14ac:dyDescent="0.3">
      <c r="D232" s="10"/>
      <c r="E232" s="11"/>
    </row>
    <row r="233" spans="4:5" ht="14.25" customHeight="1" x14ac:dyDescent="0.3">
      <c r="D233" s="10"/>
      <c r="E233" s="11"/>
    </row>
    <row r="234" spans="4:5" ht="14.25" customHeight="1" x14ac:dyDescent="0.3">
      <c r="D234" s="10"/>
      <c r="E234" s="11"/>
    </row>
    <row r="235" spans="4:5" ht="14.25" customHeight="1" x14ac:dyDescent="0.3">
      <c r="D235" s="10"/>
      <c r="E235" s="11"/>
    </row>
    <row r="236" spans="4:5" ht="14.25" customHeight="1" x14ac:dyDescent="0.3">
      <c r="D236" s="10"/>
      <c r="E236" s="11"/>
    </row>
    <row r="237" spans="4:5" ht="14.25" customHeight="1" x14ac:dyDescent="0.3">
      <c r="D237" s="10"/>
      <c r="E237" s="11"/>
    </row>
    <row r="238" spans="4:5" ht="14.25" customHeight="1" x14ac:dyDescent="0.3">
      <c r="D238" s="10"/>
      <c r="E238" s="11"/>
    </row>
    <row r="239" spans="4:5" ht="14.25" customHeight="1" x14ac:dyDescent="0.3">
      <c r="D239" s="10"/>
      <c r="E239" s="11"/>
    </row>
    <row r="240" spans="4:5" ht="14.25" customHeight="1" x14ac:dyDescent="0.3">
      <c r="D240" s="10"/>
      <c r="E240" s="11"/>
    </row>
    <row r="241" spans="4:5" ht="14.25" customHeight="1" x14ac:dyDescent="0.3">
      <c r="D241" s="10"/>
      <c r="E241" s="11"/>
    </row>
    <row r="242" spans="4:5" ht="14.25" customHeight="1" x14ac:dyDescent="0.3">
      <c r="D242" s="10"/>
      <c r="E242" s="11"/>
    </row>
    <row r="243" spans="4:5" ht="14.25" customHeight="1" x14ac:dyDescent="0.3">
      <c r="D243" s="10"/>
      <c r="E243" s="11"/>
    </row>
    <row r="244" spans="4:5" ht="14.25" customHeight="1" x14ac:dyDescent="0.3">
      <c r="D244" s="10"/>
      <c r="E244" s="11"/>
    </row>
    <row r="245" spans="4:5" ht="14.25" customHeight="1" x14ac:dyDescent="0.3">
      <c r="D245" s="10"/>
      <c r="E245" s="11"/>
    </row>
    <row r="246" spans="4:5" ht="14.25" customHeight="1" x14ac:dyDescent="0.3">
      <c r="D246" s="10"/>
      <c r="E246" s="11"/>
    </row>
    <row r="247" spans="4:5" ht="14.25" customHeight="1" x14ac:dyDescent="0.3">
      <c r="D247" s="10"/>
      <c r="E247" s="11"/>
    </row>
    <row r="248" spans="4:5" ht="14.25" customHeight="1" x14ac:dyDescent="0.3">
      <c r="D248" s="10"/>
      <c r="E248" s="11"/>
    </row>
    <row r="249" spans="4:5" ht="14.25" customHeight="1" x14ac:dyDescent="0.3">
      <c r="D249" s="10"/>
      <c r="E249" s="11"/>
    </row>
    <row r="250" spans="4:5" ht="14.25" customHeight="1" x14ac:dyDescent="0.3">
      <c r="D250" s="10"/>
      <c r="E250" s="11"/>
    </row>
    <row r="251" spans="4:5" ht="14.25" customHeight="1" x14ac:dyDescent="0.3">
      <c r="D251" s="10"/>
      <c r="E251" s="11"/>
    </row>
    <row r="252" spans="4:5" ht="14.25" customHeight="1" x14ac:dyDescent="0.3">
      <c r="D252" s="10"/>
      <c r="E252" s="11"/>
    </row>
    <row r="253" spans="4:5" ht="14.25" customHeight="1" x14ac:dyDescent="0.3">
      <c r="D253" s="10"/>
      <c r="E253" s="11"/>
    </row>
    <row r="254" spans="4:5" ht="14.25" customHeight="1" x14ac:dyDescent="0.3">
      <c r="D254" s="10"/>
      <c r="E254" s="11"/>
    </row>
    <row r="255" spans="4:5" ht="15.75" customHeight="1" x14ac:dyDescent="0.2"/>
    <row r="256" spans="4: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56">
    <mergeCell ref="J12:K12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  <mergeCell ref="B26:C26"/>
    <mergeCell ref="A13:C1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4:C34"/>
    <mergeCell ref="B35:C35"/>
    <mergeCell ref="B36:C36"/>
    <mergeCell ref="B37:C37"/>
    <mergeCell ref="B38:C38"/>
    <mergeCell ref="B28:C28"/>
    <mergeCell ref="B29:C29"/>
    <mergeCell ref="B31:C31"/>
    <mergeCell ref="B32:C32"/>
    <mergeCell ref="B33:C33"/>
    <mergeCell ref="B30:C30"/>
    <mergeCell ref="B57:C57"/>
    <mergeCell ref="B25:C25"/>
    <mergeCell ref="B27:C27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9:C39"/>
    <mergeCell ref="B54:C54"/>
    <mergeCell ref="B55:C55"/>
    <mergeCell ref="B40:C40"/>
    <mergeCell ref="B41:C41"/>
    <mergeCell ref="B56:C56"/>
  </mergeCells>
  <printOptions horizontalCentered="1" verticalCentered="1"/>
  <pageMargins left="0.25" right="0.25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0E20-EED4-46E8-840E-871164CC78BD}">
  <sheetPr>
    <pageSetUpPr fitToPage="1"/>
  </sheetPr>
  <dimension ref="A1:AH992"/>
  <sheetViews>
    <sheetView topLeftCell="D44" zoomScale="70" zoomScaleNormal="70" zoomScaleSheetLayoutView="25" workbookViewId="0">
      <selection activeCell="E60" sqref="E60:AH63"/>
    </sheetView>
  </sheetViews>
  <sheetFormatPr defaultColWidth="12.625" defaultRowHeight="15" customHeight="1" x14ac:dyDescent="0.2"/>
  <cols>
    <col min="1" max="1" width="20.25" customWidth="1"/>
    <col min="2" max="2" width="37.5" customWidth="1"/>
    <col min="3" max="3" width="17.5" customWidth="1"/>
    <col min="4" max="4" width="14.5" customWidth="1"/>
    <col min="5" max="5" width="10.875" customWidth="1"/>
    <col min="6" max="6" width="7.375" customWidth="1"/>
    <col min="7" max="7" width="5.5" customWidth="1"/>
    <col min="8" max="8" width="6.25" customWidth="1"/>
    <col min="9" max="34" width="6.625" customWidth="1"/>
  </cols>
  <sheetData>
    <row r="1" spans="1:34" ht="54" customHeight="1" x14ac:dyDescent="0.2">
      <c r="A1" s="93" t="s">
        <v>0</v>
      </c>
      <c r="B1" s="94"/>
      <c r="C1" s="1" t="s">
        <v>34</v>
      </c>
      <c r="D1" s="2"/>
    </row>
    <row r="2" spans="1:34" ht="14.25" customHeight="1" x14ac:dyDescent="0.25">
      <c r="A2" s="93" t="s">
        <v>1</v>
      </c>
      <c r="B2" s="94"/>
      <c r="C2" s="4" t="s">
        <v>41</v>
      </c>
      <c r="D2" s="2"/>
      <c r="E2" s="5"/>
      <c r="F2" s="5"/>
    </row>
    <row r="3" spans="1:34" ht="14.25" customHeight="1" x14ac:dyDescent="0.25">
      <c r="A3" s="93" t="s">
        <v>2</v>
      </c>
      <c r="B3" s="94"/>
      <c r="C3" s="4" t="s">
        <v>35</v>
      </c>
      <c r="D3" s="6"/>
      <c r="E3" s="5"/>
      <c r="F3" s="5"/>
    </row>
    <row r="4" spans="1:34" ht="14.25" customHeight="1" x14ac:dyDescent="0.25">
      <c r="A4" s="109" t="s">
        <v>3</v>
      </c>
      <c r="B4" s="110"/>
      <c r="C4" s="60" t="s">
        <v>42</v>
      </c>
      <c r="D4" s="6"/>
      <c r="E4" s="5"/>
      <c r="F4" s="5"/>
    </row>
    <row r="5" spans="1:34" ht="14.25" customHeight="1" x14ac:dyDescent="0.25">
      <c r="A5" s="111" t="s">
        <v>4</v>
      </c>
      <c r="B5" s="112"/>
      <c r="C5" s="61">
        <v>44474</v>
      </c>
      <c r="D5" s="6"/>
      <c r="E5" s="5"/>
      <c r="F5" s="5"/>
    </row>
    <row r="6" spans="1:34" ht="14.25" customHeight="1" thickBot="1" x14ac:dyDescent="0.3">
      <c r="A6" s="53"/>
      <c r="B6" s="53"/>
      <c r="C6" s="53"/>
      <c r="D6" s="5"/>
      <c r="E6" s="5"/>
      <c r="F6" s="5"/>
    </row>
    <row r="7" spans="1:34" ht="14.25" customHeight="1" x14ac:dyDescent="0.25">
      <c r="A7" s="107"/>
      <c r="B7" s="108"/>
      <c r="C7" s="108"/>
      <c r="D7" s="108"/>
      <c r="E7" s="108"/>
      <c r="F7" s="5"/>
      <c r="G7" s="37"/>
      <c r="H7" s="96" t="s">
        <v>29</v>
      </c>
      <c r="I7" s="97"/>
      <c r="J7" s="97"/>
      <c r="K7" s="98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47"/>
      <c r="AB7" s="47"/>
      <c r="AC7" s="47"/>
      <c r="AD7" s="47"/>
      <c r="AE7" s="47"/>
      <c r="AF7" s="47"/>
      <c r="AG7" s="47"/>
      <c r="AH7" s="47"/>
    </row>
    <row r="8" spans="1:34" ht="14.25" customHeight="1" x14ac:dyDescent="0.25">
      <c r="A8" s="59" t="s">
        <v>5</v>
      </c>
      <c r="B8" s="113" t="s">
        <v>6</v>
      </c>
      <c r="C8" s="113"/>
      <c r="D8" s="59" t="s">
        <v>7</v>
      </c>
      <c r="E8" s="59" t="s">
        <v>8</v>
      </c>
      <c r="F8" s="5"/>
      <c r="G8" s="38"/>
      <c r="H8" s="101" t="s">
        <v>30</v>
      </c>
      <c r="I8" s="87"/>
      <c r="J8" s="87"/>
      <c r="K8" s="102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47"/>
      <c r="AB8" s="47"/>
      <c r="AC8" s="47"/>
      <c r="AD8" s="47"/>
      <c r="AE8" s="47"/>
      <c r="AF8" s="47"/>
      <c r="AG8" s="47"/>
      <c r="AH8" s="47"/>
    </row>
    <row r="9" spans="1:34" ht="19.5" customHeight="1" x14ac:dyDescent="0.25">
      <c r="A9" s="55">
        <v>1</v>
      </c>
      <c r="B9" s="56" t="s">
        <v>36</v>
      </c>
      <c r="C9" s="57" t="s">
        <v>37</v>
      </c>
      <c r="D9" s="33">
        <f>SUMIF(D15:D57,"Ha",E15:E57)+11</f>
        <v>61</v>
      </c>
      <c r="E9" s="58">
        <f>SUMIF(D15:D57,"Ha",E15:E57)+11+4</f>
        <v>65</v>
      </c>
      <c r="F9" s="5"/>
      <c r="G9" s="39"/>
      <c r="H9" s="103" t="s">
        <v>31</v>
      </c>
      <c r="I9" s="87"/>
      <c r="J9" s="87"/>
      <c r="K9" s="102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47"/>
      <c r="AB9" s="47"/>
      <c r="AC9" s="47"/>
      <c r="AD9" s="47"/>
      <c r="AE9" s="47"/>
      <c r="AF9" s="47"/>
      <c r="AG9" s="47"/>
      <c r="AH9" s="47"/>
    </row>
    <row r="10" spans="1:34" ht="18.75" customHeight="1" thickBot="1" x14ac:dyDescent="0.3">
      <c r="A10" s="3">
        <v>2</v>
      </c>
      <c r="B10" s="3" t="s">
        <v>18</v>
      </c>
      <c r="C10" s="28" t="s">
        <v>9</v>
      </c>
      <c r="D10" s="33">
        <f>SUMIF(D15:D57,"Hieu",E15:E57)+12</f>
        <v>67</v>
      </c>
      <c r="E10" s="33">
        <f>SUMIF(D15:D57,"Hieu",E15:E57)+11+4</f>
        <v>70</v>
      </c>
      <c r="F10" s="5"/>
      <c r="G10" s="40"/>
      <c r="H10" s="104" t="s">
        <v>32</v>
      </c>
      <c r="I10" s="105"/>
      <c r="J10" s="105"/>
      <c r="K10" s="10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47"/>
      <c r="AB10" s="47"/>
      <c r="AC10" s="47"/>
      <c r="AD10" s="47"/>
      <c r="AE10" s="47"/>
      <c r="AF10" s="47"/>
      <c r="AG10" s="47"/>
      <c r="AH10" s="47"/>
    </row>
    <row r="11" spans="1:34" ht="16.5" customHeight="1" x14ac:dyDescent="0.25">
      <c r="A11" s="3">
        <v>3</v>
      </c>
      <c r="B11" s="9" t="s">
        <v>38</v>
      </c>
      <c r="C11" s="27" t="s">
        <v>39</v>
      </c>
      <c r="D11" s="33">
        <f>SUMIF(D15:D57,"My",E15:E57)+17</f>
        <v>65</v>
      </c>
      <c r="E11" s="33">
        <f>SUMIF(D15:D57,"My",E15:E57)+11+10</f>
        <v>69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47"/>
      <c r="AB11" s="47"/>
      <c r="AC11" s="47"/>
      <c r="AD11" s="47"/>
      <c r="AE11" s="47"/>
      <c r="AF11" s="47"/>
      <c r="AG11" s="47"/>
      <c r="AH11" s="47"/>
    </row>
    <row r="12" spans="1:34" ht="17.25" customHeight="1" x14ac:dyDescent="0.25">
      <c r="A12" s="3">
        <v>4</v>
      </c>
      <c r="B12" s="3" t="s">
        <v>20</v>
      </c>
      <c r="C12" s="28" t="s">
        <v>10</v>
      </c>
      <c r="D12" s="33">
        <f>SUMIF(D15:D57,"Thong",E15:E57)+14</f>
        <v>66</v>
      </c>
      <c r="E12" s="33">
        <f>SUMIF(D15:D57,"Thong",E15:E57)+11+10</f>
        <v>73</v>
      </c>
      <c r="F12" s="48"/>
      <c r="G12" s="46"/>
      <c r="H12" s="46"/>
      <c r="I12" s="46"/>
      <c r="J12" s="91"/>
      <c r="K12" s="92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 ht="14.25" customHeight="1" x14ac:dyDescent="0.25">
      <c r="A13" s="86" t="s">
        <v>11</v>
      </c>
      <c r="B13" s="87"/>
      <c r="C13" s="87"/>
      <c r="D13" s="34">
        <f>SUM(D9:D12)</f>
        <v>259</v>
      </c>
      <c r="E13" s="34">
        <f>SUM(E9:E12)</f>
        <v>277</v>
      </c>
      <c r="F13" s="4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47"/>
      <c r="AB13" s="47"/>
      <c r="AC13" s="47"/>
      <c r="AD13" s="47"/>
      <c r="AE13" s="47"/>
      <c r="AF13" s="47"/>
      <c r="AG13" s="47"/>
      <c r="AH13" s="47"/>
    </row>
    <row r="14" spans="1:34" ht="70.5" customHeight="1" x14ac:dyDescent="0.2">
      <c r="A14" s="12" t="s">
        <v>43</v>
      </c>
      <c r="B14" s="12" t="s">
        <v>12</v>
      </c>
      <c r="C14" s="12" t="s">
        <v>13</v>
      </c>
      <c r="D14" s="31" t="s">
        <v>14</v>
      </c>
      <c r="E14" s="32" t="s">
        <v>8</v>
      </c>
      <c r="F14" s="29">
        <v>44299</v>
      </c>
      <c r="G14" s="29">
        <v>44300</v>
      </c>
      <c r="H14" s="29">
        <v>44301</v>
      </c>
      <c r="I14" s="29">
        <v>44302</v>
      </c>
      <c r="J14" s="29">
        <v>44303</v>
      </c>
      <c r="K14" s="29">
        <v>44304</v>
      </c>
      <c r="L14" s="29">
        <v>44305</v>
      </c>
      <c r="M14" s="29">
        <v>44306</v>
      </c>
      <c r="N14" s="29">
        <v>44307</v>
      </c>
      <c r="O14" s="29">
        <v>44308</v>
      </c>
      <c r="P14" s="29">
        <v>44309</v>
      </c>
      <c r="Q14" s="29">
        <v>44310</v>
      </c>
      <c r="R14" s="29">
        <v>44311</v>
      </c>
      <c r="S14" s="29">
        <v>44312</v>
      </c>
      <c r="T14" s="29">
        <v>44313</v>
      </c>
      <c r="U14" s="29">
        <v>44314</v>
      </c>
      <c r="V14" s="29">
        <v>44315</v>
      </c>
      <c r="W14" s="29">
        <v>44316</v>
      </c>
      <c r="X14" s="29">
        <v>44317</v>
      </c>
      <c r="Y14" s="29">
        <v>44318</v>
      </c>
      <c r="Z14" s="29">
        <v>44319</v>
      </c>
      <c r="AA14" s="29">
        <v>44320</v>
      </c>
      <c r="AB14" s="29">
        <v>44321</v>
      </c>
      <c r="AC14" s="29">
        <v>44322</v>
      </c>
      <c r="AD14" s="29">
        <v>44323</v>
      </c>
      <c r="AE14" s="29">
        <v>44324</v>
      </c>
      <c r="AF14" s="29">
        <v>44325</v>
      </c>
      <c r="AG14" s="29">
        <v>44326</v>
      </c>
      <c r="AH14" s="29">
        <v>44327</v>
      </c>
    </row>
    <row r="15" spans="1:34" ht="14.25" customHeight="1" x14ac:dyDescent="0.25">
      <c r="A15" s="73"/>
      <c r="B15" s="88" t="s">
        <v>15</v>
      </c>
      <c r="C15" s="89"/>
      <c r="D15" s="42" t="s">
        <v>16</v>
      </c>
      <c r="E15" s="30">
        <v>6</v>
      </c>
      <c r="F15" s="22">
        <v>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4.25" customHeight="1" x14ac:dyDescent="0.25">
      <c r="A16" s="73"/>
      <c r="B16" s="88" t="s">
        <v>76</v>
      </c>
      <c r="C16" s="90"/>
      <c r="D16" s="42" t="s">
        <v>36</v>
      </c>
      <c r="E16" s="13">
        <v>6</v>
      </c>
      <c r="F16" s="13">
        <v>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4.25" customHeight="1" x14ac:dyDescent="0.25">
      <c r="A17" s="73"/>
      <c r="B17" s="88" t="s">
        <v>77</v>
      </c>
      <c r="C17" s="90"/>
      <c r="D17" s="42" t="s">
        <v>36</v>
      </c>
      <c r="E17" s="13">
        <v>8</v>
      </c>
      <c r="F17" s="13">
        <v>8</v>
      </c>
      <c r="G17" s="13">
        <v>6</v>
      </c>
      <c r="H17" s="23">
        <v>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4.25" customHeight="1" x14ac:dyDescent="0.25">
      <c r="A18" s="73"/>
      <c r="B18" s="81" t="s">
        <v>17</v>
      </c>
      <c r="C18" s="76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4.25" customHeight="1" x14ac:dyDescent="0.25">
      <c r="A19" s="73"/>
      <c r="B19" s="78" t="s">
        <v>48</v>
      </c>
      <c r="C19" s="76"/>
      <c r="D19" s="16" t="s">
        <v>18</v>
      </c>
      <c r="E19" s="20">
        <v>8</v>
      </c>
      <c r="F19" s="20">
        <v>8</v>
      </c>
      <c r="G19" s="20">
        <v>6</v>
      </c>
      <c r="H19" s="20">
        <v>3</v>
      </c>
      <c r="I19" s="23">
        <v>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1:34" ht="14.25" customHeight="1" x14ac:dyDescent="0.25">
      <c r="A20" s="73"/>
      <c r="B20" s="78" t="s">
        <v>49</v>
      </c>
      <c r="C20" s="76"/>
      <c r="D20" s="49" t="s">
        <v>38</v>
      </c>
      <c r="E20" s="20">
        <v>8</v>
      </c>
      <c r="F20" s="20">
        <v>8</v>
      </c>
      <c r="G20" s="20">
        <v>6</v>
      </c>
      <c r="H20" s="20">
        <v>4</v>
      </c>
      <c r="I20" s="20">
        <v>2</v>
      </c>
      <c r="J20" s="66">
        <v>0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4" ht="14.25" customHeight="1" x14ac:dyDescent="0.25">
      <c r="A21" s="73"/>
      <c r="B21" s="78" t="s">
        <v>47</v>
      </c>
      <c r="C21" s="76"/>
      <c r="D21" s="49" t="s">
        <v>20</v>
      </c>
      <c r="E21" s="17">
        <v>8</v>
      </c>
      <c r="F21" s="17">
        <v>8</v>
      </c>
      <c r="G21" s="17">
        <v>5</v>
      </c>
      <c r="H21" s="17">
        <v>3</v>
      </c>
      <c r="I21" s="23">
        <v>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ht="14.25" customHeight="1" x14ac:dyDescent="0.25">
      <c r="A22" s="73"/>
      <c r="B22" s="78" t="s">
        <v>46</v>
      </c>
      <c r="C22" s="76"/>
      <c r="D22" s="49" t="s">
        <v>18</v>
      </c>
      <c r="E22" s="20">
        <v>10</v>
      </c>
      <c r="F22" s="20">
        <v>10</v>
      </c>
      <c r="G22" s="20">
        <v>10</v>
      </c>
      <c r="H22" s="20">
        <v>10</v>
      </c>
      <c r="I22" s="20">
        <v>10</v>
      </c>
      <c r="J22" s="20">
        <v>8</v>
      </c>
      <c r="K22" s="20">
        <v>4</v>
      </c>
      <c r="L22" s="41">
        <v>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 ht="14.25" customHeight="1" x14ac:dyDescent="0.25">
      <c r="A23" s="73"/>
      <c r="B23" s="78" t="s">
        <v>45</v>
      </c>
      <c r="C23" s="76"/>
      <c r="D23" s="49" t="s">
        <v>18</v>
      </c>
      <c r="E23" s="20">
        <v>6</v>
      </c>
      <c r="F23" s="20">
        <v>6</v>
      </c>
      <c r="G23" s="20">
        <v>6</v>
      </c>
      <c r="H23" s="20">
        <v>6</v>
      </c>
      <c r="I23" s="20">
        <v>6</v>
      </c>
      <c r="J23" s="20">
        <v>4</v>
      </c>
      <c r="K23" s="20">
        <v>2</v>
      </c>
      <c r="L23" s="23">
        <v>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ht="14.25" customHeight="1" x14ac:dyDescent="0.25">
      <c r="A24" s="73"/>
      <c r="B24" s="78" t="s">
        <v>50</v>
      </c>
      <c r="C24" s="76"/>
      <c r="D24" s="49" t="s">
        <v>38</v>
      </c>
      <c r="E24" s="17">
        <v>6</v>
      </c>
      <c r="F24" s="17">
        <v>6</v>
      </c>
      <c r="G24" s="17">
        <v>6</v>
      </c>
      <c r="H24" s="17">
        <v>6</v>
      </c>
      <c r="I24" s="17">
        <v>6</v>
      </c>
      <c r="J24" s="17">
        <v>4</v>
      </c>
      <c r="K24" s="17">
        <v>2</v>
      </c>
      <c r="L24" s="23">
        <v>0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ht="14.25" customHeight="1" x14ac:dyDescent="0.25">
      <c r="A25" s="73"/>
      <c r="B25" s="78" t="s">
        <v>51</v>
      </c>
      <c r="C25" s="76"/>
      <c r="D25" s="49" t="s">
        <v>38</v>
      </c>
      <c r="E25" s="17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4</v>
      </c>
      <c r="L25" s="17">
        <v>2</v>
      </c>
      <c r="M25" s="23">
        <v>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ht="14.25" customHeight="1" x14ac:dyDescent="0.25">
      <c r="A26" s="73"/>
      <c r="B26" s="78" t="s">
        <v>52</v>
      </c>
      <c r="C26" s="76"/>
      <c r="D26" s="49" t="s">
        <v>20</v>
      </c>
      <c r="E26" s="17">
        <v>6</v>
      </c>
      <c r="F26" s="17">
        <v>6</v>
      </c>
      <c r="G26" s="17">
        <v>6</v>
      </c>
      <c r="H26" s="17">
        <v>6</v>
      </c>
      <c r="I26" s="17">
        <v>6</v>
      </c>
      <c r="J26" s="17">
        <v>4</v>
      </c>
      <c r="K26" s="17">
        <v>2</v>
      </c>
      <c r="L26" s="23">
        <v>0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ht="14.25" customHeight="1" x14ac:dyDescent="0.25">
      <c r="A27" s="73"/>
      <c r="B27" s="78" t="s">
        <v>53</v>
      </c>
      <c r="C27" s="76"/>
      <c r="D27" s="49" t="s">
        <v>18</v>
      </c>
      <c r="E27" s="17">
        <v>6</v>
      </c>
      <c r="F27" s="17">
        <v>6</v>
      </c>
      <c r="G27" s="17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17">
        <v>4</v>
      </c>
      <c r="N27" s="17">
        <v>2</v>
      </c>
      <c r="O27" s="66">
        <v>0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ht="14.25" customHeight="1" x14ac:dyDescent="0.25">
      <c r="A28" s="73"/>
      <c r="B28" s="78" t="s">
        <v>54</v>
      </c>
      <c r="C28" s="76"/>
      <c r="D28" s="49" t="s">
        <v>36</v>
      </c>
      <c r="E28" s="17">
        <v>6</v>
      </c>
      <c r="F28" s="17">
        <v>6</v>
      </c>
      <c r="G28" s="17">
        <v>6</v>
      </c>
      <c r="H28" s="17">
        <v>6</v>
      </c>
      <c r="I28" s="17">
        <v>6</v>
      </c>
      <c r="J28" s="17">
        <v>6</v>
      </c>
      <c r="K28" s="17">
        <v>6</v>
      </c>
      <c r="L28" s="17">
        <v>6</v>
      </c>
      <c r="M28" s="20">
        <v>4</v>
      </c>
      <c r="N28" s="23">
        <v>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ht="14.25" customHeight="1" x14ac:dyDescent="0.25">
      <c r="A29" s="73"/>
      <c r="B29" s="82" t="s">
        <v>27</v>
      </c>
      <c r="C29" s="83"/>
      <c r="D29" s="50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1:34" ht="14.25" customHeight="1" x14ac:dyDescent="0.25">
      <c r="A30" s="73"/>
      <c r="B30" s="84" t="s">
        <v>28</v>
      </c>
      <c r="C30" s="85"/>
      <c r="D30" s="49" t="s">
        <v>20</v>
      </c>
      <c r="E30" s="17">
        <v>10</v>
      </c>
      <c r="F30" s="17">
        <v>10</v>
      </c>
      <c r="G30" s="17">
        <v>10</v>
      </c>
      <c r="H30" s="17">
        <v>10</v>
      </c>
      <c r="I30" s="17">
        <v>10</v>
      </c>
      <c r="J30" s="17">
        <v>10</v>
      </c>
      <c r="K30" s="17">
        <v>10</v>
      </c>
      <c r="L30" s="17">
        <v>10</v>
      </c>
      <c r="M30" s="17">
        <v>6</v>
      </c>
      <c r="N30" s="23">
        <v>0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4.25" customHeight="1" x14ac:dyDescent="0.25">
      <c r="A31" s="73"/>
      <c r="B31" s="81" t="s">
        <v>19</v>
      </c>
      <c r="C31" s="76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ht="15" customHeight="1" x14ac:dyDescent="0.25">
      <c r="A32" s="73"/>
      <c r="B32" s="78" t="s">
        <v>55</v>
      </c>
      <c r="C32" s="76"/>
      <c r="D32" s="49" t="s">
        <v>40</v>
      </c>
      <c r="E32" s="21">
        <v>8</v>
      </c>
      <c r="F32" s="21">
        <v>8</v>
      </c>
      <c r="G32" s="21">
        <v>8</v>
      </c>
      <c r="H32" s="21">
        <v>8</v>
      </c>
      <c r="I32" s="21">
        <v>8</v>
      </c>
      <c r="J32" s="21">
        <v>8</v>
      </c>
      <c r="K32" s="21">
        <v>8</v>
      </c>
      <c r="L32" s="21">
        <v>8</v>
      </c>
      <c r="M32" s="21">
        <v>8</v>
      </c>
      <c r="N32" s="21">
        <v>8</v>
      </c>
      <c r="O32" s="21">
        <v>2</v>
      </c>
      <c r="P32" s="23">
        <v>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ht="15" customHeight="1" x14ac:dyDescent="0.25">
      <c r="A33" s="73"/>
      <c r="B33" s="78" t="s">
        <v>56</v>
      </c>
      <c r="C33" s="76"/>
      <c r="D33" s="49" t="s">
        <v>38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4</v>
      </c>
      <c r="P33" s="23">
        <v>0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ht="15" customHeight="1" x14ac:dyDescent="0.25">
      <c r="A34" s="73"/>
      <c r="B34" s="78" t="s">
        <v>57</v>
      </c>
      <c r="C34" s="76"/>
      <c r="D34" s="16" t="s">
        <v>36</v>
      </c>
      <c r="E34" s="18">
        <v>6</v>
      </c>
      <c r="F34" s="18">
        <v>6</v>
      </c>
      <c r="G34" s="18">
        <v>6</v>
      </c>
      <c r="H34" s="18">
        <v>6</v>
      </c>
      <c r="I34" s="18">
        <v>6</v>
      </c>
      <c r="J34" s="18">
        <v>6</v>
      </c>
      <c r="K34" s="18">
        <v>6</v>
      </c>
      <c r="L34" s="18">
        <v>6</v>
      </c>
      <c r="M34" s="18">
        <v>6</v>
      </c>
      <c r="N34" s="18">
        <v>6</v>
      </c>
      <c r="O34" s="18">
        <v>4</v>
      </c>
      <c r="P34" s="41">
        <v>0</v>
      </c>
      <c r="Q34" s="2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14.25" customHeight="1" x14ac:dyDescent="0.25">
      <c r="A35" s="73"/>
      <c r="B35" s="78" t="s">
        <v>58</v>
      </c>
      <c r="C35" s="76"/>
      <c r="D35" s="16" t="s">
        <v>36</v>
      </c>
      <c r="E35" s="18">
        <v>8</v>
      </c>
      <c r="F35" s="18">
        <v>8</v>
      </c>
      <c r="G35" s="18">
        <v>8</v>
      </c>
      <c r="H35" s="18">
        <v>8</v>
      </c>
      <c r="I35" s="18">
        <v>8</v>
      </c>
      <c r="J35" s="18">
        <v>8</v>
      </c>
      <c r="K35" s="18">
        <v>8</v>
      </c>
      <c r="L35" s="18">
        <v>8</v>
      </c>
      <c r="M35" s="18">
        <v>8</v>
      </c>
      <c r="N35" s="18">
        <v>8</v>
      </c>
      <c r="O35" s="18">
        <v>8</v>
      </c>
      <c r="P35" s="18">
        <v>8</v>
      </c>
      <c r="Q35" s="18">
        <v>8</v>
      </c>
      <c r="R35" s="18">
        <v>6</v>
      </c>
      <c r="S35" s="18">
        <v>3</v>
      </c>
      <c r="T35" s="23">
        <v>0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14.25" customHeight="1" x14ac:dyDescent="0.25">
      <c r="A36" s="73"/>
      <c r="B36" s="78" t="s">
        <v>64</v>
      </c>
      <c r="C36" s="76"/>
      <c r="D36" s="16" t="s">
        <v>18</v>
      </c>
      <c r="E36" s="18">
        <v>7</v>
      </c>
      <c r="F36" s="18">
        <v>7</v>
      </c>
      <c r="G36" s="18">
        <v>7</v>
      </c>
      <c r="H36" s="18">
        <v>7</v>
      </c>
      <c r="I36" s="18">
        <v>7</v>
      </c>
      <c r="J36" s="18">
        <v>7</v>
      </c>
      <c r="K36" s="18">
        <v>7</v>
      </c>
      <c r="L36" s="18">
        <v>7</v>
      </c>
      <c r="M36" s="18">
        <v>7</v>
      </c>
      <c r="N36" s="18">
        <v>7</v>
      </c>
      <c r="O36" s="18">
        <v>7</v>
      </c>
      <c r="P36" s="18">
        <v>7</v>
      </c>
      <c r="Q36" s="18">
        <v>5</v>
      </c>
      <c r="R36" s="18">
        <v>4</v>
      </c>
      <c r="S36" s="18">
        <v>2</v>
      </c>
      <c r="T36" s="66">
        <v>0</v>
      </c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14.25" customHeight="1" x14ac:dyDescent="0.25">
      <c r="A37" s="73"/>
      <c r="B37" s="78" t="s">
        <v>59</v>
      </c>
      <c r="C37" s="76"/>
      <c r="D37" s="16" t="s">
        <v>38</v>
      </c>
      <c r="E37" s="18">
        <v>8</v>
      </c>
      <c r="F37" s="18">
        <v>8</v>
      </c>
      <c r="G37" s="18">
        <v>8</v>
      </c>
      <c r="H37" s="18">
        <v>8</v>
      </c>
      <c r="I37" s="18">
        <v>8</v>
      </c>
      <c r="J37" s="18">
        <v>8</v>
      </c>
      <c r="K37" s="18">
        <v>8</v>
      </c>
      <c r="L37" s="18">
        <v>8</v>
      </c>
      <c r="M37" s="18">
        <v>8</v>
      </c>
      <c r="N37" s="18">
        <v>8</v>
      </c>
      <c r="O37" s="18">
        <v>8</v>
      </c>
      <c r="P37" s="18">
        <v>8</v>
      </c>
      <c r="Q37" s="18">
        <v>6</v>
      </c>
      <c r="R37" s="18">
        <v>4</v>
      </c>
      <c r="S37" s="23">
        <v>0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4.25" customHeight="1" x14ac:dyDescent="0.25">
      <c r="A38" s="73"/>
      <c r="B38" s="78" t="s">
        <v>60</v>
      </c>
      <c r="C38" s="76"/>
      <c r="D38" s="16" t="s">
        <v>38</v>
      </c>
      <c r="E38" s="18">
        <v>6</v>
      </c>
      <c r="F38" s="18">
        <v>6</v>
      </c>
      <c r="G38" s="18">
        <v>6</v>
      </c>
      <c r="H38" s="18">
        <v>6</v>
      </c>
      <c r="I38" s="18">
        <v>6</v>
      </c>
      <c r="J38" s="18">
        <v>6</v>
      </c>
      <c r="K38" s="18">
        <v>6</v>
      </c>
      <c r="L38" s="18">
        <v>6</v>
      </c>
      <c r="M38" s="18">
        <v>6</v>
      </c>
      <c r="N38" s="18">
        <v>6</v>
      </c>
      <c r="O38" s="18">
        <v>6</v>
      </c>
      <c r="P38" s="18">
        <v>6</v>
      </c>
      <c r="Q38" s="18">
        <v>6</v>
      </c>
      <c r="R38" s="18">
        <v>6</v>
      </c>
      <c r="S38" s="18">
        <v>6</v>
      </c>
      <c r="T38" s="18">
        <v>4</v>
      </c>
      <c r="U38" s="18">
        <v>2</v>
      </c>
      <c r="V38" s="66">
        <v>0</v>
      </c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14.25" customHeight="1" x14ac:dyDescent="0.25">
      <c r="A39" s="73"/>
      <c r="B39" s="78" t="s">
        <v>61</v>
      </c>
      <c r="C39" s="76"/>
      <c r="D39" s="19" t="s">
        <v>20</v>
      </c>
      <c r="E39" s="18">
        <v>8</v>
      </c>
      <c r="F39" s="18">
        <v>8</v>
      </c>
      <c r="G39" s="18">
        <v>8</v>
      </c>
      <c r="H39" s="18">
        <v>8</v>
      </c>
      <c r="I39" s="18">
        <v>8</v>
      </c>
      <c r="J39" s="18">
        <v>8</v>
      </c>
      <c r="K39" s="18">
        <v>8</v>
      </c>
      <c r="L39" s="18">
        <v>8</v>
      </c>
      <c r="M39" s="18">
        <v>8</v>
      </c>
      <c r="N39" s="18">
        <v>8</v>
      </c>
      <c r="O39" s="18">
        <v>8</v>
      </c>
      <c r="P39" s="18">
        <v>6</v>
      </c>
      <c r="Q39" s="18">
        <v>4</v>
      </c>
      <c r="R39" s="23">
        <v>0</v>
      </c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4.25" customHeight="1" x14ac:dyDescent="0.25">
      <c r="A40" s="73"/>
      <c r="B40" s="78" t="s">
        <v>62</v>
      </c>
      <c r="C40" s="76"/>
      <c r="D40" s="19" t="s">
        <v>20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>
        <v>10</v>
      </c>
      <c r="S40" s="18">
        <v>6</v>
      </c>
      <c r="T40" s="18">
        <v>2</v>
      </c>
      <c r="U40" s="23">
        <v>0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4.25" customHeight="1" x14ac:dyDescent="0.25">
      <c r="A41" s="73"/>
      <c r="B41" s="78" t="s">
        <v>63</v>
      </c>
      <c r="C41" s="76"/>
      <c r="D41" s="19" t="s">
        <v>20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>
        <v>10</v>
      </c>
      <c r="S41" s="18">
        <v>10</v>
      </c>
      <c r="T41" s="18">
        <v>10</v>
      </c>
      <c r="U41" s="18">
        <v>8</v>
      </c>
      <c r="V41" s="18">
        <v>6</v>
      </c>
      <c r="W41" s="25">
        <v>0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4.25" customHeight="1" x14ac:dyDescent="0.25">
      <c r="A42" s="73"/>
      <c r="B42" s="81" t="s">
        <v>21</v>
      </c>
      <c r="C42" s="76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ht="14.25" customHeight="1" x14ac:dyDescent="0.25">
      <c r="A43" s="73"/>
      <c r="B43" s="78" t="s">
        <v>65</v>
      </c>
      <c r="C43" s="76"/>
      <c r="D43" s="19" t="s">
        <v>38</v>
      </c>
      <c r="E43" s="18">
        <v>4</v>
      </c>
      <c r="F43" s="18">
        <v>4</v>
      </c>
      <c r="G43" s="18">
        <v>4</v>
      </c>
      <c r="H43" s="18">
        <v>4</v>
      </c>
      <c r="I43" s="18">
        <v>4</v>
      </c>
      <c r="J43" s="18">
        <v>4</v>
      </c>
      <c r="K43" s="18">
        <v>4</v>
      </c>
      <c r="L43" s="18">
        <v>4</v>
      </c>
      <c r="M43" s="18">
        <v>4</v>
      </c>
      <c r="N43" s="18">
        <v>4</v>
      </c>
      <c r="O43" s="18">
        <v>4</v>
      </c>
      <c r="P43" s="18">
        <v>4</v>
      </c>
      <c r="Q43" s="18">
        <v>4</v>
      </c>
      <c r="R43" s="18">
        <v>4</v>
      </c>
      <c r="S43" s="18">
        <v>4</v>
      </c>
      <c r="T43" s="18">
        <v>4</v>
      </c>
      <c r="U43" s="18">
        <v>2</v>
      </c>
      <c r="V43" s="41">
        <v>0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4.25" customHeight="1" x14ac:dyDescent="0.25">
      <c r="A44" s="73"/>
      <c r="B44" s="78" t="s">
        <v>66</v>
      </c>
      <c r="C44" s="76"/>
      <c r="D44" s="19" t="s">
        <v>36</v>
      </c>
      <c r="E44" s="21">
        <v>4</v>
      </c>
      <c r="F44" s="21">
        <v>4</v>
      </c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21">
        <v>4</v>
      </c>
      <c r="Q44" s="21">
        <v>4</v>
      </c>
      <c r="R44" s="21">
        <v>4</v>
      </c>
      <c r="S44" s="21">
        <v>4</v>
      </c>
      <c r="T44" s="21">
        <v>4</v>
      </c>
      <c r="U44" s="21">
        <v>2</v>
      </c>
      <c r="V44" s="21">
        <v>1</v>
      </c>
      <c r="W44" s="24">
        <v>0</v>
      </c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ht="14.25" customHeight="1" x14ac:dyDescent="0.25">
      <c r="A45" s="73"/>
      <c r="B45" s="78" t="s">
        <v>67</v>
      </c>
      <c r="C45" s="76"/>
      <c r="D45" s="19" t="s">
        <v>18</v>
      </c>
      <c r="E45" s="21">
        <v>4</v>
      </c>
      <c r="F45" s="21">
        <v>4</v>
      </c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21">
        <v>4</v>
      </c>
      <c r="S45" s="21">
        <v>4</v>
      </c>
      <c r="T45" s="21">
        <v>4</v>
      </c>
      <c r="U45" s="21">
        <v>4</v>
      </c>
      <c r="V45" s="21">
        <v>2</v>
      </c>
      <c r="W45" s="41">
        <v>0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4.25" customHeight="1" x14ac:dyDescent="0.25">
      <c r="A46" s="73"/>
      <c r="B46" s="78" t="s">
        <v>68</v>
      </c>
      <c r="C46" s="76"/>
      <c r="D46" s="19" t="s">
        <v>38</v>
      </c>
      <c r="E46" s="21">
        <v>5</v>
      </c>
      <c r="F46" s="21">
        <v>5</v>
      </c>
      <c r="G46" s="21">
        <v>5</v>
      </c>
      <c r="H46" s="21">
        <v>5</v>
      </c>
      <c r="I46" s="21">
        <v>5</v>
      </c>
      <c r="J46" s="21">
        <v>5</v>
      </c>
      <c r="K46" s="21">
        <v>5</v>
      </c>
      <c r="L46" s="21">
        <v>5</v>
      </c>
      <c r="M46" s="21">
        <v>5</v>
      </c>
      <c r="N46" s="21">
        <v>5</v>
      </c>
      <c r="O46" s="21">
        <v>5</v>
      </c>
      <c r="P46" s="21">
        <v>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5</v>
      </c>
      <c r="W46" s="21">
        <v>5</v>
      </c>
      <c r="X46" s="21">
        <v>2</v>
      </c>
      <c r="Y46" s="24">
        <v>0</v>
      </c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ht="15" customHeight="1" x14ac:dyDescent="0.25">
      <c r="A47" s="73"/>
      <c r="B47" s="78" t="s">
        <v>69</v>
      </c>
      <c r="C47" s="76"/>
      <c r="D47" s="19" t="s">
        <v>18</v>
      </c>
      <c r="E47" s="21">
        <v>5</v>
      </c>
      <c r="F47" s="21">
        <v>5</v>
      </c>
      <c r="G47" s="21">
        <v>5</v>
      </c>
      <c r="H47" s="21">
        <v>5</v>
      </c>
      <c r="I47" s="21">
        <v>5</v>
      </c>
      <c r="J47" s="21">
        <v>5</v>
      </c>
      <c r="K47" s="21">
        <v>5</v>
      </c>
      <c r="L47" s="21">
        <v>5</v>
      </c>
      <c r="M47" s="21">
        <v>5</v>
      </c>
      <c r="N47" s="21">
        <v>5</v>
      </c>
      <c r="O47" s="21">
        <v>5</v>
      </c>
      <c r="P47" s="21">
        <v>5</v>
      </c>
      <c r="Q47" s="21">
        <v>5</v>
      </c>
      <c r="R47" s="21">
        <v>5</v>
      </c>
      <c r="S47" s="21">
        <v>5</v>
      </c>
      <c r="T47" s="21">
        <v>5</v>
      </c>
      <c r="U47" s="21">
        <v>5</v>
      </c>
      <c r="V47" s="21">
        <v>5</v>
      </c>
      <c r="W47" s="21">
        <v>5</v>
      </c>
      <c r="X47" s="21">
        <v>2</v>
      </c>
      <c r="Y47" s="25">
        <v>0</v>
      </c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ht="15" customHeight="1" x14ac:dyDescent="0.25">
      <c r="A48" s="73"/>
      <c r="B48" s="78" t="s">
        <v>70</v>
      </c>
      <c r="C48" s="76"/>
      <c r="D48" s="19" t="s">
        <v>36</v>
      </c>
      <c r="E48" s="21">
        <v>4</v>
      </c>
      <c r="F48" s="21">
        <v>4</v>
      </c>
      <c r="G48" s="21">
        <v>4</v>
      </c>
      <c r="H48" s="21">
        <v>4</v>
      </c>
      <c r="I48" s="21">
        <v>4</v>
      </c>
      <c r="J48" s="21">
        <v>4</v>
      </c>
      <c r="K48" s="21">
        <v>4</v>
      </c>
      <c r="L48" s="21">
        <v>4</v>
      </c>
      <c r="M48" s="21">
        <v>4</v>
      </c>
      <c r="N48" s="21">
        <v>4</v>
      </c>
      <c r="O48" s="21">
        <v>4</v>
      </c>
      <c r="P48" s="21">
        <v>4</v>
      </c>
      <c r="Q48" s="21">
        <v>4</v>
      </c>
      <c r="R48" s="21">
        <v>4</v>
      </c>
      <c r="S48" s="21">
        <v>4</v>
      </c>
      <c r="T48" s="21">
        <v>4</v>
      </c>
      <c r="U48" s="21">
        <v>4</v>
      </c>
      <c r="V48" s="21">
        <v>4</v>
      </c>
      <c r="W48" s="21">
        <v>4</v>
      </c>
      <c r="X48" s="21">
        <v>2</v>
      </c>
      <c r="Y48" s="24">
        <v>0</v>
      </c>
      <c r="Z48" s="21"/>
      <c r="AA48" s="21"/>
      <c r="AB48" s="21"/>
      <c r="AC48" s="21"/>
      <c r="AD48" s="21"/>
      <c r="AE48" s="21"/>
      <c r="AF48" s="21"/>
      <c r="AG48" s="18"/>
      <c r="AH48" s="21"/>
    </row>
    <row r="49" spans="1:34" ht="15" customHeight="1" x14ac:dyDescent="0.25">
      <c r="A49" s="73"/>
      <c r="B49" s="78" t="s">
        <v>71</v>
      </c>
      <c r="C49" s="76"/>
      <c r="D49" s="19" t="s">
        <v>36</v>
      </c>
      <c r="E49" s="21">
        <v>4</v>
      </c>
      <c r="F49" s="21">
        <v>4</v>
      </c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1">
        <v>4</v>
      </c>
      <c r="T49" s="21">
        <v>4</v>
      </c>
      <c r="U49" s="21">
        <v>4</v>
      </c>
      <c r="V49" s="21">
        <v>4</v>
      </c>
      <c r="W49" s="21">
        <v>4</v>
      </c>
      <c r="X49" s="21">
        <v>4</v>
      </c>
      <c r="Y49" s="21">
        <v>4</v>
      </c>
      <c r="Z49" s="21">
        <v>2</v>
      </c>
      <c r="AA49" s="24">
        <v>0</v>
      </c>
      <c r="AB49" s="21"/>
      <c r="AC49" s="21"/>
      <c r="AD49" s="21"/>
      <c r="AE49" s="21"/>
      <c r="AF49" s="21"/>
      <c r="AG49" s="21"/>
      <c r="AH49" s="21"/>
    </row>
    <row r="50" spans="1:34" ht="15" customHeight="1" x14ac:dyDescent="0.25">
      <c r="A50" s="73"/>
      <c r="B50" s="78" t="s">
        <v>72</v>
      </c>
      <c r="C50" s="76"/>
      <c r="D50" s="19" t="s">
        <v>18</v>
      </c>
      <c r="E50" s="21">
        <v>4</v>
      </c>
      <c r="F50" s="21">
        <v>4</v>
      </c>
      <c r="G50" s="21">
        <v>4</v>
      </c>
      <c r="H50" s="21">
        <v>4</v>
      </c>
      <c r="I50" s="21">
        <v>4</v>
      </c>
      <c r="J50" s="21">
        <v>4</v>
      </c>
      <c r="K50" s="21">
        <v>4</v>
      </c>
      <c r="L50" s="21">
        <v>4</v>
      </c>
      <c r="M50" s="21">
        <v>4</v>
      </c>
      <c r="N50" s="21">
        <v>4</v>
      </c>
      <c r="O50" s="21">
        <v>4</v>
      </c>
      <c r="P50" s="21">
        <v>4</v>
      </c>
      <c r="Q50" s="21">
        <v>4</v>
      </c>
      <c r="R50" s="21">
        <v>4</v>
      </c>
      <c r="S50" s="21">
        <v>4</v>
      </c>
      <c r="T50" s="21">
        <v>4</v>
      </c>
      <c r="U50" s="21">
        <v>4</v>
      </c>
      <c r="V50" s="21">
        <v>4</v>
      </c>
      <c r="W50" s="21">
        <v>4</v>
      </c>
      <c r="X50" s="21">
        <v>4</v>
      </c>
      <c r="Y50" s="21">
        <v>4</v>
      </c>
      <c r="Z50" s="21">
        <v>2</v>
      </c>
      <c r="AA50" s="25">
        <v>0</v>
      </c>
      <c r="AB50" s="18"/>
      <c r="AC50" s="18"/>
      <c r="AD50" s="18"/>
      <c r="AE50" s="18"/>
      <c r="AF50" s="18"/>
      <c r="AG50" s="18"/>
      <c r="AH50" s="18"/>
    </row>
    <row r="51" spans="1:34" ht="15" customHeight="1" x14ac:dyDescent="0.25">
      <c r="A51" s="73"/>
      <c r="B51" s="78" t="s">
        <v>73</v>
      </c>
      <c r="C51" s="76"/>
      <c r="D51" s="19" t="s">
        <v>36</v>
      </c>
      <c r="E51" s="21">
        <v>4</v>
      </c>
      <c r="F51" s="21">
        <v>4</v>
      </c>
      <c r="G51" s="21">
        <v>4</v>
      </c>
      <c r="H51" s="21">
        <v>4</v>
      </c>
      <c r="I51" s="21">
        <v>4</v>
      </c>
      <c r="J51" s="21">
        <v>4</v>
      </c>
      <c r="K51" s="21">
        <v>4</v>
      </c>
      <c r="L51" s="21">
        <v>4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21">
        <v>4</v>
      </c>
      <c r="T51" s="21">
        <v>4</v>
      </c>
      <c r="U51" s="21">
        <v>4</v>
      </c>
      <c r="V51" s="21">
        <v>4</v>
      </c>
      <c r="W51" s="21">
        <v>4</v>
      </c>
      <c r="X51" s="21">
        <v>4</v>
      </c>
      <c r="Y51" s="21">
        <v>4</v>
      </c>
      <c r="Z51" s="21">
        <v>2</v>
      </c>
      <c r="AA51" s="24">
        <v>0</v>
      </c>
      <c r="AB51" s="21"/>
      <c r="AC51" s="21"/>
      <c r="AD51" s="21"/>
      <c r="AE51" s="21"/>
      <c r="AF51" s="21"/>
      <c r="AG51" s="21"/>
      <c r="AH51" s="21"/>
    </row>
    <row r="52" spans="1:34" ht="15" customHeight="1" x14ac:dyDescent="0.25">
      <c r="A52" s="73"/>
      <c r="B52" s="78" t="s">
        <v>74</v>
      </c>
      <c r="C52" s="76"/>
      <c r="D52" s="19" t="s">
        <v>18</v>
      </c>
      <c r="E52" s="21">
        <v>5</v>
      </c>
      <c r="F52" s="21">
        <v>5</v>
      </c>
      <c r="G52" s="21">
        <v>5</v>
      </c>
      <c r="H52" s="21">
        <v>5</v>
      </c>
      <c r="I52" s="21">
        <v>5</v>
      </c>
      <c r="J52" s="21">
        <v>5</v>
      </c>
      <c r="K52" s="21">
        <v>5</v>
      </c>
      <c r="L52" s="21">
        <v>5</v>
      </c>
      <c r="M52" s="21">
        <v>5</v>
      </c>
      <c r="N52" s="21">
        <v>5</v>
      </c>
      <c r="O52" s="21">
        <v>5</v>
      </c>
      <c r="P52" s="21">
        <v>5</v>
      </c>
      <c r="Q52" s="21">
        <v>5</v>
      </c>
      <c r="R52" s="21">
        <v>5</v>
      </c>
      <c r="S52" s="21">
        <v>5</v>
      </c>
      <c r="T52" s="21">
        <v>5</v>
      </c>
      <c r="U52" s="21">
        <v>5</v>
      </c>
      <c r="V52" s="21">
        <v>5</v>
      </c>
      <c r="W52" s="21">
        <v>5</v>
      </c>
      <c r="X52" s="21">
        <v>5</v>
      </c>
      <c r="Y52" s="21">
        <v>5</v>
      </c>
      <c r="Z52" s="21">
        <v>3</v>
      </c>
      <c r="AA52" s="24">
        <v>0</v>
      </c>
      <c r="AB52" s="21"/>
      <c r="AC52" s="21"/>
      <c r="AD52" s="21"/>
      <c r="AE52" s="21"/>
      <c r="AF52" s="21"/>
      <c r="AG52" s="21"/>
      <c r="AH52" s="21"/>
    </row>
    <row r="53" spans="1:34" ht="14.25" customHeight="1" x14ac:dyDescent="0.25">
      <c r="A53" s="73"/>
      <c r="B53" s="79" t="s">
        <v>75</v>
      </c>
      <c r="C53" s="80"/>
      <c r="D53" s="14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1:34" ht="14.25" customHeight="1" x14ac:dyDescent="0.25">
      <c r="A54" s="73"/>
      <c r="B54" s="75" t="s">
        <v>22</v>
      </c>
      <c r="C54" s="76"/>
      <c r="D54" s="19" t="s">
        <v>16</v>
      </c>
      <c r="E54" s="18">
        <v>8</v>
      </c>
      <c r="F54" s="18">
        <v>8</v>
      </c>
      <c r="G54" s="18">
        <v>8</v>
      </c>
      <c r="H54" s="18">
        <v>8</v>
      </c>
      <c r="I54" s="18">
        <v>8</v>
      </c>
      <c r="J54" s="18">
        <v>8</v>
      </c>
      <c r="K54" s="18">
        <v>8</v>
      </c>
      <c r="L54" s="18">
        <v>8</v>
      </c>
      <c r="M54" s="18">
        <v>8</v>
      </c>
      <c r="N54" s="18">
        <v>8</v>
      </c>
      <c r="O54" s="18">
        <v>8</v>
      </c>
      <c r="P54" s="18">
        <v>8</v>
      </c>
      <c r="Q54" s="18">
        <v>8</v>
      </c>
      <c r="R54" s="18">
        <v>8</v>
      </c>
      <c r="S54" s="18">
        <v>8</v>
      </c>
      <c r="T54" s="18">
        <v>8</v>
      </c>
      <c r="U54" s="18">
        <v>8</v>
      </c>
      <c r="V54" s="18">
        <v>8</v>
      </c>
      <c r="W54" s="18">
        <v>8</v>
      </c>
      <c r="X54" s="18">
        <v>6</v>
      </c>
      <c r="Y54" s="18">
        <v>4</v>
      </c>
      <c r="Z54" s="18">
        <v>4</v>
      </c>
      <c r="AA54" s="18"/>
      <c r="AB54" s="18"/>
      <c r="AC54" s="18"/>
      <c r="AD54" s="18"/>
      <c r="AE54" s="18"/>
      <c r="AF54" s="18"/>
      <c r="AG54" s="18"/>
      <c r="AH54" s="18"/>
    </row>
    <row r="55" spans="1:34" ht="14.25" customHeight="1" x14ac:dyDescent="0.25">
      <c r="A55" s="43"/>
      <c r="B55" s="77" t="s">
        <v>23</v>
      </c>
      <c r="C55" s="76"/>
      <c r="D55" s="19" t="s">
        <v>16</v>
      </c>
      <c r="E55" s="16">
        <v>20</v>
      </c>
      <c r="F55" s="16">
        <v>20</v>
      </c>
      <c r="G55" s="16">
        <v>20</v>
      </c>
      <c r="H55" s="16">
        <v>20</v>
      </c>
      <c r="I55" s="16">
        <v>20</v>
      </c>
      <c r="J55" s="16">
        <v>20</v>
      </c>
      <c r="K55" s="16">
        <v>20</v>
      </c>
      <c r="L55" s="16">
        <v>20</v>
      </c>
      <c r="M55" s="16">
        <v>20</v>
      </c>
      <c r="N55" s="16">
        <v>20</v>
      </c>
      <c r="O55" s="16">
        <v>20</v>
      </c>
      <c r="P55" s="16">
        <v>20</v>
      </c>
      <c r="Q55" s="16">
        <v>20</v>
      </c>
      <c r="R55" s="16">
        <v>20</v>
      </c>
      <c r="S55" s="16">
        <v>20</v>
      </c>
      <c r="T55" s="16">
        <v>20</v>
      </c>
      <c r="U55" s="16">
        <v>20</v>
      </c>
      <c r="V55" s="16">
        <v>20</v>
      </c>
      <c r="W55" s="16">
        <v>20</v>
      </c>
      <c r="X55" s="16">
        <v>20</v>
      </c>
      <c r="Y55" s="16">
        <v>20</v>
      </c>
      <c r="Z55" s="16">
        <v>20</v>
      </c>
      <c r="AA55" s="16">
        <v>15</v>
      </c>
      <c r="AB55" s="16">
        <v>11</v>
      </c>
      <c r="AC55" s="16">
        <v>7</v>
      </c>
      <c r="AD55" s="16">
        <v>5</v>
      </c>
      <c r="AE55" s="16">
        <v>3</v>
      </c>
      <c r="AF55" s="16">
        <v>2</v>
      </c>
      <c r="AG55" s="16">
        <v>2</v>
      </c>
      <c r="AH55" s="26">
        <v>0</v>
      </c>
    </row>
    <row r="56" spans="1:34" ht="14.25" customHeight="1" x14ac:dyDescent="0.25">
      <c r="A56" s="43"/>
      <c r="B56" s="77" t="s">
        <v>24</v>
      </c>
      <c r="C56" s="76"/>
      <c r="D56" s="19" t="s">
        <v>16</v>
      </c>
      <c r="E56" s="19">
        <v>10</v>
      </c>
      <c r="F56" s="19">
        <v>10</v>
      </c>
      <c r="G56" s="19">
        <v>10</v>
      </c>
      <c r="H56" s="19">
        <v>10</v>
      </c>
      <c r="I56" s="19">
        <v>10</v>
      </c>
      <c r="J56" s="19">
        <v>10</v>
      </c>
      <c r="K56" s="19">
        <v>10</v>
      </c>
      <c r="L56" s="19">
        <v>10</v>
      </c>
      <c r="M56" s="19">
        <v>10</v>
      </c>
      <c r="N56" s="19">
        <v>10</v>
      </c>
      <c r="O56" s="19">
        <v>10</v>
      </c>
      <c r="P56" s="19">
        <v>10</v>
      </c>
      <c r="Q56" s="19">
        <v>10</v>
      </c>
      <c r="R56" s="19">
        <v>10</v>
      </c>
      <c r="S56" s="19">
        <v>10</v>
      </c>
      <c r="T56" s="19">
        <v>10</v>
      </c>
      <c r="U56" s="19">
        <v>10</v>
      </c>
      <c r="V56" s="19">
        <v>10</v>
      </c>
      <c r="W56" s="19">
        <v>10</v>
      </c>
      <c r="X56" s="19">
        <v>10</v>
      </c>
      <c r="Y56" s="19">
        <v>10</v>
      </c>
      <c r="Z56" s="19">
        <v>10</v>
      </c>
      <c r="AA56" s="19">
        <v>10</v>
      </c>
      <c r="AB56" s="19">
        <v>9</v>
      </c>
      <c r="AC56" s="19">
        <v>7</v>
      </c>
      <c r="AD56" s="19">
        <v>5</v>
      </c>
      <c r="AE56" s="19">
        <v>3</v>
      </c>
      <c r="AF56" s="19">
        <v>2</v>
      </c>
      <c r="AG56" s="54">
        <v>1</v>
      </c>
      <c r="AH56" s="26">
        <v>0</v>
      </c>
    </row>
    <row r="57" spans="1:34" ht="14.25" customHeight="1" x14ac:dyDescent="0.25">
      <c r="A57" s="43"/>
      <c r="B57" s="77" t="s">
        <v>25</v>
      </c>
      <c r="C57" s="76"/>
      <c r="D57" s="19" t="s">
        <v>16</v>
      </c>
      <c r="E57" s="19">
        <v>2</v>
      </c>
      <c r="F57" s="19">
        <v>2</v>
      </c>
      <c r="G57" s="19">
        <v>2</v>
      </c>
      <c r="H57" s="19">
        <v>2</v>
      </c>
      <c r="I57" s="19">
        <v>2</v>
      </c>
      <c r="J57" s="19">
        <v>2</v>
      </c>
      <c r="K57" s="19">
        <v>2</v>
      </c>
      <c r="L57" s="19">
        <v>2</v>
      </c>
      <c r="M57" s="19">
        <v>2</v>
      </c>
      <c r="N57" s="19">
        <v>2</v>
      </c>
      <c r="O57" s="19">
        <v>2</v>
      </c>
      <c r="P57" s="19">
        <v>2</v>
      </c>
      <c r="Q57" s="19">
        <v>2</v>
      </c>
      <c r="R57" s="19">
        <v>2</v>
      </c>
      <c r="S57" s="19">
        <v>2</v>
      </c>
      <c r="T57" s="19">
        <v>2</v>
      </c>
      <c r="U57" s="19">
        <v>2</v>
      </c>
      <c r="V57" s="19">
        <v>2</v>
      </c>
      <c r="W57" s="19">
        <v>2</v>
      </c>
      <c r="X57" s="19">
        <v>2</v>
      </c>
      <c r="Y57" s="19">
        <v>2</v>
      </c>
      <c r="Z57" s="19">
        <v>2</v>
      </c>
      <c r="AA57" s="19">
        <v>2</v>
      </c>
      <c r="AB57" s="19">
        <v>2</v>
      </c>
      <c r="AC57" s="19">
        <v>2</v>
      </c>
      <c r="AD57" s="19">
        <v>2</v>
      </c>
      <c r="AE57" s="19">
        <v>2</v>
      </c>
      <c r="AF57" s="19">
        <v>2</v>
      </c>
      <c r="AG57" s="19">
        <v>2</v>
      </c>
      <c r="AH57" s="26">
        <v>0</v>
      </c>
    </row>
    <row r="58" spans="1:34" ht="14.25" customHeight="1" x14ac:dyDescent="0.25">
      <c r="A58" s="43"/>
      <c r="B58" s="43"/>
      <c r="C58" s="43"/>
      <c r="D58" s="44" t="s">
        <v>26</v>
      </c>
      <c r="E58" s="45">
        <f t="shared" ref="E58:AF58" si="0">SUM(E15:E57)</f>
        <v>259</v>
      </c>
      <c r="F58" s="45">
        <f t="shared" si="0"/>
        <v>251</v>
      </c>
      <c r="G58" s="45">
        <f t="shared" si="0"/>
        <v>238</v>
      </c>
      <c r="H58" s="45">
        <f t="shared" si="0"/>
        <v>225</v>
      </c>
      <c r="I58" s="45">
        <f t="shared" si="0"/>
        <v>217</v>
      </c>
      <c r="J58" s="45">
        <f t="shared" si="0"/>
        <v>207</v>
      </c>
      <c r="K58" s="45">
        <f t="shared" si="0"/>
        <v>196</v>
      </c>
      <c r="L58" s="45">
        <f t="shared" si="0"/>
        <v>184</v>
      </c>
      <c r="M58" s="45">
        <f t="shared" si="0"/>
        <v>174</v>
      </c>
      <c r="N58" s="45">
        <f t="shared" si="0"/>
        <v>162</v>
      </c>
      <c r="O58" s="45">
        <f t="shared" si="0"/>
        <v>150</v>
      </c>
      <c r="P58" s="45">
        <f t="shared" si="0"/>
        <v>138</v>
      </c>
      <c r="Q58" s="45">
        <f t="shared" si="0"/>
        <v>132</v>
      </c>
      <c r="R58" s="45">
        <f t="shared" si="0"/>
        <v>123</v>
      </c>
      <c r="S58" s="45">
        <f t="shared" si="0"/>
        <v>110</v>
      </c>
      <c r="T58" s="45">
        <f t="shared" si="0"/>
        <v>99</v>
      </c>
      <c r="U58" s="45">
        <f t="shared" si="0"/>
        <v>89</v>
      </c>
      <c r="V58" s="45">
        <f t="shared" si="0"/>
        <v>80</v>
      </c>
      <c r="W58" s="45">
        <f t="shared" si="0"/>
        <v>71</v>
      </c>
      <c r="X58" s="45">
        <f t="shared" si="0"/>
        <v>61</v>
      </c>
      <c r="Y58" s="45">
        <f t="shared" si="0"/>
        <v>53</v>
      </c>
      <c r="Z58" s="45">
        <f t="shared" si="0"/>
        <v>45</v>
      </c>
      <c r="AA58" s="45">
        <f t="shared" si="0"/>
        <v>27</v>
      </c>
      <c r="AB58" s="45">
        <f t="shared" si="0"/>
        <v>22</v>
      </c>
      <c r="AC58" s="45">
        <f t="shared" si="0"/>
        <v>16</v>
      </c>
      <c r="AD58" s="45">
        <f t="shared" si="0"/>
        <v>12</v>
      </c>
      <c r="AE58" s="45">
        <f t="shared" si="0"/>
        <v>8</v>
      </c>
      <c r="AF58" s="45">
        <f t="shared" si="0"/>
        <v>6</v>
      </c>
      <c r="AG58" s="45">
        <f>SUM(AG15:AG57)</f>
        <v>5</v>
      </c>
      <c r="AH58" s="45">
        <f>SUM(AH15:AH57)</f>
        <v>0</v>
      </c>
    </row>
    <row r="59" spans="1:34" ht="14.25" customHeight="1" x14ac:dyDescent="0.3">
      <c r="D59" s="10"/>
    </row>
    <row r="60" spans="1:34" ht="14.25" customHeight="1" x14ac:dyDescent="0.3">
      <c r="D60" s="10"/>
      <c r="E60" s="11"/>
    </row>
    <row r="61" spans="1:34" ht="14.25" customHeight="1" x14ac:dyDescent="0.3"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4.25" customHeight="1" x14ac:dyDescent="0.3">
      <c r="D62" s="10"/>
      <c r="E62" s="11"/>
    </row>
    <row r="63" spans="1:34" ht="14.25" customHeight="1" x14ac:dyDescent="0.3">
      <c r="D63" s="10"/>
      <c r="E63" s="11"/>
    </row>
    <row r="64" spans="1:34" ht="14.25" customHeight="1" x14ac:dyDescent="0.3">
      <c r="D64" s="10"/>
      <c r="E64" s="11"/>
    </row>
    <row r="65" spans="4:5" ht="14.25" customHeight="1" x14ac:dyDescent="0.3">
      <c r="D65" s="10"/>
      <c r="E65" s="11"/>
    </row>
    <row r="66" spans="4:5" ht="14.25" customHeight="1" x14ac:dyDescent="0.3">
      <c r="D66" s="10"/>
      <c r="E66" s="11"/>
    </row>
    <row r="67" spans="4:5" ht="14.25" customHeight="1" x14ac:dyDescent="0.3">
      <c r="D67" s="10"/>
      <c r="E67" s="11"/>
    </row>
    <row r="68" spans="4:5" ht="14.25" customHeight="1" x14ac:dyDescent="0.3">
      <c r="D68" s="10"/>
      <c r="E68" s="11"/>
    </row>
    <row r="69" spans="4:5" ht="14.25" customHeight="1" x14ac:dyDescent="0.3">
      <c r="D69" s="10"/>
      <c r="E69" s="11"/>
    </row>
    <row r="70" spans="4:5" ht="14.25" customHeight="1" x14ac:dyDescent="0.3">
      <c r="D70" s="10"/>
      <c r="E70" s="11"/>
    </row>
    <row r="71" spans="4:5" ht="14.25" customHeight="1" x14ac:dyDescent="0.3">
      <c r="D71" s="10"/>
      <c r="E71" s="11"/>
    </row>
    <row r="72" spans="4:5" ht="14.25" customHeight="1" x14ac:dyDescent="0.3">
      <c r="D72" s="10"/>
      <c r="E72" s="11"/>
    </row>
    <row r="73" spans="4:5" ht="14.25" customHeight="1" x14ac:dyDescent="0.3">
      <c r="D73" s="10"/>
      <c r="E73" s="11"/>
    </row>
    <row r="74" spans="4:5" ht="14.25" customHeight="1" x14ac:dyDescent="0.3">
      <c r="D74" s="10"/>
      <c r="E74" s="11"/>
    </row>
    <row r="75" spans="4:5" ht="14.25" customHeight="1" x14ac:dyDescent="0.3">
      <c r="D75" s="10"/>
      <c r="E75" s="11"/>
    </row>
    <row r="76" spans="4:5" ht="14.25" customHeight="1" x14ac:dyDescent="0.3">
      <c r="D76" s="10"/>
      <c r="E76" s="11"/>
    </row>
    <row r="77" spans="4:5" ht="14.25" customHeight="1" x14ac:dyDescent="0.3">
      <c r="D77" s="10"/>
      <c r="E77" s="11"/>
    </row>
    <row r="78" spans="4:5" ht="14.25" customHeight="1" x14ac:dyDescent="0.3">
      <c r="D78" s="10"/>
      <c r="E78" s="11"/>
    </row>
    <row r="79" spans="4:5" ht="14.25" customHeight="1" x14ac:dyDescent="0.3">
      <c r="D79" s="10"/>
      <c r="E79" s="11"/>
    </row>
    <row r="80" spans="4:5" ht="14.25" customHeight="1" x14ac:dyDescent="0.3">
      <c r="D80" s="10"/>
      <c r="E80" s="11"/>
    </row>
    <row r="81" spans="4:5" ht="14.25" customHeight="1" x14ac:dyDescent="0.3">
      <c r="D81" s="10"/>
      <c r="E81" s="11"/>
    </row>
    <row r="82" spans="4:5" ht="14.25" customHeight="1" x14ac:dyDescent="0.3">
      <c r="D82" s="10"/>
      <c r="E82" s="11"/>
    </row>
    <row r="83" spans="4:5" ht="14.25" customHeight="1" x14ac:dyDescent="0.3">
      <c r="D83" s="10"/>
      <c r="E83" s="11"/>
    </row>
    <row r="84" spans="4:5" ht="14.25" customHeight="1" x14ac:dyDescent="0.3">
      <c r="D84" s="10"/>
      <c r="E84" s="11"/>
    </row>
    <row r="85" spans="4:5" ht="14.25" customHeight="1" x14ac:dyDescent="0.3">
      <c r="D85" s="10"/>
      <c r="E85" s="11"/>
    </row>
    <row r="86" spans="4:5" ht="14.25" customHeight="1" x14ac:dyDescent="0.3">
      <c r="D86" s="10"/>
      <c r="E86" s="11"/>
    </row>
    <row r="87" spans="4:5" ht="14.25" customHeight="1" x14ac:dyDescent="0.3">
      <c r="D87" s="10"/>
      <c r="E87" s="11"/>
    </row>
    <row r="88" spans="4:5" ht="14.25" customHeight="1" x14ac:dyDescent="0.3">
      <c r="D88" s="10"/>
      <c r="E88" s="11"/>
    </row>
    <row r="89" spans="4:5" ht="14.25" customHeight="1" x14ac:dyDescent="0.3">
      <c r="D89" s="10"/>
      <c r="E89" s="11"/>
    </row>
    <row r="90" spans="4:5" ht="14.25" customHeight="1" x14ac:dyDescent="0.3">
      <c r="D90" s="10"/>
      <c r="E90" s="11"/>
    </row>
    <row r="91" spans="4:5" ht="14.25" customHeight="1" x14ac:dyDescent="0.3">
      <c r="D91" s="10"/>
      <c r="E91" s="11"/>
    </row>
    <row r="92" spans="4:5" ht="14.25" customHeight="1" x14ac:dyDescent="0.3">
      <c r="D92" s="10"/>
      <c r="E92" s="11"/>
    </row>
    <row r="93" spans="4:5" ht="14.25" customHeight="1" x14ac:dyDescent="0.3">
      <c r="D93" s="10"/>
      <c r="E93" s="11"/>
    </row>
    <row r="94" spans="4:5" ht="14.25" customHeight="1" x14ac:dyDescent="0.3">
      <c r="D94" s="10"/>
      <c r="E94" s="11"/>
    </row>
    <row r="95" spans="4:5" ht="14.25" customHeight="1" x14ac:dyDescent="0.3">
      <c r="D95" s="10"/>
      <c r="E95" s="11"/>
    </row>
    <row r="96" spans="4:5" ht="14.25" customHeight="1" x14ac:dyDescent="0.3">
      <c r="D96" s="10"/>
      <c r="E96" s="11"/>
    </row>
    <row r="97" spans="4:5" ht="14.25" customHeight="1" x14ac:dyDescent="0.3">
      <c r="D97" s="10"/>
      <c r="E97" s="11"/>
    </row>
    <row r="98" spans="4:5" ht="14.25" customHeight="1" x14ac:dyDescent="0.3">
      <c r="D98" s="10"/>
      <c r="E98" s="11"/>
    </row>
    <row r="99" spans="4:5" ht="14.25" customHeight="1" x14ac:dyDescent="0.3">
      <c r="D99" s="10"/>
      <c r="E99" s="11"/>
    </row>
    <row r="100" spans="4:5" ht="14.25" customHeight="1" x14ac:dyDescent="0.3">
      <c r="D100" s="10"/>
      <c r="E100" s="11"/>
    </row>
    <row r="101" spans="4:5" ht="14.25" customHeight="1" x14ac:dyDescent="0.3">
      <c r="D101" s="10"/>
      <c r="E101" s="11"/>
    </row>
    <row r="102" spans="4:5" ht="14.25" customHeight="1" x14ac:dyDescent="0.3">
      <c r="D102" s="10"/>
      <c r="E102" s="11"/>
    </row>
    <row r="103" spans="4:5" ht="14.25" customHeight="1" x14ac:dyDescent="0.3">
      <c r="D103" s="10"/>
      <c r="E103" s="11"/>
    </row>
    <row r="104" spans="4:5" ht="14.25" customHeight="1" x14ac:dyDescent="0.3">
      <c r="D104" s="10"/>
      <c r="E104" s="11"/>
    </row>
    <row r="105" spans="4:5" ht="14.25" customHeight="1" x14ac:dyDescent="0.3">
      <c r="D105" s="10"/>
      <c r="E105" s="11"/>
    </row>
    <row r="106" spans="4:5" ht="14.25" customHeight="1" x14ac:dyDescent="0.3">
      <c r="D106" s="10"/>
      <c r="E106" s="11"/>
    </row>
    <row r="107" spans="4:5" ht="14.25" customHeight="1" x14ac:dyDescent="0.3">
      <c r="D107" s="10"/>
      <c r="E107" s="11"/>
    </row>
    <row r="108" spans="4:5" ht="14.25" customHeight="1" x14ac:dyDescent="0.3">
      <c r="D108" s="10"/>
      <c r="E108" s="11"/>
    </row>
    <row r="109" spans="4:5" ht="14.25" customHeight="1" x14ac:dyDescent="0.3">
      <c r="D109" s="10"/>
      <c r="E109" s="11"/>
    </row>
    <row r="110" spans="4:5" ht="14.25" customHeight="1" x14ac:dyDescent="0.3">
      <c r="D110" s="10"/>
      <c r="E110" s="11"/>
    </row>
    <row r="111" spans="4:5" ht="14.25" customHeight="1" x14ac:dyDescent="0.3">
      <c r="D111" s="10"/>
      <c r="E111" s="11"/>
    </row>
    <row r="112" spans="4:5" ht="14.25" customHeight="1" x14ac:dyDescent="0.3">
      <c r="D112" s="10"/>
      <c r="E112" s="11"/>
    </row>
    <row r="113" spans="4:5" ht="14.25" customHeight="1" x14ac:dyDescent="0.3">
      <c r="D113" s="10"/>
      <c r="E113" s="11"/>
    </row>
    <row r="114" spans="4:5" ht="14.25" customHeight="1" x14ac:dyDescent="0.3">
      <c r="D114" s="10"/>
      <c r="E114" s="11"/>
    </row>
    <row r="115" spans="4:5" ht="14.25" customHeight="1" x14ac:dyDescent="0.3">
      <c r="D115" s="10"/>
      <c r="E115" s="11"/>
    </row>
    <row r="116" spans="4:5" ht="14.25" customHeight="1" x14ac:dyDescent="0.3">
      <c r="D116" s="10"/>
      <c r="E116" s="11"/>
    </row>
    <row r="117" spans="4:5" ht="14.25" customHeight="1" x14ac:dyDescent="0.3">
      <c r="D117" s="10"/>
      <c r="E117" s="11"/>
    </row>
    <row r="118" spans="4:5" ht="14.25" customHeight="1" x14ac:dyDescent="0.3">
      <c r="D118" s="10"/>
      <c r="E118" s="11"/>
    </row>
    <row r="119" spans="4:5" ht="14.25" customHeight="1" x14ac:dyDescent="0.3">
      <c r="D119" s="10"/>
      <c r="E119" s="11"/>
    </row>
    <row r="120" spans="4:5" ht="14.25" customHeight="1" x14ac:dyDescent="0.3">
      <c r="D120" s="10"/>
      <c r="E120" s="11"/>
    </row>
    <row r="121" spans="4:5" ht="14.25" customHeight="1" x14ac:dyDescent="0.3">
      <c r="D121" s="10"/>
      <c r="E121" s="11"/>
    </row>
    <row r="122" spans="4:5" ht="14.25" customHeight="1" x14ac:dyDescent="0.3">
      <c r="D122" s="10"/>
      <c r="E122" s="11"/>
    </row>
    <row r="123" spans="4:5" ht="14.25" customHeight="1" x14ac:dyDescent="0.3">
      <c r="D123" s="10"/>
      <c r="E123" s="11"/>
    </row>
    <row r="124" spans="4:5" ht="14.25" customHeight="1" x14ac:dyDescent="0.3">
      <c r="D124" s="10"/>
      <c r="E124" s="11"/>
    </row>
    <row r="125" spans="4:5" ht="14.25" customHeight="1" x14ac:dyDescent="0.3">
      <c r="D125" s="10"/>
      <c r="E125" s="11"/>
    </row>
    <row r="126" spans="4:5" ht="14.25" customHeight="1" x14ac:dyDescent="0.3">
      <c r="D126" s="10"/>
      <c r="E126" s="11"/>
    </row>
    <row r="127" spans="4:5" ht="14.25" customHeight="1" x14ac:dyDescent="0.3">
      <c r="D127" s="10"/>
      <c r="E127" s="11"/>
    </row>
    <row r="128" spans="4:5" ht="14.25" customHeight="1" x14ac:dyDescent="0.3">
      <c r="D128" s="10"/>
      <c r="E128" s="11"/>
    </row>
    <row r="129" spans="4:5" ht="14.25" customHeight="1" x14ac:dyDescent="0.3">
      <c r="D129" s="10"/>
      <c r="E129" s="11"/>
    </row>
    <row r="130" spans="4:5" ht="14.25" customHeight="1" x14ac:dyDescent="0.3">
      <c r="D130" s="10"/>
      <c r="E130" s="11"/>
    </row>
    <row r="131" spans="4:5" ht="14.25" customHeight="1" x14ac:dyDescent="0.3">
      <c r="D131" s="10"/>
      <c r="E131" s="11"/>
    </row>
    <row r="132" spans="4:5" ht="14.25" customHeight="1" x14ac:dyDescent="0.3">
      <c r="D132" s="10"/>
      <c r="E132" s="11"/>
    </row>
    <row r="133" spans="4:5" ht="14.25" customHeight="1" x14ac:dyDescent="0.3">
      <c r="D133" s="10"/>
      <c r="E133" s="11"/>
    </row>
    <row r="134" spans="4:5" ht="14.25" customHeight="1" x14ac:dyDescent="0.3">
      <c r="D134" s="10"/>
      <c r="E134" s="11"/>
    </row>
    <row r="135" spans="4:5" ht="14.25" customHeight="1" x14ac:dyDescent="0.3">
      <c r="D135" s="10"/>
      <c r="E135" s="11"/>
    </row>
    <row r="136" spans="4:5" ht="14.25" customHeight="1" x14ac:dyDescent="0.3">
      <c r="D136" s="10"/>
      <c r="E136" s="11"/>
    </row>
    <row r="137" spans="4:5" ht="14.25" customHeight="1" x14ac:dyDescent="0.3">
      <c r="D137" s="10"/>
      <c r="E137" s="11"/>
    </row>
    <row r="138" spans="4:5" ht="14.25" customHeight="1" x14ac:dyDescent="0.3">
      <c r="D138" s="10"/>
      <c r="E138" s="11"/>
    </row>
    <row r="139" spans="4:5" ht="14.25" customHeight="1" x14ac:dyDescent="0.3">
      <c r="D139" s="10"/>
      <c r="E139" s="11"/>
    </row>
    <row r="140" spans="4:5" ht="14.25" customHeight="1" x14ac:dyDescent="0.3">
      <c r="D140" s="10"/>
      <c r="E140" s="11"/>
    </row>
    <row r="141" spans="4:5" ht="14.25" customHeight="1" x14ac:dyDescent="0.3">
      <c r="D141" s="10"/>
      <c r="E141" s="11"/>
    </row>
    <row r="142" spans="4:5" ht="14.25" customHeight="1" x14ac:dyDescent="0.3">
      <c r="D142" s="10"/>
      <c r="E142" s="11"/>
    </row>
    <row r="143" spans="4:5" ht="14.25" customHeight="1" x14ac:dyDescent="0.3">
      <c r="D143" s="10"/>
      <c r="E143" s="11"/>
    </row>
    <row r="144" spans="4:5" ht="14.25" customHeight="1" x14ac:dyDescent="0.3">
      <c r="D144" s="10"/>
      <c r="E144" s="11"/>
    </row>
    <row r="145" spans="4:5" ht="14.25" customHeight="1" x14ac:dyDescent="0.3">
      <c r="D145" s="10"/>
      <c r="E145" s="11"/>
    </row>
    <row r="146" spans="4:5" ht="14.25" customHeight="1" x14ac:dyDescent="0.3">
      <c r="D146" s="10"/>
      <c r="E146" s="11"/>
    </row>
    <row r="147" spans="4:5" ht="14.25" customHeight="1" x14ac:dyDescent="0.3">
      <c r="D147" s="10"/>
      <c r="E147" s="11"/>
    </row>
    <row r="148" spans="4:5" ht="14.25" customHeight="1" x14ac:dyDescent="0.3">
      <c r="D148" s="10"/>
      <c r="E148" s="11"/>
    </row>
    <row r="149" spans="4:5" ht="14.25" customHeight="1" x14ac:dyDescent="0.3">
      <c r="D149" s="10"/>
      <c r="E149" s="11"/>
    </row>
    <row r="150" spans="4:5" ht="14.25" customHeight="1" x14ac:dyDescent="0.3">
      <c r="D150" s="10"/>
      <c r="E150" s="11"/>
    </row>
    <row r="151" spans="4:5" ht="14.25" customHeight="1" x14ac:dyDescent="0.3">
      <c r="D151" s="10"/>
      <c r="E151" s="11"/>
    </row>
    <row r="152" spans="4:5" ht="14.25" customHeight="1" x14ac:dyDescent="0.3">
      <c r="D152" s="10"/>
      <c r="E152" s="11"/>
    </row>
    <row r="153" spans="4:5" ht="14.25" customHeight="1" x14ac:dyDescent="0.3">
      <c r="D153" s="10"/>
      <c r="E153" s="11"/>
    </row>
    <row r="154" spans="4:5" ht="14.25" customHeight="1" x14ac:dyDescent="0.3">
      <c r="D154" s="10"/>
      <c r="E154" s="11"/>
    </row>
    <row r="155" spans="4:5" ht="14.25" customHeight="1" x14ac:dyDescent="0.3">
      <c r="D155" s="10"/>
      <c r="E155" s="11"/>
    </row>
    <row r="156" spans="4:5" ht="14.25" customHeight="1" x14ac:dyDescent="0.3">
      <c r="D156" s="10"/>
      <c r="E156" s="11"/>
    </row>
    <row r="157" spans="4:5" ht="14.25" customHeight="1" x14ac:dyDescent="0.3">
      <c r="D157" s="10"/>
      <c r="E157" s="11"/>
    </row>
    <row r="158" spans="4:5" ht="14.25" customHeight="1" x14ac:dyDescent="0.3">
      <c r="D158" s="10"/>
      <c r="E158" s="11"/>
    </row>
    <row r="159" spans="4:5" ht="14.25" customHeight="1" x14ac:dyDescent="0.3">
      <c r="D159" s="10"/>
      <c r="E159" s="11"/>
    </row>
    <row r="160" spans="4:5" ht="14.25" customHeight="1" x14ac:dyDescent="0.3">
      <c r="D160" s="10"/>
      <c r="E160" s="11"/>
    </row>
    <row r="161" spans="4:5" ht="14.25" customHeight="1" x14ac:dyDescent="0.3">
      <c r="D161" s="10"/>
      <c r="E161" s="11"/>
    </row>
    <row r="162" spans="4:5" ht="14.25" customHeight="1" x14ac:dyDescent="0.3">
      <c r="D162" s="10"/>
      <c r="E162" s="11"/>
    </row>
    <row r="163" spans="4:5" ht="14.25" customHeight="1" x14ac:dyDescent="0.3">
      <c r="D163" s="10"/>
      <c r="E163" s="11"/>
    </row>
    <row r="164" spans="4:5" ht="14.25" customHeight="1" x14ac:dyDescent="0.3">
      <c r="D164" s="10"/>
      <c r="E164" s="11"/>
    </row>
    <row r="165" spans="4:5" ht="14.25" customHeight="1" x14ac:dyDescent="0.3">
      <c r="D165" s="10"/>
      <c r="E165" s="11"/>
    </row>
    <row r="166" spans="4:5" ht="14.25" customHeight="1" x14ac:dyDescent="0.3">
      <c r="D166" s="10"/>
      <c r="E166" s="11"/>
    </row>
    <row r="167" spans="4:5" ht="14.25" customHeight="1" x14ac:dyDescent="0.3">
      <c r="D167" s="10"/>
      <c r="E167" s="11"/>
    </row>
    <row r="168" spans="4:5" ht="14.25" customHeight="1" x14ac:dyDescent="0.3">
      <c r="D168" s="10"/>
      <c r="E168" s="11"/>
    </row>
    <row r="169" spans="4:5" ht="14.25" customHeight="1" x14ac:dyDescent="0.3">
      <c r="D169" s="10"/>
      <c r="E169" s="11"/>
    </row>
    <row r="170" spans="4:5" ht="14.25" customHeight="1" x14ac:dyDescent="0.3">
      <c r="D170" s="10"/>
      <c r="E170" s="11"/>
    </row>
    <row r="171" spans="4:5" ht="14.25" customHeight="1" x14ac:dyDescent="0.3">
      <c r="D171" s="10"/>
      <c r="E171" s="11"/>
    </row>
    <row r="172" spans="4:5" ht="14.25" customHeight="1" x14ac:dyDescent="0.3">
      <c r="D172" s="10"/>
      <c r="E172" s="11"/>
    </row>
    <row r="173" spans="4:5" ht="14.25" customHeight="1" x14ac:dyDescent="0.3">
      <c r="D173" s="10"/>
      <c r="E173" s="11"/>
    </row>
    <row r="174" spans="4:5" ht="14.25" customHeight="1" x14ac:dyDescent="0.3">
      <c r="D174" s="10"/>
      <c r="E174" s="11"/>
    </row>
    <row r="175" spans="4:5" ht="14.25" customHeight="1" x14ac:dyDescent="0.3">
      <c r="D175" s="10"/>
      <c r="E175" s="11"/>
    </row>
    <row r="176" spans="4:5" ht="14.25" customHeight="1" x14ac:dyDescent="0.3">
      <c r="D176" s="10"/>
      <c r="E176" s="11"/>
    </row>
    <row r="177" spans="4:5" ht="14.25" customHeight="1" x14ac:dyDescent="0.3">
      <c r="D177" s="10"/>
      <c r="E177" s="11"/>
    </row>
    <row r="178" spans="4:5" ht="14.25" customHeight="1" x14ac:dyDescent="0.3">
      <c r="D178" s="10"/>
      <c r="E178" s="11"/>
    </row>
    <row r="179" spans="4:5" ht="14.25" customHeight="1" x14ac:dyDescent="0.3">
      <c r="D179" s="10"/>
      <c r="E179" s="11"/>
    </row>
    <row r="180" spans="4:5" ht="14.25" customHeight="1" x14ac:dyDescent="0.3">
      <c r="D180" s="10"/>
      <c r="E180" s="11"/>
    </row>
    <row r="181" spans="4:5" ht="14.25" customHeight="1" x14ac:dyDescent="0.3">
      <c r="D181" s="10"/>
      <c r="E181" s="11"/>
    </row>
    <row r="182" spans="4:5" ht="14.25" customHeight="1" x14ac:dyDescent="0.3">
      <c r="D182" s="10"/>
      <c r="E182" s="11"/>
    </row>
    <row r="183" spans="4:5" ht="14.25" customHeight="1" x14ac:dyDescent="0.3">
      <c r="D183" s="10"/>
      <c r="E183" s="11"/>
    </row>
    <row r="184" spans="4:5" ht="14.25" customHeight="1" x14ac:dyDescent="0.3">
      <c r="D184" s="10"/>
      <c r="E184" s="11"/>
    </row>
    <row r="185" spans="4:5" ht="14.25" customHeight="1" x14ac:dyDescent="0.3">
      <c r="D185" s="10"/>
      <c r="E185" s="11"/>
    </row>
    <row r="186" spans="4:5" ht="14.25" customHeight="1" x14ac:dyDescent="0.3">
      <c r="D186" s="10"/>
      <c r="E186" s="11"/>
    </row>
    <row r="187" spans="4:5" ht="14.25" customHeight="1" x14ac:dyDescent="0.3">
      <c r="D187" s="10"/>
      <c r="E187" s="11"/>
    </row>
    <row r="188" spans="4:5" ht="14.25" customHeight="1" x14ac:dyDescent="0.3">
      <c r="D188" s="10"/>
      <c r="E188" s="11"/>
    </row>
    <row r="189" spans="4:5" ht="14.25" customHeight="1" x14ac:dyDescent="0.3">
      <c r="D189" s="10"/>
      <c r="E189" s="11"/>
    </row>
    <row r="190" spans="4:5" ht="14.25" customHeight="1" x14ac:dyDescent="0.3">
      <c r="D190" s="10"/>
      <c r="E190" s="11"/>
    </row>
    <row r="191" spans="4:5" ht="14.25" customHeight="1" x14ac:dyDescent="0.3">
      <c r="D191" s="10"/>
      <c r="E191" s="11"/>
    </row>
    <row r="192" spans="4:5" ht="14.25" customHeight="1" x14ac:dyDescent="0.3">
      <c r="D192" s="10"/>
      <c r="E192" s="11"/>
    </row>
    <row r="193" spans="4:5" ht="14.25" customHeight="1" x14ac:dyDescent="0.3">
      <c r="D193" s="10"/>
      <c r="E193" s="11"/>
    </row>
    <row r="194" spans="4:5" ht="14.25" customHeight="1" x14ac:dyDescent="0.3">
      <c r="D194" s="10"/>
      <c r="E194" s="11"/>
    </row>
    <row r="195" spans="4:5" ht="14.25" customHeight="1" x14ac:dyDescent="0.3">
      <c r="D195" s="10"/>
      <c r="E195" s="11"/>
    </row>
    <row r="196" spans="4:5" ht="14.25" customHeight="1" x14ac:dyDescent="0.3">
      <c r="D196" s="10"/>
      <c r="E196" s="11"/>
    </row>
    <row r="197" spans="4:5" ht="14.25" customHeight="1" x14ac:dyDescent="0.3">
      <c r="D197" s="10"/>
      <c r="E197" s="11"/>
    </row>
    <row r="198" spans="4:5" ht="14.25" customHeight="1" x14ac:dyDescent="0.3">
      <c r="D198" s="10"/>
      <c r="E198" s="11"/>
    </row>
    <row r="199" spans="4:5" ht="14.25" customHeight="1" x14ac:dyDescent="0.3">
      <c r="D199" s="10"/>
      <c r="E199" s="11"/>
    </row>
    <row r="200" spans="4:5" ht="14.25" customHeight="1" x14ac:dyDescent="0.3">
      <c r="D200" s="10"/>
      <c r="E200" s="11"/>
    </row>
    <row r="201" spans="4:5" ht="14.25" customHeight="1" x14ac:dyDescent="0.3">
      <c r="D201" s="10"/>
      <c r="E201" s="11"/>
    </row>
    <row r="202" spans="4:5" ht="14.25" customHeight="1" x14ac:dyDescent="0.3">
      <c r="D202" s="10"/>
      <c r="E202" s="11"/>
    </row>
    <row r="203" spans="4:5" ht="14.25" customHeight="1" x14ac:dyDescent="0.3">
      <c r="D203" s="10"/>
      <c r="E203" s="11"/>
    </row>
    <row r="204" spans="4:5" ht="14.25" customHeight="1" x14ac:dyDescent="0.3">
      <c r="D204" s="10"/>
      <c r="E204" s="11"/>
    </row>
    <row r="205" spans="4:5" ht="14.25" customHeight="1" x14ac:dyDescent="0.3">
      <c r="D205" s="10"/>
      <c r="E205" s="11"/>
    </row>
    <row r="206" spans="4:5" ht="14.25" customHeight="1" x14ac:dyDescent="0.3">
      <c r="D206" s="10"/>
      <c r="E206" s="11"/>
    </row>
    <row r="207" spans="4:5" ht="14.25" customHeight="1" x14ac:dyDescent="0.3">
      <c r="D207" s="10"/>
      <c r="E207" s="11"/>
    </row>
    <row r="208" spans="4:5" ht="14.25" customHeight="1" x14ac:dyDescent="0.3">
      <c r="D208" s="10"/>
      <c r="E208" s="11"/>
    </row>
    <row r="209" spans="4:5" ht="14.25" customHeight="1" x14ac:dyDescent="0.3">
      <c r="D209" s="10"/>
      <c r="E209" s="11"/>
    </row>
    <row r="210" spans="4:5" ht="14.25" customHeight="1" x14ac:dyDescent="0.3">
      <c r="D210" s="10"/>
      <c r="E210" s="11"/>
    </row>
    <row r="211" spans="4:5" ht="14.25" customHeight="1" x14ac:dyDescent="0.3">
      <c r="D211" s="10"/>
      <c r="E211" s="11"/>
    </row>
    <row r="212" spans="4:5" ht="14.25" customHeight="1" x14ac:dyDescent="0.3">
      <c r="D212" s="10"/>
      <c r="E212" s="11"/>
    </row>
    <row r="213" spans="4:5" ht="14.25" customHeight="1" x14ac:dyDescent="0.3">
      <c r="D213" s="10"/>
      <c r="E213" s="11"/>
    </row>
    <row r="214" spans="4:5" ht="14.25" customHeight="1" x14ac:dyDescent="0.3">
      <c r="D214" s="10"/>
      <c r="E214" s="11"/>
    </row>
    <row r="215" spans="4:5" ht="14.25" customHeight="1" x14ac:dyDescent="0.3">
      <c r="D215" s="10"/>
      <c r="E215" s="11"/>
    </row>
    <row r="216" spans="4:5" ht="14.25" customHeight="1" x14ac:dyDescent="0.3">
      <c r="D216" s="10"/>
      <c r="E216" s="11"/>
    </row>
    <row r="217" spans="4:5" ht="14.25" customHeight="1" x14ac:dyDescent="0.3">
      <c r="D217" s="10"/>
      <c r="E217" s="11"/>
    </row>
    <row r="218" spans="4:5" ht="14.25" customHeight="1" x14ac:dyDescent="0.3">
      <c r="D218" s="10"/>
      <c r="E218" s="11"/>
    </row>
    <row r="219" spans="4:5" ht="14.25" customHeight="1" x14ac:dyDescent="0.3">
      <c r="D219" s="10"/>
      <c r="E219" s="11"/>
    </row>
    <row r="220" spans="4:5" ht="14.25" customHeight="1" x14ac:dyDescent="0.3">
      <c r="D220" s="10"/>
      <c r="E220" s="11"/>
    </row>
    <row r="221" spans="4:5" ht="14.25" customHeight="1" x14ac:dyDescent="0.3">
      <c r="D221" s="10"/>
      <c r="E221" s="11"/>
    </row>
    <row r="222" spans="4:5" ht="14.25" customHeight="1" x14ac:dyDescent="0.3">
      <c r="D222" s="10"/>
      <c r="E222" s="11"/>
    </row>
    <row r="223" spans="4:5" ht="14.25" customHeight="1" x14ac:dyDescent="0.3">
      <c r="D223" s="10"/>
      <c r="E223" s="11"/>
    </row>
    <row r="224" spans="4:5" ht="14.25" customHeight="1" x14ac:dyDescent="0.3">
      <c r="D224" s="10"/>
      <c r="E224" s="11"/>
    </row>
    <row r="225" spans="4:5" ht="14.25" customHeight="1" x14ac:dyDescent="0.3">
      <c r="D225" s="10"/>
      <c r="E225" s="11"/>
    </row>
    <row r="226" spans="4:5" ht="14.25" customHeight="1" x14ac:dyDescent="0.3">
      <c r="D226" s="10"/>
      <c r="E226" s="11"/>
    </row>
    <row r="227" spans="4:5" ht="14.25" customHeight="1" x14ac:dyDescent="0.3">
      <c r="D227" s="10"/>
      <c r="E227" s="11"/>
    </row>
    <row r="228" spans="4:5" ht="14.25" customHeight="1" x14ac:dyDescent="0.3">
      <c r="D228" s="10"/>
      <c r="E228" s="11"/>
    </row>
    <row r="229" spans="4:5" ht="14.25" customHeight="1" x14ac:dyDescent="0.3">
      <c r="D229" s="10"/>
      <c r="E229" s="11"/>
    </row>
    <row r="230" spans="4:5" ht="14.25" customHeight="1" x14ac:dyDescent="0.3">
      <c r="D230" s="10"/>
      <c r="E230" s="11"/>
    </row>
    <row r="231" spans="4:5" ht="14.25" customHeight="1" x14ac:dyDescent="0.3">
      <c r="D231" s="10"/>
      <c r="E231" s="11"/>
    </row>
    <row r="232" spans="4:5" ht="14.25" customHeight="1" x14ac:dyDescent="0.3">
      <c r="D232" s="10"/>
      <c r="E232" s="11"/>
    </row>
    <row r="233" spans="4:5" ht="14.25" customHeight="1" x14ac:dyDescent="0.3">
      <c r="D233" s="10"/>
      <c r="E233" s="11"/>
    </row>
    <row r="234" spans="4:5" ht="14.25" customHeight="1" x14ac:dyDescent="0.3">
      <c r="D234" s="10"/>
      <c r="E234" s="11"/>
    </row>
    <row r="235" spans="4:5" ht="14.25" customHeight="1" x14ac:dyDescent="0.3">
      <c r="D235" s="10"/>
      <c r="E235" s="11"/>
    </row>
    <row r="236" spans="4:5" ht="14.25" customHeight="1" x14ac:dyDescent="0.3">
      <c r="D236" s="10"/>
      <c r="E236" s="11"/>
    </row>
    <row r="237" spans="4:5" ht="14.25" customHeight="1" x14ac:dyDescent="0.3">
      <c r="D237" s="10"/>
      <c r="E237" s="11"/>
    </row>
    <row r="238" spans="4:5" ht="14.25" customHeight="1" x14ac:dyDescent="0.3">
      <c r="D238" s="10"/>
      <c r="E238" s="11"/>
    </row>
    <row r="239" spans="4:5" ht="14.25" customHeight="1" x14ac:dyDescent="0.3">
      <c r="D239" s="10"/>
      <c r="E239" s="11"/>
    </row>
    <row r="240" spans="4:5" ht="14.25" customHeight="1" x14ac:dyDescent="0.3">
      <c r="D240" s="10"/>
      <c r="E240" s="11"/>
    </row>
    <row r="241" spans="4:5" ht="14.25" customHeight="1" x14ac:dyDescent="0.3">
      <c r="D241" s="10"/>
      <c r="E241" s="11"/>
    </row>
    <row r="242" spans="4:5" ht="14.25" customHeight="1" x14ac:dyDescent="0.3">
      <c r="D242" s="10"/>
      <c r="E242" s="11"/>
    </row>
    <row r="243" spans="4:5" ht="14.25" customHeight="1" x14ac:dyDescent="0.3">
      <c r="D243" s="10"/>
      <c r="E243" s="11"/>
    </row>
    <row r="244" spans="4:5" ht="14.25" customHeight="1" x14ac:dyDescent="0.3">
      <c r="D244" s="10"/>
      <c r="E244" s="11"/>
    </row>
    <row r="245" spans="4:5" ht="14.25" customHeight="1" x14ac:dyDescent="0.3">
      <c r="D245" s="10"/>
      <c r="E245" s="11"/>
    </row>
    <row r="246" spans="4:5" ht="14.25" customHeight="1" x14ac:dyDescent="0.3">
      <c r="D246" s="10"/>
      <c r="E246" s="11"/>
    </row>
    <row r="247" spans="4:5" ht="14.25" customHeight="1" x14ac:dyDescent="0.3">
      <c r="D247" s="10"/>
      <c r="E247" s="11"/>
    </row>
    <row r="248" spans="4:5" ht="14.25" customHeight="1" x14ac:dyDescent="0.3">
      <c r="D248" s="10"/>
      <c r="E248" s="11"/>
    </row>
    <row r="249" spans="4:5" ht="14.25" customHeight="1" x14ac:dyDescent="0.3">
      <c r="D249" s="10"/>
      <c r="E249" s="11"/>
    </row>
    <row r="250" spans="4:5" ht="14.25" customHeight="1" x14ac:dyDescent="0.3">
      <c r="D250" s="10"/>
      <c r="E250" s="11"/>
    </row>
    <row r="251" spans="4:5" ht="14.25" customHeight="1" x14ac:dyDescent="0.3">
      <c r="D251" s="10"/>
      <c r="E251" s="11"/>
    </row>
    <row r="252" spans="4:5" ht="14.25" customHeight="1" x14ac:dyDescent="0.3">
      <c r="D252" s="10"/>
      <c r="E252" s="11"/>
    </row>
    <row r="253" spans="4:5" ht="14.25" customHeight="1" x14ac:dyDescent="0.3">
      <c r="D253" s="10"/>
      <c r="E253" s="11"/>
    </row>
    <row r="254" spans="4:5" ht="14.25" customHeight="1" x14ac:dyDescent="0.3">
      <c r="D254" s="10"/>
      <c r="E254" s="11"/>
    </row>
    <row r="255" spans="4:5" ht="15.75" customHeight="1" x14ac:dyDescent="0.2"/>
    <row r="256" spans="4: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56">
    <mergeCell ref="J12:K12"/>
    <mergeCell ref="A1:B1"/>
    <mergeCell ref="A2:B2"/>
    <mergeCell ref="A3:B3"/>
    <mergeCell ref="A4:B4"/>
    <mergeCell ref="A5:B5"/>
    <mergeCell ref="H7:K7"/>
    <mergeCell ref="B8:C8"/>
    <mergeCell ref="H8:K8"/>
    <mergeCell ref="H9:K9"/>
    <mergeCell ref="H10:K10"/>
    <mergeCell ref="B25:C25"/>
    <mergeCell ref="A13:C13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47:C47"/>
    <mergeCell ref="B36:C3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3:C43"/>
    <mergeCell ref="B44:C44"/>
    <mergeCell ref="B45:C45"/>
    <mergeCell ref="B46:C46"/>
    <mergeCell ref="B57:C57"/>
    <mergeCell ref="A7:E7"/>
    <mergeCell ref="B53:C53"/>
    <mergeCell ref="B54:C54"/>
    <mergeCell ref="B55:C55"/>
    <mergeCell ref="B49:C49"/>
    <mergeCell ref="B50:C50"/>
    <mergeCell ref="B51:C51"/>
    <mergeCell ref="B52:C52"/>
    <mergeCell ref="B42:C42"/>
    <mergeCell ref="B56:C56"/>
    <mergeCell ref="B48:C48"/>
    <mergeCell ref="B37:C37"/>
    <mergeCell ref="B38:C38"/>
    <mergeCell ref="B39:C39"/>
    <mergeCell ref="B40:C40"/>
  </mergeCells>
  <printOptions horizontalCentered="1" verticalCentered="1"/>
  <pageMargins left="0.7" right="0.7" top="0.75" bottom="0.75" header="0" footer="0"/>
  <pageSetup paperSize="8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C0C2-CA8B-4678-AFDA-B1942CB477DF}">
  <sheetPr>
    <pageSetUpPr fitToPage="1"/>
  </sheetPr>
  <dimension ref="A1:P34"/>
  <sheetViews>
    <sheetView tabSelected="1" view="pageBreakPreview" zoomScale="40" zoomScaleNormal="100" zoomScaleSheetLayoutView="40" workbookViewId="0">
      <selection sqref="A1:P33"/>
    </sheetView>
  </sheetViews>
  <sheetFormatPr defaultRowHeight="14.25" x14ac:dyDescent="0.2"/>
  <cols>
    <col min="1" max="1" width="10.125" style="63" bestFit="1" customWidth="1"/>
    <col min="2" max="2" width="10.25" customWidth="1"/>
    <col min="3" max="3" width="12.25" bestFit="1" customWidth="1"/>
  </cols>
  <sheetData>
    <row r="1" spans="1:16" ht="18" x14ac:dyDescent="0.25">
      <c r="A1" s="114" t="s">
        <v>44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3" spans="1:16" ht="16.5" x14ac:dyDescent="0.2">
      <c r="A3" s="62" t="s">
        <v>7</v>
      </c>
      <c r="B3" s="51" t="s">
        <v>8</v>
      </c>
      <c r="C3" s="52" t="s">
        <v>33</v>
      </c>
    </row>
    <row r="4" spans="1:16" ht="16.5" x14ac:dyDescent="0.25">
      <c r="A4" s="67">
        <v>247</v>
      </c>
      <c r="B4" s="74">
        <v>253</v>
      </c>
      <c r="C4" s="64">
        <v>44299</v>
      </c>
    </row>
    <row r="5" spans="1:16" ht="16.5" x14ac:dyDescent="0.25">
      <c r="A5" s="67">
        <v>238</v>
      </c>
      <c r="B5" s="74">
        <v>240</v>
      </c>
      <c r="C5" s="64">
        <v>44300</v>
      </c>
    </row>
    <row r="6" spans="1:16" ht="16.5" x14ac:dyDescent="0.25">
      <c r="A6" s="67">
        <v>226</v>
      </c>
      <c r="B6" s="74">
        <f t="shared" ref="B6:B31" si="0">A6+2</f>
        <v>228</v>
      </c>
      <c r="C6" s="64">
        <v>44301</v>
      </c>
    </row>
    <row r="7" spans="1:16" ht="16.5" x14ac:dyDescent="0.25">
      <c r="A7" s="67">
        <v>215</v>
      </c>
      <c r="B7" s="74">
        <f t="shared" si="0"/>
        <v>217</v>
      </c>
      <c r="C7" s="64">
        <v>44302</v>
      </c>
    </row>
    <row r="8" spans="1:16" ht="16.5" x14ac:dyDescent="0.25">
      <c r="A8" s="67">
        <v>207</v>
      </c>
      <c r="B8" s="74">
        <f t="shared" si="0"/>
        <v>209</v>
      </c>
      <c r="C8" s="64">
        <v>44303</v>
      </c>
    </row>
    <row r="9" spans="1:16" ht="16.5" x14ac:dyDescent="0.25">
      <c r="A9" s="67">
        <v>197</v>
      </c>
      <c r="B9" s="74">
        <f t="shared" si="0"/>
        <v>199</v>
      </c>
      <c r="C9" s="64">
        <v>44304</v>
      </c>
    </row>
    <row r="10" spans="1:16" ht="16.5" x14ac:dyDescent="0.25">
      <c r="A10" s="67">
        <v>186</v>
      </c>
      <c r="B10" s="74">
        <f t="shared" si="0"/>
        <v>188</v>
      </c>
      <c r="C10" s="64">
        <v>44305</v>
      </c>
    </row>
    <row r="11" spans="1:16" ht="16.5" x14ac:dyDescent="0.25">
      <c r="A11" s="67">
        <v>174</v>
      </c>
      <c r="B11" s="74">
        <v>183</v>
      </c>
      <c r="C11" s="64">
        <v>44306</v>
      </c>
    </row>
    <row r="12" spans="1:16" ht="16.5" x14ac:dyDescent="0.25">
      <c r="A12" s="67">
        <v>160</v>
      </c>
      <c r="B12" s="74">
        <f t="shared" si="0"/>
        <v>162</v>
      </c>
      <c r="C12" s="64">
        <v>44307</v>
      </c>
    </row>
    <row r="13" spans="1:16" ht="16.5" x14ac:dyDescent="0.25">
      <c r="A13" s="67">
        <v>152</v>
      </c>
      <c r="B13" s="74">
        <f t="shared" si="0"/>
        <v>154</v>
      </c>
      <c r="C13" s="64">
        <v>44308</v>
      </c>
    </row>
    <row r="14" spans="1:16" ht="16.5" x14ac:dyDescent="0.25">
      <c r="A14" s="67">
        <v>142</v>
      </c>
      <c r="B14" s="74">
        <f t="shared" si="0"/>
        <v>144</v>
      </c>
      <c r="C14" s="64">
        <v>44309</v>
      </c>
    </row>
    <row r="15" spans="1:16" ht="16.5" x14ac:dyDescent="0.25">
      <c r="A15" s="67">
        <v>132</v>
      </c>
      <c r="B15" s="74">
        <f t="shared" si="0"/>
        <v>134</v>
      </c>
      <c r="C15" s="64">
        <v>44310</v>
      </c>
    </row>
    <row r="16" spans="1:16" ht="16.5" x14ac:dyDescent="0.25">
      <c r="A16" s="67">
        <v>121</v>
      </c>
      <c r="B16" s="74">
        <f t="shared" si="0"/>
        <v>123</v>
      </c>
      <c r="C16" s="64">
        <v>44311</v>
      </c>
    </row>
    <row r="17" spans="1:3" ht="16.5" x14ac:dyDescent="0.25">
      <c r="A17" s="67">
        <v>107</v>
      </c>
      <c r="B17" s="74">
        <v>111</v>
      </c>
      <c r="C17" s="64">
        <v>44312</v>
      </c>
    </row>
    <row r="18" spans="1:3" ht="16.5" x14ac:dyDescent="0.25">
      <c r="A18" s="67">
        <v>97</v>
      </c>
      <c r="B18" s="74">
        <v>105</v>
      </c>
      <c r="C18" s="64">
        <v>44313</v>
      </c>
    </row>
    <row r="19" spans="1:3" ht="16.5" x14ac:dyDescent="0.25">
      <c r="A19" s="67">
        <v>89</v>
      </c>
      <c r="B19" s="74">
        <f t="shared" si="0"/>
        <v>91</v>
      </c>
      <c r="C19" s="64">
        <v>44314</v>
      </c>
    </row>
    <row r="20" spans="1:3" ht="16.5" x14ac:dyDescent="0.25">
      <c r="A20" s="67">
        <v>79</v>
      </c>
      <c r="B20" s="74">
        <f t="shared" si="0"/>
        <v>81</v>
      </c>
      <c r="C20" s="64">
        <v>44315</v>
      </c>
    </row>
    <row r="21" spans="1:3" ht="16.5" x14ac:dyDescent="0.25">
      <c r="A21" s="67">
        <v>71</v>
      </c>
      <c r="B21" s="74">
        <f t="shared" si="0"/>
        <v>73</v>
      </c>
      <c r="C21" s="64">
        <v>44316</v>
      </c>
    </row>
    <row r="22" spans="1:3" ht="16.5" x14ac:dyDescent="0.25">
      <c r="A22" s="67">
        <v>61</v>
      </c>
      <c r="B22" s="74">
        <f t="shared" si="0"/>
        <v>63</v>
      </c>
      <c r="C22" s="64">
        <v>44317</v>
      </c>
    </row>
    <row r="23" spans="1:3" ht="16.5" x14ac:dyDescent="0.25">
      <c r="A23" s="67">
        <v>53</v>
      </c>
      <c r="B23" s="74">
        <f t="shared" si="0"/>
        <v>55</v>
      </c>
      <c r="C23" s="64">
        <v>44318</v>
      </c>
    </row>
    <row r="24" spans="1:3" ht="16.5" x14ac:dyDescent="0.25">
      <c r="A24" s="67">
        <v>45</v>
      </c>
      <c r="B24" s="74">
        <f t="shared" si="0"/>
        <v>47</v>
      </c>
      <c r="C24" s="64">
        <v>44319</v>
      </c>
    </row>
    <row r="25" spans="1:3" ht="16.5" x14ac:dyDescent="0.25">
      <c r="A25" s="67">
        <v>27</v>
      </c>
      <c r="B25" s="74">
        <f t="shared" si="0"/>
        <v>29</v>
      </c>
      <c r="C25" s="64">
        <v>44320</v>
      </c>
    </row>
    <row r="26" spans="1:3" ht="16.5" x14ac:dyDescent="0.25">
      <c r="A26" s="67">
        <v>22</v>
      </c>
      <c r="B26" s="74">
        <f t="shared" si="0"/>
        <v>24</v>
      </c>
      <c r="C26" s="64">
        <v>44321</v>
      </c>
    </row>
    <row r="27" spans="1:3" ht="16.5" x14ac:dyDescent="0.25">
      <c r="A27" s="67">
        <v>16</v>
      </c>
      <c r="B27" s="74">
        <f t="shared" si="0"/>
        <v>18</v>
      </c>
      <c r="C27" s="64">
        <v>44322</v>
      </c>
    </row>
    <row r="28" spans="1:3" ht="16.5" x14ac:dyDescent="0.25">
      <c r="A28" s="67">
        <v>12</v>
      </c>
      <c r="B28" s="74">
        <f t="shared" si="0"/>
        <v>14</v>
      </c>
      <c r="C28" s="64">
        <v>44323</v>
      </c>
    </row>
    <row r="29" spans="1:3" ht="16.5" x14ac:dyDescent="0.25">
      <c r="A29" s="67">
        <v>8</v>
      </c>
      <c r="B29" s="74">
        <f t="shared" si="0"/>
        <v>10</v>
      </c>
      <c r="C29" s="64">
        <v>44324</v>
      </c>
    </row>
    <row r="30" spans="1:3" ht="16.5" x14ac:dyDescent="0.25">
      <c r="A30" s="67">
        <v>6</v>
      </c>
      <c r="B30" s="74">
        <f t="shared" si="0"/>
        <v>8</v>
      </c>
      <c r="C30" s="64">
        <v>44325</v>
      </c>
    </row>
    <row r="31" spans="1:3" ht="16.5" x14ac:dyDescent="0.25">
      <c r="A31" s="67">
        <v>0</v>
      </c>
      <c r="B31" s="74">
        <f t="shared" si="0"/>
        <v>2</v>
      </c>
      <c r="C31" s="64">
        <v>44326</v>
      </c>
    </row>
    <row r="32" spans="1:3" ht="16.5" x14ac:dyDescent="0.25">
      <c r="A32" s="70"/>
      <c r="B32" s="74">
        <v>0</v>
      </c>
      <c r="C32" s="64">
        <v>44327</v>
      </c>
    </row>
    <row r="33" spans="1:4" ht="16.5" x14ac:dyDescent="0.25">
      <c r="A33" s="65"/>
      <c r="B33" s="71"/>
      <c r="C33" s="72"/>
      <c r="D33" s="69"/>
    </row>
    <row r="34" spans="1:4" ht="16.5" x14ac:dyDescent="0.25">
      <c r="A34" s="68"/>
      <c r="B34" s="71"/>
      <c r="C34" s="72"/>
      <c r="D34" s="69"/>
    </row>
  </sheetData>
  <mergeCells count="1">
    <mergeCell ref="A1:P1"/>
  </mergeCells>
  <printOptions horizontalCentered="1" verticalCentered="1"/>
  <pageMargins left="0.7" right="0.7" top="0.75" bottom="0.75" header="0.3" footer="0.3"/>
  <pageSetup paperSize="8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E988FA-BA54-442F-A2FB-472E5DE2167E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Chart!B5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Estimate</vt:lpstr>
      <vt:lpstr>Actual</vt:lpstr>
      <vt:lpstr>Chart</vt:lpstr>
      <vt:lpstr>Actual!Print_Area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OS</cp:lastModifiedBy>
  <cp:lastPrinted>2021-05-26T09:01:36Z</cp:lastPrinted>
  <dcterms:created xsi:type="dcterms:W3CDTF">2021-04-24T08:12:25Z</dcterms:created>
  <dcterms:modified xsi:type="dcterms:W3CDTF">2021-05-26T09:01:42Z</dcterms:modified>
</cp:coreProperties>
</file>