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onleong/Documents/UM/UMMADS/Courses - Current/SIADS697-Capstone/power_emissions/reports/"/>
    </mc:Choice>
  </mc:AlternateContent>
  <xr:revisionPtr revIDLastSave="0" documentId="8_{8FE2071D-4CD5-B741-9CA8-BACA2EB84AC9}" xr6:coauthVersionLast="47" xr6:coauthVersionMax="47" xr10:uidLastSave="{00000000-0000-0000-0000-000000000000}"/>
  <bookViews>
    <workbookView xWindow="60" yWindow="560" windowWidth="33480" windowHeight="20380" xr2:uid="{AB0DD39C-58FC-8A4E-82AA-A499FF20AF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G57" i="1"/>
  <c r="G56" i="1"/>
  <c r="G55" i="1"/>
  <c r="G54" i="1"/>
  <c r="G53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G46" i="1"/>
  <c r="G45" i="1"/>
  <c r="G44" i="1"/>
  <c r="G43" i="1"/>
  <c r="G42" i="1"/>
  <c r="C42" i="1"/>
  <c r="D42" i="1"/>
  <c r="C43" i="1"/>
  <c r="D43" i="1"/>
  <c r="C44" i="1"/>
  <c r="D44" i="1"/>
  <c r="C45" i="1"/>
  <c r="D45" i="1"/>
  <c r="C46" i="1"/>
  <c r="D46" i="1"/>
  <c r="B43" i="1"/>
  <c r="B44" i="1"/>
  <c r="B45" i="1"/>
  <c r="B46" i="1"/>
  <c r="B42" i="1"/>
  <c r="E36" i="1"/>
  <c r="E54" i="1" s="1"/>
  <c r="E37" i="1"/>
  <c r="I37" i="1" s="1"/>
  <c r="E38" i="1"/>
  <c r="E39" i="1"/>
  <c r="E35" i="1"/>
  <c r="E42" i="1" s="1"/>
  <c r="G29" i="1"/>
  <c r="G28" i="1"/>
  <c r="G27" i="1"/>
  <c r="G26" i="1"/>
  <c r="G25" i="1"/>
  <c r="C25" i="1"/>
  <c r="D25" i="1"/>
  <c r="C26" i="1"/>
  <c r="D26" i="1"/>
  <c r="C27" i="1"/>
  <c r="D27" i="1"/>
  <c r="C28" i="1"/>
  <c r="D28" i="1"/>
  <c r="C29" i="1"/>
  <c r="D29" i="1"/>
  <c r="B26" i="1"/>
  <c r="B27" i="1"/>
  <c r="B28" i="1"/>
  <c r="B29" i="1"/>
  <c r="B25" i="1"/>
  <c r="E4" i="1"/>
  <c r="I4" i="1" s="1"/>
  <c r="E5" i="1"/>
  <c r="E55" i="1" s="1"/>
  <c r="E6" i="1"/>
  <c r="I6" i="1" s="1"/>
  <c r="E7" i="1"/>
  <c r="I7" i="1" s="1"/>
  <c r="E3" i="1"/>
  <c r="I5" i="1" l="1"/>
  <c r="E57" i="1"/>
  <c r="E56" i="1"/>
  <c r="I35" i="1"/>
  <c r="I36" i="1"/>
  <c r="I38" i="1"/>
  <c r="I39" i="1"/>
  <c r="E46" i="1"/>
  <c r="E26" i="1"/>
  <c r="E43" i="1"/>
  <c r="E44" i="1"/>
  <c r="E28" i="1"/>
  <c r="E27" i="1"/>
  <c r="E45" i="1"/>
  <c r="E53" i="1"/>
  <c r="E29" i="1"/>
  <c r="E25" i="1"/>
</calcChain>
</file>

<file path=xl/sharedStrings.xml><?xml version="1.0" encoding="utf-8"?>
<sst xmlns="http://schemas.openxmlformats.org/spreadsheetml/2006/main" count="34" uniqueCount="10">
  <si>
    <t>Cluster 0</t>
  </si>
  <si>
    <t>Cluster 1</t>
  </si>
  <si>
    <t>Cluster 2</t>
  </si>
  <si>
    <t>All Clusters</t>
  </si>
  <si>
    <t>Global</t>
  </si>
  <si>
    <t>Growth</t>
  </si>
  <si>
    <t>Raw</t>
  </si>
  <si>
    <t>Difference between Regression Model and Timeseries</t>
  </si>
  <si>
    <t>( Regression Model - Timeseries)</t>
  </si>
  <si>
    <t>Clustered vs Global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</si>
</sst>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10" fontId="0" fillId="0" borderId="0" xfId="1" applyNumberFormat="1" applyFont="1" applyAlignment="1">
      <alignment horizontal="righ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E331-8568-774C-8853-F571EAA584D8}">
  <dimension ref="A2:I57"/>
  <sheetViews>
    <sheetView tabSelected="1" workbookViewId="0">
      <selection activeCell="P29" sqref="P29"/>
    </sheetView>
  </sheetViews>
  <sheetFormatPr baseColWidth="10" defaultRowHeight="16" x14ac:dyDescent="0.2"/>
  <cols>
    <col min="1" max="1" width="10.83203125" style="5"/>
    <col min="2" max="7" width="10.83203125" style="1"/>
    <col min="9" max="9" width="26.83203125" style="6" bestFit="1" customWidth="1"/>
  </cols>
  <sheetData>
    <row r="2" spans="1:9" x14ac:dyDescent="0.2">
      <c r="A2" s="5" t="s">
        <v>6</v>
      </c>
      <c r="B2" s="5" t="s">
        <v>0</v>
      </c>
      <c r="C2" s="5" t="s">
        <v>1</v>
      </c>
      <c r="D2" s="5" t="s">
        <v>2</v>
      </c>
      <c r="E2" s="5" t="s">
        <v>3</v>
      </c>
      <c r="F2" s="5"/>
      <c r="G2" s="5" t="s">
        <v>4</v>
      </c>
      <c r="I2" s="7" t="s">
        <v>9</v>
      </c>
    </row>
    <row r="3" spans="1:9" x14ac:dyDescent="0.2">
      <c r="A3" s="5">
        <v>2021</v>
      </c>
      <c r="B3" s="2">
        <v>1407.621216</v>
      </c>
      <c r="C3" s="2">
        <v>15275.040370999999</v>
      </c>
      <c r="D3" s="2">
        <v>17633.251494</v>
      </c>
      <c r="E3" s="2">
        <f>SUM(B3:D3)</f>
        <v>34315.913080999999</v>
      </c>
      <c r="G3" s="2">
        <v>33724.671875</v>
      </c>
      <c r="I3" s="8">
        <f>(E3/G3)-1</f>
        <v>1.7531414632925957E-2</v>
      </c>
    </row>
    <row r="4" spans="1:9" x14ac:dyDescent="0.2">
      <c r="A4" s="5">
        <v>2022</v>
      </c>
      <c r="B4" s="2">
        <v>1443.6367190000001</v>
      </c>
      <c r="C4" s="2">
        <v>15275.040370999999</v>
      </c>
      <c r="D4" s="2">
        <v>17725.511611000002</v>
      </c>
      <c r="E4" s="2">
        <f t="shared" ref="E4:E7" si="0">SUM(B4:D4)</f>
        <v>34444.188700999999</v>
      </c>
      <c r="G4" s="2">
        <v>34152.289062000003</v>
      </c>
      <c r="I4" s="8">
        <f t="shared" ref="I4:I7" si="1">(E4/G4)-1</f>
        <v>8.5470007140686644E-3</v>
      </c>
    </row>
    <row r="5" spans="1:9" x14ac:dyDescent="0.2">
      <c r="A5" s="5">
        <v>2023</v>
      </c>
      <c r="B5" s="2">
        <v>1479.6521</v>
      </c>
      <c r="C5" s="2">
        <v>15141.814345999999</v>
      </c>
      <c r="D5" s="2">
        <v>17876.039336000002</v>
      </c>
      <c r="E5" s="2">
        <f t="shared" si="0"/>
        <v>34497.505782</v>
      </c>
      <c r="G5" s="2">
        <v>34579.898437999997</v>
      </c>
      <c r="I5" s="8">
        <f t="shared" si="1"/>
        <v>-2.3826748984737689E-3</v>
      </c>
    </row>
    <row r="6" spans="1:9" x14ac:dyDescent="0.2">
      <c r="A6" s="5">
        <v>2024</v>
      </c>
      <c r="B6" s="2">
        <v>1515.6674800000001</v>
      </c>
      <c r="C6" s="2">
        <v>15271.191299</v>
      </c>
      <c r="D6" s="2">
        <v>17934.375820000001</v>
      </c>
      <c r="E6" s="2">
        <f t="shared" si="0"/>
        <v>34721.234599000003</v>
      </c>
      <c r="G6" s="2">
        <v>35007.507812000003</v>
      </c>
      <c r="I6" s="8">
        <f t="shared" si="1"/>
        <v>-8.1774805146760388E-3</v>
      </c>
    </row>
    <row r="7" spans="1:9" x14ac:dyDescent="0.2">
      <c r="A7" s="5">
        <v>2025</v>
      </c>
      <c r="B7" s="2">
        <v>1551.682861</v>
      </c>
      <c r="C7" s="2">
        <v>15271.191299</v>
      </c>
      <c r="D7" s="2">
        <v>18026.632158</v>
      </c>
      <c r="E7" s="2">
        <f t="shared" si="0"/>
        <v>34849.506318</v>
      </c>
      <c r="G7" s="2">
        <v>35435.125</v>
      </c>
      <c r="I7" s="8">
        <f t="shared" si="1"/>
        <v>-1.6526502502813289E-2</v>
      </c>
    </row>
    <row r="8" spans="1:9" hidden="1" x14ac:dyDescent="0.2"/>
    <row r="9" spans="1:9" hidden="1" x14ac:dyDescent="0.2"/>
    <row r="10" spans="1:9" hidden="1" x14ac:dyDescent="0.2"/>
    <row r="11" spans="1:9" hidden="1" x14ac:dyDescent="0.2"/>
    <row r="12" spans="1:9" hidden="1" x14ac:dyDescent="0.2"/>
    <row r="13" spans="1:9" hidden="1" x14ac:dyDescent="0.2"/>
    <row r="14" spans="1:9" hidden="1" x14ac:dyDescent="0.2"/>
    <row r="15" spans="1:9" hidden="1" x14ac:dyDescent="0.2"/>
    <row r="16" spans="1:9" hidden="1" x14ac:dyDescent="0.2"/>
    <row r="17" spans="1:7" hidden="1" x14ac:dyDescent="0.2"/>
    <row r="18" spans="1:7" hidden="1" x14ac:dyDescent="0.2"/>
    <row r="19" spans="1:7" hidden="1" x14ac:dyDescent="0.2"/>
    <row r="20" spans="1:7" hidden="1" x14ac:dyDescent="0.2"/>
    <row r="21" spans="1:7" hidden="1" x14ac:dyDescent="0.2"/>
    <row r="22" spans="1:7" hidden="1" x14ac:dyDescent="0.2"/>
    <row r="24" spans="1:7" x14ac:dyDescent="0.2">
      <c r="A24" s="5" t="s">
        <v>5</v>
      </c>
      <c r="B24" s="5" t="s">
        <v>0</v>
      </c>
      <c r="C24" s="5" t="s">
        <v>1</v>
      </c>
      <c r="D24" s="5" t="s">
        <v>2</v>
      </c>
      <c r="E24" s="5" t="s">
        <v>3</v>
      </c>
      <c r="F24" s="5"/>
      <c r="G24" s="5" t="s">
        <v>4</v>
      </c>
    </row>
    <row r="25" spans="1:7" x14ac:dyDescent="0.2">
      <c r="A25" s="5">
        <v>2021</v>
      </c>
      <c r="B25" s="2">
        <f>B3/B$3</f>
        <v>1</v>
      </c>
      <c r="C25" s="2">
        <f t="shared" ref="C25:E25" si="2">C3/C$3</f>
        <v>1</v>
      </c>
      <c r="D25" s="2">
        <f t="shared" si="2"/>
        <v>1</v>
      </c>
      <c r="E25" s="2">
        <f t="shared" si="2"/>
        <v>1</v>
      </c>
      <c r="G25" s="2">
        <f t="shared" ref="G25" si="3">G3/G$3</f>
        <v>1</v>
      </c>
    </row>
    <row r="26" spans="1:7" x14ac:dyDescent="0.2">
      <c r="A26" s="5">
        <v>2022</v>
      </c>
      <c r="B26" s="2">
        <f t="shared" ref="B26:E29" si="4">B4/B$3</f>
        <v>1.025586075707458</v>
      </c>
      <c r="C26" s="2">
        <f t="shared" si="4"/>
        <v>1</v>
      </c>
      <c r="D26" s="2">
        <f t="shared" si="4"/>
        <v>1.0052321670244082</v>
      </c>
      <c r="E26" s="2">
        <f t="shared" si="4"/>
        <v>1.0037380797560949</v>
      </c>
      <c r="G26" s="2">
        <f t="shared" ref="G26" si="5">G4/G$3</f>
        <v>1.0126796544851484</v>
      </c>
    </row>
    <row r="27" spans="1:7" x14ac:dyDescent="0.2">
      <c r="A27" s="5">
        <v>2023</v>
      </c>
      <c r="B27" s="2">
        <f t="shared" si="4"/>
        <v>1.051172064743872</v>
      </c>
      <c r="C27" s="2">
        <f t="shared" si="4"/>
        <v>0.99127818835405945</v>
      </c>
      <c r="D27" s="2">
        <f t="shared" si="4"/>
        <v>1.0137687505950117</v>
      </c>
      <c r="E27" s="2">
        <f t="shared" si="4"/>
        <v>1.0052917927776355</v>
      </c>
      <c r="G27" s="2">
        <f t="shared" ref="G27" si="6">G5/G$3</f>
        <v>1.0253590773594441</v>
      </c>
    </row>
    <row r="28" spans="1:7" x14ac:dyDescent="0.2">
      <c r="A28" s="5">
        <v>2024</v>
      </c>
      <c r="B28" s="2">
        <f t="shared" si="4"/>
        <v>1.0767580530698679</v>
      </c>
      <c r="C28" s="2">
        <f t="shared" si="4"/>
        <v>0.99974801559233151</v>
      </c>
      <c r="D28" s="2">
        <f t="shared" si="4"/>
        <v>1.0170770731706777</v>
      </c>
      <c r="E28" s="2">
        <f t="shared" si="4"/>
        <v>1.0118114740832709</v>
      </c>
      <c r="G28" s="2">
        <f t="shared" ref="G28" si="7">G6/G$3</f>
        <v>1.0380385001744366</v>
      </c>
    </row>
    <row r="29" spans="1:7" x14ac:dyDescent="0.2">
      <c r="A29" s="5">
        <v>2025</v>
      </c>
      <c r="B29" s="2">
        <f t="shared" si="4"/>
        <v>1.102344042106282</v>
      </c>
      <c r="C29" s="2">
        <f t="shared" si="4"/>
        <v>0.99974801559233151</v>
      </c>
      <c r="D29" s="2">
        <f t="shared" si="4"/>
        <v>1.0223090258840721</v>
      </c>
      <c r="E29" s="2">
        <f t="shared" si="4"/>
        <v>1.0155494401603273</v>
      </c>
      <c r="G29" s="2">
        <f t="shared" ref="G29" si="8">G7/G$3</f>
        <v>1.0507181546892368</v>
      </c>
    </row>
    <row r="34" spans="1:9" x14ac:dyDescent="0.2">
      <c r="A34" s="5" t="s">
        <v>5</v>
      </c>
      <c r="B34" s="5" t="s">
        <v>0</v>
      </c>
      <c r="C34" s="5" t="s">
        <v>1</v>
      </c>
      <c r="D34" s="5" t="s">
        <v>2</v>
      </c>
      <c r="E34" s="5" t="s">
        <v>3</v>
      </c>
      <c r="F34" s="5"/>
      <c r="G34" s="5" t="s">
        <v>4</v>
      </c>
      <c r="I34" s="7" t="s">
        <v>9</v>
      </c>
    </row>
    <row r="35" spans="1:9" x14ac:dyDescent="0.2">
      <c r="A35" s="5">
        <v>2021</v>
      </c>
      <c r="B35" s="2">
        <v>1440.334014</v>
      </c>
      <c r="C35" s="2">
        <v>15584.938375</v>
      </c>
      <c r="D35" s="2">
        <v>16736.470646999998</v>
      </c>
      <c r="E35" s="2">
        <f>SUM(B35:D35)</f>
        <v>33761.743036</v>
      </c>
      <c r="F35" s="2"/>
      <c r="G35" s="2">
        <v>33649.523963</v>
      </c>
      <c r="I35" s="8">
        <f>(E35/G35)-1</f>
        <v>3.3349379065032991E-3</v>
      </c>
    </row>
    <row r="36" spans="1:9" x14ac:dyDescent="0.2">
      <c r="A36" s="5">
        <v>2022</v>
      </c>
      <c r="B36" s="2">
        <v>1461.9160280000001</v>
      </c>
      <c r="C36" s="2">
        <v>15757.940095</v>
      </c>
      <c r="D36" s="2">
        <v>16643.829624000002</v>
      </c>
      <c r="E36" s="2">
        <f t="shared" ref="E36:E39" si="9">SUM(B36:D36)</f>
        <v>33863.685747000003</v>
      </c>
      <c r="F36" s="2"/>
      <c r="G36" s="2">
        <v>33946.976429000002</v>
      </c>
      <c r="I36" s="8">
        <f t="shared" ref="I36:I39" si="10">(E36/G36)-1</f>
        <v>-2.4535522971891321E-3</v>
      </c>
    </row>
    <row r="37" spans="1:9" x14ac:dyDescent="0.2">
      <c r="A37" s="5">
        <v>2023</v>
      </c>
      <c r="B37" s="2">
        <v>1483.4980410000001</v>
      </c>
      <c r="C37" s="2">
        <v>15674.716973000001</v>
      </c>
      <c r="D37" s="2">
        <v>16578.092111000002</v>
      </c>
      <c r="E37" s="2">
        <f t="shared" si="9"/>
        <v>33736.307125000007</v>
      </c>
      <c r="F37" s="2"/>
      <c r="G37" s="2">
        <v>33823.943887000001</v>
      </c>
      <c r="I37" s="8">
        <f t="shared" si="10"/>
        <v>-2.590968170145258E-3</v>
      </c>
    </row>
    <row r="38" spans="1:9" x14ac:dyDescent="0.2">
      <c r="A38" s="5">
        <v>2024</v>
      </c>
      <c r="B38" s="2">
        <v>1505.0800549999999</v>
      </c>
      <c r="C38" s="2">
        <v>15914.347406999999</v>
      </c>
      <c r="D38" s="2">
        <v>16516.861879</v>
      </c>
      <c r="E38" s="2">
        <f t="shared" si="9"/>
        <v>33936.289340999996</v>
      </c>
      <c r="F38" s="2"/>
      <c r="G38" s="2">
        <v>33850.035673999999</v>
      </c>
      <c r="I38" s="8">
        <f t="shared" si="10"/>
        <v>2.5481115538747989E-3</v>
      </c>
    </row>
    <row r="39" spans="1:9" x14ac:dyDescent="0.2">
      <c r="A39" s="5">
        <v>2025</v>
      </c>
      <c r="B39" s="2">
        <v>1526.662069</v>
      </c>
      <c r="C39" s="2">
        <v>16318.29595</v>
      </c>
      <c r="D39" s="2">
        <v>16456.386775999999</v>
      </c>
      <c r="E39" s="2">
        <f t="shared" si="9"/>
        <v>34301.344794999997</v>
      </c>
      <c r="F39" s="2"/>
      <c r="G39" s="2">
        <v>34459.793766000003</v>
      </c>
      <c r="I39" s="8">
        <f t="shared" si="10"/>
        <v>-4.598082393526659E-3</v>
      </c>
    </row>
    <row r="41" spans="1:9" x14ac:dyDescent="0.2">
      <c r="A41" s="5" t="s">
        <v>5</v>
      </c>
      <c r="B41" s="5" t="s">
        <v>0</v>
      </c>
      <c r="C41" s="5" t="s">
        <v>1</v>
      </c>
      <c r="D41" s="5" t="s">
        <v>2</v>
      </c>
      <c r="E41" s="5" t="s">
        <v>3</v>
      </c>
      <c r="F41" s="5"/>
      <c r="G41" s="5" t="s">
        <v>4</v>
      </c>
    </row>
    <row r="42" spans="1:9" x14ac:dyDescent="0.2">
      <c r="A42" s="5">
        <v>2021</v>
      </c>
      <c r="B42" s="2">
        <f>B35/B$35</f>
        <v>1</v>
      </c>
      <c r="C42" s="2">
        <f t="shared" ref="C42:E42" si="11">C35/C$35</f>
        <v>1</v>
      </c>
      <c r="D42" s="2">
        <f t="shared" si="11"/>
        <v>1</v>
      </c>
      <c r="E42" s="2">
        <f t="shared" si="11"/>
        <v>1</v>
      </c>
      <c r="G42" s="2">
        <f t="shared" ref="G42" si="12">G35/G$35</f>
        <v>1</v>
      </c>
    </row>
    <row r="43" spans="1:9" x14ac:dyDescent="0.2">
      <c r="A43" s="5">
        <v>2022</v>
      </c>
      <c r="B43" s="2">
        <f t="shared" ref="B43:E46" si="13">B36/B$35</f>
        <v>1.0149840341130762</v>
      </c>
      <c r="C43" s="2">
        <f t="shared" si="13"/>
        <v>1.0111005713232408</v>
      </c>
      <c r="D43" s="2">
        <f t="shared" si="13"/>
        <v>0.9944647216875081</v>
      </c>
      <c r="E43" s="2">
        <f t="shared" si="13"/>
        <v>1.0030194741690706</v>
      </c>
      <c r="G43" s="2">
        <f t="shared" ref="G43" si="14">G36/G$35</f>
        <v>1.0088397228539421</v>
      </c>
    </row>
    <row r="44" spans="1:9" x14ac:dyDescent="0.2">
      <c r="A44" s="5">
        <v>2023</v>
      </c>
      <c r="B44" s="2">
        <f t="shared" si="13"/>
        <v>1.029968067531869</v>
      </c>
      <c r="C44" s="2">
        <f t="shared" si="13"/>
        <v>1.005760600128135</v>
      </c>
      <c r="D44" s="2">
        <f t="shared" si="13"/>
        <v>0.99053692147284433</v>
      </c>
      <c r="E44" s="2">
        <f t="shared" si="13"/>
        <v>0.99924660551521671</v>
      </c>
      <c r="G44" s="2">
        <f t="shared" ref="G44" si="15">G37/G$35</f>
        <v>1.0051834291680259</v>
      </c>
    </row>
    <row r="45" spans="1:9" x14ac:dyDescent="0.2">
      <c r="A45" s="5">
        <v>2024</v>
      </c>
      <c r="B45" s="2">
        <f t="shared" si="13"/>
        <v>1.0449521016449452</v>
      </c>
      <c r="C45" s="2">
        <f t="shared" si="13"/>
        <v>1.0211363705183722</v>
      </c>
      <c r="D45" s="2">
        <f t="shared" si="13"/>
        <v>0.98687843018806576</v>
      </c>
      <c r="E45" s="2">
        <f t="shared" si="13"/>
        <v>1.0051699435308739</v>
      </c>
      <c r="G45" s="2">
        <f t="shared" ref="G45" si="16">G38/G$35</f>
        <v>1.0059588275667875</v>
      </c>
    </row>
    <row r="46" spans="1:9" x14ac:dyDescent="0.2">
      <c r="A46" s="5">
        <v>2025</v>
      </c>
      <c r="B46" s="2">
        <f t="shared" si="13"/>
        <v>1.0599361357580215</v>
      </c>
      <c r="C46" s="2">
        <f t="shared" si="13"/>
        <v>1.0470555325503492</v>
      </c>
      <c r="D46" s="2">
        <f t="shared" si="13"/>
        <v>0.98326505767509564</v>
      </c>
      <c r="E46" s="2">
        <f t="shared" si="13"/>
        <v>1.0159826392382829</v>
      </c>
      <c r="G46" s="2">
        <f t="shared" ref="G46" si="17">G39/G$35</f>
        <v>1.0240796810050254</v>
      </c>
    </row>
    <row r="50" spans="1:7" x14ac:dyDescent="0.2">
      <c r="A50" s="4" t="s">
        <v>7</v>
      </c>
      <c r="B50" s="5"/>
      <c r="C50" s="5"/>
      <c r="D50" s="5"/>
      <c r="E50" s="5"/>
      <c r="F50" s="5"/>
      <c r="G50" s="5"/>
    </row>
    <row r="51" spans="1:7" x14ac:dyDescent="0.2">
      <c r="A51" s="4" t="s">
        <v>8</v>
      </c>
      <c r="B51" s="5"/>
      <c r="C51" s="5"/>
      <c r="D51" s="5"/>
      <c r="E51" s="5"/>
      <c r="F51" s="5"/>
      <c r="G51" s="5"/>
    </row>
    <row r="52" spans="1:7" x14ac:dyDescent="0.2">
      <c r="A52" s="5" t="s">
        <v>5</v>
      </c>
      <c r="B52" s="5" t="s">
        <v>0</v>
      </c>
      <c r="C52" s="5" t="s">
        <v>1</v>
      </c>
      <c r="D52" s="5" t="s">
        <v>2</v>
      </c>
      <c r="E52" s="5" t="s">
        <v>3</v>
      </c>
      <c r="F52" s="5"/>
      <c r="G52" s="5" t="s">
        <v>4</v>
      </c>
    </row>
    <row r="53" spans="1:7" x14ac:dyDescent="0.2">
      <c r="A53" s="5">
        <v>2021</v>
      </c>
      <c r="B53" s="3">
        <f>(B35/B3)-1</f>
        <v>2.3239773334021718E-2</v>
      </c>
      <c r="C53" s="3">
        <f t="shared" ref="C53:E53" si="18">(C35/C3)-1</f>
        <v>2.0287868082388139E-2</v>
      </c>
      <c r="D53" s="3">
        <f t="shared" si="18"/>
        <v>-5.0857372918723831E-2</v>
      </c>
      <c r="E53" s="3">
        <f t="shared" si="18"/>
        <v>-1.6149068908407727E-2</v>
      </c>
      <c r="F53" s="3"/>
      <c r="G53" s="3">
        <f t="shared" ref="G53" si="19">(G35/G3)-1</f>
        <v>-2.2282770393893259E-3</v>
      </c>
    </row>
    <row r="54" spans="1:7" x14ac:dyDescent="0.2">
      <c r="A54" s="5">
        <v>2022</v>
      </c>
      <c r="B54" s="3">
        <f t="shared" ref="B54:E54" si="20">(B36/B4)-1</f>
        <v>1.2661986744602949E-2</v>
      </c>
      <c r="C54" s="3">
        <f t="shared" si="20"/>
        <v>3.1613646332274037E-2</v>
      </c>
      <c r="D54" s="3">
        <f t="shared" si="20"/>
        <v>-6.1024020673611234E-2</v>
      </c>
      <c r="E54" s="3">
        <f t="shared" si="20"/>
        <v>-1.6853436701301683E-2</v>
      </c>
      <c r="F54" s="3"/>
      <c r="G54" s="3">
        <f t="shared" ref="G54" si="21">(G36/G4)-1</f>
        <v>-6.0116799968306101E-3</v>
      </c>
    </row>
    <row r="55" spans="1:7" x14ac:dyDescent="0.2">
      <c r="A55" s="5">
        <v>2023</v>
      </c>
      <c r="B55" s="3">
        <f t="shared" ref="B55:E55" si="22">(B37/B5)-1</f>
        <v>2.5992197760540403E-3</v>
      </c>
      <c r="C55" s="3">
        <f t="shared" si="22"/>
        <v>3.5194106520053614E-2</v>
      </c>
      <c r="D55" s="3">
        <f t="shared" si="22"/>
        <v>-7.2608210387303473E-2</v>
      </c>
      <c r="E55" s="3">
        <f t="shared" si="22"/>
        <v>-2.2065324426937871E-2</v>
      </c>
      <c r="F55" s="3"/>
      <c r="G55" s="3">
        <f t="shared" ref="G55" si="23">(G37/G5)-1</f>
        <v>-2.1861098069891227E-2</v>
      </c>
    </row>
    <row r="56" spans="1:7" x14ac:dyDescent="0.2">
      <c r="A56" s="5">
        <v>2024</v>
      </c>
      <c r="B56" s="3">
        <f t="shared" ref="B56:E56" si="24">(B38/B6)-1</f>
        <v>-6.9853217408875068E-3</v>
      </c>
      <c r="C56" s="3">
        <f t="shared" si="24"/>
        <v>4.21156473917077E-2</v>
      </c>
      <c r="D56" s="3">
        <f t="shared" si="24"/>
        <v>-7.9038933678373224E-2</v>
      </c>
      <c r="E56" s="3">
        <f t="shared" si="24"/>
        <v>-2.2607066455598179E-2</v>
      </c>
      <c r="F56" s="3"/>
      <c r="G56" s="3">
        <f t="shared" ref="G56" si="25">(G38/G6)-1</f>
        <v>-3.3063540090198629E-2</v>
      </c>
    </row>
    <row r="57" spans="1:7" x14ac:dyDescent="0.2">
      <c r="A57" s="5">
        <v>2025</v>
      </c>
      <c r="B57" s="3">
        <f t="shared" ref="B57:E57" si="26">(B39/B7)-1</f>
        <v>-1.6124939334494659E-2</v>
      </c>
      <c r="C57" s="3">
        <f t="shared" si="26"/>
        <v>6.8567319372691449E-2</v>
      </c>
      <c r="D57" s="3">
        <f t="shared" si="26"/>
        <v>-8.7106974183369323E-2</v>
      </c>
      <c r="E57" s="3">
        <f t="shared" si="26"/>
        <v>-1.5729391343396792E-2</v>
      </c>
      <c r="F57" s="3"/>
      <c r="G57" s="3">
        <f t="shared" ref="G57" si="27">(G39/G7)-1</f>
        <v>-2.7524419174477233E-2</v>
      </c>
    </row>
  </sheetData>
  <pageMargins left="0.7" right="0.7" top="0.75" bottom="0.75" header="0.3" footer="0.3"/>
  <ignoredErrors>
    <ignoredError sqref="E3:E7 E35:E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 Ho</dc:creator>
  <cp:lastModifiedBy>KL Ho</cp:lastModifiedBy>
  <dcterms:created xsi:type="dcterms:W3CDTF">2021-12-12T04:50:47Z</dcterms:created>
  <dcterms:modified xsi:type="dcterms:W3CDTF">2021-12-12T05:44:41Z</dcterms:modified>
</cp:coreProperties>
</file>