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nleong/Documents/UM/UMMADS/Courses - Current/SIADS697-Capstone/power_emissions/reports/"/>
    </mc:Choice>
  </mc:AlternateContent>
  <xr:revisionPtr revIDLastSave="0" documentId="13_ncr:1_{678515C5-A819-B742-8B01-96F8F830A22E}" xr6:coauthVersionLast="47" xr6:coauthVersionMax="47" xr10:uidLastSave="{00000000-0000-0000-0000-000000000000}"/>
  <bookViews>
    <workbookView xWindow="60" yWindow="560" windowWidth="33480" windowHeight="20380" xr2:uid="{AB0DD39C-58FC-8A4E-82AA-A499FF20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1" l="1"/>
  <c r="T37" i="1"/>
  <c r="S37" i="1"/>
  <c r="R37" i="1"/>
  <c r="V7" i="1"/>
  <c r="T7" i="1"/>
  <c r="S7" i="1"/>
  <c r="R7" i="1"/>
  <c r="F55" i="1"/>
  <c r="F54" i="1"/>
  <c r="F53" i="1"/>
  <c r="F52" i="1"/>
  <c r="F51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F44" i="1"/>
  <c r="F43" i="1"/>
  <c r="F42" i="1"/>
  <c r="F41" i="1"/>
  <c r="F40" i="1"/>
  <c r="C40" i="1"/>
  <c r="D40" i="1"/>
  <c r="C41" i="1"/>
  <c r="D41" i="1"/>
  <c r="C42" i="1"/>
  <c r="D42" i="1"/>
  <c r="C43" i="1"/>
  <c r="D43" i="1"/>
  <c r="C44" i="1"/>
  <c r="D44" i="1"/>
  <c r="B41" i="1"/>
  <c r="B42" i="1"/>
  <c r="B43" i="1"/>
  <c r="B44" i="1"/>
  <c r="B40" i="1"/>
  <c r="E34" i="1"/>
  <c r="E35" i="1"/>
  <c r="H35" i="1" s="1"/>
  <c r="E36" i="1"/>
  <c r="E37" i="1"/>
  <c r="U37" i="1" s="1"/>
  <c r="E33" i="1"/>
  <c r="E40" i="1" s="1"/>
  <c r="F29" i="1"/>
  <c r="F28" i="1"/>
  <c r="F27" i="1"/>
  <c r="F26" i="1"/>
  <c r="F25" i="1"/>
  <c r="C25" i="1"/>
  <c r="D25" i="1"/>
  <c r="C26" i="1"/>
  <c r="D26" i="1"/>
  <c r="C27" i="1"/>
  <c r="D27" i="1"/>
  <c r="C28" i="1"/>
  <c r="D28" i="1"/>
  <c r="C29" i="1"/>
  <c r="D29" i="1"/>
  <c r="B26" i="1"/>
  <c r="B27" i="1"/>
  <c r="B28" i="1"/>
  <c r="B29" i="1"/>
  <c r="B25" i="1"/>
  <c r="E4" i="1"/>
  <c r="H4" i="1" s="1"/>
  <c r="E5" i="1"/>
  <c r="E6" i="1"/>
  <c r="H6" i="1" s="1"/>
  <c r="E7" i="1"/>
  <c r="H7" i="1" s="1"/>
  <c r="E3" i="1"/>
  <c r="H3" i="1" s="1"/>
  <c r="U7" i="1" l="1"/>
  <c r="E52" i="1"/>
  <c r="E53" i="1"/>
  <c r="H5" i="1"/>
  <c r="E55" i="1"/>
  <c r="E54" i="1"/>
  <c r="H33" i="1"/>
  <c r="H34" i="1"/>
  <c r="H36" i="1"/>
  <c r="H37" i="1"/>
  <c r="E44" i="1"/>
  <c r="E26" i="1"/>
  <c r="E41" i="1"/>
  <c r="E42" i="1"/>
  <c r="E28" i="1"/>
  <c r="E27" i="1"/>
  <c r="E43" i="1"/>
  <c r="E51" i="1"/>
  <c r="E29" i="1"/>
  <c r="E25" i="1"/>
</calcChain>
</file>

<file path=xl/sharedStrings.xml><?xml version="1.0" encoding="utf-8"?>
<sst xmlns="http://schemas.openxmlformats.org/spreadsheetml/2006/main" count="58" uniqueCount="14">
  <si>
    <t>Cluster 0</t>
  </si>
  <si>
    <t>Cluster 1</t>
  </si>
  <si>
    <t>Cluster 2</t>
  </si>
  <si>
    <t>All Clusters</t>
  </si>
  <si>
    <t>Global</t>
  </si>
  <si>
    <t>Growth</t>
  </si>
  <si>
    <t>Difference between Regression Model and Timeseries</t>
  </si>
  <si>
    <t>( Regression Model - Timeseries)</t>
  </si>
  <si>
    <t>Clustered vs Global Predictions</t>
  </si>
  <si>
    <t>Timeseries</t>
  </si>
  <si>
    <t>Regression</t>
  </si>
  <si>
    <t>Panel</t>
  </si>
  <si>
    <t>TS vs Panel</t>
  </si>
  <si>
    <t>Regression vs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</si>
</sst>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1" applyNumberFormat="1" applyFont="1" applyAlignment="1">
      <alignment horizontal="right"/>
    </xf>
    <xf numFmtId="9" fontId="0" fillId="0" borderId="0" xfId="1" applyFont="1"/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right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E331-8568-774C-8853-F571EAA584D8}">
  <dimension ref="A2:V55"/>
  <sheetViews>
    <sheetView tabSelected="1" workbookViewId="0">
      <selection activeCell="R47" sqref="R47"/>
    </sheetView>
  </sheetViews>
  <sheetFormatPr baseColWidth="10" defaultRowHeight="16" x14ac:dyDescent="0.2"/>
  <cols>
    <col min="1" max="1" width="10.83203125" style="5"/>
    <col min="2" max="6" width="10.83203125" style="1"/>
    <col min="7" max="7" width="4.83203125" customWidth="1"/>
    <col min="8" max="8" width="18.6640625" style="6" customWidth="1"/>
    <col min="9" max="9" width="5.5" customWidth="1"/>
    <col min="10" max="10" width="10.83203125" style="5"/>
    <col min="16" max="16" width="7.5" customWidth="1"/>
    <col min="17" max="17" width="10.83203125" style="5"/>
  </cols>
  <sheetData>
    <row r="2" spans="1:22" ht="34" x14ac:dyDescent="0.2">
      <c r="A2" s="5" t="s">
        <v>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H2" s="9" t="s">
        <v>8</v>
      </c>
      <c r="J2" s="10" t="s">
        <v>11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Q2" s="10" t="s">
        <v>12</v>
      </c>
      <c r="R2" s="5" t="s">
        <v>0</v>
      </c>
      <c r="S2" s="5" t="s">
        <v>1</v>
      </c>
      <c r="T2" s="5" t="s">
        <v>2</v>
      </c>
      <c r="U2" s="5" t="s">
        <v>3</v>
      </c>
      <c r="V2" s="5" t="s">
        <v>4</v>
      </c>
    </row>
    <row r="3" spans="1:22" x14ac:dyDescent="0.2">
      <c r="A3" s="5">
        <v>2021</v>
      </c>
      <c r="B3" s="2">
        <v>1407.621216</v>
      </c>
      <c r="C3" s="2">
        <v>15275.040370999999</v>
      </c>
      <c r="D3" s="2">
        <v>17633.251494</v>
      </c>
      <c r="E3" s="2">
        <f>SUM(B3:D3)</f>
        <v>34315.913080999999</v>
      </c>
      <c r="F3" s="2">
        <v>33724.671875</v>
      </c>
      <c r="H3" s="7">
        <f>(E3/F3)-1</f>
        <v>1.7531414632925957E-2</v>
      </c>
    </row>
    <row r="4" spans="1:22" x14ac:dyDescent="0.2">
      <c r="A4" s="5">
        <v>2022</v>
      </c>
      <c r="B4" s="2">
        <v>1443.6367190000001</v>
      </c>
      <c r="C4" s="2">
        <v>15275.040370999999</v>
      </c>
      <c r="D4" s="2">
        <v>17725.511611000002</v>
      </c>
      <c r="E4" s="2">
        <f t="shared" ref="E4:E7" si="0">SUM(B4:D4)</f>
        <v>34444.188700999999</v>
      </c>
      <c r="F4" s="2">
        <v>34152.289062000003</v>
      </c>
      <c r="H4" s="7">
        <f>(E4/F4)-1</f>
        <v>8.5470007140686644E-3</v>
      </c>
    </row>
    <row r="5" spans="1:22" x14ac:dyDescent="0.2">
      <c r="A5" s="5">
        <v>2023</v>
      </c>
      <c r="B5" s="2">
        <v>1479.6521</v>
      </c>
      <c r="C5" s="2">
        <v>15141.814345999999</v>
      </c>
      <c r="D5" s="2">
        <v>17876.039336000002</v>
      </c>
      <c r="E5" s="2">
        <f t="shared" si="0"/>
        <v>34497.505782</v>
      </c>
      <c r="F5" s="2">
        <v>34579.898437999997</v>
      </c>
      <c r="H5" s="7">
        <f>(E5/F5)-1</f>
        <v>-2.3826748984737689E-3</v>
      </c>
    </row>
    <row r="6" spans="1:22" x14ac:dyDescent="0.2">
      <c r="A6" s="5">
        <v>2024</v>
      </c>
      <c r="B6" s="2">
        <v>1515.6674800000001</v>
      </c>
      <c r="C6" s="2">
        <v>15271.191299</v>
      </c>
      <c r="D6" s="2">
        <v>17934.375820000001</v>
      </c>
      <c r="E6" s="2">
        <f t="shared" si="0"/>
        <v>34721.234599000003</v>
      </c>
      <c r="F6" s="2">
        <v>35007.507812000003</v>
      </c>
      <c r="H6" s="7">
        <f>(E6/F6)-1</f>
        <v>-8.1774805146760388E-3</v>
      </c>
    </row>
    <row r="7" spans="1:22" x14ac:dyDescent="0.2">
      <c r="A7" s="5">
        <v>2025</v>
      </c>
      <c r="B7" s="2">
        <v>1551.682861</v>
      </c>
      <c r="C7" s="2">
        <v>15271.191299</v>
      </c>
      <c r="D7" s="2">
        <v>18026.632158</v>
      </c>
      <c r="E7" s="2">
        <f t="shared" si="0"/>
        <v>34849.506318</v>
      </c>
      <c r="F7" s="2">
        <v>35435.125</v>
      </c>
      <c r="H7" s="7">
        <f>(E7/F7)-1</f>
        <v>-1.6526502502813289E-2</v>
      </c>
      <c r="J7" s="5">
        <v>2025</v>
      </c>
      <c r="K7" s="2">
        <v>784</v>
      </c>
      <c r="L7" s="2">
        <v>19664</v>
      </c>
      <c r="M7" s="2">
        <v>16943</v>
      </c>
      <c r="N7" s="2">
        <v>37391</v>
      </c>
      <c r="O7" s="2">
        <v>40604</v>
      </c>
      <c r="Q7" s="5">
        <v>2025</v>
      </c>
      <c r="R7" s="8">
        <f>(K7/B7)-1</f>
        <v>-0.49474211534775725</v>
      </c>
      <c r="S7" s="8">
        <f t="shared" ref="S7:V7" si="1">(L7/C7)-1</f>
        <v>0.28765330844147385</v>
      </c>
      <c r="T7" s="8">
        <f t="shared" si="1"/>
        <v>-6.0112845733033771E-2</v>
      </c>
      <c r="U7" s="8">
        <f t="shared" si="1"/>
        <v>7.2927681064087313E-2</v>
      </c>
      <c r="V7" s="8">
        <f t="shared" si="1"/>
        <v>0.14586868255720842</v>
      </c>
    </row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idden="1" x14ac:dyDescent="0.2"/>
    <row r="17" spans="1:22" hidden="1" x14ac:dyDescent="0.2"/>
    <row r="18" spans="1:22" hidden="1" x14ac:dyDescent="0.2"/>
    <row r="19" spans="1:22" hidden="1" x14ac:dyDescent="0.2"/>
    <row r="20" spans="1:22" hidden="1" x14ac:dyDescent="0.2"/>
    <row r="21" spans="1:22" hidden="1" x14ac:dyDescent="0.2"/>
    <row r="22" spans="1:22" hidden="1" x14ac:dyDescent="0.2"/>
    <row r="24" spans="1:22" x14ac:dyDescent="0.2">
      <c r="A24" s="5" t="s">
        <v>5</v>
      </c>
      <c r="B24" s="5" t="s">
        <v>0</v>
      </c>
      <c r="C24" s="5" t="s">
        <v>1</v>
      </c>
      <c r="D24" s="5" t="s">
        <v>2</v>
      </c>
      <c r="E24" s="5" t="s">
        <v>3</v>
      </c>
      <c r="F24" s="5" t="s">
        <v>4</v>
      </c>
    </row>
    <row r="25" spans="1:22" x14ac:dyDescent="0.2">
      <c r="A25" s="5">
        <v>2021</v>
      </c>
      <c r="B25" s="2">
        <f>B3/B$3</f>
        <v>1</v>
      </c>
      <c r="C25" s="2">
        <f t="shared" ref="C25:E25" si="2">C3/C$3</f>
        <v>1</v>
      </c>
      <c r="D25" s="2">
        <f t="shared" si="2"/>
        <v>1</v>
      </c>
      <c r="E25" s="2">
        <f t="shared" si="2"/>
        <v>1</v>
      </c>
      <c r="F25" s="2">
        <f t="shared" ref="F25" si="3">F3/F$3</f>
        <v>1</v>
      </c>
    </row>
    <row r="26" spans="1:22" x14ac:dyDescent="0.2">
      <c r="A26" s="5">
        <v>2022</v>
      </c>
      <c r="B26" s="2">
        <f t="shared" ref="B26:E29" si="4">B4/B$3</f>
        <v>1.025586075707458</v>
      </c>
      <c r="C26" s="2">
        <f t="shared" si="4"/>
        <v>1</v>
      </c>
      <c r="D26" s="2">
        <f t="shared" si="4"/>
        <v>1.0052321670244082</v>
      </c>
      <c r="E26" s="2">
        <f t="shared" si="4"/>
        <v>1.0037380797560949</v>
      </c>
      <c r="F26" s="2">
        <f t="shared" ref="F26" si="5">F4/F$3</f>
        <v>1.0126796544851484</v>
      </c>
    </row>
    <row r="27" spans="1:22" x14ac:dyDescent="0.2">
      <c r="A27" s="5">
        <v>2023</v>
      </c>
      <c r="B27" s="2">
        <f t="shared" si="4"/>
        <v>1.051172064743872</v>
      </c>
      <c r="C27" s="2">
        <f t="shared" si="4"/>
        <v>0.99127818835405945</v>
      </c>
      <c r="D27" s="2">
        <f t="shared" si="4"/>
        <v>1.0137687505950117</v>
      </c>
      <c r="E27" s="2">
        <f t="shared" si="4"/>
        <v>1.0052917927776355</v>
      </c>
      <c r="F27" s="2">
        <f t="shared" ref="F27" si="6">F5/F$3</f>
        <v>1.0253590773594441</v>
      </c>
    </row>
    <row r="28" spans="1:22" x14ac:dyDescent="0.2">
      <c r="A28" s="5">
        <v>2024</v>
      </c>
      <c r="B28" s="2">
        <f t="shared" si="4"/>
        <v>1.0767580530698679</v>
      </c>
      <c r="C28" s="2">
        <f t="shared" si="4"/>
        <v>0.99974801559233151</v>
      </c>
      <c r="D28" s="2">
        <f t="shared" si="4"/>
        <v>1.0170770731706777</v>
      </c>
      <c r="E28" s="2">
        <f t="shared" si="4"/>
        <v>1.0118114740832709</v>
      </c>
      <c r="F28" s="2">
        <f t="shared" ref="F28" si="7">F6/F$3</f>
        <v>1.0380385001744366</v>
      </c>
    </row>
    <row r="29" spans="1:22" x14ac:dyDescent="0.2">
      <c r="A29" s="5">
        <v>2025</v>
      </c>
      <c r="B29" s="2">
        <f t="shared" si="4"/>
        <v>1.102344042106282</v>
      </c>
      <c r="C29" s="2">
        <f t="shared" si="4"/>
        <v>0.99974801559233151</v>
      </c>
      <c r="D29" s="2">
        <f t="shared" si="4"/>
        <v>1.0223090258840721</v>
      </c>
      <c r="E29" s="2">
        <f t="shared" si="4"/>
        <v>1.0155494401603273</v>
      </c>
      <c r="F29" s="2">
        <f t="shared" ref="F29" si="8">F7/F$3</f>
        <v>1.0507181546892368</v>
      </c>
    </row>
    <row r="32" spans="1:22" ht="34" x14ac:dyDescent="0.2">
      <c r="A32" s="5" t="s">
        <v>10</v>
      </c>
      <c r="B32" s="5" t="s">
        <v>0</v>
      </c>
      <c r="C32" s="5" t="s">
        <v>1</v>
      </c>
      <c r="D32" s="5" t="s">
        <v>2</v>
      </c>
      <c r="E32" s="5" t="s">
        <v>3</v>
      </c>
      <c r="F32" s="5" t="s">
        <v>4</v>
      </c>
      <c r="H32" s="9" t="s">
        <v>8</v>
      </c>
      <c r="J32" s="5" t="s">
        <v>11</v>
      </c>
      <c r="K32" s="5" t="s">
        <v>0</v>
      </c>
      <c r="L32" s="5" t="s">
        <v>1</v>
      </c>
      <c r="M32" s="5" t="s">
        <v>2</v>
      </c>
      <c r="N32" s="5" t="s">
        <v>3</v>
      </c>
      <c r="O32" s="5" t="s">
        <v>4</v>
      </c>
      <c r="Q32" s="10" t="s">
        <v>13</v>
      </c>
      <c r="R32" s="5" t="s">
        <v>0</v>
      </c>
      <c r="S32" s="5" t="s">
        <v>1</v>
      </c>
      <c r="T32" s="5" t="s">
        <v>2</v>
      </c>
      <c r="U32" s="5" t="s">
        <v>3</v>
      </c>
      <c r="V32" s="5" t="s">
        <v>4</v>
      </c>
    </row>
    <row r="33" spans="1:22" x14ac:dyDescent="0.2">
      <c r="A33" s="5">
        <v>2021</v>
      </c>
      <c r="B33" s="2">
        <v>1440.334014</v>
      </c>
      <c r="C33" s="2">
        <v>15584.938375</v>
      </c>
      <c r="D33" s="2">
        <v>16736.470646999998</v>
      </c>
      <c r="E33" s="2">
        <f>SUM(B33:D33)</f>
        <v>33761.743036</v>
      </c>
      <c r="F33" s="2">
        <v>33649.523963</v>
      </c>
      <c r="H33" s="7">
        <f>(E33/F33)-1</f>
        <v>3.3349379065032991E-3</v>
      </c>
    </row>
    <row r="34" spans="1:22" x14ac:dyDescent="0.2">
      <c r="A34" s="5">
        <v>2022</v>
      </c>
      <c r="B34" s="2">
        <v>1461.9160280000001</v>
      </c>
      <c r="C34" s="2">
        <v>15757.940095</v>
      </c>
      <c r="D34" s="2">
        <v>16643.829624000002</v>
      </c>
      <c r="E34" s="2">
        <f t="shared" ref="E34:E37" si="9">SUM(B34:D34)</f>
        <v>33863.685747000003</v>
      </c>
      <c r="F34" s="2">
        <v>33946.976429000002</v>
      </c>
      <c r="H34" s="7">
        <f>(E34/F34)-1</f>
        <v>-2.4535522971891321E-3</v>
      </c>
    </row>
    <row r="35" spans="1:22" x14ac:dyDescent="0.2">
      <c r="A35" s="5">
        <v>2023</v>
      </c>
      <c r="B35" s="2">
        <v>1483.4980410000001</v>
      </c>
      <c r="C35" s="2">
        <v>15674.716973000001</v>
      </c>
      <c r="D35" s="2">
        <v>16578.092111000002</v>
      </c>
      <c r="E35" s="2">
        <f t="shared" si="9"/>
        <v>33736.307125000007</v>
      </c>
      <c r="F35" s="2">
        <v>33823.943887000001</v>
      </c>
      <c r="H35" s="7">
        <f>(E35/F35)-1</f>
        <v>-2.590968170145258E-3</v>
      </c>
    </row>
    <row r="36" spans="1:22" x14ac:dyDescent="0.2">
      <c r="A36" s="5">
        <v>2024</v>
      </c>
      <c r="B36" s="2">
        <v>1505.0800549999999</v>
      </c>
      <c r="C36" s="2">
        <v>15914.347406999999</v>
      </c>
      <c r="D36" s="2">
        <v>16516.861879</v>
      </c>
      <c r="E36" s="2">
        <f t="shared" si="9"/>
        <v>33936.289340999996</v>
      </c>
      <c r="F36" s="2">
        <v>33850.035673999999</v>
      </c>
      <c r="H36" s="7">
        <f>(E36/F36)-1</f>
        <v>2.5481115538747989E-3</v>
      </c>
    </row>
    <row r="37" spans="1:22" x14ac:dyDescent="0.2">
      <c r="A37" s="5">
        <v>2025</v>
      </c>
      <c r="B37" s="2">
        <v>1526.662069</v>
      </c>
      <c r="C37" s="2">
        <v>16318.29595</v>
      </c>
      <c r="D37" s="2">
        <v>16456.386775999999</v>
      </c>
      <c r="E37" s="2">
        <f t="shared" si="9"/>
        <v>34301.344794999997</v>
      </c>
      <c r="F37" s="2">
        <v>34459.793766000003</v>
      </c>
      <c r="H37" s="7">
        <f>(E37/F37)-1</f>
        <v>-4.598082393526659E-3</v>
      </c>
      <c r="J37" s="5">
        <v>2025</v>
      </c>
      <c r="K37" s="2">
        <v>784</v>
      </c>
      <c r="L37" s="2">
        <v>19664</v>
      </c>
      <c r="M37" s="2">
        <v>16943</v>
      </c>
      <c r="N37" s="2">
        <v>37391</v>
      </c>
      <c r="O37" s="2">
        <v>40604</v>
      </c>
      <c r="Q37" s="5">
        <v>2025</v>
      </c>
      <c r="R37" s="8">
        <f>(K37/B37)-1</f>
        <v>-0.48646133553738014</v>
      </c>
      <c r="S37" s="8">
        <f t="shared" ref="S37" si="10">(L37/C37)-1</f>
        <v>0.20502778355358853</v>
      </c>
      <c r="T37" s="8">
        <f t="shared" ref="T37" si="11">(M37/D37)-1</f>
        <v>2.9569870386716879E-2</v>
      </c>
      <c r="U37" s="8">
        <f t="shared" ref="U37" si="12">(N37/E37)-1</f>
        <v>9.0073879711281002E-2</v>
      </c>
      <c r="V37" s="8">
        <f t="shared" ref="V37" si="13">(O37/F37)-1</f>
        <v>0.17830072564340838</v>
      </c>
    </row>
    <row r="39" spans="1:22" x14ac:dyDescent="0.2">
      <c r="A39" s="5" t="s">
        <v>5</v>
      </c>
      <c r="B39" s="5" t="s">
        <v>0</v>
      </c>
      <c r="C39" s="5" t="s">
        <v>1</v>
      </c>
      <c r="D39" s="5" t="s">
        <v>2</v>
      </c>
      <c r="E39" s="5" t="s">
        <v>3</v>
      </c>
      <c r="F39" s="5" t="s">
        <v>4</v>
      </c>
    </row>
    <row r="40" spans="1:22" x14ac:dyDescent="0.2">
      <c r="A40" s="5">
        <v>2021</v>
      </c>
      <c r="B40" s="2">
        <f>B33/B$33</f>
        <v>1</v>
      </c>
      <c r="C40" s="2">
        <f t="shared" ref="C40:E40" si="14">C33/C$33</f>
        <v>1</v>
      </c>
      <c r="D40" s="2">
        <f t="shared" si="14"/>
        <v>1</v>
      </c>
      <c r="E40" s="2">
        <f t="shared" si="14"/>
        <v>1</v>
      </c>
      <c r="F40" s="2">
        <f t="shared" ref="F40" si="15">F33/F$33</f>
        <v>1</v>
      </c>
    </row>
    <row r="41" spans="1:22" x14ac:dyDescent="0.2">
      <c r="A41" s="5">
        <v>2022</v>
      </c>
      <c r="B41" s="2">
        <f t="shared" ref="B41:E44" si="16">B34/B$33</f>
        <v>1.0149840341130762</v>
      </c>
      <c r="C41" s="2">
        <f t="shared" si="16"/>
        <v>1.0111005713232408</v>
      </c>
      <c r="D41" s="2">
        <f t="shared" si="16"/>
        <v>0.9944647216875081</v>
      </c>
      <c r="E41" s="2">
        <f t="shared" si="16"/>
        <v>1.0030194741690706</v>
      </c>
      <c r="F41" s="2">
        <f t="shared" ref="F41" si="17">F34/F$33</f>
        <v>1.0088397228539421</v>
      </c>
    </row>
    <row r="42" spans="1:22" x14ac:dyDescent="0.2">
      <c r="A42" s="5">
        <v>2023</v>
      </c>
      <c r="B42" s="2">
        <f t="shared" si="16"/>
        <v>1.029968067531869</v>
      </c>
      <c r="C42" s="2">
        <f t="shared" si="16"/>
        <v>1.005760600128135</v>
      </c>
      <c r="D42" s="2">
        <f t="shared" si="16"/>
        <v>0.99053692147284433</v>
      </c>
      <c r="E42" s="2">
        <f t="shared" si="16"/>
        <v>0.99924660551521671</v>
      </c>
      <c r="F42" s="2">
        <f t="shared" ref="F42" si="18">F35/F$33</f>
        <v>1.0051834291680259</v>
      </c>
    </row>
    <row r="43" spans="1:22" x14ac:dyDescent="0.2">
      <c r="A43" s="5">
        <v>2024</v>
      </c>
      <c r="B43" s="2">
        <f t="shared" si="16"/>
        <v>1.0449521016449452</v>
      </c>
      <c r="C43" s="2">
        <f t="shared" si="16"/>
        <v>1.0211363705183722</v>
      </c>
      <c r="D43" s="2">
        <f t="shared" si="16"/>
        <v>0.98687843018806576</v>
      </c>
      <c r="E43" s="2">
        <f t="shared" si="16"/>
        <v>1.0051699435308739</v>
      </c>
      <c r="F43" s="2">
        <f t="shared" ref="F43" si="19">F36/F$33</f>
        <v>1.0059588275667875</v>
      </c>
    </row>
    <row r="44" spans="1:22" x14ac:dyDescent="0.2">
      <c r="A44" s="5">
        <v>2025</v>
      </c>
      <c r="B44" s="2">
        <f t="shared" si="16"/>
        <v>1.0599361357580215</v>
      </c>
      <c r="C44" s="2">
        <f t="shared" si="16"/>
        <v>1.0470555325503492</v>
      </c>
      <c r="D44" s="2">
        <f t="shared" si="16"/>
        <v>0.98326505767509564</v>
      </c>
      <c r="E44" s="2">
        <f t="shared" si="16"/>
        <v>1.0159826392382829</v>
      </c>
      <c r="F44" s="2">
        <f t="shared" ref="F44" si="20">F37/F$33</f>
        <v>1.0240796810050254</v>
      </c>
    </row>
    <row r="48" spans="1:22" x14ac:dyDescent="0.2">
      <c r="A48" s="4" t="s">
        <v>6</v>
      </c>
      <c r="B48" s="5"/>
      <c r="C48" s="5"/>
      <c r="D48" s="5"/>
      <c r="E48" s="5"/>
      <c r="F48" s="5"/>
      <c r="J48" s="4"/>
      <c r="Q48" s="4"/>
    </row>
    <row r="49" spans="1:17" x14ac:dyDescent="0.2">
      <c r="A49" s="4" t="s">
        <v>7</v>
      </c>
      <c r="B49" s="5"/>
      <c r="C49" s="5"/>
      <c r="D49" s="5"/>
      <c r="E49" s="5"/>
      <c r="F49" s="5"/>
      <c r="J49" s="4"/>
      <c r="Q49" s="4"/>
    </row>
    <row r="50" spans="1:17" x14ac:dyDescent="0.2">
      <c r="A50" s="5" t="s">
        <v>5</v>
      </c>
      <c r="B50" s="5" t="s">
        <v>0</v>
      </c>
      <c r="C50" s="5" t="s">
        <v>1</v>
      </c>
      <c r="D50" s="5" t="s">
        <v>2</v>
      </c>
      <c r="E50" s="5" t="s">
        <v>3</v>
      </c>
      <c r="F50" s="5" t="s">
        <v>4</v>
      </c>
    </row>
    <row r="51" spans="1:17" x14ac:dyDescent="0.2">
      <c r="A51" s="5">
        <v>2021</v>
      </c>
      <c r="B51" s="3">
        <f>(B33/B3)-1</f>
        <v>2.3239773334021718E-2</v>
      </c>
      <c r="C51" s="3">
        <f>(C33/C3)-1</f>
        <v>2.0287868082388139E-2</v>
      </c>
      <c r="D51" s="3">
        <f>(D33/D3)-1</f>
        <v>-5.0857372918723831E-2</v>
      </c>
      <c r="E51" s="3">
        <f>(E33/E3)-1</f>
        <v>-1.6149068908407727E-2</v>
      </c>
      <c r="F51" s="3">
        <f>(F33/F3)-1</f>
        <v>-2.2282770393893259E-3</v>
      </c>
    </row>
    <row r="52" spans="1:17" x14ac:dyDescent="0.2">
      <c r="A52" s="5">
        <v>2022</v>
      </c>
      <c r="B52" s="3">
        <f>(B34/B4)-1</f>
        <v>1.2661986744602949E-2</v>
      </c>
      <c r="C52" s="3">
        <f>(C34/C4)-1</f>
        <v>3.1613646332274037E-2</v>
      </c>
      <c r="D52" s="3">
        <f>(D34/D4)-1</f>
        <v>-6.1024020673611234E-2</v>
      </c>
      <c r="E52" s="3">
        <f>(E34/E4)-1</f>
        <v>-1.6853436701301683E-2</v>
      </c>
      <c r="F52" s="3">
        <f>(F34/F4)-1</f>
        <v>-6.0116799968306101E-3</v>
      </c>
    </row>
    <row r="53" spans="1:17" x14ac:dyDescent="0.2">
      <c r="A53" s="5">
        <v>2023</v>
      </c>
      <c r="B53" s="3">
        <f>(B35/B5)-1</f>
        <v>2.5992197760540403E-3</v>
      </c>
      <c r="C53" s="3">
        <f>(C35/C5)-1</f>
        <v>3.5194106520053614E-2</v>
      </c>
      <c r="D53" s="3">
        <f>(D35/D5)-1</f>
        <v>-7.2608210387303473E-2</v>
      </c>
      <c r="E53" s="3">
        <f>(E35/E5)-1</f>
        <v>-2.2065324426937871E-2</v>
      </c>
      <c r="F53" s="3">
        <f>(F35/F5)-1</f>
        <v>-2.1861098069891227E-2</v>
      </c>
    </row>
    <row r="54" spans="1:17" x14ac:dyDescent="0.2">
      <c r="A54" s="5">
        <v>2024</v>
      </c>
      <c r="B54" s="3">
        <f>(B36/B6)-1</f>
        <v>-6.9853217408875068E-3</v>
      </c>
      <c r="C54" s="3">
        <f>(C36/C6)-1</f>
        <v>4.21156473917077E-2</v>
      </c>
      <c r="D54" s="3">
        <f>(D36/D6)-1</f>
        <v>-7.9038933678373224E-2</v>
      </c>
      <c r="E54" s="3">
        <f>(E36/E6)-1</f>
        <v>-2.2607066455598179E-2</v>
      </c>
      <c r="F54" s="3">
        <f>(F36/F6)-1</f>
        <v>-3.3063540090198629E-2</v>
      </c>
    </row>
    <row r="55" spans="1:17" x14ac:dyDescent="0.2">
      <c r="A55" s="5">
        <v>2025</v>
      </c>
      <c r="B55" s="3">
        <f>(B37/B7)-1</f>
        <v>-1.6124939334494659E-2</v>
      </c>
      <c r="C55" s="3">
        <f>(C37/C7)-1</f>
        <v>6.8567319372691449E-2</v>
      </c>
      <c r="D55" s="3">
        <f>(D37/D7)-1</f>
        <v>-8.7106974183369323E-2</v>
      </c>
      <c r="E55" s="3">
        <f>(E37/E7)-1</f>
        <v>-1.5729391343396792E-2</v>
      </c>
      <c r="F55" s="3">
        <f>(F37/F7)-1</f>
        <v>-2.7524419174477233E-2</v>
      </c>
    </row>
  </sheetData>
  <pageMargins left="0.7" right="0.7" top="0.75" bottom="0.75" header="0.3" footer="0.3"/>
  <ignoredErrors>
    <ignoredError sqref="E3:E7 E33:E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 Ho</dc:creator>
  <cp:keywords/>
  <dc:description/>
  <cp:lastModifiedBy>KL Ho</cp:lastModifiedBy>
  <dcterms:created xsi:type="dcterms:W3CDTF">2021-12-12T04:50:47Z</dcterms:created>
  <dcterms:modified xsi:type="dcterms:W3CDTF">2021-12-13T04:15:34Z</dcterms:modified>
  <cp:category/>
</cp:coreProperties>
</file>