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00" activeTab="10"/>
  </bookViews>
  <sheets>
    <sheet name="Summary" sheetId="2" r:id="rId1"/>
    <sheet name="UC2" sheetId="58" state="hidden" r:id="rId2"/>
    <sheet name="UC4" sheetId="60" state="hidden" r:id="rId3"/>
    <sheet name="UC11" sheetId="64" state="hidden" r:id="rId4"/>
    <sheet name="UC12" sheetId="63" state="hidden" r:id="rId5"/>
    <sheet name="UC13" sheetId="62" state="hidden" r:id="rId6"/>
    <sheet name="UC14" sheetId="70" state="hidden" r:id="rId7"/>
    <sheet name="UC15" sheetId="69" state="hidden" r:id="rId8"/>
    <sheet name="UC16" sheetId="71" state="hidden" r:id="rId9"/>
    <sheet name="UC17" sheetId="72" state="hidden" r:id="rId10"/>
    <sheet name="Account Registration" sheetId="77" r:id="rId11"/>
    <sheet name="Reference" sheetId="76" r:id="rId12"/>
  </sheets>
  <definedNames>
    <definedName name="_xlnm._FilterDatabase" localSheetId="10" hidden="1">'Account Registration'!$A$10:$L$71</definedName>
    <definedName name="_Fill" localSheetId="10" hidden="1">#REF!</definedName>
    <definedName name="_Fill" hidden="1">#REF!</definedName>
    <definedName name="_Key1" localSheetId="10" hidden="1">#REF!</definedName>
    <definedName name="_Key1" localSheetId="0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10" hidden="1">#REF!</definedName>
    <definedName name="_Key2" localSheetId="0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Sort" localSheetId="10" hidden="1">#REF!</definedName>
    <definedName name="_Sort" localSheetId="0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" hidden="1">#REF!</definedName>
    <definedName name="_Sort" localSheetId="2" hidden="1">#REF!</definedName>
    <definedName name="_Sort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_xlnm.Print_Area" localSheetId="10">'Account Registration'!$A$1:$L$71</definedName>
    <definedName name="_xlnm.Print_Area" localSheetId="0">Summary!$A$1:$V$11</definedName>
    <definedName name="_xlnm.Print_Area" localSheetId="3">'UC11'!$A$1:$I$34</definedName>
    <definedName name="_xlnm.Print_Area" localSheetId="4">'UC12'!$A$1:$J$20</definedName>
    <definedName name="_xlnm.Print_Area" localSheetId="5">'UC13'!$A$1:$J$40</definedName>
    <definedName name="_xlnm.Print_Area" localSheetId="6">'UC14'!$A$1:$J$23</definedName>
    <definedName name="_xlnm.Print_Area" localSheetId="7">'UC15'!$A$1:$J$45</definedName>
    <definedName name="_xlnm.Print_Area" localSheetId="8">'UC16'!$A$1:$J$33</definedName>
    <definedName name="_xlnm.Print_Area" localSheetId="9">'UC17'!$A$1:$J$60</definedName>
    <definedName name="_xlnm.Print_Area" localSheetId="1">'UC2'!$A$1:$I$39</definedName>
    <definedName name="_xlnm.Print_Area" localSheetId="2">'UC4'!$A$1:$I$31</definedName>
    <definedName name="_xlnm.Print_Area">#N/A</definedName>
    <definedName name="PrivateInformation" localSheetId="10" hidden="1">#REF!</definedName>
    <definedName name="PrivateInformation" localSheetId="0" hidden="1">#REF!</definedName>
    <definedName name="PrivateInformation" localSheetId="3" hidden="1">#REF!</definedName>
    <definedName name="PrivateInformation" localSheetId="4" hidden="1">#REF!</definedName>
    <definedName name="PrivateInformation" localSheetId="5" hidden="1">#REF!</definedName>
    <definedName name="PrivateInformation" localSheetId="6" hidden="1">#REF!</definedName>
    <definedName name="PrivateInformation" localSheetId="7" hidden="1">#REF!</definedName>
    <definedName name="PrivateInformation" localSheetId="8" hidden="1">#REF!</definedName>
    <definedName name="PrivateInformation" localSheetId="9" hidden="1">#REF!</definedName>
    <definedName name="PrivateInformation" localSheetId="1" hidden="1">#REF!</definedName>
    <definedName name="PrivateInformation" localSheetId="2" hidden="1">#REF!</definedName>
    <definedName name="PrivateInformation" hidden="1">#REF!</definedName>
    <definedName name="s" localSheetId="0" hidden="1">{"'Sheet1'!$L$16"}</definedName>
    <definedName name="s" hidden="1">{"'Sheet1'!$L$16"}</definedName>
    <definedName name="wwwwwwwwwwww" localSheetId="0" hidden="1">{"'Sheet1'!$L$16"}</definedName>
    <definedName name="wwwwwwwwwwww" hidden="1">{"'Sheet1'!$L$16"}</definedName>
    <definedName name="Z_9E02C108_A4A0_4B35_B890_2A1BFC7E408F_.wvu.Cols" localSheetId="0" hidden="1">Summary!$K:$IV</definedName>
    <definedName name="Z_9E02C108_A4A0_4B35_B890_2A1BFC7E408F_.wvu.PrintArea" localSheetId="0" hidden="1">Summary!$A$1:$J$12</definedName>
    <definedName name="_xlnm.Print_Area" localSheetId="11">Reference!$A$1:$H$90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Nguyen Thi Thuy Duong (DTL.Z15)</author>
  </authors>
  <commentList>
    <comment ref="E36" authorId="0">
      <text>
        <r>
          <rPr>
            <b/>
            <sz val="9"/>
            <rFont val="Tahoma"/>
            <charset val="134"/>
          </rPr>
          <t>Nguyen Thi Thuy Duong (DTL.Z15):</t>
        </r>
        <r>
          <rPr>
            <sz val="9"/>
            <rFont val="Tahoma"/>
            <charset val="134"/>
          </rPr>
          <t xml:space="preserve">
Have to confirm </t>
        </r>
      </text>
    </comment>
  </commentList>
</comments>
</file>

<file path=xl/sharedStrings.xml><?xml version="1.0" encoding="utf-8"?>
<sst xmlns="http://schemas.openxmlformats.org/spreadsheetml/2006/main" count="1558" uniqueCount="717">
  <si>
    <t>TRM-DMS2-Function Test Report</t>
  </si>
  <si>
    <t>Tested Coverage:</t>
  </si>
  <si>
    <t>Date:</t>
  </si>
  <si>
    <t>Reviewer:</t>
  </si>
  <si>
    <t>VinhCP</t>
  </si>
  <si>
    <t>Passed coverage:</t>
  </si>
  <si>
    <t>Tester:</t>
  </si>
  <si>
    <t>PhuongDNH</t>
  </si>
  <si>
    <t>Approver:</t>
  </si>
  <si>
    <t>No.</t>
  </si>
  <si>
    <t>Test Item</t>
  </si>
  <si>
    <t>Tested</t>
  </si>
  <si>
    <t>Passed (OK)</t>
  </si>
  <si>
    <t>Failed (NG)</t>
  </si>
  <si>
    <t>Not tested yet (N)</t>
  </si>
  <si>
    <t>Cancelled (X)</t>
  </si>
  <si>
    <t>Total</t>
  </si>
  <si>
    <t>Tested coverage</t>
  </si>
  <si>
    <t>Account Registration</t>
  </si>
  <si>
    <t xml:space="preserve"> </t>
  </si>
  <si>
    <t>Summary</t>
  </si>
  <si>
    <t>Purpose</t>
  </si>
  <si>
    <t>Precondition</t>
  </si>
  <si>
    <t>Procedure</t>
  </si>
  <si>
    <t>Expected Result</t>
  </si>
  <si>
    <t>Test Result</t>
  </si>
  <si>
    <t>Defect ID</t>
  </si>
  <si>
    <t>Note</t>
  </si>
  <si>
    <t>Test Date</t>
  </si>
  <si>
    <t>Client Test environment:
Browser: Chrome version 61 or latest, Microsoft Edge latest version or version 41 or latest, Internet Explorer version 11, Mozilla Firefox latest version or version 58 or latest
OS: Windows 7, Windows 8, Windows 10</t>
  </si>
  <si>
    <t>GUI</t>
  </si>
  <si>
    <t>Check layout of 1st [Forgot Password] (S3_Forgot_Password) screen.</t>
  </si>
  <si>
    <t>- [Login] (S1_Login) screen is opened.</t>
  </si>
  <si>
    <t>1. Click on [Forgot Password] link.</t>
  </si>
  <si>
    <t>1.
- 1st [Forgot Password] (S3_Forgot_Password) screen is opened.
- Layout and information on screen refer 1st [Forgot Password] (S3_Forgot_Password) screen.</t>
  </si>
  <si>
    <t>N</t>
  </si>
  <si>
    <t>Check default value of 1st [Forgot Password] (S3_Forgot_Password) screen.</t>
  </si>
  <si>
    <t>1. 1st [Forgot Password] (S3_Forgot_Password) screen is opened.
- [First, let's find your account] label.
- [Please enter your email] label.
- [Email] field is enabled. Place holder: Enter your email
- [Cancel] button is enabled.
- [Send] button is enabled.
*Mandatory field: [Email] field.</t>
  </si>
  <si>
    <t>Check layout of 2nd [Forgot Password] (S3_Forgot_Password) screen.</t>
  </si>
  <si>
    <t>- 1st [Forgot Password] (S3_Forgot_Password) screen is opened.</t>
  </si>
  <si>
    <t>1. Input valid value (registered email) into [Email] field.
2. Click on [Send] button.</t>
  </si>
  <si>
    <t>2.
- 2nd [Forgot Password] (S3_Forgot_Password) screen is opened.
- Layout and information on screen refer 2nd [Forgot Password] (S3_Forgot_Password) screen.</t>
  </si>
  <si>
    <t>Check default value of 2nd [Forgot Password] (S3_Forgot_Password) screen.</t>
  </si>
  <si>
    <t>2. 2nd [Forgot Password] (S3_Forgot_Password) screen is opened.
- [We just emailed you a link] label.
- [Please check your email and click the secure link.] label.
- [OK] button is enabled.
- [If you don't see our email, please contact Support.] label.
- [Support] hyperlink is enabled.</t>
  </si>
  <si>
    <t>Check layout of 3rd [Forgot Password] (S3_Forgot_Password) screen.</t>
  </si>
  <si>
    <t>- 2nd [Forgot Password] (S3_Forgot_Password) screen is opened.</t>
  </si>
  <si>
    <t>1. Input valid value (registered email) into [Email] field.
2. Click on [Send] button.
3. Receive an email and click on link inside it.</t>
  </si>
  <si>
    <t>1.
- 3rd [Forgot Password] (S3_Forgot_Password) screen is opened.
- Layout and information on screen refer 3rd [Forgot Password] (S3_Forgot_Password) screen.</t>
  </si>
  <si>
    <t>Check default value of 3rd [Forgot Password] (S3_Forgot_Password) screen.</t>
  </si>
  <si>
    <t>1.3rd [Forgot Password] (S3_Forgot_Password) screen is opened.
- [Security Question 1] drop down list is enabled. Default value: - Please Select -
- [Answer] field is disabled. Placeholder: Answer
- [Security Question 2] drop down list is enabled. Default value: - Please Select -
- [Answer] field is disabled. Placeholder: Answer
- [New Password] field is disabled. Placeholder: New Password
- [Confirm Password] field is disabled. Placeholder: Confirm Password
- [Confirm] button is enabled.
- [Cancel] button is enabled.
*Madatory fields: [Security Question 1] drop down list, [Security Question 2] drop down list, [Answer] field, [New Password] field, [ Confirm Password] field.</t>
  </si>
  <si>
    <t>FUNCTIONAL</t>
  </si>
  <si>
    <t>1st [Forgot Password] (S3_Forgot_Password) screen</t>
  </si>
  <si>
    <t>Check action zoom out/in page.</t>
  </si>
  <si>
    <t>1. Press [Ctrl -]/ Press [Ctrl] and wheel mouse down.
2. Press [Ctrl +]/ Press [Ctrl] and wheel mouse up.</t>
  </si>
  <si>
    <t>1. 
- The page is zoomed out, all control is zoomed out but located at fixed position.
- Layout is not broken.
2.
- The page is zoomed in, all control is zoomed in but located at fixed position.
- Layout is not broken.</t>
  </si>
  <si>
    <t>Check validate for [Email] field.</t>
  </si>
  <si>
    <t>1. In case:
- Input value not have @ character value into [Email] field.
- Lost focus.
2. In case: 
- Input not registered email into [Email] field.
- Lost focus.
3. In case:
- Input value not have @ character value into [Email] field.
- Click on [Send] button.
4. In case:
- Input not registered email into [Email] field.
- Click on [Send] button.
5. In case: Input 33 characters into [Email] field.
6. In case: 
- Do not input value into [Email] field.
- Lost focus.
7. In case: 
- Do not input value into [Email] field.
- Click on [Send] button.</t>
  </si>
  <si>
    <t>1,3.
- Title and border line of [Email] field is changed to red color.
- [Please enter a valid email address.] error message with red color is displayed under [Email] field.
2,4. 
- Title and border line of [Email] field is changed to red color.
- [This email address is unregistered.] error message with red color is displayed  under [Email] field.
5. Can not input over 32 characters into [Email] field.
6,7.
- Title and border line of [Email] field is changed to red color.
- [Please enter a valid email address.] error message with red color is displayed under [Email] field.</t>
  </si>
  <si>
    <t>Check action click on [Send] button in case sending successfully.</t>
  </si>
  <si>
    <t>2.
- 2nd [Forgot Password] (S3_Forgot_Password) screen is opened.</t>
  </si>
  <si>
    <t>Check action click on [Cancel] button.</t>
  </si>
  <si>
    <t>1. Click on [Cancel] button
2. Click on [Forgot Password] link.
3. Input valid value (registered email) into [Email] field.
4. Click on [Cancel] button
5. Click on [Forgot Password] link.</t>
  </si>
  <si>
    <t>1. 
- 1st [Forgot Password] (S3_Forgot_Password) screen is closed.
2-&gt;4. 
- 1st [Forgot Password] (S3_Forgot_Password) screen is closed.
5.
- 1st [Forgot Password] (S3_Forgot_Password) screen is reloaded.
- Default value is displayed at [Email] field.</t>
  </si>
  <si>
    <t>Check action click on [X] button.</t>
  </si>
  <si>
    <t>1. Click on [X] button
2. Click on [Forgot Password] link.
3. Input valid value (registered email) into [Email] field.
4. Click on [X] button
5. Click on [Forgot Password] link.</t>
  </si>
  <si>
    <t>2nd [Forgot Password] (S3_Forgot_Password) screen</t>
  </si>
  <si>
    <t>Check action click on [OK] button.</t>
  </si>
  <si>
    <t>1. Click on [OK] button.</t>
  </si>
  <si>
    <t>1. 
- 1st [Forgot Password] (S3_Forgot_Password) screen is closed.
- [Login] (S1_Login) screen is still opened.</t>
  </si>
  <si>
    <t>Check action click on [Support] link.</t>
  </si>
  <si>
    <t>1. In case: Click on [Support] link.
2. Click on [Back] button of browser.
3. In case: Tab focus on [Support] link and press [Enter] key.
4. Click on [Back] button of browser.
5. In case: Double click on [Support] link.</t>
  </si>
  <si>
    <t>1,2-&gt;3,4-&gt;5. [Support] page is opened.</t>
  </si>
  <si>
    <t>3rd [Forgot Password] (S3_Forgot_Password) screen</t>
  </si>
  <si>
    <t>- 3rd [Forgot Password] (S3_Forgot_Password) screen is opened.</t>
  </si>
  <si>
    <t>Check action click on [Confirm] button in case sending successfully.</t>
  </si>
  <si>
    <t>1. Select two correct security questions.
2. Input two correct answer inot [Answer] fieldes.
3. Input valid value into [New Password] field.
4. Input valid value into [Confirm Password] field.
5. Click on [Confirm] button.</t>
  </si>
  <si>
    <t>2. Success dialog is displayed.
- Message: "Password successfully changed.".</t>
  </si>
  <si>
    <t>Check action click on [Confirm] button in case at least one field is not entered.</t>
  </si>
  <si>
    <t>1. In case:
- Do not select security question.
- Click on [Confirm] button.
2. In case:
- Select and answer correct two security questions.
- Do not input value into [New Password], [Confirm Password] fieldes.
- Click on [Confirm] button.
3. In case:
- Input valid value into [New Password] field.
- Do not input value into [Confirm Password] field.
- Click on [Confirm] button.</t>
  </si>
  <si>
    <t>1.
- Inline error message with red color is displayed under [Security Question 1] drop down list.
- Message: "Enter a Question 1.".
- Inline error message with red color is displayed under [Security Question 2] drop down list.
- Message: "Enter a Question 2.".
2.
- Inline error message with red color is displayed under [New Password] field.
- Message: "The password must contain more than 8 characters of two or more combinations of uppercase letters, lowercase letters, numbers and special characters.".
- Inline error message with red color is displayed under [Confirm Password] field.
- Message: "The password must contain more than 8 characters of two or more combinations of uppercase letters, lowercase letters, numbers and special characters.".
3.
- Inline error message with red color is displayed under [Confirm Password] field.
- Message: "Password does not match.".</t>
  </si>
  <si>
    <t>1. Click on [Cancel] button
2. Click on email link.
3. Input valid value into all fields.
4. Click on [Cancel] button
5. Click on email link.</t>
  </si>
  <si>
    <t>1. 
- 3rd [Forgot Password] (S3_Forgot_Password) screen is closed.
2-&gt;4. 
- 3rd [Forgot Password] (S3_Forgot_Password) screen is closed.
5.
- 3rd [Forgot Password] (S3_Forgot_Password) screen is reloaded.
- Default value is displayed at [Email] field.</t>
  </si>
  <si>
    <t>Check validate for two [Security Question] drop down list.</t>
  </si>
  <si>
    <t>1. In case:
- Do not select Security Question.
- Click on [Confirm] button.
2. In case: 
- Select one or both Security Question does not match the old one that selected before.
- Click on [Confirm] button.</t>
  </si>
  <si>
    <t>1.
- Inline error message with red color is displayed under [Security Question] fields.
- Message: "Enter a Security Question 1".
- Message: "Enter a Security Question 2".
- [Answer] fields is still disabled.
- [Password] fields is still disabled.
2. 
- Inline error message with red color is displayed under [Security Question] fields.
- Message: "Your security question or answer is not correct. Please input again.".
- [Answer] fields is still disabled.
- [Password] fields is still disabled.</t>
  </si>
  <si>
    <t>Check validate for [Answer] field.</t>
  </si>
  <si>
    <t>1. In case: 
- Select both Security Questions match the old one that selected before.
- At least one [Answer] field is entered with incorrect value.
- Click on [Confirm] button.
2. In case:
- Select two correct security questions.
- Input two correct answer inot [Answer] fieldes.
3. In case input/paste 256 alphanumeric characters into [Answer] field and lost focus.
4. In case input/paste  0 &lt; alphanumeric characters ≤ 255 into [Answer] field.</t>
  </si>
  <si>
    <t>1. 
- Inline error message with red color is displayed under [Answer] field.
- Message: "Your security question or answer is not correct. Please input again.".
- [Password] fields are still disabled.
2. [New Password], [Confirm Password] fields are enabled.
3. Can not input/paste more than 255 characters into [Answer] field.
4.Inputted/Pasted value is displayed on [Answer] field.</t>
  </si>
  <si>
    <t>Check validate for [New Password] field.</t>
  </si>
  <si>
    <t>- 3rd [Forgot Password] (S3_Forgot_Password) screen is opened.
- User selects and answers correct two security questions.</t>
  </si>
  <si>
    <t>1. In case:
- Input/paste 7 characters (1 uppercase, 1 lowercase, 1 number and 1 special letter) into [New Password] field.
- Click on [Confirm] button.
2. In case: 
- Input/paste 33 characters ( 1 uppercase, 1 lowercase, 1 number and 1 special letter) into [New Password] field.
3. In case: 
- Input/paste 8 characters (do not include number) into [New Password] field.
- Click on [Confirm] button.
4. In case: 
- Input/paste 8 characters (do not include uppercase letter) into [New Password] field.
- Click on [Confirm] button.
5. In case: 
- Input/paste 8 characters (do not include lowercase letter) into [New Password] field.
- Click on [Confirm] button.
6. In case: 
- Input/paste 8 characters (do not include special letter) into [New Password] field.
- Click on [Confirm] button.
7. In case: 
- Input value that not satisfy condition (must be at least 8 characters long including at least 1 uppercase, 1 lowercase, 1 number and 1 special letter) into [New Password] field.
- Click on [Confirm] button.</t>
  </si>
  <si>
    <t>1,3,4,5,6,7.
- Inline error message with red color is displayed under [New Password] field.
- Message: "The password must contain more than 8 characters of two or more combinations of uppercase letters, lowercase letters, numbers and special characters.".
2. Can not input or copy/paste more than 32 characters into [New Password] field.</t>
  </si>
  <si>
    <t>Check validate for [Confirm Passwordl] field.</t>
  </si>
  <si>
    <t>1. In case:
- Input valid value into [New Password] field.
- Do not input value into [Confirm Password] field.
- Click on [Confirm] button.
2. In case:
- Input valid value into [New Password] field.
- Input/paste value (not matched with value of [New Password]) into [Confirm Password] field.
- Click on [Confirm] button.</t>
  </si>
  <si>
    <t>1,2.
- Message prompt in a pop up with content: "Password does not match.".</t>
  </si>
  <si>
    <t>Perform on website</t>
  </si>
  <si>
    <t>Check for change password function, allows user change password</t>
  </si>
  <si>
    <t>1. Check for Modify User Profile function
2. Actor:
- UM Contributor
- Super Admin
4. [Status] of User who owns the profile is not “Inactive”.</t>
  </si>
  <si>
    <t>Check layout of [Content List] (S9_Content_List) screen.</t>
  </si>
  <si>
    <t>- [Home] (S5_Landing_Page) screen is opened.
- Login successfully with actor: Registered User or Admin.</t>
  </si>
  <si>
    <t>1.Click on [User ID] button at the top-right corner of the screen.
2. Click on [View My Profile] button.
3. Click on [Content] tab.</t>
  </si>
  <si>
    <t>3.
- [Content List] (S9_Content_List) screen is opened.
- Layout and information on screen refer [Content List] (S9_Content_List) screen.</t>
  </si>
  <si>
    <t>Check default value of [Content List] (S9_Content_List) screen.</t>
  </si>
  <si>
    <t>3. [Content List] (S9_Content_List) screen is opened.
- [Content Name] field is enabled.
- [Keywords] field is enabled.
- [Created By] field is enabled.
- [Modified By] field is enabled.
- [Add Item] button is enabled.
- [Search] button is enabled.
- [Reset] button is enabled.
- [Delete] button is enabled.
- [Draft] tab is selected.
- [Pending] tab is enabled.
- [Published] tab is enabled.
- [Unpublished] tab is enabled.
- [Reported] tab is enabled. This control is hidden if actor is not an Admin.
- [Rejected] tab is enabled.
- [Group] tab is enabled. This control is hidden if actor is not an Admin.
- Page Nation is displayed.
 + [1] button is disabled and selected.
 + [2], [3] [&gt;], [&gt;&gt;] button are enabled.</t>
  </si>
  <si>
    <t>On [Add New/Modify User Profile]  screen:
1. Input into all fields
2. Uncheck on [Check if this is interim position] checkbox
3. Click on [Modify] button
4. Click on [Save] button
5. Click on [OK] button</t>
  </si>
  <si>
    <t xml:space="preserve">3. [Confirm] dialog is not displayed
4. Message prompts in in a dialog with:
- Title: "Success Dialog".
- Message: "SCD 8"
- Include button “OK”.
5. [Success] dialog is closed
</t>
  </si>
  <si>
    <t>Check when User already has other default log in profile</t>
  </si>
  <si>
    <t>[Add New/Modify User Profile] screen is opened</t>
  </si>
  <si>
    <t>On [Add New/Modify User Profile]  screen:
1. Input into all fields
2. Check on [Default Log in Profile] checkbox
3. Click on [Modify] button
4. Click on [Yes] button
5. Click on [Save] button
6. Click on [OK] button</t>
  </si>
  <si>
    <t>3. Message prompts in in a dialog with:
- Title: "Confirmation".
- Message: "CFD 4"
- Button: [Yes] / [No]
5. Message prompts in in a dialog with:
- Title: "Success Dialog".
- Message: "SCD 8"
- Include button “OK”.
6. [Success] dialog is closed</t>
  </si>
  <si>
    <t>On [Add New/Modify User Profile]  screen:
1. Input into all fields
2. Uncheck on [Default Log in Profile] checkbox
3. Click on [Modify] button
4. Click on [Save] button
5. Click on [OK] button</t>
  </si>
  <si>
    <t>3. [Confirm] dialog is not displayed
4. Message prompts in in a dialog with:
- Title: "Success Dialog".
- Message: "SCD 8"
- Include button “OK”.
5. [Success] dialog is closed</t>
  </si>
  <si>
    <t>Check when all profiles of this User are interim position and User already has other default log in profile</t>
  </si>
  <si>
    <t>On [Add New/Modify User Profile]  screen:
1. Input into all fields
2. Check on [Default Log in Profile] checkbox
3. Check on [Check if this is interim position] checkbox
4. Click on [Modify] button
5. Click on [Yes] button
6. Click on [Save] button
7. Click on [OK] button</t>
  </si>
  <si>
    <t>4. Message prompts in in a dialog is displayed with:
- Title: "Confirmation"
- Message: "CFD 4"
- Button: [Yes]/[No]
5. Message prompts in in a dialog is displayed with:
- Title: "Confirmation"
- Message: "CFD 5"
- Button: [Yes]/[No]
6. Message prompts in in a dialog with:
- Title: "Success Dialog".
- Message: "SCD 8"
- Include button “OK”.
7. [Success] dialog is closed</t>
  </si>
  <si>
    <t>On [Add New/Modify User Profile]  screen:
1. Input into all fields
2. Check on [Default Log in Profile] checkbox
3. Check on [Check if this is interim position] checkbox
4. Click on [Modify] button
5. Click on [No]
6. Click on [Save] button
7. Click on [OK] button</t>
  </si>
  <si>
    <t>4. Message prompts in in a dialog is displayed with:
- Title: "Confirmation"
- Message: "CFD 4"
- Button: [Yes]/[No]
5. Message prompts in in a dialog is not displayed with:
- Title: "Confirmation"
- Message: "CFD 5"
- Button: [Yes]/[No]
6. Message prompts in in a dialog with:
- Title: "Success Dialog".
- Message: "SCD 8"
- Include button “OK”.
7. [Success] dialog is closed</t>
  </si>
  <si>
    <t>Check when mandatory field is blank</t>
  </si>
  <si>
    <t>On [Add New/Modify User Profile]  screen:
1. Do not input into the following fields:
- [Unit Code] 
- [Title]
- [Location]
- [Location]
- [Status]
2. Check on [Default Log in Profile] checkbox
3. Check on [Check if this is interim position] checkbox
4. Click on [Modify] button</t>
  </si>
  <si>
    <t xml:space="preserve">4. [Inline Error] message dialog is displayed under the following field:
- [Unit Code] 
- [Title]
- [Location]
- [Location]
- [Status]
- Message: "IEM 1"
</t>
  </si>
  <si>
    <t>Check when validate data successful</t>
  </si>
  <si>
    <t>1. [Add New/Modify User Profile] screen is opened
2. All profiles of this User are not interim position
3. User already has not other default log in profile</t>
  </si>
  <si>
    <t>On [Add New/Modify User Profile]  screen:
1. Input into the following fields:
- [Unit Code] 
- [Title]
- [Location]
- [Location]
- [Status]
2. Check on [Default Log in Profile] checkbox
3. Check on [Check if this is interim position] checkbox
4. Click on [Modify] button</t>
  </si>
  <si>
    <t>4. 
- [Success] dialog is displayed
+ Message: "SCD 8"
- [View User] screen is displayed</t>
  </si>
  <si>
    <t>1. [Add New/Modify User Profile] screen is opened
2. All profiles of this User are interim position
3. User already has other default log in profile</t>
  </si>
  <si>
    <t xml:space="preserve">On [Add New/Modify User Profile]  screen:
1. Input into the following fields:
- [Unit Code] 
- [Title]
- [Location]
- [Location]
- [Status]
2. Check on [Default Log in Profile] checkbox
3. Click on [Modify] button
4. Click on [Yes] button
5. Click on [Modify] button
</t>
  </si>
  <si>
    <t>3. 
Confirm] dialog is displayed
- Message: "CFD 7"
5. 
- [Success] dialog is displayed
+ Message: "SCD 8"
- [View User] screen is displayed
+[ Default Log in Profile] is profile at step 2</t>
  </si>
  <si>
    <t>Check when [Status] of User who owns the profile is “Inactive”.</t>
  </si>
  <si>
    <t xml:space="preserve">[Status] of User who owns the profile “Inactive”.
</t>
  </si>
  <si>
    <t>1. Open [View User] screen</t>
  </si>
  <si>
    <t>1. 
- [Modify] button is disable
- [Add New Profile] button is disable</t>
  </si>
  <si>
    <t>Check the final System Roles of user</t>
  </si>
  <si>
    <t>[Add New User Profiler] screen is opened</t>
  </si>
  <si>
    <t>1. Input into all field
2. Check all checkbox at column [Granted System Roles]
3. Click on [Modify] button
4. Open [User Profile] of current user</t>
  </si>
  <si>
    <t>2. 
At [No Access System Role] column
- All checkboxes are uncheck
3. 
- [Add New User Profile] screen is closed
- [Success] dialog is displayed
+ Message: "SCD 6"
- [View User] screen is displayed
4. [System Role] is all role have checked at [step 1]</t>
  </si>
  <si>
    <t xml:space="preserve"> [Add New User Profiler] screen is opened</t>
  </si>
  <si>
    <t>1. Input into all field
2. Check all checkbox at column [No Access System Roles]
3. Click on [Save] button
4. Open [User Profile] of current user</t>
  </si>
  <si>
    <t>2. 
At [Granted System Role] column
- All checkboxes are uncheck
3. 
- [Add New User Profile] screen is closed
- [Success] dialog is displayed
+ Message: "SCD 6"
- [View User] screen is displayed
4. [System Role] is all role have checked at [step 1]</t>
  </si>
  <si>
    <t>1. Input into all field
2. Check into checkbox at column [Granted System Roles]
- [Super Admin] 
- [Reader] 
- [Appraisal HR]
3. Check into checkbox at column [No Access System Roles]
- [Super Admin] 
- [Contributor] of [User Management] module
- [Submitter]
4. Click on [Save] button
5. Open [User Profile] of current user</t>
  </si>
  <si>
    <t>2. 
- At [No Access System Role] column, the following checkboxes are uncheck
+ [Super Admin] 
+ [Reader] 
+ [Submitter]
- [Appraisal HR] is displayed fade and checked
3. 
- At [Granted System Role] column, the following checkboxes are uncheck
+ [Super Admin] 
+ [Appraisal HR]
+ [Contributor] of [User Management] module 
- [Submitter] is displayed fade and checked
4. 
- [Add New User Profile] screen is closed
- [Success] dialog is displayed
+ Message: "SCD 6"
- [View User] screen is displayed
5. [System Role] is all role have checked at [step 1]</t>
  </si>
  <si>
    <t>Check when validate data fail</t>
  </si>
  <si>
    <t>[Add New User Profile] screen is opened</t>
  </si>
  <si>
    <t>On [Add New User Profile] screen:
1. Do not input into the following  fields:
- [Unit Code]
- [Title]
- [Location]
- [Status]
2. Uncheck all role in [System Role]
3. Click on [Save] button</t>
  </si>
  <si>
    <t>3. [Error] message is displayed under the following fields:
- [Unit Code]
- [Title]
- [Location]
- [Status]
- [System Role]</t>
  </si>
  <si>
    <t>Change resolution</t>
  </si>
  <si>
    <t>1. Change resolution</t>
  </si>
  <si>
    <t>1. Every control in page are not break</t>
  </si>
  <si>
    <t>Check when status of user profile is changed to "Inactive"</t>
  </si>
  <si>
    <t>1. Log in to system successful
2. [Add New/Modify User] screen is displayed
3. [User Profile] is not linked to an active Objective in AVANA as either Objective Owner or Stakeholder</t>
  </si>
  <si>
    <t>1. Change value of [Status] to "Inactive"
2. Click on [Save] button</t>
  </si>
  <si>
    <t>2. 
- [Success] dialog is displayed
+ Message: "SCD 8"
- [View User] screen is displayed</t>
  </si>
  <si>
    <t>1. Log in to system successful
2. [Add New/Modify User] screen is displayed
3. [User Profile] is linked to an active Objective in AVANA as either Objective Owner or Stakeholder</t>
  </si>
  <si>
    <r>
      <rPr>
        <sz val="10"/>
        <rFont val="Arial"/>
        <charset val="134"/>
      </rPr>
      <t xml:space="preserve">2. 
- [Success] dialog is displayed
+ Message: "SCD 10"
- [View User] screen is displayed
- New email is sent out  to AVANA Admin follows [Notify Reassign Objectives in AVANA] template:
- Template: </t>
    </r>
    <r>
      <rPr>
        <u/>
        <sz val="10"/>
        <color indexed="12"/>
        <rFont val="Arial"/>
        <charset val="134"/>
      </rPr>
      <t>REF 12</t>
    </r>
  </si>
  <si>
    <t>Check tab index</t>
  </si>
  <si>
    <t>User access to the system successful</t>
  </si>
  <si>
    <t>1. Press [Tab] key 1st
2. Press [Tab] key 2nd
3. Press [Tab] key 3rd
4. Press [Tab] key 4th
5. Press [Tab] key 5th
6. Press [Tab] key 6th
7. Press [Tab] key 7th
8. Press [Tab] key 8th
9. Press [Tab] key 9th
10. Press [Tab] key 10th
11. Press [Tab] key 11th
12. Press [Tab] key 12th
13. Press [Tab] key 13th
14. Press [Tab] key 14th
15. Press [Tab] key 15th
16. Press [Tab] key 16th
17. Press [Tab] key 17th
18. Press [Tab] key 18th
19. Press [Tab] key 19th
20. Press [Tab] key 20th</t>
  </si>
  <si>
    <t>1. Tab focus on [X] button
2. Tab focus on [Default Log in profile] checkbox
3. Tab focus on [Unit Code] field
4. Tab focus on [Title] field
5. Tab focus on [Check if this is interim position] checkbox
6. Tab focus on [Check on this for Assistant, Secretary... position] checkbox
7. Tab focus on [Location] field
8. Tab focus on [Status] field
9. Tab focus on [Super Admin] checkbox of [Super Admin] module
10. Tab focus on [Super Admin] checkbox of [Super Admin] module
11. Tab focus on [Contributor] checkbox of [User Management] module
12. Tab focus on [Contributor] checkbox of [User Management] module
13. Tab focus on [Appraisal HR] checkbox
14. Tab focus on [Submitter] checkbox
15. Tab focus on [Reader] checkbox of [Org Chart] module
16. Tab focus on [Reader] checkbox [Org Chart] module
17. Tab focus on [Contributor] checkbox of [AVANA] module
18. Tab focus on [Contributor] checkbox of [AVANA] module
19. Tab focus on [Add User Profile] button
20. Tab focus on [Cancel] button</t>
  </si>
  <si>
    <t>Check Modification Concurrency Rules</t>
  </si>
  <si>
    <t>1. User access to the system successful
2. There are 2 user access to the system concurrency and modify the same employee's profile
- User A
- User B</t>
  </si>
  <si>
    <t>1. User A open [Add New/Modify User profile] screen and modify the first employee
2. User B open [Add New/Modify User Profile] screen and modify the first employee's profile
3. User A click [Save] button
4. User B click [Save] button</t>
  </si>
  <si>
    <t>4.
- [View User] screen is displayed
- User profile information that is changed by User B is displyed</t>
  </si>
  <si>
    <t>1. User A open [Add New/Modify User profile] screen and modify the first employee
2. User B open [Add New/Modify User Profile] screen and modify the first employee's profile
3. User B click [Save] button
4. User A click [Save] button</t>
  </si>
  <si>
    <t>4.
- [View User] screen is displayed
- User profile information that is changed by User A is displyed</t>
  </si>
  <si>
    <t>Main Case</t>
  </si>
  <si>
    <t xml:space="preserve">Check for View User Profile function
  </t>
  </si>
  <si>
    <t>Check when user perform view user profile of normal user</t>
  </si>
  <si>
    <t>1. Log in to system successful
2. [View User] screen is opened
Note: 
- [Created By] : Who create user
- [Created At] : When create user
- [Last Modified By]: Who modify user
- [Last Modified At]: When modify user
3. Prepare data as Table 6 (REF 10)</t>
  </si>
  <si>
    <t>1. Select [All User]
2. Select a profile on [User Profile] list
3. Click on [View] button</t>
  </si>
  <si>
    <t xml:space="preserve">3. 
- [View User Profile] pop up is displayed
- Information of user can not modify and include the following items. Value is get from the corresponding fields in database:
+ [Name] field
+ Employee ID : [Employee ID] - [Email Address]
+ Unit Code
+ Unit Name
+ Title
+ Status
+ Location
+ [Default Log in Profile]: is checked when corresponding field is checked
+ [Check if this is interim position]: is checked when corresponding field is checked
+ [Check on this for Assistant, Secretary... position.]: is checked when corresponding field is checked
- Information in view mode of a record is displayed below [System Role] table as follows:
" Created by [Created By] at [Created At]."
"Last Modified by [Last Modified By] at [Last Modified At]."
</t>
  </si>
  <si>
    <t></t>
  </si>
  <si>
    <t>Check when user perform view user profile of to be hired user</t>
  </si>
  <si>
    <t>1. Log in to system successful
2. [View User] screen is opened
Note: 
- [Created By] : Who create user
- [Created At] : When create user
- [Last Modified By]: Who modify user
- [Last Modified At]: When modify user</t>
  </si>
  <si>
    <t xml:space="preserve">3. [View User Profile] pop up is displayed
- Information of user include the following items:
+ Name: "TO BE HIRED EMPLOYEE” 
+ Employee ID : blank
+ Unit Code : blank
+ Employee ID : blank
+ Phone Number : blank
+ Status : blank
+ User Profile list
- Information in view mode of a record is displayed as follows:
" Created by [Created By] at [Created At]."
"Last Modified by [Last Modified By] at [Last Modified At]."
- [System Role] is corresponding with each title
</t>
  </si>
  <si>
    <t>Check when user perform closed [View User Profile] pop up</t>
  </si>
  <si>
    <t>1. Log in to system successful
2. [View User] screen is opened</t>
  </si>
  <si>
    <t>1. Open [View User Profile] pop up
2. Click on [X] button
3. Open [View User Profile] pop up
4. Click on [Cancel] button</t>
  </si>
  <si>
    <t>2. 
- [View User Profile] pop up is closed
- Back to current screen
4.
- [View User Profile] pop up is closed
- Back to current screen</t>
  </si>
  <si>
    <t>Check when user direct to another screen</t>
  </si>
  <si>
    <t xml:space="preserve">1. Open [View User Profile] pop up
2. Click on [Modify] button
</t>
  </si>
  <si>
    <t>1. [View User Profile] pop up is closed
2. [Modify User Profile] screen is opened</t>
  </si>
  <si>
    <t xml:space="preserve">1. Open [View User Profile] pop up
2. Click on [Modify Basic User Info] button
</t>
  </si>
  <si>
    <t>1. [View User Profile] pop up is closed
2. [Modify User] pop up is opened</t>
  </si>
  <si>
    <t>1. Press [Tab] key 1st
2. Press [Tab] key 2nd
3. Press [Tab] key 3rd
4. Press [Tab] key 4th</t>
  </si>
  <si>
    <t>1. Tab focus on [X] button
2. Tab focus on [Modify Basic User Infor] button
3. Tab focus on [Modify] button
4. Tab focus on [Cancel] button</t>
  </si>
  <si>
    <t>1. Check for Search User function 
2. Prepare data on Database with 1000 records
3.  User is logged success with any below roles:    
+ UM Contributor    
+ Super Admin 
4. The number of record is satisfied as below:
+ Title: 50
+ Location: 20
+ Unit: 100
+ User: 500
+ User profile: 1000</t>
  </si>
  <si>
    <t>Check [All Users Listing] list table</t>
  </si>
  <si>
    <t>'Log in to system successful
There are more than 5 pages data on [All Users Listing] screen.</t>
  </si>
  <si>
    <t>1 Click on [All User] left menu.</t>
  </si>
  <si>
    <t>1. [All Users Listing] is displayed. 
-Table include 5 columns in order: 
 + [No] column number is increased automatically
 + [Name]
 + [Employee ID]
 + [Email]
 + [Phone Number]
 + [Status]
 + [Created At]
 + [Action]
- Sorting: By field [Name] then [Email] ASC.
 All “Users” items, in default loading only load user with [Status] as “Active”.
- Alignment of column header and data on list: Left alignment (expect [Status],[Action]: center alignment)
   + Setting number per page : 5 
   + Number of page &gt; 5: display format [&lt;&lt;] [&lt;] [1] [2] [3] [4] [5] [&gt;] [&gt;&gt;] when pages&gt; 5 are still displayed in the same format.</t>
  </si>
  <si>
    <t xml:space="preserve">Check navigation page of [All Users Listing] listing table </t>
  </si>
  <si>
    <t>Log in to system successful
There are more than 5 pages data on [All Users Listing] screen.</t>
  </si>
  <si>
    <t>1 Click on [All User] left menu.
2.Click on [2] button.
3.Click on [1] button.
4.Click on [3] button.
5.Click on [4] button.
6.Click on [5] button.</t>
  </si>
  <si>
    <t>1.[All Users Listing] is displayed.
- Default value is 10 items per page.
2.Page [2] of [All Users Listing] listing table is displayed.
- [ &lt;&lt; ] is enabled.
- [ &lt; ] is enabled.
- [ &gt; ] is enabled.
- [ &gt;&gt; ] is enabled.
- [1], [3], [4], [5] is enabled.
3.Page [1] of [All Users Listing] listing table is displayed.
- [ &lt;&lt; ] is disabled.
- [ &lt; ] is disabled.
- [ &gt; ] is enabled.
- [ &gt;&gt; ] is enabled.
- [2], [3], [4], [5] is enabled.
4.Page [3] of [All Users Listing] listing table is displayed.
- [ &lt;&lt; ] is enabled.
- [ &lt; ] is enabled.
- [ &gt; ] is enabled.
- [ &gt;&gt; ] is enabled.
- [1], [2], [4], [5] is enabled.
5.Page [4] of [All Users Listing] listing table is displayed.
- [ &lt;&lt; ] is enabled.
- [ &lt; ] is enabled.
- [ &gt; ] is enabled.
- [ &gt;&gt; ] is enabled.
- [1], [2], [3], [5] is enabled.
6.Page [5] of [All Users Listing] listing table is displayed.
- [ &lt;&lt; ] is enabled.
- [ &lt; ] is enabled.
- [ &gt; ] is enabled.
- [ &gt;&gt; ] is enabled.
- [1], [2], [3], [4] is enabled.</t>
  </si>
  <si>
    <t>Check on [ &gt; ] button.</t>
  </si>
  <si>
    <t>1.Click on [ &gt; ] button.</t>
  </si>
  <si>
    <t>1.Next page of [All Users Listing] is displayed.
- [ &lt;&lt; ] is enabled.
- [ &lt; ] is enabled.
- [ &gt;&gt; ] is enabled.
- Page is opening is disabled and remaining all page enabled.</t>
  </si>
  <si>
    <t>Check on [ &gt;&gt; ] button.</t>
  </si>
  <si>
    <t>1.Click on [ &gt;&gt; ] button.</t>
  </si>
  <si>
    <t>1.Last page of [All Users Listing] is displayed.
- [ &lt;&lt; ] is enabled.
- [ &lt; ] is enabled.
- [ &gt; ] is disabled.
- Page is opening is disabled and remaining all page enabled.</t>
  </si>
  <si>
    <t>Check on [ &lt; ] button.</t>
  </si>
  <si>
    <t>1.Click on [ &lt; ] button.</t>
  </si>
  <si>
    <t>1.Previous page of [All Users Listing] is displayed.
- [ &lt;&lt; ] is enabled.
- [ &gt; ] is enabled.
- [ &gt;&gt; ] is enabled.
- Page is opening is disabled and remaining all page enabled.</t>
  </si>
  <si>
    <t>Check on [ &lt;&lt; ] button.</t>
  </si>
  <si>
    <t>1.Click on [&lt;&lt; ] button.</t>
  </si>
  <si>
    <t>1.First page of [All Users Listing] is displayed.
- [ &lt; ] is disabled.
- [ &gt; ] is enabled.
- [ &gt;&gt; ] is enabled.
- Page is opening is disabled and remaining all page enabled.</t>
  </si>
  <si>
    <t>Check on [All Users Listing] screen with condition is [Status]</t>
  </si>
  <si>
    <t xml:space="preserve">1. Log in to system successful
2. [All Users Listing] screen is opened
</t>
  </si>
  <si>
    <t>1. 1. Click on [       ] of [Status] is drop downed. 
2. Select status = "All" at [Status] field
3. Click on [Search] button</t>
  </si>
  <si>
    <t>1.[Status] is drop downed.
Display [List of countries that applied] in alphabetical order.
Include 4 value list:
- [All]
- [Active]
- [Inactive]
- [Locked]
3. List [User] have the following statuses are returned:
- [Active]
- [Inactive]
- [Locked]</t>
  </si>
  <si>
    <t>1. Select status = "Active" at [Status] field
2. Click on [Search] button</t>
  </si>
  <si>
    <t>2. List [User] have the following status are returned:
- [Active]</t>
  </si>
  <si>
    <t>1. Select status = "Inactive" at [Status] field
2. Click on [Search] button</t>
  </si>
  <si>
    <t>2. List [User] have the following status are returned:
- [Inactive]</t>
  </si>
  <si>
    <t>1. Select status = "Locked" at [Status] field
2. Click on [Search] button</t>
  </si>
  <si>
    <t>2. List [User] have the following status are returned:
- [Locked]</t>
  </si>
  <si>
    <t>Check on [All Users Listing] screen with condition is [Name]</t>
  </si>
  <si>
    <r>
      <rPr>
        <sz val="10"/>
        <rFont val="Arial"/>
        <charset val="134"/>
      </rPr>
      <t xml:space="preserve">1. Log in to the system successful
2. [All Users Listing] is opened
3. Create list user as Table 1 </t>
    </r>
    <r>
      <rPr>
        <u/>
        <sz val="10"/>
        <color indexed="12"/>
        <rFont val="Arial"/>
        <charset val="134"/>
      </rPr>
      <t>(REF 6)</t>
    </r>
  </si>
  <si>
    <t>1. Input name over 50 character at [Name] field</t>
  </si>
  <si>
    <t>1. Can not input over 50 character</t>
  </si>
  <si>
    <t>1. Input name = "Cristi@n0" at [Name] field
2. Click on [Search] button</t>
  </si>
  <si>
    <t>2. 
- List [User] have name = "Cristi@n0" are returned
- Their information are displayed</t>
  </si>
  <si>
    <t>1. Input space character at [Name] field
2. Click on [Search] button</t>
  </si>
  <si>
    <t>2. All [User] and their information is displayed</t>
  </si>
  <si>
    <t>1.1. Input character of name = "John Doe" at [Name] field
2. Click on [Search] button
3. Click [Reset] button</t>
  </si>
  <si>
    <t>2. "No Result Found" is displayed in view area
3. Initial state is displayed</t>
  </si>
  <si>
    <t>Check on [All Users Listing] screen with condition is [Email]</t>
  </si>
  <si>
    <t>1. Input name over 50 character at  [Email] field</t>
  </si>
  <si>
    <t>1. Input name = "danhhc1" at [Email] field
2. Click on [Search] button</t>
  </si>
  <si>
    <t>2. 
- List [User] have prefix email = "danhhc1" are returned - 
- Their information are displayed</t>
  </si>
  <si>
    <t>1. Input space character at [Email] field
2. Click on [Search] button</t>
  </si>
  <si>
    <t>1. Input full email = "john.doe@hoya.com" at [Email] field
2. Click on [Search] button
3. Click [Reset] button</t>
  </si>
  <si>
    <t>Check the combining multiple search conditions</t>
  </si>
  <si>
    <t>1. Log in to the system successful
2. [All Users Listing] is opened</t>
  </si>
  <si>
    <t>1. Select status at [Status] field
2. Input name at [Name] field
3. Input email at [Email] field
4. Click on [Search] button</t>
  </si>
  <si>
    <t>4. List [User] have information below is displayed:
- Status = value input at step 1
- Name = value input at step 2
- Email= value input at step 3</t>
  </si>
  <si>
    <t>1. Select status at [Status] field
2. Input name at [Name] field
3. Click on [Search] button</t>
  </si>
  <si>
    <t>3. List [User] have information below is displayed:
- Status = value input at step 1
- Name = value input at step 2</t>
  </si>
  <si>
    <t>1. Select status at [Status] field
2. Input email at [Email] field
3. Click on [Search] button</t>
  </si>
  <si>
    <t>3. List [User] have information below is displayed:
- Status = value input at step 1
- Email = value input at step 2</t>
  </si>
  <si>
    <t>1. Input name at [Name] field
2. Input email at [Email] field
3. Click on [Search] button</t>
  </si>
  <si>
    <t>3. List [User] have information below is displayed:
- Name = value input at step 1
- Email = value input at step 2</t>
  </si>
  <si>
    <t>Check when does not input search condition</t>
  </si>
  <si>
    <t>1. Do not input into field [Name]
2. Do not input into field [Status]
3. Do not input into field [Email]
4. Click on [Search] button</t>
  </si>
  <si>
    <t>4
- Status is selected item = "All" automatically. 
- All [User] and their information is displayed</t>
  </si>
  <si>
    <t>Check [Search] button in case database is disconnect</t>
  </si>
  <si>
    <t xml:space="preserve">1. Disconnect database
2. Select status at [Status] field
3. Input name at [Name] field
4. Input email at [Email] field
5. Click on [Search] button
6. Click on [OK] button.
7. Connect database.
8. Repeat step 2 to step 4
</t>
  </si>
  <si>
    <r>
      <rPr>
        <sz val="10"/>
        <rFont val="Arial"/>
        <charset val="134"/>
      </rPr>
      <t xml:space="preserve">1. Database is disconnect
5. Message prompt in a pop up with:
</t>
    </r>
    <r>
      <rPr>
        <sz val="10"/>
        <color indexed="10"/>
        <rFont val="Arial"/>
        <charset val="134"/>
      </rPr>
      <t xml:space="preserve"> + Message:</t>
    </r>
    <r>
      <rPr>
        <sz val="10"/>
        <rFont val="Arial"/>
        <charset val="134"/>
      </rPr>
      <t xml:space="preserve">
 + Title: "Error Message" 
 + Icon: Warning
 + Button: OK. When user click on Ok button
6. The pop-up will be closed.
8. The user is search successful.</t>
    </r>
  </si>
  <si>
    <t>Check interrupt</t>
  </si>
  <si>
    <t xml:space="preserve">1. Select status at [Status] field
2. Input name at [Name] field
3. Input email at [Email] field
4. Click on [Search] button when disconnect network immediately
5. Reload page
6. Connect network.
7.Repeat step 1 to step 4
</t>
  </si>
  <si>
    <t>1. Database is disconnect
4. Error message is displayed: 
7. The user is search successful.</t>
  </si>
  <si>
    <t xml:space="preserve">1. Disconnect network.
1. Select status at [Status] field
2. Input name at [Name] field
3. Input email at [Email] field
4. Click on [Search] button
5. Reload page
6. Connect network.
7.Repeat step 2 to step 4
</t>
  </si>
  <si>
    <r>
      <rPr>
        <sz val="10"/>
        <rFont val="Arial"/>
        <charset val="134"/>
      </rPr>
      <t xml:space="preserve">1. Database is disconnect
4. Disconnect network screen is displayed </t>
    </r>
    <r>
      <rPr>
        <u/>
        <sz val="10"/>
        <color indexed="12"/>
        <rFont val="Arial"/>
        <charset val="134"/>
      </rPr>
      <t xml:space="preserve">(REF 4)
</t>
    </r>
    <r>
      <rPr>
        <sz val="10"/>
        <rFont val="Arial"/>
        <charset val="134"/>
      </rPr>
      <t>7. The user is search successful.</t>
    </r>
  </si>
  <si>
    <t>1. Check for Export User To CSV function
2. This condition is apply for all test case
3. User is logged success with any below roles:
    - UM Contributor
    - Super Admin</t>
  </si>
  <si>
    <t xml:space="preserve">Check format name of CSV file </t>
  </si>
  <si>
    <t xml:space="preserve">1. Open [All Users Listing] screen
2. Click on [Export User] button
</t>
  </si>
  <si>
    <t xml:space="preserve">2. 
- A CSV file include the list of filtered users  file is exported with format:
+ Name : [UserExport_&lt;Date of export in server time&gt;.csv]
+ Date of export in Server time: ddmmmyyyy
</t>
  </si>
  <si>
    <t>Check data of file CSV</t>
  </si>
  <si>
    <t>- User access to the system successful
- Init [ All Users Listing] screen and do no thing
- Prepare [All Users Listing] screen must have multiple records and separated to multiple pages</t>
  </si>
  <si>
    <t>1. Click on [Export User]
2. Open file CSV have been exported</t>
  </si>
  <si>
    <t xml:space="preserve">2. The file CSV must be include all records of [All User Listing] screen. </t>
  </si>
  <si>
    <t>Check the CSV file when current view have record</t>
  </si>
  <si>
    <t>- At [All User Listing] screen, sorted by header columns
CSV file is export successful</t>
  </si>
  <si>
    <t>1. Open file CSV have been exported</t>
  </si>
  <si>
    <t>1. 
- File CSV is displayed with columns such as:
+ [To Be Hired Employee ]
+ [Name]
+ [Employee ID]
+ [Email]
+ [Phone Number]
+ [Status]
- The columns in CSV file map with corresponding data field of user.
+ To Be Hired Employee
+Name
+ Employee ID
+ Email
+ Phone Number
+ Status
- All "user" items is sorted by header columns as ASC</t>
  </si>
  <si>
    <t>1. Open [All Users Listing] screen
2. Select status at [Status] field
3. Click on [Search]
4. Click on [Export User]
5. Open file CSV have been exported</t>
  </si>
  <si>
    <t xml:space="preserve">3. List of filtered follow status condition is displayed in view are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get from [Email] field on [All Users Listing] screen
- [Phone Number]: phone number get from [Phone Number] field on [All Users Listing] screen
- [Status]: status of all user are status selected at step 2
</t>
  </si>
  <si>
    <t>1. Open [All Users Listing] screen
2. Input name at [Name]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</si>
  <si>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of all user is contained to inputted at step 2
- [Employee ID]: employee ID get form field [Employee ID] filed on [All Users Listing] screen
- [Email]: email get from [Email] field on [All Users Listing] screen
- [Phone Number]: phone number get from [Phone Number] field on [All Users Listing] screen
- [Status]: status get from [Status] field on [All Users Listing] screen
</t>
  </si>
  <si>
    <t>1. Open [All Users Listing] screen
2. Select email at [Email]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</si>
  <si>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of all user on the file CSV is contained to inputted at step 2
- [Phone Number]: phone number get from [Phone Number] field on [All Users Listing] screen
- [Status]: status get from [Status] field on [All Users Listing] screen
</t>
  </si>
  <si>
    <t>1. Open [All Users Listing] screen
2. Select valid value at [Status], [Name], [Mail]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</si>
  <si>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 name of all user is contained to inputted at step 2
- [Employee ID]: employee ID get form field [Employee ID] filed on [All Users Listing] screen
- [Email]: email of all user on the file CSV is contained to inputted at step 2
- [Phone Number]:  phone number get from [Phone Number] field on [All Users Listing] screen
- [Status]: status of all user are status selected at step 2
</t>
  </si>
  <si>
    <t>Check the CSV file when current view have no record</t>
  </si>
  <si>
    <t>- User access to the system successful
- CSV file is export successful</t>
  </si>
  <si>
    <t>1. Open [All Users Listing] screen
2. Click on [Export User] button
3. Open file CSV have been exported</t>
  </si>
  <si>
    <t xml:space="preserve">2. 
- A CSV file include the list of filtered users  file is exported
+ Name : format = [UserExport_&lt;Date of export in server time&gt;.csv]
3. File CVS is displayed with no data
- Value of [To Be Hired Employee] columns: Blank
- Value of [Name] columns: Blank
- Value of [Employee ID] columns: Blank
- Value of [Email] columns: Blank
- Value of [Phone Number] columns: Blank
- Value of [Status] columns: Blank
</t>
  </si>
  <si>
    <t>Check when export the same view</t>
  </si>
  <si>
    <t>User access to system  successful</t>
  </si>
  <si>
    <t xml:space="preserve">1. Open [All Users Listing] screen
2. Click on [Export User] button
3. Open file CSV have been exported
4. Re-click on [Export User] button
5. Open also file CSV have been exported
</t>
  </si>
  <si>
    <t>5. 
- All "User" items of file CSV is displayed
- And the same file CSV at step 3</t>
  </si>
  <si>
    <t>Check when connection is lost</t>
  </si>
  <si>
    <t xml:space="preserve">User access to system successful
</t>
  </si>
  <si>
    <t xml:space="preserve">1. Open [All Users Listing] screen
2. Disconnect the internet
3. Click on [Export User] button
</t>
  </si>
  <si>
    <r>
      <rPr>
        <sz val="10"/>
        <rFont val="Arial"/>
        <charset val="134"/>
      </rPr>
      <t xml:space="preserve">3.  Error is displayed </t>
    </r>
    <r>
      <rPr>
        <u/>
        <sz val="10"/>
        <color indexed="12"/>
        <rFont val="Arial"/>
        <charset val="134"/>
      </rPr>
      <t>(REF 4)</t>
    </r>
  </si>
  <si>
    <t xml:space="preserve">1. Open [All Users Listing] screen
2. Click on [Export User] button
3. Disconnect the internet immediately
</t>
  </si>
  <si>
    <r>
      <rPr>
        <sz val="10"/>
        <rFont val="Arial"/>
        <charset val="134"/>
      </rPr>
      <t xml:space="preserve">3. 
- A CSV file is export fail
- [Error] message is displayed under file name </t>
    </r>
    <r>
      <rPr>
        <u/>
        <sz val="10"/>
        <color indexed="12"/>
        <rFont val="Arial"/>
        <charset val="134"/>
      </rPr>
      <t>(REF 5)</t>
    </r>
  </si>
  <si>
    <t>1. Check for Search User Profile function 
2. Prepair data on Database with 1000 records
3.  User is logged success with any below roles:    
+ UM Contributor    
+ Super Admin 
4. The number of record is satisfied as below:
+ Title: 50
+ Location: 20
+ Unit: 100
+ User: 500
+ User profile: 1000</t>
  </si>
  <si>
    <t>Check on [View All User Profile] screen with search condition = "Status"</t>
  </si>
  <si>
    <t>- [View All User Profile] is opened
- Value of [Name] textbox is blank
- Value of [Email] textbox is blank
- Value of [Unit Name] textbox is blank
- Value of [Title] textbox is blank
- Exist data is satisfied this condition</t>
  </si>
  <si>
    <t>1. Click on [Status] combobox
2. Select any item on [Status] list (Except [All] item)
3. Click on [Search] button
4. Change value of [Status] combobox to [All]
5. Click on [Search] button</t>
  </si>
  <si>
    <t>1. [Status] list is displayed as below:
- [All] item
- [Active] item
- [Inactive] item
3. Status of all user profiles on [User Profile] list are the same with vaue of selected item on step 2
5. All user profiles is displayed on [User Profile] list</t>
  </si>
  <si>
    <t>Check on [View All User Profile] screen with search condition = "Name"</t>
  </si>
  <si>
    <t>- [View All User Profile] is opened
- Value of [Status] combobox is All
- Value of [Email] textbox is blank
- Value of [Unit Name] textbox is blank
- Value of [Title] textbox is blank
- Exist data is satisfied this condition</t>
  </si>
  <si>
    <t>1. Input any value on [Name] textbox
2. Click on [Search] button</t>
  </si>
  <si>
    <t>2. Name of all user profiles on [User Profile] list are contained input value on step 1</t>
  </si>
  <si>
    <t>Check on [View All User Profile] screen with search condition = "Email"</t>
  </si>
  <si>
    <t>- [View All User Profile] is opened
- Value of [Status] combobox is All
- Value of [Namel] textbox is blank
- Value of [Unit Name] textbox is blank
- Value of [Title] textbox is blank
- Exist data is satisfied this condition</t>
  </si>
  <si>
    <t>1. Input any value on [Email] textbox
2. Click on [Search] button</t>
  </si>
  <si>
    <t>2. Email of all user profiles on [User Profile] list are contained input value on step 1</t>
  </si>
  <si>
    <t>Check on [View All User Profile] screen with search condition = "Unit Name"</t>
  </si>
  <si>
    <t>- [View All User Profile] is opened
- Value of [Status] combobox is All
- Value of [Namel] textbox is blank
- Value of [Email] textbox is blank
- Value of [Title] textbox is blank
- Exist data is satisfied this condition</t>
  </si>
  <si>
    <t xml:space="preserve">
1. Click on            button on the right [Unit Name] textbox
2. Select any item on [Select Unit] pop-up
3. Click on [Select] button on [Select Unit] pop-up
4. Click on [Search] button</t>
  </si>
  <si>
    <t>1. [Select Unit] pop-up is displayed on the center screen (Refer Image 1 - [Select Unit] pop-up - [Reference] sheet)
3. 
- [Select Unit] pop-up is closed
- Value of [Unit Name] textbox is Unit Name of selected item on step 2
4. Unit Name of all user profiles on [User Profile] list are the same with value of [Unit Name] textbox</t>
  </si>
  <si>
    <t>Check [Select Unit] pop-up</t>
  </si>
  <si>
    <t>[View All User Profile] screen is displayed</t>
  </si>
  <si>
    <t xml:space="preserve">
1. Click on            button on the right [Unit Name] textbox
2. Select any item on [Select Unit] pop-up
3. Click on [Cancel] button</t>
  </si>
  <si>
    <t>1. [Select Unit] pop-up is displayed on the center screen (Refer Image 1 - [Select Unit] pop-up - [Reference] sheet)
- [Search All Fields] textbox is blank
- [Search] button is enable
- [Reset] button is enable
- Any item on [Unit] list isn't selected
- [Selected] button is disable
- [Cancel] button is enable
2. [Selected] button is enable
3. 
- [Select Unit] pop-up is closed
- Value of [Unit Name] textbox isn't changed</t>
  </si>
  <si>
    <t>Check on [View All User Profile] screen with search condition = "Title"</t>
  </si>
  <si>
    <t>- [View All User Profile] is opened
- Value of [Status] combobox is All
- Value of [Namel] textbox is blank
- Value of [Email] textbox is blank
- Value of [Unit Name] textbox is blank
- Exist data is satisfied this condition</t>
  </si>
  <si>
    <t>1. Input any value on [Title] textbox
2. Click on [Search] button</t>
  </si>
  <si>
    <t>2. Title of all user profiles on [User Profile] list are contained input value on step 1</t>
  </si>
  <si>
    <t>Check not exist data satisfied condition</t>
  </si>
  <si>
    <t>- [View All User Profile] is opened
- Not exist data is satisfied this condition</t>
  </si>
  <si>
    <t>1. Use any search condition
2. Click on [Search] button</t>
  </si>
  <si>
    <t>2. [User Profile] list isn't contained any user profile</t>
  </si>
  <si>
    <t>Check the combining of search condition</t>
  </si>
  <si>
    <t>- Search condition is the same with No.1 - Table 11:  Value on Search Condition - [Reference] sheet
- Exist data is satisfied this Condition</t>
  </si>
  <si>
    <t>1. Click on [Search] button</t>
  </si>
  <si>
    <t>1. Expected result is corresponding with No.1 -  Table 12: Expected result - [Reference] sheet</t>
  </si>
  <si>
    <t>- Search condition is the same with No.2 - Table 11:  Value on Search Condition - [Reference] sheet
- Exist data is satisfied this Condition</t>
  </si>
  <si>
    <t>1. Expected result is corresponding with No.2 -  Table 12: Expected result - [Reference] sheet</t>
  </si>
  <si>
    <t>- Search condition is the same with No.3 - Table 11:  Value on Search Condition - [Reference] sheet
- Exist data is satisfied this Condition</t>
  </si>
  <si>
    <t>1. Expected result is corresponding with No.3 -  Table 12: Expected result - [Reference] sheet</t>
  </si>
  <si>
    <t>- Search condition is the same with No.4 - Table 11:  Value on Search Condition - [Reference] sheet
- Exist data is satisfied this Condition</t>
  </si>
  <si>
    <t>1. Expected result is corresponding with No.4 -  Table 12: Expected result - [Reference] sheet</t>
  </si>
  <si>
    <t>- Search condition is the same with No.5 - Table 11:  Value on Search Condition - [Reference] sheet
- Exist data is satisfied this Condition</t>
  </si>
  <si>
    <t>1. Expected result is corresponding with No.5 -  Table 12: Expected result - [Reference] sheet</t>
  </si>
  <si>
    <t>- Search condition is the same with No.6 - Table 11:  Value on Search Condition - [Reference] sheet
- Exist data is satisfied this Condition</t>
  </si>
  <si>
    <t>1. Expected result is corresponding with No.6 -  Table 12: Expected result - [Reference] sheet</t>
  </si>
  <si>
    <t>- Search condition is the same with No.7 - Table 11:  Value on Search Condition - [Reference] sheet
- Exist data is satisfied this Condition</t>
  </si>
  <si>
    <t>1. Expected result is corresponding with No.7 -  Table 12: Expected result - [Reference] sheet</t>
  </si>
  <si>
    <t>- Search condition is the same with No.8 - Table 11:  Value on Search Condition - [Reference] sheet
- Exist data is satisfied this Condition</t>
  </si>
  <si>
    <t>1. Expected result is corresponding with No.8 -  Table 12: Expected result - [Reference] sheet</t>
  </si>
  <si>
    <t>- Search condition is the same with No.9 - Table 11:  Value on Search Condition - [Reference] sheet
- Exist data is satisfied this Condition</t>
  </si>
  <si>
    <t>1. Expected result is corresponding with No.9 -  Table 12: Expected result - [Reference] sheet</t>
  </si>
  <si>
    <t>- Search condition is the same with No.10 - Table 11:  Value on Search Condition - [Reference] sheet
- Exist data is satisfied this Condition</t>
  </si>
  <si>
    <t>1. Expected result is corresponding with No.10 -  Table 12: Expected result - [Reference] sheet</t>
  </si>
  <si>
    <t>- Search condition is the same with No.11 - Table 11:  Value on Search Condition - [Reference] sheet
- Exist data is satisfied this Condition</t>
  </si>
  <si>
    <t>1. Expected result is corresponding with No.11 -  Table 12: Expected result - [Reference] sheet</t>
  </si>
  <si>
    <t>- Search condition is the same with No.12 - Table 11:  Value on Search Condition - [Reference] sheet
- Exist data is satisfied this Condition</t>
  </si>
  <si>
    <t>1. Expected result is corresponding with No.12 -  Table 12: Expected result - [Reference] sheet</t>
  </si>
  <si>
    <t>- Search condition is the same with No.13 - Table 11:  Value on Search Condition - [Reference] sheet
- Exist data is satisfied this Condition</t>
  </si>
  <si>
    <t>1. Expected result is corresponding with No.13 -  Table 12: Expected result - [Reference] sheet</t>
  </si>
  <si>
    <t>- Search condition is the same with No.14 - Table 11:  Value on Search Condition - [Reference] sheet
- Exist data is satisfied this Condition</t>
  </si>
  <si>
    <t>1. Expected result is corresponding with No.14 -  Table 12: Expected result - [Reference] sheet</t>
  </si>
  <si>
    <t>- Search condition is the same with No.15 - Table 11:  Value on Search Condition - [Reference] sheet
- Exist data is satisfied this Condition</t>
  </si>
  <si>
    <t>1. Expected result is corresponding with No.15 -  Table 12: Expected result - [Reference] sheet</t>
  </si>
  <si>
    <t>- Search condition is the same with No.16 - Table 11:  Value on Search Condition - [Reference] sheet
- Exist data is satisfied this Condition</t>
  </si>
  <si>
    <t>1. Expected result is corresponding with No.16 -  Table 12: Expected result - [Reference] sheet</t>
  </si>
  <si>
    <t>- Search condition is the same with No.17 - Table 11:  Value on Search Condition - [Reference] sheet
- Exist data is satisfied this Condition</t>
  </si>
  <si>
    <t>1. Expected result is corresponding with No.17 -  Table 12: Expected result - [Reference] sheet</t>
  </si>
  <si>
    <t>- Search condition is the same with No.18 - Table 11:  Value on Search Condition - [Reference] sheet
- Exist data is satisfied this Condition</t>
  </si>
  <si>
    <t>1. Expected result is corresponding with No.18 -  Table 12: Expected result - [Reference] sheet</t>
  </si>
  <si>
    <t>- Search condition is the same with No.19 - Table 11:  Value on Search Condition - [Reference] sheet
- Exist data is satisfied this Condition</t>
  </si>
  <si>
    <t>1. Expected result is corresponding with No.19 -  Table 12: Expected result - [Reference] sheet</t>
  </si>
  <si>
    <t>- Search condition is the same with No.20 - Table 11:  Value on Search Condition - [Reference] sheet
- Exist data is satisfied this Condition</t>
  </si>
  <si>
    <t>1. Expected result is corresponding with No.20 -  Table 12: Expected result - [Reference] sheet</t>
  </si>
  <si>
    <t>- Search condition is the same with No.21 - Table 11:  Value on Search Condition - [Reference] sheet
- Exist data is satisfied this Condition</t>
  </si>
  <si>
    <t>1. Expected result is corresponding with No.21 -  Table 12: Expected result - [Reference] sheet</t>
  </si>
  <si>
    <t>- Search condition is the same with No.22 - Table 11:  Value on Search Condition - [Reference] sheet
- Exist data is satisfied this Condition</t>
  </si>
  <si>
    <t>1. Expected result is corresponding with No.22 -  Table 12: Expected result - [Reference] sheet</t>
  </si>
  <si>
    <t>Check when user do not input search condition</t>
  </si>
  <si>
    <t>1. Disconnect intertnet
2. Click on [Search] button</t>
  </si>
  <si>
    <t>2. Error message REF4 is displayed (Refer [Reference] sheet)</t>
  </si>
  <si>
    <t>1. Press [Tab] key 1st
2. Press [Tab] key 2nd
3. Press [Tab] key 3rd
4. Press [Tab] key 4th
5. Press [Tab] key 5th
6. Press [Tab] key 6th
7. Press [Tab] key 7th
8. Press [Tab] key 8th
9. Press [Tab] key 9th
10. Press [Tab] key 10th</t>
  </si>
  <si>
    <t xml:space="preserve">1. Tab focus on [Export User Profile] button
2. Tab focus on [Status] field
3. Tab focus on [Unit Name] field
4. Tab focus on [Name] field
5. Tab focus on [Email] field
6. Tab focus on [Level] field
7. Tab focus on [Search] button
8. Tab focus on [Reset] button
9. Tab focus on [Action] field
10. Tab focus on [Page] button
</t>
  </si>
  <si>
    <t xml:space="preserve">1. Open [All User Profile Listing] screen
2. Click on [Export User Profile Profile] button
3. Open file CSV have been exported
</t>
  </si>
  <si>
    <r>
      <rPr>
        <sz val="10"/>
        <rFont val="Arial"/>
        <charset val="134"/>
      </rPr>
      <t xml:space="preserve">2. 
- A CSV file include the list of filtered users  file is exported
+ Name : format = [UserProfileExport_&lt;Date of export in server time&gt;.csv]
+ Format of Date of export in server time: ddMmmyyyy.
Example: UserProfileExport_10Oct2018.csv
3. 
The columns in CSV file map with corresponding data field of user as Table 2 </t>
    </r>
    <r>
      <rPr>
        <u/>
        <sz val="10"/>
        <color indexed="12"/>
        <rFont val="Arial"/>
        <charset val="134"/>
      </rPr>
      <t xml:space="preserve">(REF 7)
</t>
    </r>
    <r>
      <rPr>
        <sz val="10"/>
        <rFont val="Arial"/>
        <charset val="134"/>
      </rPr>
      <t xml:space="preserve">+ Information of the User associated:
- [To Be Hired Employee (Yes/No)] 
- [Name] is name get from field [Name] at [All User] screen 
- [Employee ID] is employee ID get from field [Employee ID] at [All User] screen   
- [Email] Address 
- [Phone Number] 
+ Information of the user profile:
- [Unit Code]
- [[Unit Name]
- [Title]
- [Check if this is interim position (Yes/No)] 
- [Check on this for Assistant, Secretary... position (Yes/No)] 
- [Location] 
- [Status] 
- [Default Log in profile (Yes/No)] 
- [System Roles]: list out the system roles that user is assigned with format &lt;Module Name&gt; - &lt;System Role name&gt;. Separate by comma.
- [Created At] 
- [Created By] 
- [Last Modified At] 
- [Last Modified By]
</t>
    </r>
  </si>
  <si>
    <r>
      <rPr>
        <sz val="10"/>
        <rFont val="Arial"/>
        <charset val="134"/>
      </rPr>
      <t xml:space="preserve">1. User access to the system successful
2. Create list user as Table 2 </t>
    </r>
    <r>
      <rPr>
        <u/>
        <sz val="10"/>
        <color indexed="12"/>
        <rFont val="Arial"/>
        <charset val="134"/>
      </rPr>
      <t>(REF 7)</t>
    </r>
  </si>
  <si>
    <t>1. Open [All User Profile Listing] screen
2. Select status at [Status]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</si>
  <si>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profile
- [To Be Hired (Yes/No)] 
- [Name] 
- [Employee ID]
- [Email] Address 
- [Phone Number]
+ Information of the user profile:
- [Unit Code]
- [[Unit Name]
- [Title]
- [Check if this is interim position] 
- [Check on this for Assistant, Secretary... position] 
- [Location] 
- [Status] : is status selected at step 2
- [Default Log in profile] 
- [System Roles]
- [Created At] 
- [Created By] 
- [Last Modified At] 
- [Last Modified By]
</t>
  </si>
  <si>
    <t>1. Open [All User Profile Listing] screen
2. Input name at [Name] field
3. Click on [Search] button
4. Click on [Export User Profile] button  button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</si>
  <si>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 is name input at step 2
- [Employee ID]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</si>
  <si>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email at [Email]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</si>
  <si>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- [To Be Hired (Yes/No)] 
- [Name]
- [Employee ID]
- [Email] is email input at step 2
- [Phone Number]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</si>
  <si>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unit name at [Unit Namely]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</si>
  <si>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  is unit name input at step 2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</si>
  <si>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title at [Title]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</si>
  <si>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
- [Title] is title input at step 2
- [Check if this is interim position] 
- [Check on this for Assistant, Secretary... position] 
- [Location] 
- [Status] 
- [Default Log in profile] 
- [System Roles]
- [Created At] 
- [Created By] 
- [Last Modified At] 
- [Last Modified By]
</t>
  </si>
  <si>
    <t xml:space="preserve">- User access to the system successful
- CSV file is export successful
- The current view does not have any record. </t>
  </si>
  <si>
    <t>1. Open [All User Profile Listing] screen
2. Click on [Export User Profile Profile] button
3. Open file CSV have been exported</t>
  </si>
  <si>
    <t xml:space="preserve">2. 
- A CSV file include the list of filtered users  file is exported
+ Name : format = [UserProfileExport_&lt;Date of export in server time&gt;.csv]
3. 
The columns in CSV file map with corresponding data field of user.
- To Be Hired Employee: Blank
- [Name] is name get from field [Name] at [All User] screen: Blank
- [Employee ID] is employee ID get from field [Employee ID] at [All User] screen: Blank
- [Email]: Blank
- Phone Number: Blank
- Status: Blank
</t>
  </si>
  <si>
    <t>1. Open [All User Profile Listing] screen
2. Click on [Export User Profile Profile] button
3. Open file CSV have been exported
4. Re-click on [Export User Profile Profile] button
5. Open also file CSV have been exported</t>
  </si>
  <si>
    <t>5. 
- All "User Profile" items of file CSV is displayed
- And the same file CSV at step 3</t>
  </si>
  <si>
    <t xml:space="preserve">1. Open [All User Profile Listing] screen
2. Disconnect the internet
3. Click on [Export User Profile Profile] button
</t>
  </si>
  <si>
    <t xml:space="preserve">1. Open [All User Profile Listing] screen
2. Click on [Export User Profile Profile] button
3. Disconnect the internet immediately
</t>
  </si>
  <si>
    <t>Check when user sort by [Name] on [All User Profile Listing] screen</t>
  </si>
  <si>
    <t xml:space="preserve">1. Open [All User Profile Listing] screen
2. Click on [Sort] at [Name] column
3. Click on [Export User Profile Profile] button
4. Open file CSV have been exported </t>
  </si>
  <si>
    <t>2. User Profile list is sort by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</si>
  <si>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[Employee ID] on [All User Profile Listing] screen</t>
  </si>
  <si>
    <t xml:space="preserve">1. Open [All User Profile Listing] screen
2. Click on [Sort] at [Employee ID] column
3. Click on [Export User Profile Profile] button
4. Open file CSV have been exported </t>
  </si>
  <si>
    <t>2. User Profile list is sort by Employee ID,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</si>
  <si>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[Email] on [All User Profile Listing] screen</t>
  </si>
  <si>
    <t xml:space="preserve">1. Open [All User Profile Listing] screen
2. Click on [Sort] at [Email] column
3. Click on [Export User Profile Profile] button
4. Open file CSV have been exported </t>
  </si>
  <si>
    <t>2. User Profile list is sort by Email,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</si>
  <si>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[Title] on [All User Profile Listing] screen</t>
  </si>
  <si>
    <t xml:space="preserve">1. Open [All User Profile Listing] screen
2. Click on [Sort] at [Title] column
3. Click on [Export User Profile Profile] button
4. Open file CSV have been exported </t>
  </si>
  <si>
    <t>2. User Profile list is sort by Title,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</si>
  <si>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[Unit Name] on [All User Profile Listing] screen</t>
  </si>
  <si>
    <t xml:space="preserve">1. Open [All User Profile Listing] screen
2. Click on [Sort] at [Unit Name] column
3. Click on [Export User Profile Profile] button
4. Open file CSV have been exported </t>
  </si>
  <si>
    <t>2. User Profile list is sort by Unit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</si>
  <si>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[Location] on [All User Profile Listing] screen</t>
  </si>
  <si>
    <t xml:space="preserve">1. Open [All User Profile Listing] screen
2. Click on [Sort] at [Location] column
3. Click on [Export User Profile Profile] button
4. Open file CSV have been exported </t>
  </si>
  <si>
    <t>2. User Profile list is sort by Location,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</si>
  <si>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 Listing] screen</t>
  </si>
  <si>
    <t xml:space="preserve">1. Open [All User Profile Listing] screen
2. Click on [Sort] at [Interim] column
3. Click on [Export User Profile Profile] button
4. Open file CSV have been exported </t>
  </si>
  <si>
    <t>2. User Profile list is sort by Interim,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</si>
  <si>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 Listing] screen</t>
  </si>
  <si>
    <t xml:space="preserve">1. Open [All User Profile Listing] screen
2. Click on [Sort] at [Status] column
3. Click on [Export User Profile Profile] button
4. Open file CSV have been exported </t>
  </si>
  <si>
    <t>2. User Profile list is sort by Status,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</si>
  <si>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Profile] screen</t>
  </si>
  <si>
    <t xml:space="preserve">1. Open [All User Profile Listing Profile] screen
2. Click on [Sort] at [name] column
3. Click on [Export User Profile] button
4. Open file CSV have been exported </t>
  </si>
  <si>
    <t>2. User Profile list is sort by Name, follow alphabet condition
4. The columns in CSV file map with corresponding data field of user have been sorted at step 2
- To Be Hired: Yes/No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</si>
  <si>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Profile] screen</t>
  </si>
  <si>
    <t>Check initial of [Import User - Upload File] screen</t>
  </si>
  <si>
    <t>1. Click on [Import User – Upload File] button</t>
  </si>
  <si>
    <t>1. [Import User - Upload File] screen is displayed with:
- Title: Import User and User Profile
- Button: 
        + [Browse]
        + [Cancel]
        + [Import]
- Default value of [Upload Import File] filed: blank</t>
  </si>
  <si>
    <t>[Import User – Upload File] is displayed</t>
  </si>
  <si>
    <t>1. Press [Tab] key 1st
2. Press [Tab] key 2nd
3. Press [Tab] key 3rd
4. Press [Tab] key 4th
5. Press [Tab] key 5th</t>
  </si>
  <si>
    <t>1. Tab focus on "Menu item" is User Management
2. Tab focus on [Cancel] button
3. Tab focus on [Upload Import File] field
4. Tab focus on [Browse] button
5. Tab focus on [Import Template File] link</t>
  </si>
  <si>
    <t xml:space="preserve">Check when user click on  [Cancel] button </t>
  </si>
  <si>
    <t>Open [Import User - Upload File] screen and do no thing</t>
  </si>
  <si>
    <t>1. Click on [Cancel] button</t>
  </si>
  <si>
    <t>1. [Import User - Upload File] screen is closed</t>
  </si>
  <si>
    <t>Open [Import User - Upload File] screen and uploads file</t>
  </si>
  <si>
    <t>1.
- The action be cancel
- [Import User - Upload File] screen is closed</t>
  </si>
  <si>
    <t>Open [Import User - Upload File] screen and importing process</t>
  </si>
  <si>
    <t>1.
- The whole process to import data be cancel
- [Import User - Upload File] screen is closed</t>
  </si>
  <si>
    <t>Check status of [Import] button</t>
  </si>
  <si>
    <t>1. At [Import User - Upload File] screen, select a file in [Upload Import File] field</t>
  </si>
  <si>
    <t>1. [Import] button is enabled</t>
  </si>
  <si>
    <t>Check status of [Import] button when the file imported does not pass validation</t>
  </si>
  <si>
    <t>1. [Import] button will be hidden.</t>
  </si>
  <si>
    <t>Check Validation Result</t>
  </si>
  <si>
    <t xml:space="preserve">At [Import User - Upload File] screen, user uploads file </t>
  </si>
  <si>
    <t>1. Clicks on [Import] button</t>
  </si>
  <si>
    <r>
      <rPr>
        <sz val="10"/>
        <rFont val="Arial"/>
        <charset val="134"/>
      </rPr>
      <t xml:space="preserve">1.  Result of validation is displayed at Validation Area (read-only) </t>
    </r>
    <r>
      <rPr>
        <sz val="10"/>
        <rFont val="Arial"/>
        <charset val="134"/>
      </rPr>
      <t>(REF 10)</t>
    </r>
  </si>
  <si>
    <t>User import a file successfully</t>
  </si>
  <si>
    <t>1. At [Import User - Upload File] screen, uploads new file
2. Click on [Import] button</t>
  </si>
  <si>
    <t>1. The content Validation Result will be clear</t>
  </si>
  <si>
    <t>Check if  there is any issue in importing process</t>
  </si>
  <si>
    <t>Validate inputted is failed</t>
  </si>
  <si>
    <r>
      <rPr>
        <sz val="10"/>
        <rFont val="Arial"/>
        <charset val="134"/>
      </rPr>
      <t xml:space="preserve">1. 
- Error message </t>
    </r>
    <r>
      <rPr>
        <sz val="10"/>
        <rFont val="Arial"/>
        <charset val="134"/>
      </rPr>
      <t>EMSG 7</t>
    </r>
    <r>
      <rPr>
        <sz val="10"/>
        <rFont val="Arial"/>
        <charset val="134"/>
      </rPr>
      <t xml:space="preserve"> is displayed
- Roll back import process.</t>
    </r>
  </si>
  <si>
    <t>Check when user download a Import Template File</t>
  </si>
  <si>
    <t>1. Log in to the system successful
2. [All Users Listing] is opened
3. Click on [Import User – Upload File] button</t>
  </si>
  <si>
    <t>1. [Import User - Upload File] screen, click on [Import Template File] link
2. Open [Import Template.csv] file</t>
  </si>
  <si>
    <r>
      <rPr>
        <sz val="10"/>
        <rFont val="Arial"/>
        <charset val="134"/>
      </rPr>
      <t xml:space="preserve">2. New Import Template File is downloaded
- Name : Import Template.csv
3. The file have the following columns header </t>
    </r>
    <r>
      <rPr>
        <sz val="10"/>
        <rFont val="Arial"/>
        <charset val="134"/>
      </rPr>
      <t>(REF 11)</t>
    </r>
    <r>
      <rPr>
        <sz val="10"/>
        <rFont val="Arial"/>
        <charset val="134"/>
      </rPr>
      <t>:
- Name
- Employee ID
- Email
- Phone Number
- Unit Code
- Title
- Location</t>
    </r>
  </si>
  <si>
    <t>Check when user import a file different from CSV</t>
  </si>
  <si>
    <t>1. Click on [Import User – Upload File] button
2. Click on [Browser] button
3. Select a file have format different from CSV
4. Click on [Open] button
5. Click on [OK] on Error message</t>
  </si>
  <si>
    <t>2. Default folder of Browser is opened
3. 
- Error message is displayed
+ Message: "EMSG 4"
5. 
- Error message is closed
- [Import User - Upload File] screen is displayed</t>
  </si>
  <si>
    <t>Check when user import a file with incorrect template (Validate Template)</t>
  </si>
  <si>
    <t xml:space="preserve">1. Log in to the system successful
2. [All Users Listing] screen is opened
</t>
  </si>
  <si>
    <t>1. Click on [Import User – Upload File] button
2. Click on [Browser] button
3. Select a file miss field [Name]
4. Click on [Open] button
5. Click on [Import] button 
6. Click on [OK] on Error message</t>
  </si>
  <si>
    <t>5. 
- Error message is displayed
+ Message: "EMSG 5"
6. 
- Error message is closed</t>
  </si>
  <si>
    <t>1. Click on [Import User – Upload File] button
2. Click on [Browser] button
3. Select a file miss field [Employee ID]
4. Click on [Open] button
5. Click on [Import] button 
6. Click on [OK] on Error message</t>
  </si>
  <si>
    <t>1. Click on [Import User – Upload File] button
2. Click on [Browser] button
3. Select a file miss field [Email]
4. Click on [Open] button
5. Click on [Import] button 
6. Click on [OK] on Error message</t>
  </si>
  <si>
    <t>1. Click on [Import User – Upload File] button
2. Click on [Browser] button
3. Select a file miss field [Phone Number]
4. Click on [Open] button
5. Click on [Import] button 
6. Click on [OK] on Error message</t>
  </si>
  <si>
    <t>1. Click on [Import User – Upload File] button
2. Click on [Browser] button
3. Select a file miss field [Unit Code]
4. Click on [Open] button
5. Click on [Import] button 
6. Click on [OK] on Error message</t>
  </si>
  <si>
    <t>1. Click on [Import User – Upload File] button
2. Click on [Browser] button
3. Select a file miss field [Title]
4. Click on [Open] button
5. Click on [Import] button 
6. Click on [OK] on Error message</t>
  </si>
  <si>
    <t>1. Click on [Import User – Upload File] button
2. Click on [Browser] button
3. Select a file miss all columns header
4. Click on [Open] button
5. Click on [Import] button 
6. Click on [OK] on Error message</t>
  </si>
  <si>
    <t>Check data row when field is blank (Validating Data Row)</t>
  </si>
  <si>
    <t xml:space="preserve">1. Log in to the system successful
2. [All Users Listing] is opened
</t>
  </si>
  <si>
    <t>1. Click on [Import User – Upload File] button
2. Click on [Browser] button
3. Select a file that field [Name] = = Blank
4. Click on [Open] button
5. Click on [Import] button</t>
  </si>
  <si>
    <t xml:space="preserve">5. 
- [Validation Result] Area is displayed with format
"Start Validation…
….
Row &lt;row number&gt;: Missing mandatory field: &lt;list of missing mandatory fields&gt;.” </t>
  </si>
  <si>
    <t>1. Click on [Import User – Upload File] button
2. Click on [Browser] button
3. Select a file that field [Employee ID] = = Blank
4. Click on [Open] button
5. Click on [Import] button</t>
  </si>
  <si>
    <t>1. Click on [Import User – Upload File] button
2. Click on [Browser] button
3. Select a file that field [Unit Full Code] = Blank
4. Click on [Open] button
5. Click on [Import] button</t>
  </si>
  <si>
    <t>1. Click on [Import User – Upload File] button
2. Click on [Browser] button
3. Select a file that field [Title] = Blank
4. Click on [Open] button
5. Click on [Import] button</t>
  </si>
  <si>
    <t>1. Click on [Import User – Upload File] button
2. Click on [Browser] button
3. Select a file that all field = Blank
4. Click on [Open] button
5. Click on [Import] button</t>
  </si>
  <si>
    <t>Check when  [Email] or [Employee ID] already exists in user management</t>
  </si>
  <si>
    <t>1. Log in to the system successful
2. [All Users Listing] is opened
3. Input into file [Import User - Upload File]
- At field [Email] = email already exists in user management
- At field [Employee ID] = Employee ID already exists in user management</t>
  </si>
  <si>
    <t>1. Click on [Import User – Upload File] button
2. Click on [Browser] button
3. Select file [Import User - Upload File]
4. Click on [Open] button
5. Click on [Import] button</t>
  </si>
  <si>
    <t xml:space="preserve">5. 
- [Validation Result] Area is displayed 
"Start Validation…
….
Row &lt;row number&gt;: Email and Employee ID already exists in user management.” </t>
  </si>
  <si>
    <t>1. Log in to the system successful
2. [All Users Listing] is opened
3. Input into file [Import User - Upload File]
- At field [Email] = email already exists in user management</t>
  </si>
  <si>
    <t xml:space="preserve">5. 
- [Validation Result] Area is displayed 
"Start Validation…
….
Row &lt;row number&gt;: Email already exists in user management.” </t>
  </si>
  <si>
    <t>1. Log in to the system successful
2. [All Users Listing] is opened
3. Input into file [Import User - Upload File]
- At field [Employee ID] = Employee ID already exists in user management</t>
  </si>
  <si>
    <t xml:space="preserve">5. 
- [Validation Result] Area is displayed 
"Start Validation…
….
Row &lt;row number&gt;: Employee ID already exists in user management.” </t>
  </si>
  <si>
    <t>Check when [Title], [Unit Full Code], [Location] do not match with master data list in the system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</si>
  <si>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</t>
  </si>
  <si>
    <t xml:space="preserve">5. 
- [Validation Result] Area is displayed 
"Start Validation…
….
Row &lt;row number&gt;: Data of the following fields is not correct: &lt;list of fields&gt;.” </t>
  </si>
  <si>
    <t>1. Log in to the system successful
2. [All Users Listing] is opened
3. Input into file [Import User - Upload File]
- At field [Title] = title do not match with master data list in the system</t>
  </si>
  <si>
    <t>1. Log in to the system successful
2. [All Users Listing] is opened
3. Input into file [Import User - Upload File]
- At field [Unit Full Code] = Unit Full Code do not match with master data list in the system</t>
  </si>
  <si>
    <t xml:space="preserve">1. Log in to the system successful
2. [All Users Listing] is opened
3. Input into file [Import User - Upload File]
- At field [Location] = Location do not match with master data list in the </t>
  </si>
  <si>
    <t>Check when [Email] does not have the correct format</t>
  </si>
  <si>
    <t>1. Log in to the system successful
2. [All Users Listing] is opened
3. Input into file [Import User - Upload File]
- At field [Email] is incorrect with format rule: 
"The email format needs to follow the standard format. Please refer to https://en.wikipedia.org/wiki/Email_address . Please note that employee in factory will use their personal email, not HOYA company email."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</si>
  <si>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
- At field [Email] = email of HOYA company or as Table 3 (REF 8)</t>
  </si>
  <si>
    <t>Check when max length of fields  [Name], [Email], [Phone Number], [Employee ID] are invalid</t>
  </si>
  <si>
    <t>1. Log in to the system successful
2. [All Users Listing] is opened
3. Input into file [Import User - Upload File]
- At field [Name], max length &gt; 50 character</t>
  </si>
  <si>
    <t>1. Log in to the system successful
2. [All Users Listing] is opened
3. Input into file [Import User - Upload File]
- At field [Email], max length &gt; 50 character</t>
  </si>
  <si>
    <t>1. Log in to the system successful
2. [All Users Listing] is opened
3. Input into file [Import User – Upload File] and User Profile]
- At field [Phone Number], max length &gt; 20 character</t>
  </si>
  <si>
    <t>1. Log in to the system successful
2. [All Users Listing] is opened
3. Input into file [Import User - Upload File]
- At field [Employee ID], max length &gt; 20 character</t>
  </si>
  <si>
    <t>1. Log in to the system successful
2. [All Users Listing] is opened
3. Input into file [Import User - Upload File]
- At field [Name], max length &gt; 50 character
- At field [Email], max length &gt; 50 character
- At field [Phone Number], max length &gt; 20 character
- At field [Employee ID], max length &gt; 20 character</t>
  </si>
  <si>
    <t>Check when [Email] or [Employee ID] is duplicated in imported file</t>
  </si>
  <si>
    <t>1. Log in to the system successful
2. [All Users Listing] is opened
3. Input into file [Import User - Upload File]
- At field [Email] input value is exist in imported file
- At field [Employee ID] input value is exist in imported file</t>
  </si>
  <si>
    <t>5. 
- [Validation Result] Area is displayed 
"Start Validation…
….
Row &lt;list of rows with duplicated data&gt; have the same Email.
Row &lt;list of rows with duplicated data&gt; have the same Employee ID.”</t>
  </si>
  <si>
    <t>1. Log in to the system successful
2. [All Users Listing] is opened
3. Input into file [Import User - Upload File]
- At field [Email] input value is exist in imported file</t>
  </si>
  <si>
    <t>5. 
- [Validation Result] Area is displayed 
"Start Validation…
….
Row &lt;list of rows with duplicated data&gt; have the same Email.”</t>
  </si>
  <si>
    <t>1. Log in to the system successful
2. [All Users Listing] is opened
3. Input into file [Import User - Upload File]
- At field [Employee ID] input the same name for all user</t>
  </si>
  <si>
    <t>5. 
- [Validation Result] Area is displayed 
"Start Validation…
….
Row &lt;list of rows with duplicated data&gt; have the same Employee ID.”</t>
  </si>
  <si>
    <t>Check when finish validation</t>
  </si>
  <si>
    <t>5. 
- The file is validated, log end lines is displayed:
"---
Validation Completed!"</t>
  </si>
  <si>
    <t>Check the summary of result</t>
  </si>
  <si>
    <t>The file is validated successful</t>
  </si>
  <si>
    <t>1. At [Import User - Upload File] screen, click on  [Import User – Upload File] button
2. Click on [Browser] button
3. Select file [Import User - Upload File]
4. Click on [Open] button
5. Click on [Import] button</t>
  </si>
  <si>
    <t>5. 
- Log start importing is displayed at [Validation Result] box:
"Start Validation
---
---
Validation Completed
---
Start Importing…"</t>
  </si>
  <si>
    <t>Check when all data rows pass validation</t>
  </si>
  <si>
    <t xml:space="preserve">1. Log in to the system successful
2. [All Users Listing] is opened
Note:
- T = Total of data rows that pass validation (row)
- R = (Total of data rows) - (Total column header data row(s) have correct data to import)
</t>
  </si>
  <si>
    <t>5. 
- Log to [Validation Result] box is displayed under row [Start Validation…]:
+ Format: "&lt;T/ R&gt; data rows have correct data to import"</t>
  </si>
  <si>
    <t xml:space="preserve">Check the user list when import data successful </t>
  </si>
  <si>
    <t>1. Log in to the system successful
2. [All Users Listing] is opened
3. File [mport User - Upload File] is not miss field [Unit Name]</t>
  </si>
  <si>
    <t>1. Click on [Import User – Upload File] button
2. Click on [Browser] button
3. Select file [Import User - Upload File]
4. Click on [Open] button
5. Click on [Import] button
6. Wait for import successful
7. Wait for 3 seconds 
8. Check on [All Users Listing] screen</t>
  </si>
  <si>
    <t>6. 
- Success dialog  include summary pop up with following information is displayed
+ Message: "SCD 9"
7. 
- [Success] dialog is closed automatically
- [Import User - Upload File] screen is displayed
- [Validation Result] Area be clear 
- [Upload Import File] field is blank
8. 
- Correctly formatted rows is imported as Table  (REF 8)
- New user is created with following data from import fill</t>
  </si>
  <si>
    <t xml:space="preserve">1. Log in to the system successful
2. [All Users Listing] is opened
3. File [mport User - Upload File] is miss field [Unit Name]
</t>
  </si>
  <si>
    <t>Sprint</t>
  </si>
  <si>
    <t>Device/Browser</t>
  </si>
  <si>
    <t>Tester</t>
  </si>
  <si>
    <t>Test environment: 
- Android: OS 10 to 13
Version baseline: 
- Android: 24.09.29.1</t>
  </si>
  <si>
    <t xml:space="preserve">Relating Document (File name, Version or something like that such as sending date, Relating sheets/chapters):
1. ChứcNăngTạoTàiKhoản.xlsx
</t>
  </si>
  <si>
    <t>Check layout of [MMA-005-Register information] screen</t>
  </si>
  <si>
    <t>1. Install app successfully</t>
  </si>
  <si>
    <t>1. Touch on app on main screen</t>
  </si>
  <si>
    <t>1
- [Splash] screen is displayed.
- [MMA-005-Register information] screen is displayed.
- Layout refer [MMA-005-Register information] on [Reference] sheet</t>
  </si>
  <si>
    <t>OK</t>
  </si>
  <si>
    <t>Iteration 1</t>
  </si>
  <si>
    <t>Vivo</t>
  </si>
  <si>
    <t>Check default value of [MMA-005-Register information] screen</t>
  </si>
  <si>
    <t>2. Focus on controls of screen</t>
  </si>
  <si>
    <t>2.
- Default value of controls refer [MMA-005-Register information] on [Reference] sheet</t>
  </si>
  <si>
    <t>NG</t>
  </si>
  <si>
    <t>Sai vị trí button mask, đề xuất thu nhỏ size để hiển thị được toàn bộ button trên màn hình, vừa vào sẽ không tự động active textbox tên</t>
  </si>
  <si>
    <t>Check layout of [MMA-008-Confirm code] screen</t>
  </si>
  <si>
    <t>1. [MMA-008-Confirm code] screen is opening</t>
  </si>
  <si>
    <t>1. Touch on [Đăng ký] button</t>
  </si>
  <si>
    <t>1.
- [MMA-008-Confirm code] screen is displayed.
- Layout refer [MMA-008-Confirm code] on [Reference] sheet</t>
  </si>
  <si>
    <t>Iteration 3</t>
  </si>
  <si>
    <t>iPhone 14 ProMax
AQUOS</t>
  </si>
  <si>
    <t>MyVTP</t>
  </si>
  <si>
    <t>Check default value of [MMA-008-Confirm code] screen</t>
  </si>
  <si>
    <t>2. 
- Default value of controls refer [MMA-008-Confirm code] on [Reference] sheet</t>
  </si>
  <si>
    <t>Check layout of [MMA-006-Terms of use] screen</t>
  </si>
  <si>
    <t>1. [MMA-005-Register information] screen is opening</t>
  </si>
  <si>
    <t>1. Touch on [Điều khoản sử dụng] button</t>
  </si>
  <si>
    <t>1. 
- [MMA-006-Terms of use] screen is displayed.
- Layout refer [MMA-006-Terms of use] on [Reference] sheet</t>
  </si>
  <si>
    <t>Check default value of [MMA-006-Terms of use] screen</t>
  </si>
  <si>
    <t>2.
- Default value of controls refer [MMA-006-Terms of use] on [Reference] sheet</t>
  </si>
  <si>
    <t>Check layout of [MMA-007-Privacy policy] screen</t>
  </si>
  <si>
    <t>1. [MMA-007-Privacy policy] screen is opening</t>
  </si>
  <si>
    <t>1. Touch on [Chính sách bảo mật] button</t>
  </si>
  <si>
    <t>1.
- [MMA-007-Privacy policy] screen is displayed.
- Layout refer [MMA-007-Privacy policy] on [Reference] sheet</t>
  </si>
  <si>
    <t>Check default value of [MMA-007-Privacy policy] screen</t>
  </si>
  <si>
    <t>2.
- Default value of controls refer [MMA-007-Privacy policy] on [Reference] sheet</t>
  </si>
  <si>
    <t>Validation</t>
  </si>
  <si>
    <t>[MMA-005-Register information]</t>
  </si>
  <si>
    <t>Check message when [Tên] textbox have value = NULL</t>
  </si>
  <si>
    <t>1. Not input value for [Tên] textbox
2. Out focus [Tên] textbox</t>
  </si>
  <si>
    <t>2. 
- Error message [Bắt buộc] is displayed.
- Background of field error is red
- [Đăng ký] button is disable</t>
  </si>
  <si>
    <t>Sau khi thực hiện outfocus không hiển thị error msg ngay lập tức</t>
  </si>
  <si>
    <t>Check message when [Tên] textbox greater than 50 characters</t>
  </si>
  <si>
    <t>1. Input user name greater than 50 characters for [Tên] textbox
2. Out focus [Tên] textbox</t>
  </si>
  <si>
    <t>2. Verify cannot input greater than 50 characters</t>
  </si>
  <si>
    <t>Vẫn có thể nhập trên 51 ký tự</t>
  </si>
  <si>
    <t>Check message when [Số điện thoại] textbox have value = NULL</t>
  </si>
  <si>
    <t>1. Not input value for [Số điện thoại] textbox
2. Out focus [Số điện thoại] textbox</t>
  </si>
  <si>
    <t>Check message when [Số điện thoại] textbox greater than 15 characters</t>
  </si>
  <si>
    <t>1. Input phone number greater than 15 characters for [Số điện thoại] textbox
2. Out focus [Số điện thoại] textbox</t>
  </si>
  <si>
    <t>2. Verify cannot input greater than 15 characters</t>
  </si>
  <si>
    <t>Vẫn nhập được nhiều hơn 15 số vào textbox</t>
  </si>
  <si>
    <t xml:space="preserve">Check message when [Số điện thoại] textbox when not start with 0 </t>
  </si>
  <si>
    <t>1. Input phone number start with another digit is not 0
2. Out focus [Số điện thoại] textbox</t>
  </si>
  <si>
    <t>2. Error message [Không đúng định dạng số điện thoại] is displayed</t>
  </si>
  <si>
    <t>Vẫn nhập được sdt không bắt đầu bằng 0</t>
  </si>
  <si>
    <t>Check message when [Số điện thoại] textbox when input characters</t>
  </si>
  <si>
    <t>1. Input phone number with character</t>
  </si>
  <si>
    <t>1. Verify cannot input characters</t>
  </si>
  <si>
    <t>Vẫn nhập được ký tự vào textbox</t>
  </si>
  <si>
    <t>Check message when [Số điện thoại] textbox have value = phone number existed before that</t>
  </si>
  <si>
    <t>1. Input phone number existed for [Số điện thoại] textbox
2. Out focus [Số điện thoại] textbox
3. Touch on [Đăng ký] button</t>
  </si>
  <si>
    <t>3. 
- Error message [Số điện thoại này đã được đăng ký.] is displayed.</t>
  </si>
  <si>
    <t>Check message when [Email] textbox have value = NULL</t>
  </si>
  <si>
    <t>1. Not input value for [Email] textbox
2. Out focus [Email] textbox</t>
  </si>
  <si>
    <t>Check message when [Email] textbox have value = email existed before that</t>
  </si>
  <si>
    <t>1. Input email existed for [Email] textbox
2. Out focus [Email] textbox
3. Touch on [Đăng ký] button</t>
  </si>
  <si>
    <t>3. 
- Error message [Tài khoản Email này đã được đăng ký.] is displayed.</t>
  </si>
  <si>
    <t>Check message when [Email] textbox greater than 100 characters</t>
  </si>
  <si>
    <t>1. Input email address greater than 100 characters for [Email] textbox
2. Out focus [Email] textbox</t>
  </si>
  <si>
    <t>2. Verify cannot input greater than 100 characters</t>
  </si>
  <si>
    <t>Vẫn có thể nhập trên 100 ký tự</t>
  </si>
  <si>
    <t>Check message when email address have 1 SPACE character at the end</t>
  </si>
  <si>
    <t>1. Input email address valid but have 1 SPACE character at the end
2. Out focus [Email] textbox</t>
  </si>
  <si>
    <t>2. Error message [Không đúng dạng địa chỉ email.] is displayed.</t>
  </si>
  <si>
    <t>Check username of email address</t>
  </si>
  <si>
    <t>1. Input username@ &amp;&amp; not input domain
2. Out focus [Email] textbox</t>
  </si>
  <si>
    <t>Khi out focus không hiển thị msg</t>
  </si>
  <si>
    <t>1. Input username have Dot (.) character at beginning
2. Out focus [Email] textbox
3. Input username have Dot (.) character at the end
4. Out focus [Email] textbox
5. Input username have double Dots (..)
6. Out focus [Email] textbox</t>
  </si>
  <si>
    <t>2, 4, 6. Error message [Không đúng dạng địa chỉ email.] is displayed.</t>
  </si>
  <si>
    <t>1. Input username greater than 64 characters
2. Out focus [Email] textbox</t>
  </si>
  <si>
    <t>Check domain of email address</t>
  </si>
  <si>
    <t>1. [MMA-005-Register information] screen is displayed</t>
  </si>
  <si>
    <t>1. Input only @domain
2. Out focus [Email] textbox</t>
  </si>
  <si>
    <t>1. Input domain have Dot (.)  or Hyphen(-) character at beginning
2. Out focus [Email] textbox
3. Input domain have Dot (.) or Hyphen(-)  character at the end
4. Out focus [Email] textbox
5. Input domain have double Dots (..) or double Hyphens (--)
6. Out focus [Email] textbox</t>
  </si>
  <si>
    <t>1. Input domain have 64 characters
2. Out focus [Email] textbox
3. Input domain have 2 characters
4. Out focus [Email] textbox"</t>
  </si>
  <si>
    <t>2, 4. Error message [Không đúng dạng địa chỉ email.] is displayed.</t>
  </si>
  <si>
    <t>Check [Email] textbox valid</t>
  </si>
  <si>
    <t>1. Input upper character full email address (Ex: Username = 64 character + @ + 35 character domain)
2. Out focus [Email] textbox</t>
  </si>
  <si>
    <t>2. Error message is not displayed.</t>
  </si>
  <si>
    <t>hiển thị error msg lần đầu lần sau nhập lại vẫn còn error msg chuyển màn hình khác back lại không clear msg</t>
  </si>
  <si>
    <t>1. Input upper random character email address
2. Out focus [Email] textbox</t>
  </si>
  <si>
    <t>1. Copy and paste email valid.
2. Out focus [Email] textbox</t>
  </si>
  <si>
    <t>Check message when [Mật khẩu] textbox have value = NULL</t>
  </si>
  <si>
    <t>1. Not input value for [Mật khẩu] textbox 
2. Out focus [Mật khẩu] textbox</t>
  </si>
  <si>
    <t>2.
- Error message [Bắt buộc] is displayed
- Background of field error is red
- [Đăng ký] button is disable</t>
  </si>
  <si>
    <t>Check message when [Mật khẩu] textbox have number of character incorrect</t>
  </si>
  <si>
    <t>1. Input password greater than 99 characters
2. Out focus [Mật khẩu] textbox
3. Input password less than 8 characters
4. Out focus [Mật khẩu] textbox</t>
  </si>
  <si>
    <t>1. Password displayed with "*" character
2. Verify cannot input more than 99 characters
4. Error message [Mật khẩu phải từ 8-32 ký tự, bao gồm ít nhất một chữ hoa, một chữ thường, một số, và một ký tự đặc biệt] is displayed.</t>
  </si>
  <si>
    <t>Vẫn nhập được hơn 99 ký tự, msg hiển thị không đủ chữ</t>
  </si>
  <si>
    <t>Check [Mật khẩu] textbox valid</t>
  </si>
  <si>
    <t>1. Input password missing special character
2. Out focus [Mật khẩu] textbox</t>
  </si>
  <si>
    <t>2. Error message is displayed.</t>
  </si>
  <si>
    <t>msg hiển thị không đủ chữ</t>
  </si>
  <si>
    <t>1. Input password have number of characters = 8 characters (Include: Upper, Lower, Number, special character)
2. Out focus [Mật khẩu] textbox.
3. Input password have number of characters = 99 characters (Include: Upper, Lower, Number, special character)
4. Out focus [Mật khẩu] textbox.</t>
  </si>
  <si>
    <t>2. Error message is not displayed.
4. Error message is not displayed.</t>
  </si>
  <si>
    <t>Check [Mật khẩu] textbox have data when touch on [Mask icon]</t>
  </si>
  <si>
    <t>1. Input value into [Mật khẩu] textbox 
2. Touch on [Mask] icon
3. Touch on [Mask] icon</t>
  </si>
  <si>
    <t xml:space="preserve">1. [Mask] icon is enable
2. 
- Value inputted of [Mật khẩu] textbox is displayed
- Eye contact is displayed:
3. 
- Value inputted of [Mật khẩu] textbox is displayed by "●"
- Eye contact is displayed:
</t>
  </si>
  <si>
    <t>Check message when account is registered with existed email</t>
  </si>
  <si>
    <t>1. Input name
2. Input registed email
3. Input valid phone number
4. Input valid password
5. Touch on checkbox privacy &amp; term
6. Touch on [Đăng ký] button</t>
  </si>
  <si>
    <t>6. 
- [Email đã được sử dụng] message is displayed
- Background of field error is red</t>
  </si>
  <si>
    <t>Check message when account is registered with existed phone number</t>
  </si>
  <si>
    <t>1. Input name
2. Input valid email
3. Input registed phone number
4. Input valid password
5. Touch on checkbox privacy &amp; term
6. Touch on [Đăng ký] button</t>
  </si>
  <si>
    <t>7. 
- [Số điện thoại đã được sử dụng] message is displayed
- Background of field error is red</t>
  </si>
  <si>
    <t>[MMA-008-Confirm code]</t>
  </si>
  <si>
    <r>
      <rPr>
        <sz val="10"/>
        <color theme="1" tint="0.0499893185216834"/>
        <rFont val="Arial"/>
        <charset val="134"/>
      </rPr>
      <t>Check copy and paste alphabet character to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</t>
    </r>
  </si>
  <si>
    <t>1. [MMA-008-Confirm code] screen is displayed</t>
  </si>
  <si>
    <r>
      <rPr>
        <sz val="10"/>
        <color theme="1" tint="0.0499893185216834"/>
        <rFont val="Arial"/>
        <charset val="134"/>
      </rPr>
      <t>1. Copy and paste alphabet character to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</t>
    </r>
  </si>
  <si>
    <r>
      <rPr>
        <sz val="10"/>
        <color theme="1" tint="0.0499893185216834"/>
        <rFont val="Arial"/>
        <charset val="134"/>
      </rPr>
      <t>1. Not displayed alphabet character on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textbox.</t>
    </r>
  </si>
  <si>
    <t>Check authen code incorrect</t>
  </si>
  <si>
    <t>1. Input wrong authen code
2. Touch on [Xác nhận] button</t>
  </si>
  <si>
    <t>1. [Xác nhận] button is enable
2. Error message [ Mã xác minh không chính xác]  is displayed
- Highlight the confirmation code field in red</t>
  </si>
  <si>
    <t>Check authen code expired</t>
  </si>
  <si>
    <t>1. Input authen code expired
2. Touch on [Xác nhận] button</t>
  </si>
  <si>
    <t>2. Error message [Mã xác minh đã hết hạn (\n) Vui lòng gửi lại mã xác minh]  is displayed
- Highlight the confirmation code field in red</t>
  </si>
  <si>
    <t>Check input old code when received new code (old code not expired)</t>
  </si>
  <si>
    <t>1. Input old code when received new code
2. Touch on [Xác nhận] button</t>
  </si>
  <si>
    <t>2. Error message [ Mã xác minh không chính xác]  is displayed
- Highlight the confirmation code field in red</t>
  </si>
  <si>
    <t>Check input without validation code</t>
  </si>
  <si>
    <t>1. Input without validation code
2. Touch on [Xác nhận] button</t>
  </si>
  <si>
    <t>1. [Xác nhận] button is disable
2. Verify cannot touch on [Xác nhận] button</t>
  </si>
  <si>
    <t>Check input not enough number of authen code</t>
  </si>
  <si>
    <t>1. Input less than 4 alphanumeric characters
2. Touch on [Xác nhận] button</t>
  </si>
  <si>
    <t>Feature</t>
  </si>
  <si>
    <t xml:space="preserve">Check [&lt;] button on [MMA-008-Confirm code] </t>
  </si>
  <si>
    <r>
      <rPr>
        <sz val="10"/>
        <color theme="1" tint="0.0499893185216834"/>
        <rFont val="Arial"/>
        <charset val="134"/>
      </rPr>
      <t>1. Touch on [</t>
    </r>
    <r>
      <rPr>
        <sz val="10"/>
        <color theme="1" tint="0.0499893185216834"/>
        <rFont val="SimSun"/>
        <charset val="134"/>
      </rPr>
      <t>&lt;</t>
    </r>
    <r>
      <rPr>
        <sz val="10"/>
        <color theme="1" tint="0.0499893185216834"/>
        <rFont val="Arial"/>
        <charset val="134"/>
      </rPr>
      <t>] button</t>
    </r>
  </si>
  <si>
    <t>Check input all filed but have 1 filed is invalid</t>
  </si>
  <si>
    <t>1. Input [Email] textbox valid.
2. Input [Mật khẩu] textbox valid.
3. Touch on [Eye] icon of [パスワード（確認用） /Confirm Password] textbox (Show)
4. Input [パスワード（確認用） /Confirm Password] textbox invalid
5. Touch on [Eye] icon of  [Mật khẩu] textbox (Show).
6. Touch on [Eye] icon of [パスワード（確認用） /Confirm Password] textbox (Hide)</t>
  </si>
  <si>
    <t>3.
- Verify [Mật khẩu] textbox continue displayed "*" character.
4.
- Error message [DEM023] is displayed.
- Background of field error is red.
- Verify [Đăng ký] button is disable.
- Verify [パスワード（確認用） /Confirm Password] textbox not displayed "*" character.
5. 
- Verify [Mật khẩu] textbox displayed value correctly.
6. 
- Verify [パスワード（確認用） /Confirm Password] textbox continue displayed "*" character.</t>
  </si>
  <si>
    <t>Check transit when input all fields valid</t>
  </si>
  <si>
    <t xml:space="preserve">1. Input name
2. Input valid email
3. Input valid phone number
4. Input valid password
5. Touch on checkbox privacy &amp; term
6. Touch on [Đăng ký] button
</t>
  </si>
  <si>
    <t>1. Verify [Đăng ký] button is enable
2. Send confirmation code to registered phone number
and [MMA-008-Confirm code] screen is displayed
3. Verify value of all fields not removed.</t>
  </si>
  <si>
    <t>4. Touch on [Đăng ký] button
5. Input wrong authen code
6. Touch on [Xác nhận] button</t>
  </si>
  <si>
    <t>4. 
- [MMA-008-Confirm code] screen is displayed
- Verify received new authen code send to phone number.
6.
- Error message [ Mã xác minh không chính xác]  is displayed
- Background of field error is red
- Verify [Xác nhận] button is disable</t>
  </si>
  <si>
    <t>7. Input authen code correct
8. Touch on [Xác nhận] button</t>
  </si>
  <si>
    <t>8. [MMA-010-Homepage] screen is displayed</t>
  </si>
  <si>
    <t>Check resend authen code</t>
  </si>
  <si>
    <r>
      <rPr>
        <sz val="10"/>
        <color theme="1" tint="0.0499893185216834"/>
        <rFont val="Arial"/>
        <charset val="134"/>
      </rPr>
      <t>1. Touch on [</t>
    </r>
    <r>
      <rPr>
        <sz val="10"/>
        <color theme="1" tint="0.0499893185216834"/>
        <rFont val="SimSun"/>
        <charset val="134"/>
      </rPr>
      <t>G</t>
    </r>
    <r>
      <rPr>
        <sz val="10"/>
        <color theme="1" tint="0.0499893185216834"/>
        <rFont val="Arial"/>
        <charset val="134"/>
      </rPr>
      <t>ửi lại mã] Hyperlink.
2. Touch on [</t>
    </r>
    <r>
      <rPr>
        <sz val="10"/>
        <color theme="1" tint="0.0499893185216834"/>
        <rFont val="SimSun"/>
        <charset val="134"/>
      </rPr>
      <t>G</t>
    </r>
    <r>
      <rPr>
        <sz val="10"/>
        <color theme="1" tint="0.0499893185216834"/>
        <rFont val="Arial"/>
        <charset val="134"/>
      </rPr>
      <t>ửi lại mã] Hyperlink.
3. Input authen code of step 2.</t>
    </r>
  </si>
  <si>
    <t>1. Send confirmation code to registered phonenumber
3. [MMA-010-Homepage] screen is displayed</t>
  </si>
  <si>
    <t>Check failed authentication code resend</t>
  </si>
  <si>
    <r>
      <rPr>
        <sz val="10"/>
        <color theme="1" tint="0.0499893185216834"/>
        <rFont val="Arial"/>
        <charset val="134"/>
      </rPr>
      <t>1. Touch on [</t>
    </r>
    <r>
      <rPr>
        <sz val="10"/>
        <color theme="1" tint="0.0499893185216834"/>
        <rFont val="SimSun"/>
        <charset val="134"/>
      </rPr>
      <t>G</t>
    </r>
    <r>
      <rPr>
        <sz val="10"/>
        <color theme="1" tint="0.0499893185216834"/>
        <rFont val="Arial"/>
        <charset val="134"/>
      </rPr>
      <t>ửi lại mã] Hyperlink.
2. Input wrong confirm code
3. Touch on [Xác nhận] button</t>
    </r>
  </si>
  <si>
    <t>3. 
- [Mã xác thực không đúng] message is displayed
- Background of field error is red</t>
  </si>
  <si>
    <t>Check transit when touch on [Điều khoản sử dụng] hyperlink</t>
  </si>
  <si>
    <t>1. Touch on [Điều khoản sử dụng] hyperlink</t>
  </si>
  <si>
    <t>1. [MMA-006-Terms of use] screen is displayed</t>
  </si>
  <si>
    <t>Check transit when touch on [Chính sách bảo mật] hyperlink</t>
  </si>
  <si>
    <t>1. Touch on [Chính sách bảo mật] hyperlink</t>
  </si>
  <si>
    <t>1. [MMA-007-Privacy policy] screen is displayed</t>
  </si>
  <si>
    <t>Check transit when touch on [Google] button when phone number is not registered</t>
  </si>
  <si>
    <t>1. Touch on [Google] button</t>
  </si>
  <si>
    <t>1. [MMA-011-Register phone number] screen is displayed</t>
  </si>
  <si>
    <t>Check transit when touch on [Google] button when phone number is registered</t>
  </si>
  <si>
    <t>1. [MMA-010-Homepage] screen is displayed</t>
  </si>
  <si>
    <t>Check transit when touch on  [Đã có tài khoản] button on [MMA-005-Register information] screen</t>
  </si>
  <si>
    <t>1. Touch on [Đã có tài khoản?] button
2. Touch on [&lt;] button</t>
  </si>
  <si>
    <t>1. [MMA-009-Sign in] screen is displayed
2. [MMA-005-Register information] screen is displayed</t>
  </si>
  <si>
    <t>No</t>
  </si>
  <si>
    <t>Screen ID</t>
  </si>
  <si>
    <t>Image</t>
  </si>
  <si>
    <t>Control Name</t>
  </si>
  <si>
    <t>Control Type</t>
  </si>
  <si>
    <t>Default Status</t>
  </si>
  <si>
    <t>Default Value</t>
  </si>
  <si>
    <t>[Tên]</t>
  </si>
  <si>
    <t>Label</t>
  </si>
  <si>
    <t>-</t>
  </si>
  <si>
    <t>[Nhập tên]</t>
  </si>
  <si>
    <t>Textbox</t>
  </si>
  <si>
    <t>Enable</t>
  </si>
  <si>
    <t>[Số điện thoại]</t>
  </si>
  <si>
    <t>[Nhập số điện thoại]</t>
  </si>
  <si>
    <t>[Email]</t>
  </si>
  <si>
    <t>movemate@gmail.com</t>
  </si>
  <si>
    <t>[Mật khẩu]</t>
  </si>
  <si>
    <t>Mật khẩu (tối thiểu 6 ký tự)</t>
  </si>
  <si>
    <t>[Mask icon]</t>
  </si>
  <si>
    <t>Button</t>
  </si>
  <si>
    <t>[Privacy and Term]</t>
  </si>
  <si>
    <t>Checkbox</t>
  </si>
  <si>
    <t>[Điều khoản sử dụng]</t>
  </si>
  <si>
    <t>Hyperlink</t>
  </si>
  <si>
    <t>[Chính sách bảo mật]</t>
  </si>
  <si>
    <t>[Đăng ký]</t>
  </si>
  <si>
    <t>[Google]</t>
  </si>
  <si>
    <t>[Đã có tài khoản?]</t>
  </si>
  <si>
    <t>[Trở lại]</t>
  </si>
  <si>
    <t>[Textbox]</t>
  </si>
  <si>
    <t>[Xác nhận]</t>
  </si>
  <si>
    <t>[Gửi lại (30s)]</t>
  </si>
  <si>
    <t>30s</t>
  </si>
  <si>
    <t>[MMA-006-Terms of use]</t>
  </si>
  <si>
    <t>[MMA-007-Privacy policy]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</si>
</sst>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;\-#,##0;&quot;-&quot;"/>
    <numFmt numFmtId="179" formatCode="_-&quot;¥&quot;* #,##0.00_-;\-&quot;¥&quot;* #,##0.00_-;_-&quot;¥&quot;* &quot;-&quot;??_-;_-@_-"/>
    <numFmt numFmtId="180" formatCode="#,##0\ &quot;¥&quot;_);[Red]\(#,##0\ &quot;¥&quot;\)"/>
    <numFmt numFmtId="181" formatCode="&quot;¥&quot;###,0&quot;.&quot;00_);[Red]\(&quot;¥&quot;###,0&quot;.&quot;00\)"/>
    <numFmt numFmtId="182" formatCode="0.0_ "/>
    <numFmt numFmtId="183" formatCode="#,##0\-;&quot;▲&quot;#,##0\-"/>
    <numFmt numFmtId="184" formatCode="yyyy/m/d;@"/>
  </numFmts>
  <fonts count="78">
    <font>
      <sz val="10"/>
      <name val="Arial"/>
      <charset val="134"/>
    </font>
    <font>
      <b/>
      <sz val="10"/>
      <name val="Arial"/>
      <charset val="134"/>
    </font>
    <font>
      <u/>
      <sz val="10"/>
      <name val="Arial"/>
      <charset val="134"/>
    </font>
    <font>
      <sz val="11"/>
      <name val="Calibri"/>
      <charset val="1"/>
    </font>
    <font>
      <sz val="10"/>
      <name val="Calibri Light"/>
      <charset val="134"/>
    </font>
    <font>
      <sz val="10"/>
      <color rgb="FFFF0000"/>
      <name val="Arial"/>
      <charset val="134"/>
    </font>
    <font>
      <sz val="9"/>
      <color theme="1" tint="0.0499893185216834"/>
      <name val="Arial"/>
      <charset val="134"/>
    </font>
    <font>
      <b/>
      <sz val="24"/>
      <name val="Arial"/>
      <charset val="134"/>
    </font>
    <font>
      <sz val="9"/>
      <name val="Arial"/>
      <charset val="134"/>
    </font>
    <font>
      <b/>
      <sz val="9"/>
      <color theme="1" tint="0.0499893185216834"/>
      <name val="MS Gothic"/>
      <charset val="128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b/>
      <sz val="10"/>
      <color theme="1" tint="0.0499893185216834"/>
      <name val="Arial"/>
      <charset val="134"/>
    </font>
    <font>
      <sz val="10"/>
      <color theme="1" tint="0.0499893185216834"/>
      <name val="Arial"/>
      <charset val="134"/>
    </font>
    <font>
      <sz val="10"/>
      <name val="Wingdings 2"/>
      <charset val="2"/>
    </font>
    <font>
      <u/>
      <sz val="10"/>
      <color indexed="12"/>
      <name val="Arial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b/>
      <u/>
      <sz val="24"/>
      <color indexed="17"/>
      <name val="Arial"/>
      <charset val="134"/>
    </font>
    <font>
      <b/>
      <sz val="10"/>
      <color indexed="12"/>
      <name val="Arial"/>
      <charset val="134"/>
    </font>
    <font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b/>
      <sz val="12"/>
      <name val="Arial"/>
      <charset val="134"/>
    </font>
    <font>
      <sz val="10"/>
      <name val="MS Sans Serif"/>
      <charset val="134"/>
    </font>
    <font>
      <sz val="12"/>
      <name val="Arial"/>
      <charset val="134"/>
    </font>
    <font>
      <sz val="11"/>
      <color theme="1"/>
      <name val="Calibri"/>
      <charset val="128"/>
      <scheme val="minor"/>
    </font>
    <font>
      <sz val="11"/>
      <name val="ＭＳ Ｐゴシック"/>
      <charset val="128"/>
    </font>
    <font>
      <sz val="11"/>
      <color theme="1"/>
      <name val="Calibri"/>
      <charset val="134"/>
    </font>
    <font>
      <sz val="11"/>
      <color indexed="8"/>
      <name val="Calibri"/>
      <charset val="134"/>
    </font>
    <font>
      <sz val="10"/>
      <name val="Tahoma"/>
      <charset val="134"/>
    </font>
    <font>
      <sz val="10"/>
      <name val="Helv"/>
      <charset val="134"/>
    </font>
    <font>
      <b/>
      <sz val="18"/>
      <color theme="3"/>
      <name val="ＭＳ Ｐゴシック"/>
      <charset val="134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0"/>
      <name val="ＭＳ Ｐゴシック"/>
      <charset val="128"/>
    </font>
    <font>
      <sz val="11"/>
      <color indexed="52"/>
      <name val="ＭＳ Ｐゴシック"/>
      <charset val="128"/>
    </font>
    <font>
      <sz val="11"/>
      <color indexed="62"/>
      <name val="ＭＳ Ｐゴシック"/>
      <charset val="128"/>
    </font>
    <font>
      <b/>
      <sz val="11"/>
      <color indexed="63"/>
      <name val="ＭＳ Ｐゴシック"/>
      <charset val="128"/>
    </font>
    <font>
      <sz val="14"/>
      <name val="ＭＳ 明朝"/>
      <charset val="128"/>
    </font>
    <font>
      <sz val="10"/>
      <name val="MS UI Gothic"/>
      <charset val="128"/>
    </font>
    <font>
      <sz val="11"/>
      <color indexed="20"/>
      <name val="ＭＳ Ｐゴシック"/>
      <charset val="128"/>
    </font>
    <font>
      <sz val="12"/>
      <name val="細明朝体"/>
      <charset val="128"/>
    </font>
    <font>
      <sz val="10"/>
      <name val="ＭＳ Ｐゴシック"/>
      <charset val="128"/>
    </font>
    <font>
      <sz val="11"/>
      <color indexed="17"/>
      <name val="ＭＳ Ｐゴシック"/>
      <charset val="128"/>
    </font>
    <font>
      <b/>
      <sz val="15"/>
      <color indexed="56"/>
      <name val="ＭＳ Ｐゴシック"/>
      <charset val="128"/>
    </font>
    <font>
      <b/>
      <sz val="13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sz val="10"/>
      <name val="明朝"/>
      <charset val="128"/>
    </font>
    <font>
      <b/>
      <sz val="11"/>
      <color indexed="52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10"/>
      <name val="ＭＳ Ｐゴシック"/>
      <charset val="128"/>
    </font>
    <font>
      <sz val="10"/>
      <color indexed="10"/>
      <name val="細明朝体"/>
      <charset val="128"/>
    </font>
    <font>
      <b/>
      <sz val="11"/>
      <color indexed="8"/>
      <name val="ＭＳ Ｐゴシック"/>
      <charset val="128"/>
    </font>
    <font>
      <sz val="10"/>
      <color indexed="12"/>
      <name val="細明朝体"/>
      <charset val="128"/>
    </font>
    <font>
      <sz val="10"/>
      <color theme="1" tint="0.0499893185216834"/>
      <name val="SimSun"/>
      <charset val="134"/>
    </font>
    <font>
      <sz val="10"/>
      <color indexed="10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6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3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9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1" fillId="12" borderId="2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3" borderId="29" applyNumberFormat="0" applyAlignment="0" applyProtection="0">
      <alignment vertical="center"/>
    </xf>
    <xf numFmtId="0" fontId="30" fillId="14" borderId="30" applyNumberFormat="0" applyAlignment="0" applyProtection="0">
      <alignment vertical="center"/>
    </xf>
    <xf numFmtId="0" fontId="31" fillId="14" borderId="29" applyNumberFormat="0" applyAlignment="0" applyProtection="0">
      <alignment vertical="center"/>
    </xf>
    <xf numFmtId="0" fontId="32" fillId="15" borderId="31" applyNumberFormat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78" fontId="17" fillId="0" borderId="0" applyFill="0" applyBorder="0" applyAlignment="0"/>
    <xf numFmtId="179" fontId="0" fillId="0" borderId="0" applyFont="0" applyFill="0" applyBorder="0" applyAlignment="0" applyProtection="0"/>
    <xf numFmtId="0" fontId="42" fillId="0" borderId="34" applyNumberFormat="0" applyAlignment="0" applyProtection="0">
      <alignment horizontal="left" vertical="center"/>
    </xf>
    <xf numFmtId="0" fontId="42" fillId="0" borderId="21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0" fontId="44" fillId="0" borderId="0" applyNumberFormat="0" applyFont="0" applyFill="0" applyAlignment="0"/>
    <xf numFmtId="0" fontId="0" fillId="0" borderId="0"/>
    <xf numFmtId="0" fontId="21" fillId="0" borderId="0"/>
    <xf numFmtId="0" fontId="0" fillId="0" borderId="0"/>
    <xf numFmtId="0" fontId="0" fillId="0" borderId="0"/>
    <xf numFmtId="0" fontId="45" fillId="0" borderId="0">
      <alignment vertical="center"/>
    </xf>
    <xf numFmtId="0" fontId="0" fillId="0" borderId="0"/>
    <xf numFmtId="0" fontId="0" fillId="0" borderId="0"/>
    <xf numFmtId="0" fontId="0" fillId="0" borderId="0"/>
    <xf numFmtId="0" fontId="4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0" fillId="0" borderId="0"/>
    <xf numFmtId="0" fontId="47" fillId="0" borderId="0"/>
    <xf numFmtId="0" fontId="47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2" fontId="49" fillId="54" borderId="9">
      <alignment horizontal="center" vertical="center"/>
      <protection locked="0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/>
    <xf numFmtId="0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50" fillId="0" borderId="0"/>
    <xf numFmtId="0" fontId="52" fillId="0" borderId="0" applyNumberFormat="0" applyFill="0" applyBorder="0" applyAlignment="0" applyProtection="0">
      <alignment vertical="center"/>
    </xf>
    <xf numFmtId="0" fontId="53" fillId="59" borderId="35" applyNumberFormat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46" fillId="61" borderId="36" applyNumberFormat="0" applyFont="0" applyAlignment="0" applyProtection="0">
      <alignment vertical="center"/>
    </xf>
    <xf numFmtId="0" fontId="55" fillId="0" borderId="37" applyNumberFormat="0" applyFill="0" applyAlignment="0" applyProtection="0">
      <alignment vertical="center"/>
    </xf>
    <xf numFmtId="0" fontId="56" fillId="45" borderId="38" applyNumberFormat="0" applyAlignment="0" applyProtection="0">
      <alignment vertical="center"/>
    </xf>
    <xf numFmtId="0" fontId="57" fillId="62" borderId="39" applyNumberFormat="0" applyAlignment="0" applyProtection="0">
      <alignment vertical="center"/>
    </xf>
    <xf numFmtId="0" fontId="58" fillId="0" borderId="0"/>
    <xf numFmtId="0" fontId="59" fillId="0" borderId="0"/>
    <xf numFmtId="0" fontId="60" fillId="41" borderId="0" applyNumberFormat="0" applyBorder="0" applyAlignment="0" applyProtection="0">
      <alignment vertical="center"/>
    </xf>
    <xf numFmtId="0" fontId="61" fillId="0" borderId="40" applyNumberFormat="0" applyFont="0" applyFill="0" applyBorder="0" applyProtection="0">
      <alignment vertical="top" wrapText="1"/>
    </xf>
    <xf numFmtId="0" fontId="61" fillId="0" borderId="40" applyNumberFormat="0" applyFont="0" applyFill="0" applyBorder="0" applyProtection="0">
      <alignment vertical="center" wrapText="1"/>
    </xf>
    <xf numFmtId="0" fontId="58" fillId="0" borderId="0"/>
    <xf numFmtId="0" fontId="46" fillId="0" borderId="0"/>
    <xf numFmtId="0" fontId="40" fillId="0" borderId="0">
      <alignment vertical="center"/>
    </xf>
    <xf numFmtId="0" fontId="40" fillId="0" borderId="0">
      <alignment vertical="center"/>
    </xf>
    <xf numFmtId="0" fontId="62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61" fillId="0" borderId="0" applyNumberFormat="0" applyFont="0" applyBorder="0" applyAlignment="0" applyProtection="0"/>
    <xf numFmtId="0" fontId="61" fillId="63" borderId="0" applyNumberFormat="0" applyFont="0" applyBorder="0" applyAlignment="0" applyProtection="0"/>
    <xf numFmtId="0" fontId="63" fillId="42" borderId="0" applyNumberFormat="0" applyBorder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5" fillId="0" borderId="42" applyNumberFormat="0" applyFill="0" applyAlignment="0" applyProtection="0">
      <alignment vertical="center"/>
    </xf>
    <xf numFmtId="0" fontId="66" fillId="0" borderId="4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44">
      <protection locked="0"/>
    </xf>
    <xf numFmtId="0" fontId="67" fillId="0" borderId="44">
      <protection locked="0"/>
    </xf>
    <xf numFmtId="183" fontId="67" fillId="0" borderId="44">
      <protection locked="0"/>
    </xf>
    <xf numFmtId="183" fontId="67" fillId="0" borderId="44">
      <protection locked="0"/>
    </xf>
    <xf numFmtId="183" fontId="67" fillId="0" borderId="44">
      <protection locked="0"/>
    </xf>
    <xf numFmtId="183" fontId="67" fillId="0" borderId="44">
      <protection locked="0"/>
    </xf>
    <xf numFmtId="0" fontId="67" fillId="0" borderId="44">
      <protection locked="0"/>
    </xf>
    <xf numFmtId="0" fontId="68" fillId="62" borderId="38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Fill="0" applyAlignment="0">
      <alignment vertical="top"/>
    </xf>
    <xf numFmtId="0" fontId="72" fillId="0" borderId="45" applyNumberFormat="0" applyFill="0" applyAlignment="0" applyProtection="0">
      <alignment vertical="center"/>
    </xf>
    <xf numFmtId="0" fontId="73" fillId="0" borderId="0">
      <alignment vertical="top"/>
    </xf>
  </cellStyleXfs>
  <cellXfs count="27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" fillId="2" borderId="1" xfId="137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6" applyFont="1" applyFill="1" applyBorder="1" applyAlignment="1" applyProtection="1">
      <alignment horizontal="center" vertical="top" wrapText="1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/>
    <xf numFmtId="0" fontId="0" fillId="0" borderId="6" xfId="0" applyFont="1" applyBorder="1" applyAlignment="1">
      <alignment horizontal="center" vertical="center" wrapText="1"/>
    </xf>
    <xf numFmtId="0" fontId="0" fillId="0" borderId="7" xfId="6" applyFont="1" applyFill="1" applyBorder="1" applyAlignment="1" applyProtection="1">
      <alignment horizontal="center" vertical="top" wrapText="1"/>
    </xf>
    <xf numFmtId="0" fontId="0" fillId="0" borderId="8" xfId="0" applyFont="1" applyBorder="1" applyAlignment="1">
      <alignment horizontal="center"/>
    </xf>
    <xf numFmtId="0" fontId="2" fillId="0" borderId="5" xfId="6" applyFont="1" applyBorder="1" applyAlignment="1" applyProtection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9" xfId="6" applyFont="1" applyFill="1" applyBorder="1" applyAlignment="1" applyProtection="1">
      <alignment horizontal="center" vertical="top" wrapText="1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3" fillId="0" borderId="11" xfId="6" applyFont="1" applyFill="1" applyBorder="1" applyAlignment="1" applyProtection="1">
      <alignment horizontal="center" vertical="top" wrapText="1"/>
    </xf>
    <xf numFmtId="0" fontId="0" fillId="0" borderId="11" xfId="0" applyFont="1" applyBorder="1" applyAlignment="1">
      <alignment horizontal="center"/>
    </xf>
    <xf numFmtId="0" fontId="3" fillId="0" borderId="1" xfId="6" applyFont="1" applyFill="1" applyBorder="1" applyAlignment="1" applyProtection="1">
      <alignment horizontal="center" vertical="top" wrapText="1"/>
    </xf>
    <xf numFmtId="0" fontId="0" fillId="0" borderId="5" xfId="0" applyFont="1" applyBorder="1" applyAlignment="1">
      <alignment wrapText="1"/>
    </xf>
    <xf numFmtId="0" fontId="0" fillId="0" borderId="2" xfId="6" applyFont="1" applyFill="1" applyBorder="1" applyAlignment="1" applyProtection="1">
      <alignment horizontal="center" vertical="top" wrapText="1"/>
    </xf>
    <xf numFmtId="0" fontId="0" fillId="0" borderId="3" xfId="0" applyFont="1" applyBorder="1" applyAlignment="1">
      <alignment horizontal="center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vertical="center" wrapText="1"/>
    </xf>
    <xf numFmtId="0" fontId="0" fillId="0" borderId="0" xfId="6" applyFont="1" applyFill="1" applyBorder="1" applyAlignment="1" applyProtection="1">
      <alignment vertical="top" wrapText="1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center" vertical="center" wrapText="1"/>
    </xf>
    <xf numFmtId="0" fontId="0" fillId="0" borderId="0" xfId="6" applyFont="1" applyFill="1" applyBorder="1" applyAlignment="1" applyProtection="1">
      <alignment horizontal="center"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84" fontId="6" fillId="0" borderId="0" xfId="0" applyNumberFormat="1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0" fillId="2" borderId="18" xfId="137" applyFont="1" applyFill="1" applyBorder="1" applyAlignment="1">
      <alignment horizontal="center" vertical="center" wrapText="1"/>
    </xf>
    <xf numFmtId="0" fontId="10" fillId="2" borderId="9" xfId="137" applyFont="1" applyFill="1" applyBorder="1" applyAlignment="1">
      <alignment horizontal="center" vertical="center" wrapText="1"/>
    </xf>
    <xf numFmtId="0" fontId="11" fillId="6" borderId="9" xfId="137" applyFont="1" applyFill="1" applyBorder="1" applyAlignment="1">
      <alignment horizontal="left" vertical="top" wrapText="1"/>
    </xf>
    <xf numFmtId="0" fontId="11" fillId="6" borderId="2" xfId="137" applyFont="1" applyFill="1" applyBorder="1" applyAlignment="1">
      <alignment horizontal="left" vertical="top" wrapText="1"/>
    </xf>
    <xf numFmtId="0" fontId="12" fillId="7" borderId="9" xfId="0" applyFont="1" applyFill="1" applyBorder="1" applyAlignment="1">
      <alignment horizontal="left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6" applyFont="1" applyFill="1" applyBorder="1" applyAlignment="1" applyProtection="1">
      <alignment horizontal="left" vertical="top" wrapText="1"/>
    </xf>
    <xf numFmtId="0" fontId="13" fillId="0" borderId="6" xfId="6" applyFont="1" applyFill="1" applyBorder="1" applyAlignment="1" applyProtection="1">
      <alignment horizontal="left" vertical="top" wrapText="1"/>
    </xf>
    <xf numFmtId="0" fontId="13" fillId="0" borderId="19" xfId="6" applyFont="1" applyFill="1" applyBorder="1" applyAlignment="1" applyProtection="1">
      <alignment horizontal="left" vertical="top" wrapText="1"/>
    </xf>
    <xf numFmtId="0" fontId="13" fillId="0" borderId="15" xfId="6" applyFont="1" applyFill="1" applyBorder="1" applyAlignment="1" applyProtection="1">
      <alignment horizontal="left" vertical="top" wrapText="1"/>
    </xf>
    <xf numFmtId="0" fontId="13" fillId="0" borderId="9" xfId="0" applyFont="1" applyBorder="1" applyAlignment="1">
      <alignment horizontal="center" vertical="center" wrapText="1"/>
    </xf>
    <xf numFmtId="0" fontId="13" fillId="0" borderId="18" xfId="6" applyFont="1" applyFill="1" applyBorder="1" applyAlignment="1" applyProtection="1">
      <alignment horizontal="left" vertical="top" wrapText="1"/>
    </xf>
    <xf numFmtId="0" fontId="13" fillId="0" borderId="20" xfId="6" applyFont="1" applyFill="1" applyBorder="1" applyAlignment="1" applyProtection="1">
      <alignment horizontal="left" vertical="top" wrapText="1"/>
    </xf>
    <xf numFmtId="0" fontId="13" fillId="0" borderId="9" xfId="6" applyFont="1" applyFill="1" applyBorder="1" applyAlignment="1" applyProtection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18" xfId="6" applyFont="1" applyFill="1" applyBorder="1" applyAlignment="1" applyProtection="1">
      <alignment horizontal="left" vertical="center" wrapText="1"/>
    </xf>
    <xf numFmtId="0" fontId="13" fillId="0" borderId="2" xfId="6" applyFont="1" applyFill="1" applyBorder="1" applyAlignment="1" applyProtection="1">
      <alignment vertical="center" wrapText="1"/>
    </xf>
    <xf numFmtId="0" fontId="13" fillId="0" borderId="20" xfId="6" applyFont="1" applyFill="1" applyBorder="1" applyAlignment="1" applyProtection="1">
      <alignment horizontal="left" vertical="center" wrapText="1"/>
    </xf>
    <xf numFmtId="0" fontId="13" fillId="0" borderId="9" xfId="6" applyFont="1" applyFill="1" applyBorder="1" applyAlignment="1" applyProtection="1">
      <alignment horizontal="left" vertical="center" wrapText="1"/>
    </xf>
    <xf numFmtId="0" fontId="13" fillId="0" borderId="15" xfId="6" applyFont="1" applyFill="1" applyBorder="1" applyAlignment="1" applyProtection="1">
      <alignment vertical="center" wrapText="1"/>
    </xf>
    <xf numFmtId="0" fontId="12" fillId="8" borderId="9" xfId="0" applyFont="1" applyFill="1" applyBorder="1" applyAlignment="1">
      <alignment horizontal="left" vertical="center" wrapText="1"/>
    </xf>
    <xf numFmtId="0" fontId="12" fillId="9" borderId="9" xfId="0" applyFont="1" applyFill="1" applyBorder="1" applyAlignment="1">
      <alignment horizontal="left" vertical="center"/>
    </xf>
    <xf numFmtId="0" fontId="13" fillId="0" borderId="16" xfId="6" applyFont="1" applyFill="1" applyBorder="1" applyAlignment="1" applyProtection="1">
      <alignment horizontal="left" vertical="center" wrapText="1"/>
    </xf>
    <xf numFmtId="0" fontId="13" fillId="0" borderId="19" xfId="6" applyFont="1" applyFill="1" applyBorder="1" applyAlignment="1" applyProtection="1">
      <alignment horizontal="left" vertical="center" wrapText="1"/>
    </xf>
    <xf numFmtId="0" fontId="13" fillId="0" borderId="15" xfId="6" applyFont="1" applyFill="1" applyBorder="1" applyAlignment="1" applyProtection="1">
      <alignment horizontal="left" vertical="center" wrapText="1"/>
    </xf>
    <xf numFmtId="0" fontId="12" fillId="0" borderId="15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left" vertical="center" wrapText="1"/>
    </xf>
    <xf numFmtId="0" fontId="13" fillId="0" borderId="15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1" xfId="6" applyFont="1" applyFill="1" applyBorder="1" applyAlignment="1" applyProtection="1">
      <alignment horizontal="left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2" xfId="6" applyFont="1" applyFill="1" applyBorder="1" applyAlignment="1" applyProtection="1">
      <alignment horizontal="left" vertical="center" wrapText="1"/>
    </xf>
    <xf numFmtId="0" fontId="13" fillId="0" borderId="2" xfId="6" applyFont="1" applyFill="1" applyBorder="1" applyAlignment="1" applyProtection="1">
      <alignment horizontal="left" vertical="top" wrapText="1"/>
    </xf>
    <xf numFmtId="0" fontId="13" fillId="0" borderId="6" xfId="6" applyFont="1" applyFill="1" applyBorder="1" applyAlignment="1" applyProtection="1">
      <alignment horizontal="left" vertical="center" wrapText="1"/>
    </xf>
    <xf numFmtId="0" fontId="13" fillId="0" borderId="9" xfId="6" applyFont="1" applyFill="1" applyBorder="1" applyAlignment="1" applyProtection="1">
      <alignment vertical="center" wrapText="1"/>
    </xf>
    <xf numFmtId="0" fontId="12" fillId="9" borderId="18" xfId="0" applyFont="1" applyFill="1" applyBorder="1" applyAlignment="1">
      <alignment horizontal="left" vertical="center"/>
    </xf>
    <xf numFmtId="0" fontId="12" fillId="9" borderId="21" xfId="0" applyFont="1" applyFill="1" applyBorder="1" applyAlignment="1">
      <alignment horizontal="left" vertical="center"/>
    </xf>
    <xf numFmtId="0" fontId="13" fillId="0" borderId="22" xfId="6" applyFont="1" applyFill="1" applyBorder="1" applyAlignment="1" applyProtection="1">
      <alignment horizontal="left" vertical="center" wrapText="1"/>
    </xf>
    <xf numFmtId="0" fontId="13" fillId="0" borderId="21" xfId="6" applyFont="1" applyFill="1" applyBorder="1" applyAlignment="1" applyProtection="1">
      <alignment horizontal="left" vertical="center" wrapText="1"/>
    </xf>
    <xf numFmtId="0" fontId="13" fillId="0" borderId="1" xfId="6" applyFont="1" applyFill="1" applyBorder="1" applyAlignment="1" applyProtection="1">
      <alignment horizontal="left" vertical="center" wrapText="1"/>
    </xf>
    <xf numFmtId="0" fontId="13" fillId="0" borderId="6" xfId="6" applyFont="1" applyFill="1" applyBorder="1" applyAlignment="1" applyProtection="1">
      <alignment vertical="center" wrapText="1"/>
    </xf>
    <xf numFmtId="184" fontId="8" fillId="3" borderId="0" xfId="0" applyNumberFormat="1" applyFont="1" applyFill="1" applyAlignment="1">
      <alignment vertical="center" wrapText="1"/>
    </xf>
    <xf numFmtId="184" fontId="10" fillId="2" borderId="18" xfId="137" applyNumberFormat="1" applyFont="1" applyFill="1" applyBorder="1" applyAlignment="1">
      <alignment horizontal="center" vertical="center" wrapText="1"/>
    </xf>
    <xf numFmtId="0" fontId="1" fillId="0" borderId="0" xfId="137" applyFont="1" applyAlignment="1">
      <alignment vertical="top" wrapText="1"/>
    </xf>
    <xf numFmtId="184" fontId="13" fillId="0" borderId="15" xfId="6" applyNumberFormat="1" applyFont="1" applyFill="1" applyBorder="1" applyAlignment="1" applyProtection="1">
      <alignment horizontal="center" vertical="center" wrapText="1"/>
    </xf>
    <xf numFmtId="0" fontId="13" fillId="0" borderId="15" xfId="6" applyFont="1" applyFill="1" applyBorder="1" applyAlignment="1" applyProtection="1">
      <alignment horizontal="center" vertical="center" wrapText="1"/>
    </xf>
    <xf numFmtId="184" fontId="13" fillId="0" borderId="9" xfId="6" applyNumberFormat="1" applyFont="1" applyFill="1" applyBorder="1" applyAlignment="1" applyProtection="1">
      <alignment horizontal="center" vertical="center" wrapText="1"/>
    </xf>
    <xf numFmtId="0" fontId="13" fillId="0" borderId="9" xfId="6" applyFont="1" applyFill="1" applyBorder="1" applyAlignment="1" applyProtection="1">
      <alignment horizontal="center" vertical="center" wrapText="1"/>
    </xf>
    <xf numFmtId="0" fontId="12" fillId="9" borderId="20" xfId="0" applyFont="1" applyFill="1" applyBorder="1" applyAlignment="1">
      <alignment horizontal="left" vertical="center"/>
    </xf>
    <xf numFmtId="184" fontId="13" fillId="0" borderId="15" xfId="0" applyNumberFormat="1" applyFont="1" applyBorder="1" applyAlignment="1">
      <alignment horizontal="center" vertical="center" wrapText="1"/>
    </xf>
    <xf numFmtId="184" fontId="13" fillId="0" borderId="9" xfId="0" applyNumberFormat="1" applyFont="1" applyBorder="1" applyAlignment="1">
      <alignment horizontal="center" vertical="center" wrapText="1"/>
    </xf>
    <xf numFmtId="0" fontId="13" fillId="0" borderId="23" xfId="6" applyFont="1" applyFill="1" applyBorder="1" applyAlignment="1" applyProtection="1">
      <alignment horizontal="left" vertical="center" wrapText="1"/>
    </xf>
    <xf numFmtId="0" fontId="13" fillId="0" borderId="24" xfId="6" applyFont="1" applyFill="1" applyBorder="1" applyAlignment="1" applyProtection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vertical="center" wrapText="1"/>
    </xf>
    <xf numFmtId="0" fontId="1" fillId="6" borderId="9" xfId="137" applyFont="1" applyFill="1" applyBorder="1" applyAlignment="1">
      <alignment horizontal="left" vertical="top" wrapText="1"/>
    </xf>
    <xf numFmtId="0" fontId="1" fillId="6" borderId="18" xfId="137" applyFont="1" applyFill="1" applyBorder="1" applyAlignment="1">
      <alignment horizontal="left" vertical="top" wrapText="1"/>
    </xf>
    <xf numFmtId="0" fontId="1" fillId="7" borderId="18" xfId="0" applyFont="1" applyFill="1" applyBorder="1" applyAlignment="1">
      <alignment horizontal="left" vertical="top" wrapText="1"/>
    </xf>
    <xf numFmtId="0" fontId="1" fillId="7" borderId="21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6" applyFont="1" applyFill="1" applyBorder="1" applyAlignment="1" applyProtection="1">
      <alignment horizontal="left" vertical="top" wrapText="1"/>
    </xf>
    <xf numFmtId="0" fontId="0" fillId="3" borderId="2" xfId="6" applyFont="1" applyFill="1" applyBorder="1" applyAlignment="1" applyProtection="1">
      <alignment horizontal="left" vertical="top" wrapText="1"/>
    </xf>
    <xf numFmtId="0" fontId="0" fillId="3" borderId="9" xfId="6" applyFont="1" applyFill="1" applyBorder="1" applyAlignment="1" applyProtection="1">
      <alignment horizontal="left" vertical="top" wrapText="1"/>
    </xf>
    <xf numFmtId="0" fontId="14" fillId="3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6" applyFont="1" applyFill="1" applyBorder="1" applyAlignment="1" applyProtection="1">
      <alignment horizontal="left" vertical="top" wrapText="1"/>
    </xf>
    <xf numFmtId="0" fontId="8" fillId="0" borderId="9" xfId="0" applyFont="1" applyBorder="1" applyAlignment="1">
      <alignment vertical="top" wrapText="1"/>
    </xf>
    <xf numFmtId="0" fontId="14" fillId="3" borderId="9" xfId="0" applyFont="1" applyFill="1" applyBorder="1" applyAlignment="1">
      <alignment horizontal="center" vertical="center" wrapText="1"/>
    </xf>
    <xf numFmtId="0" fontId="8" fillId="0" borderId="23" xfId="0" applyFont="1" applyBorder="1" applyAlignment="1">
      <alignment vertical="top" wrapText="1"/>
    </xf>
    <xf numFmtId="0" fontId="0" fillId="0" borderId="9" xfId="6" applyFont="1" applyFill="1" applyBorder="1" applyAlignment="1" applyProtection="1">
      <alignment vertical="top" wrapText="1"/>
    </xf>
    <xf numFmtId="0" fontId="0" fillId="0" borderId="6" xfId="6" applyFont="1" applyFill="1" applyBorder="1" applyAlignment="1" applyProtection="1">
      <alignment horizontal="left" vertical="top" wrapText="1"/>
    </xf>
    <xf numFmtId="0" fontId="0" fillId="0" borderId="15" xfId="6" applyFont="1" applyFill="1" applyBorder="1" applyAlignment="1" applyProtection="1">
      <alignment horizontal="left" vertical="top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0" fillId="10" borderId="9" xfId="0" applyFill="1" applyBorder="1" applyAlignment="1">
      <alignment horizontal="center" vertical="center" wrapText="1"/>
    </xf>
    <xf numFmtId="0" fontId="0" fillId="10" borderId="2" xfId="6" applyFont="1" applyFill="1" applyBorder="1" applyAlignment="1" applyProtection="1">
      <alignment horizontal="left" vertical="top" wrapText="1"/>
    </xf>
    <xf numFmtId="0" fontId="0" fillId="10" borderId="9" xfId="6" applyFont="1" applyFill="1" applyBorder="1" applyAlignment="1" applyProtection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4" fillId="10" borderId="2" xfId="0" applyFont="1" applyFill="1" applyBorder="1" applyAlignment="1">
      <alignment horizontal="center" vertical="center" wrapText="1"/>
    </xf>
    <xf numFmtId="0" fontId="0" fillId="3" borderId="6" xfId="6" applyFont="1" applyFill="1" applyBorder="1" applyAlignment="1" applyProtection="1">
      <alignment horizontal="left" vertical="top" wrapText="1"/>
    </xf>
    <xf numFmtId="0" fontId="14" fillId="10" borderId="9" xfId="0" applyFont="1" applyFill="1" applyBorder="1" applyAlignment="1">
      <alignment horizontal="center" vertical="center" wrapText="1"/>
    </xf>
    <xf numFmtId="0" fontId="0" fillId="3" borderId="20" xfId="6" applyFont="1" applyFill="1" applyBorder="1" applyAlignment="1" applyProtection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10" borderId="9" xfId="6" applyFont="1" applyFill="1" applyBorder="1" applyAlignment="1" applyProtection="1">
      <alignment vertical="top" wrapText="1"/>
    </xf>
    <xf numFmtId="0" fontId="0" fillId="10" borderId="9" xfId="0" applyFill="1" applyBorder="1" applyAlignment="1">
      <alignment horizontal="left" vertical="top" wrapText="1"/>
    </xf>
    <xf numFmtId="0" fontId="0" fillId="10" borderId="15" xfId="0" applyFill="1" applyBorder="1" applyAlignment="1">
      <alignment horizontal="left" vertical="top" wrapText="1"/>
    </xf>
    <xf numFmtId="0" fontId="7" fillId="3" borderId="25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left" vertical="top" wrapText="1"/>
    </xf>
    <xf numFmtId="0" fontId="0" fillId="0" borderId="9" xfId="6" applyFont="1" applyFill="1" applyBorder="1" applyAlignment="1" applyProtection="1">
      <alignment vertical="top"/>
    </xf>
    <xf numFmtId="0" fontId="0" fillId="0" borderId="9" xfId="6" applyFont="1" applyFill="1" applyBorder="1" applyAlignment="1" applyProtection="1">
      <alignment horizontal="left" vertical="center" wrapText="1"/>
    </xf>
    <xf numFmtId="0" fontId="0" fillId="10" borderId="9" xfId="6" applyFont="1" applyFill="1" applyBorder="1" applyAlignment="1" applyProtection="1">
      <alignment vertical="top"/>
    </xf>
    <xf numFmtId="0" fontId="0" fillId="10" borderId="9" xfId="6" applyFont="1" applyFill="1" applyBorder="1" applyAlignment="1" applyProtection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vertical="center" wrapText="1"/>
    </xf>
    <xf numFmtId="0" fontId="15" fillId="3" borderId="9" xfId="6" applyFill="1" applyBorder="1" applyAlignment="1" applyProtection="1">
      <alignment horizontal="left" vertical="top" wrapText="1"/>
    </xf>
    <xf numFmtId="0" fontId="15" fillId="3" borderId="2" xfId="6" applyFill="1" applyBorder="1" applyAlignment="1" applyProtection="1">
      <alignment horizontal="left" vertical="top" wrapText="1"/>
    </xf>
    <xf numFmtId="0" fontId="16" fillId="0" borderId="9" xfId="6" applyFont="1" applyFill="1" applyBorder="1" applyAlignment="1" applyProtection="1">
      <alignment horizontal="left" vertical="top" wrapText="1"/>
    </xf>
    <xf numFmtId="0" fontId="16" fillId="3" borderId="9" xfId="6" applyFont="1" applyFill="1" applyBorder="1" applyAlignment="1" applyProtection="1">
      <alignment horizontal="left" vertical="top" wrapText="1"/>
    </xf>
    <xf numFmtId="0" fontId="0" fillId="3" borderId="15" xfId="6" applyFont="1" applyFill="1" applyBorder="1" applyAlignment="1" applyProtection="1">
      <alignment horizontal="left" vertical="top" wrapText="1"/>
    </xf>
    <xf numFmtId="0" fontId="14" fillId="0" borderId="9" xfId="0" applyFont="1" applyBorder="1" applyAlignment="1">
      <alignment horizontal="center" vertical="center" wrapText="1"/>
    </xf>
    <xf numFmtId="0" fontId="0" fillId="3" borderId="9" xfId="6" applyFont="1" applyFill="1" applyBorder="1" applyAlignment="1" applyProtection="1">
      <alignment vertical="top" wrapText="1"/>
    </xf>
    <xf numFmtId="0" fontId="0" fillId="0" borderId="2" xfId="6" applyFont="1" applyFill="1" applyBorder="1" applyAlignment="1" applyProtection="1">
      <alignment vertical="top"/>
    </xf>
    <xf numFmtId="0" fontId="8" fillId="0" borderId="0" xfId="0" applyFont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" fillId="5" borderId="20" xfId="0" applyFont="1" applyFill="1" applyBorder="1" applyAlignment="1">
      <alignment horizontal="center" vertical="top" wrapText="1"/>
    </xf>
    <xf numFmtId="0" fontId="10" fillId="2" borderId="9" xfId="137" applyFont="1" applyFill="1" applyBorder="1" applyAlignment="1">
      <alignment horizontal="center" vertical="top" wrapText="1"/>
    </xf>
    <xf numFmtId="0" fontId="0" fillId="0" borderId="2" xfId="6" applyFont="1" applyFill="1" applyBorder="1" applyAlignment="1" applyProtection="1">
      <alignment vertical="top" wrapText="1"/>
    </xf>
    <xf numFmtId="0" fontId="1" fillId="6" borderId="21" xfId="137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center" vertical="top" wrapText="1"/>
    </xf>
    <xf numFmtId="0" fontId="1" fillId="5" borderId="15" xfId="0" applyFont="1" applyFill="1" applyBorder="1" applyAlignment="1">
      <alignment horizontal="left" vertical="top" wrapText="1"/>
    </xf>
    <xf numFmtId="0" fontId="10" fillId="2" borderId="9" xfId="137" applyFont="1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9" xfId="0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0" fillId="3" borderId="9" xfId="6" applyFont="1" applyFill="1" applyBorder="1" applyAlignment="1" applyProtection="1">
      <alignment horizontal="left" vertical="center" wrapText="1"/>
    </xf>
    <xf numFmtId="0" fontId="15" fillId="3" borderId="6" xfId="6" applyFill="1" applyBorder="1" applyAlignment="1" applyProtection="1">
      <alignment horizontal="left" vertical="top" wrapText="1"/>
    </xf>
    <xf numFmtId="0" fontId="15" fillId="3" borderId="15" xfId="6" applyFill="1" applyBorder="1" applyAlignment="1" applyProtection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5" fillId="0" borderId="9" xfId="6" applyFill="1" applyBorder="1" applyAlignment="1" applyProtection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23" xfId="0" applyFont="1" applyBorder="1" applyAlignment="1">
      <alignment vertical="center" wrapText="1"/>
    </xf>
    <xf numFmtId="0" fontId="0" fillId="0" borderId="9" xfId="6" applyFont="1" applyFill="1" applyBorder="1" applyAlignment="1" applyProtection="1">
      <alignment vertical="center" wrapText="1"/>
    </xf>
    <xf numFmtId="0" fontId="0" fillId="10" borderId="2" xfId="6" applyFont="1" applyFill="1" applyBorder="1" applyAlignment="1" applyProtection="1">
      <alignment horizontal="left" vertical="center" wrapText="1"/>
    </xf>
    <xf numFmtId="0" fontId="0" fillId="10" borderId="15" xfId="6" applyFont="1" applyFill="1" applyBorder="1" applyAlignment="1" applyProtection="1">
      <alignment horizontal="left" vertical="center" wrapText="1"/>
    </xf>
    <xf numFmtId="0" fontId="0" fillId="3" borderId="15" xfId="6" applyFont="1" applyFill="1" applyBorder="1" applyAlignment="1" applyProtection="1">
      <alignment vertical="top" wrapText="1"/>
    </xf>
    <xf numFmtId="0" fontId="0" fillId="10" borderId="23" xfId="6" applyFont="1" applyFill="1" applyBorder="1" applyAlignment="1" applyProtection="1">
      <alignment horizontal="left" vertical="top" wrapText="1"/>
    </xf>
    <xf numFmtId="0" fontId="0" fillId="10" borderId="15" xfId="6" applyFont="1" applyFill="1" applyBorder="1" applyAlignment="1" applyProtection="1">
      <alignment horizontal="left" vertical="top" wrapText="1"/>
    </xf>
    <xf numFmtId="0" fontId="15" fillId="10" borderId="9" xfId="6" applyFill="1" applyBorder="1" applyAlignment="1" applyProtection="1">
      <alignment horizontal="left" vertical="top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0" xfId="0" applyFont="1" applyFill="1" applyBorder="1" applyAlignment="1">
      <alignment horizontal="left" vertical="center" wrapText="1"/>
    </xf>
    <xf numFmtId="0" fontId="1" fillId="6" borderId="18" xfId="137" applyFont="1" applyFill="1" applyBorder="1" applyAlignment="1">
      <alignment horizontal="left" vertical="center" wrapText="1"/>
    </xf>
    <xf numFmtId="0" fontId="1" fillId="6" borderId="21" xfId="137" applyFont="1" applyFill="1" applyBorder="1" applyAlignment="1">
      <alignment horizontal="left" vertical="center" wrapText="1"/>
    </xf>
    <xf numFmtId="0" fontId="0" fillId="0" borderId="2" xfId="6" applyFont="1" applyFill="1" applyBorder="1" applyAlignment="1" applyProtection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6" applyFont="1" applyFill="1" applyBorder="1" applyAlignment="1" applyProtection="1">
      <alignment horizontal="left" vertical="center" wrapText="1"/>
    </xf>
    <xf numFmtId="0" fontId="1" fillId="8" borderId="18" xfId="0" applyFont="1" applyFill="1" applyBorder="1" applyAlignment="1">
      <alignment vertical="center" wrapText="1"/>
    </xf>
    <xf numFmtId="0" fontId="1" fillId="8" borderId="21" xfId="0" applyFont="1" applyFill="1" applyBorder="1" applyAlignment="1">
      <alignment horizontal="left" vertical="center" wrapText="1"/>
    </xf>
    <xf numFmtId="0" fontId="16" fillId="0" borderId="9" xfId="6" applyFont="1" applyFill="1" applyBorder="1" applyAlignment="1" applyProtection="1">
      <alignment horizontal="left" vertical="center" wrapText="1"/>
    </xf>
    <xf numFmtId="0" fontId="16" fillId="0" borderId="9" xfId="6" applyFont="1" applyFill="1" applyBorder="1" applyAlignment="1" applyProtection="1">
      <alignment vertical="center" wrapText="1"/>
    </xf>
    <xf numFmtId="0" fontId="0" fillId="3" borderId="2" xfId="6" applyFont="1" applyFill="1" applyBorder="1" applyAlignment="1" applyProtection="1">
      <alignment vertical="center" wrapText="1"/>
    </xf>
    <xf numFmtId="0" fontId="16" fillId="3" borderId="9" xfId="6" applyFont="1" applyFill="1" applyBorder="1" applyAlignment="1" applyProtection="1">
      <alignment vertical="center" wrapText="1"/>
    </xf>
    <xf numFmtId="0" fontId="16" fillId="10" borderId="9" xfId="6" applyFont="1" applyFill="1" applyBorder="1" applyAlignment="1" applyProtection="1">
      <alignment vertical="center" wrapText="1"/>
    </xf>
    <xf numFmtId="0" fontId="16" fillId="10" borderId="9" xfId="6" applyFont="1" applyFill="1" applyBorder="1" applyAlignment="1" applyProtection="1">
      <alignment horizontal="left" vertical="center" wrapText="1"/>
    </xf>
    <xf numFmtId="0" fontId="0" fillId="0" borderId="2" xfId="6" applyFont="1" applyFill="1" applyBorder="1" applyAlignment="1" applyProtection="1">
      <alignment vertical="center" wrapText="1"/>
    </xf>
    <xf numFmtId="0" fontId="16" fillId="0" borderId="2" xfId="6" applyFont="1" applyFill="1" applyBorder="1" applyAlignment="1" applyProtection="1">
      <alignment vertical="center" wrapText="1"/>
    </xf>
    <xf numFmtId="0" fontId="17" fillId="0" borderId="2" xfId="6" applyFont="1" applyFill="1" applyBorder="1" applyAlignment="1" applyProtection="1">
      <alignment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7" fillId="11" borderId="0" xfId="135" applyFont="1" applyFill="1" applyAlignment="1">
      <alignment horizontal="center" vertical="center"/>
    </xf>
    <xf numFmtId="0" fontId="8" fillId="0" borderId="0" xfId="135" applyFont="1" applyAlignment="1">
      <alignment horizontal="left" vertical="center"/>
    </xf>
    <xf numFmtId="0" fontId="8" fillId="0" borderId="0" xfId="135" applyFont="1" applyAlignment="1">
      <alignment horizontal="left"/>
    </xf>
    <xf numFmtId="0" fontId="8" fillId="0" borderId="0" xfId="135" applyFont="1" applyAlignment="1">
      <alignment horizontal="center"/>
    </xf>
    <xf numFmtId="0" fontId="8" fillId="0" borderId="0" xfId="135" applyFont="1" applyAlignment="1">
      <alignment horizontal="left" vertical="top" wrapText="1"/>
    </xf>
    <xf numFmtId="0" fontId="8" fillId="0" borderId="0" xfId="135" applyFont="1" applyAlignment="1">
      <alignment horizontal="left" wrapText="1"/>
    </xf>
    <xf numFmtId="9" fontId="8" fillId="0" borderId="0" xfId="135" applyNumberFormat="1" applyFont="1" applyAlignment="1">
      <alignment horizontal="left" wrapText="1"/>
    </xf>
    <xf numFmtId="0" fontId="8" fillId="11" borderId="0" xfId="135" applyFont="1" applyFill="1" applyAlignment="1">
      <alignment horizontal="left" vertical="center"/>
    </xf>
    <xf numFmtId="0" fontId="18" fillId="11" borderId="0" xfId="100" applyFont="1" applyFill="1" applyAlignment="1">
      <alignment horizontal="center"/>
    </xf>
    <xf numFmtId="0" fontId="0" fillId="11" borderId="0" xfId="136" applyFont="1" applyFill="1" applyAlignment="1">
      <alignment horizontal="right" vertical="center"/>
    </xf>
    <xf numFmtId="9" fontId="19" fillId="11" borderId="0" xfId="102" applyFont="1" applyFill="1" applyBorder="1" applyAlignment="1">
      <alignment horizontal="center" vertical="center"/>
    </xf>
    <xf numFmtId="0" fontId="0" fillId="11" borderId="0" xfId="135" applyFont="1" applyFill="1" applyAlignment="1">
      <alignment horizontal="left" vertical="center"/>
    </xf>
    <xf numFmtId="184" fontId="0" fillId="11" borderId="0" xfId="136" applyNumberFormat="1" applyFont="1" applyFill="1" applyAlignment="1">
      <alignment horizontal="left" vertical="center" wrapText="1"/>
    </xf>
    <xf numFmtId="58" fontId="0" fillId="11" borderId="0" xfId="136" applyNumberFormat="1" applyFont="1" applyFill="1" applyAlignment="1">
      <alignment horizontal="left" vertical="center" wrapText="1"/>
    </xf>
    <xf numFmtId="0" fontId="0" fillId="0" borderId="0" xfId="135" applyFont="1" applyAlignment="1">
      <alignment horizontal="left" vertical="center"/>
    </xf>
    <xf numFmtId="0" fontId="0" fillId="11" borderId="0" xfId="135" applyFont="1" applyFill="1" applyAlignment="1">
      <alignment horizontal="right" vertical="center"/>
    </xf>
    <xf numFmtId="0" fontId="0" fillId="11" borderId="0" xfId="135" applyFont="1" applyFill="1" applyAlignment="1">
      <alignment horizontal="center" vertical="center"/>
    </xf>
    <xf numFmtId="0" fontId="1" fillId="11" borderId="0" xfId="135" applyFont="1" applyFill="1" applyAlignment="1">
      <alignment horizontal="left" vertical="center"/>
    </xf>
    <xf numFmtId="0" fontId="10" fillId="2" borderId="9" xfId="0" applyFont="1" applyFill="1" applyBorder="1" applyAlignment="1">
      <alignment horizontal="center" vertical="center" wrapText="1"/>
    </xf>
    <xf numFmtId="0" fontId="0" fillId="11" borderId="9" xfId="135" applyFont="1" applyFill="1" applyBorder="1" applyAlignment="1">
      <alignment horizontal="center" vertical="center" wrapText="1"/>
    </xf>
    <xf numFmtId="0" fontId="15" fillId="0" borderId="9" xfId="6" applyFill="1" applyBorder="1" applyAlignment="1" applyProtection="1">
      <alignment horizontal="left" vertical="center" wrapText="1"/>
    </xf>
    <xf numFmtId="0" fontId="0" fillId="11" borderId="9" xfId="135" applyFont="1" applyFill="1" applyBorder="1" applyAlignment="1">
      <alignment horizontal="center" vertical="center"/>
    </xf>
    <xf numFmtId="0" fontId="0" fillId="11" borderId="0" xfId="135" applyFont="1" applyFill="1" applyAlignment="1">
      <alignment horizontal="center" vertical="center" wrapText="1"/>
    </xf>
    <xf numFmtId="0" fontId="15" fillId="0" borderId="0" xfId="6" applyFill="1" applyBorder="1" applyAlignment="1" applyProtection="1">
      <alignment horizontal="left" vertical="center" wrapText="1"/>
    </xf>
    <xf numFmtId="0" fontId="1" fillId="11" borderId="0" xfId="135" applyFont="1" applyFill="1" applyAlignment="1">
      <alignment horizontal="center"/>
    </xf>
    <xf numFmtId="0" fontId="1" fillId="11" borderId="0" xfId="100" applyFont="1" applyFill="1" applyAlignment="1">
      <alignment horizontal="left"/>
    </xf>
    <xf numFmtId="0" fontId="19" fillId="11" borderId="0" xfId="135" applyFont="1" applyFill="1" applyAlignment="1">
      <alignment horizontal="center" wrapText="1"/>
    </xf>
    <xf numFmtId="0" fontId="0" fillId="11" borderId="0" xfId="135" applyFont="1" applyFill="1" applyAlignment="1">
      <alignment horizontal="center"/>
    </xf>
    <xf numFmtId="0" fontId="0" fillId="11" borderId="0" xfId="100" applyFill="1" applyAlignment="1">
      <alignment horizontal="right"/>
    </xf>
    <xf numFmtId="9" fontId="19" fillId="11" borderId="0" xfId="100" applyNumberFormat="1" applyFont="1" applyFill="1" applyAlignment="1">
      <alignment horizontal="center"/>
    </xf>
    <xf numFmtId="0" fontId="0" fillId="11" borderId="0" xfId="100" applyFill="1" applyAlignment="1">
      <alignment horizontal="left"/>
    </xf>
    <xf numFmtId="0" fontId="0" fillId="11" borderId="0" xfId="135" applyFont="1" applyFill="1" applyAlignment="1">
      <alignment horizontal="left" wrapText="1"/>
    </xf>
    <xf numFmtId="0" fontId="8" fillId="11" borderId="0" xfId="135" applyFont="1" applyFill="1" applyAlignment="1">
      <alignment horizontal="center"/>
    </xf>
    <xf numFmtId="0" fontId="8" fillId="11" borderId="0" xfId="135" applyFont="1" applyFill="1" applyAlignment="1">
      <alignment horizontal="left" wrapText="1"/>
    </xf>
    <xf numFmtId="0" fontId="15" fillId="0" borderId="0" xfId="6" applyFill="1" applyBorder="1" applyAlignment="1" applyProtection="1">
      <alignment horizontal="left" vertical="top" wrapText="1"/>
    </xf>
    <xf numFmtId="9" fontId="18" fillId="11" borderId="0" xfId="100" applyNumberFormat="1" applyFont="1" applyFill="1" applyAlignment="1">
      <alignment horizontal="center"/>
    </xf>
    <xf numFmtId="0" fontId="8" fillId="11" borderId="0" xfId="100" applyFont="1" applyFill="1" applyAlignment="1">
      <alignment horizontal="left"/>
    </xf>
    <xf numFmtId="9" fontId="0" fillId="11" borderId="0" xfId="135" applyNumberFormat="1" applyFont="1" applyFill="1" applyAlignment="1">
      <alignment horizontal="left" vertical="center"/>
    </xf>
    <xf numFmtId="9" fontId="10" fillId="2" borderId="9" xfId="0" applyNumberFormat="1" applyFont="1" applyFill="1" applyBorder="1" applyAlignment="1">
      <alignment horizontal="center" vertical="center" wrapText="1"/>
    </xf>
    <xf numFmtId="9" fontId="0" fillId="11" borderId="9" xfId="102" applyFont="1" applyFill="1" applyBorder="1" applyAlignment="1">
      <alignment horizontal="center" vertical="center"/>
    </xf>
    <xf numFmtId="9" fontId="0" fillId="11" borderId="0" xfId="102" applyFont="1" applyFill="1" applyBorder="1" applyAlignment="1">
      <alignment horizontal="center" vertical="center"/>
    </xf>
    <xf numFmtId="0" fontId="20" fillId="11" borderId="0" xfId="135" applyFont="1" applyFill="1" applyAlignment="1">
      <alignment horizontal="left" wrapText="1"/>
    </xf>
    <xf numFmtId="9" fontId="0" fillId="11" borderId="0" xfId="135" applyNumberFormat="1" applyFont="1" applyFill="1" applyAlignment="1">
      <alignment horizontal="left" wrapText="1"/>
    </xf>
    <xf numFmtId="9" fontId="8" fillId="11" borderId="0" xfId="135" applyNumberFormat="1" applyFont="1" applyFill="1" applyAlignment="1">
      <alignment horizontal="left" wrapText="1"/>
    </xf>
    <xf numFmtId="0" fontId="15" fillId="0" borderId="9" xfId="6" applyFill="1" applyBorder="1" applyAlignment="1" applyProtection="1" quotePrefix="1">
      <alignment horizontal="left" vertical="center" wrapText="1"/>
    </xf>
    <xf numFmtId="0" fontId="0" fillId="0" borderId="2" xfId="6" applyFont="1" applyFill="1" applyBorder="1" applyAlignment="1" applyProtection="1" quotePrefix="1">
      <alignment horizontal="left" vertical="center" wrapText="1"/>
    </xf>
    <xf numFmtId="0" fontId="1" fillId="8" borderId="21" xfId="0" applyFont="1" applyFill="1" applyBorder="1" applyAlignment="1" quotePrefix="1">
      <alignment horizontal="left" vertical="center" wrapText="1"/>
    </xf>
    <xf numFmtId="0" fontId="0" fillId="0" borderId="9" xfId="6" applyFont="1" applyFill="1" applyBorder="1" applyAlignment="1" applyProtection="1" quotePrefix="1">
      <alignment horizontal="left" vertical="center" wrapText="1"/>
    </xf>
    <xf numFmtId="0" fontId="0" fillId="10" borderId="2" xfId="6" applyFont="1" applyFill="1" applyBorder="1" applyAlignment="1" applyProtection="1" quotePrefix="1">
      <alignment horizontal="left" vertical="center" wrapText="1"/>
    </xf>
    <xf numFmtId="0" fontId="0" fillId="3" borderId="2" xfId="6" applyFont="1" applyFill="1" applyBorder="1" applyAlignment="1" applyProtection="1" quotePrefix="1">
      <alignment horizontal="left" vertical="top" wrapText="1"/>
    </xf>
    <xf numFmtId="0" fontId="0" fillId="3" borderId="9" xfId="6" applyFont="1" applyFill="1" applyBorder="1" applyAlignment="1" applyProtection="1" quotePrefix="1">
      <alignment horizontal="left" vertical="top" wrapText="1"/>
    </xf>
    <xf numFmtId="0" fontId="0" fillId="0" borderId="9" xfId="6" applyFont="1" applyFill="1" applyBorder="1" applyAlignment="1" applyProtection="1" quotePrefix="1">
      <alignment vertical="top" wrapText="1"/>
    </xf>
    <xf numFmtId="0" fontId="0" fillId="10" borderId="23" xfId="6" applyFont="1" applyFill="1" applyBorder="1" applyAlignment="1" applyProtection="1" quotePrefix="1">
      <alignment horizontal="left" vertical="top" wrapText="1"/>
    </xf>
    <xf numFmtId="0" fontId="0" fillId="3" borderId="9" xfId="6" applyFont="1" applyFill="1" applyBorder="1" applyAlignment="1" applyProtection="1" quotePrefix="1">
      <alignment vertical="top" wrapText="1"/>
    </xf>
    <xf numFmtId="0" fontId="0" fillId="0" borderId="9" xfId="6" applyFont="1" applyFill="1" applyBorder="1" applyAlignment="1" applyProtection="1" quotePrefix="1">
      <alignment vertical="center" wrapText="1"/>
    </xf>
    <xf numFmtId="0" fontId="1" fillId="7" borderId="18" xfId="0" applyFont="1" applyFill="1" applyBorder="1" applyAlignment="1" quotePrefix="1">
      <alignment horizontal="left" vertical="top" wrapText="1"/>
    </xf>
    <xf numFmtId="0" fontId="15" fillId="3" borderId="2" xfId="6" applyFill="1" applyBorder="1" applyAlignment="1" applyProtection="1" quotePrefix="1">
      <alignment horizontal="left" vertical="top" wrapText="1"/>
    </xf>
    <xf numFmtId="0" fontId="0" fillId="0" borderId="9" xfId="6" applyFont="1" applyFill="1" applyBorder="1" applyAlignment="1" applyProtection="1" quotePrefix="1">
      <alignment horizontal="left" vertical="top" wrapText="1"/>
    </xf>
    <xf numFmtId="0" fontId="0" fillId="0" borderId="0" xfId="0" applyFont="1" applyAlignment="1" quotePrefix="1">
      <alignment horizontal="left" vertical="top" wrapText="1"/>
    </xf>
    <xf numFmtId="0" fontId="0" fillId="0" borderId="2" xfId="6" applyFont="1" applyFill="1" applyBorder="1" applyAlignment="1" applyProtection="1" quotePrefix="1">
      <alignment horizontal="left" vertical="top" wrapText="1"/>
    </xf>
    <xf numFmtId="0" fontId="0" fillId="0" borderId="2" xfId="6" applyFont="1" applyFill="1" applyBorder="1" applyAlignment="1" applyProtection="1" quotePrefix="1">
      <alignment vertical="top" wrapText="1"/>
    </xf>
    <xf numFmtId="0" fontId="0" fillId="10" borderId="2" xfId="6" applyFont="1" applyFill="1" applyBorder="1" applyAlignment="1" applyProtection="1" quotePrefix="1">
      <alignment horizontal="left" vertical="top" wrapText="1"/>
    </xf>
    <xf numFmtId="0" fontId="0" fillId="3" borderId="20" xfId="6" applyFont="1" applyFill="1" applyBorder="1" applyAlignment="1" applyProtection="1" quotePrefix="1">
      <alignment horizontal="left" vertical="top" wrapText="1"/>
    </xf>
    <xf numFmtId="0" fontId="0" fillId="10" borderId="9" xfId="6" applyFont="1" applyFill="1" applyBorder="1" applyAlignment="1" applyProtection="1" quotePrefix="1">
      <alignment vertical="top" wrapText="1"/>
    </xf>
    <xf numFmtId="0" fontId="13" fillId="0" borderId="6" xfId="6" applyFont="1" applyFill="1" applyBorder="1" applyAlignment="1" applyProtection="1" quotePrefix="1">
      <alignment horizontal="left" vertical="top" wrapText="1"/>
    </xf>
    <xf numFmtId="0" fontId="13" fillId="0" borderId="19" xfId="6" applyFont="1" applyFill="1" applyBorder="1" applyAlignment="1" applyProtection="1" quotePrefix="1">
      <alignment horizontal="left" vertical="top" wrapText="1"/>
    </xf>
    <xf numFmtId="0" fontId="13" fillId="0" borderId="15" xfId="6" applyFont="1" applyFill="1" applyBorder="1" applyAlignment="1" applyProtection="1" quotePrefix="1">
      <alignment horizontal="left" vertical="top" wrapText="1"/>
    </xf>
    <xf numFmtId="0" fontId="13" fillId="0" borderId="15" xfId="6" applyFont="1" applyFill="1" applyBorder="1" applyAlignment="1" applyProtection="1" quotePrefix="1">
      <alignment horizontal="center" vertical="center" wrapText="1"/>
    </xf>
    <xf numFmtId="0" fontId="13" fillId="0" borderId="20" xfId="6" applyFont="1" applyFill="1" applyBorder="1" applyAlignment="1" applyProtection="1" quotePrefix="1">
      <alignment horizontal="left" vertical="top" wrapText="1"/>
    </xf>
    <xf numFmtId="0" fontId="13" fillId="0" borderId="9" xfId="6" applyFont="1" applyFill="1" applyBorder="1" applyAlignment="1" applyProtection="1" quotePrefix="1">
      <alignment horizontal="left" vertical="top" wrapText="1"/>
    </xf>
    <xf numFmtId="0" fontId="13" fillId="0" borderId="2" xfId="6" applyFont="1" applyFill="1" applyBorder="1" applyAlignment="1" applyProtection="1" quotePrefix="1">
      <alignment vertical="center" wrapText="1"/>
    </xf>
    <xf numFmtId="0" fontId="13" fillId="0" borderId="20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horizontal="center" vertical="center" wrapText="1"/>
    </xf>
    <xf numFmtId="0" fontId="12" fillId="8" borderId="9" xfId="0" applyFont="1" applyFill="1" applyBorder="1" applyAlignment="1" quotePrefix="1">
      <alignment horizontal="left" vertical="center" wrapText="1"/>
    </xf>
    <xf numFmtId="0" fontId="12" fillId="9" borderId="9" xfId="0" applyFont="1" applyFill="1" applyBorder="1" applyAlignment="1" quotePrefix="1">
      <alignment horizontal="left" vertical="center"/>
    </xf>
    <xf numFmtId="0" fontId="13" fillId="0" borderId="19" xfId="6" applyFont="1" applyFill="1" applyBorder="1" applyAlignment="1" applyProtection="1" quotePrefix="1">
      <alignment horizontal="left" vertical="center" wrapText="1"/>
    </xf>
    <xf numFmtId="0" fontId="13" fillId="0" borderId="15" xfId="6" applyFont="1" applyFill="1" applyBorder="1" applyAlignment="1" applyProtection="1" quotePrefix="1">
      <alignment horizontal="left" vertical="center" wrapText="1"/>
    </xf>
    <xf numFmtId="0" fontId="13" fillId="0" borderId="16" xfId="6" applyFont="1" applyFill="1" applyBorder="1" applyAlignment="1" applyProtection="1" quotePrefix="1">
      <alignment horizontal="left" vertical="center" wrapText="1"/>
    </xf>
    <xf numFmtId="0" fontId="13" fillId="0" borderId="2" xfId="6" applyFont="1" applyFill="1" applyBorder="1" applyAlignment="1" applyProtection="1" quotePrefix="1">
      <alignment horizontal="left" vertical="top" wrapText="1"/>
    </xf>
    <xf numFmtId="0" fontId="13" fillId="0" borderId="2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vertical="center" wrapText="1"/>
    </xf>
    <xf numFmtId="0" fontId="12" fillId="9" borderId="18" xfId="0" applyFont="1" applyFill="1" applyBorder="1" applyAlignment="1" quotePrefix="1">
      <alignment horizontal="left" vertical="center"/>
    </xf>
    <xf numFmtId="0" fontId="13" fillId="0" borderId="6" xfId="6" applyFont="1" applyFill="1" applyBorder="1" applyAlignment="1" applyProtection="1" quotePrefix="1">
      <alignment horizontal="left" vertical="center" wrapText="1"/>
    </xf>
    <xf numFmtId="0" fontId="13" fillId="0" borderId="21" xfId="6" applyFont="1" applyFill="1" applyBorder="1" applyAlignment="1" applyProtection="1" quotePrefix="1">
      <alignment horizontal="left" vertical="center" wrapText="1"/>
    </xf>
    <xf numFmtId="0" fontId="13" fillId="0" borderId="15" xfId="6" applyFont="1" applyFill="1" applyBorder="1" applyAlignment="1" applyProtection="1" quotePrefix="1">
      <alignment vertical="center" wrapText="1"/>
    </xf>
    <xf numFmtId="0" fontId="13" fillId="0" borderId="24" xfId="6" applyFont="1" applyFill="1" applyBorder="1" applyAlignment="1" applyProtection="1" quotePrefix="1">
      <alignment horizontal="left" vertical="center" wrapText="1"/>
    </xf>
    <xf numFmtId="0" fontId="13" fillId="0" borderId="22" xfId="6" applyFont="1" applyFill="1" applyBorder="1" applyAlignment="1" applyProtection="1" quotePrefix="1">
      <alignment horizontal="left" vertical="center" wrapText="1"/>
    </xf>
    <xf numFmtId="0" fontId="0" fillId="0" borderId="5" xfId="0" applyFont="1" applyBorder="1" applyAlignment="1" quotePrefix="1">
      <alignment horizontal="center" vertical="center"/>
    </xf>
  </cellXfs>
  <cellStyles count="1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アクセント 1" xfId="49"/>
    <cellStyle name="20% - アクセント 2" xfId="50"/>
    <cellStyle name="20% - アクセント 3" xfId="51"/>
    <cellStyle name="20% - アクセント 4" xfId="52"/>
    <cellStyle name="20% - アクセント 5" xfId="53"/>
    <cellStyle name="20% - アクセント 6" xfId="54"/>
    <cellStyle name="40% - アクセント 1" xfId="55"/>
    <cellStyle name="40% - アクセント 2" xfId="56"/>
    <cellStyle name="40% - アクセント 3" xfId="57"/>
    <cellStyle name="40% - アクセント 4" xfId="58"/>
    <cellStyle name="40% - アクセント 5" xfId="59"/>
    <cellStyle name="40% - アクセント 6" xfId="60"/>
    <cellStyle name="60% - アクセント 1" xfId="61"/>
    <cellStyle name="60% - アクセント 2" xfId="62"/>
    <cellStyle name="60% - アクセント 3" xfId="63"/>
    <cellStyle name="60% - アクセント 4" xfId="64"/>
    <cellStyle name="60% - アクセント 5" xfId="65"/>
    <cellStyle name="60% - アクセント 6" xfId="66"/>
    <cellStyle name="Calc Currency (0)" xfId="67"/>
    <cellStyle name="Currency 2" xfId="68"/>
    <cellStyle name="Header1" xfId="69"/>
    <cellStyle name="Header2" xfId="70"/>
    <cellStyle name="Hyperlink 2" xfId="71"/>
    <cellStyle name="Millares [0]_Well Timing" xfId="72"/>
    <cellStyle name="Millares_Well Timing" xfId="73"/>
    <cellStyle name="Moneda [0]_Well Timing" xfId="74"/>
    <cellStyle name="Moneda_Well Timing" xfId="75"/>
    <cellStyle name="n" xfId="76"/>
    <cellStyle name="Normal 10" xfId="77"/>
    <cellStyle name="Normal 11" xfId="78"/>
    <cellStyle name="Normal 12" xfId="79"/>
    <cellStyle name="Normal 13" xfId="80"/>
    <cellStyle name="Normal 14" xfId="81"/>
    <cellStyle name="Normal 2" xfId="82"/>
    <cellStyle name="Normal 2 2" xfId="83"/>
    <cellStyle name="Normal 2 2 2" xfId="84"/>
    <cellStyle name="Normal 2 2_MR-DispFreeSpace_UTC_LocalUsedSpaceProvider_v0.1 2" xfId="85"/>
    <cellStyle name="Normal 2 3" xfId="86"/>
    <cellStyle name="Normal 2 3 2" xfId="87"/>
    <cellStyle name="Normal 3" xfId="88"/>
    <cellStyle name="Normal 3 2" xfId="89"/>
    <cellStyle name="Normal 3 3" xfId="90"/>
    <cellStyle name="Normal 3_CTCNS_UT_No.15_OL オペレータパスワード変更_0603" xfId="91"/>
    <cellStyle name="Normal 4" xfId="92"/>
    <cellStyle name="Normal 4 2" xfId="93"/>
    <cellStyle name="Normal 4_MR-ePIM_PTLMediaDisp_ITC_EN_v0.1" xfId="94"/>
    <cellStyle name="Normal 5" xfId="95"/>
    <cellStyle name="Normal 6" xfId="96"/>
    <cellStyle name="Normal 7" xfId="97"/>
    <cellStyle name="Normal 8" xfId="98"/>
    <cellStyle name="Normal 9" xfId="99"/>
    <cellStyle name="Normal_UTC_SystemTableEditor_Report_XP_v1_2_EN_Retest 2" xfId="100"/>
    <cellStyle name="Number" xfId="101"/>
    <cellStyle name="Percent 2" xfId="102"/>
    <cellStyle name="Percent 3" xfId="103"/>
    <cellStyle name="Percent 4" xfId="104"/>
    <cellStyle name="Percent 5" xfId="105"/>
    <cellStyle name="Percent 6" xfId="106"/>
    <cellStyle name="Percent 7" xfId="107"/>
    <cellStyle name="Percent 8" xfId="108"/>
    <cellStyle name="Style 1" xfId="109"/>
    <cellStyle name="Title 2" xfId="110"/>
    <cellStyle name="アクセント 1" xfId="111"/>
    <cellStyle name="アクセント 2" xfId="112"/>
    <cellStyle name="アクセント 3" xfId="113"/>
    <cellStyle name="アクセント 4" xfId="114"/>
    <cellStyle name="アクセント 5" xfId="115"/>
    <cellStyle name="アクセント 6" xfId="116"/>
    <cellStyle name="スタイル 1" xfId="117"/>
    <cellStyle name="タイトル" xfId="118"/>
    <cellStyle name="チェック セル" xfId="119"/>
    <cellStyle name="どちらでもない" xfId="120"/>
    <cellStyle name="メモ" xfId="121"/>
    <cellStyle name="リンク セル" xfId="122"/>
    <cellStyle name="入力" xfId="123"/>
    <cellStyle name="出力" xfId="124"/>
    <cellStyle name="孧" xfId="125"/>
    <cellStyle name="常规_3.RICコード_検索コード対応一覧" xfId="126"/>
    <cellStyle name="悪い" xfId="127"/>
    <cellStyle name="改行(上)" xfId="128"/>
    <cellStyle name="改行(中)" xfId="129"/>
    <cellStyle name="未定義" xfId="130"/>
    <cellStyle name="標準 2" xfId="131"/>
    <cellStyle name="標準 3" xfId="132"/>
    <cellStyle name="標準 4" xfId="133"/>
    <cellStyle name="標準_【一覧表】レイアウト" xfId="134"/>
    <cellStyle name="標準_checklist" xfId="135"/>
    <cellStyle name="標準_checklist_UTC_UpdateMenu(Exam)_JP_v0_2_review" xfId="136"/>
    <cellStyle name="標準_System Test Case Template Iteration5" xfId="137"/>
    <cellStyle name="湪" xfId="138"/>
    <cellStyle name="網かけ-" xfId="139"/>
    <cellStyle name="網かけ+" xfId="140"/>
    <cellStyle name="良い" xfId="141"/>
    <cellStyle name="見出し 1" xfId="142"/>
    <cellStyle name="見出し 2" xfId="143"/>
    <cellStyle name="見出し 3" xfId="144"/>
    <cellStyle name="見出し 4" xfId="145"/>
    <cellStyle name="見積桁区切り" xfId="146"/>
    <cellStyle name="見積-桁区切り" xfId="147"/>
    <cellStyle name="見積桁区切り_QA会議資料2H120303" xfId="148"/>
    <cellStyle name="見積-桁区切り_QA会議資料2H120303" xfId="149"/>
    <cellStyle name="見積桁区切り_分析結果4(H120424)" xfId="150"/>
    <cellStyle name="見積-桁区切り_分析結果4(H120424)" xfId="151"/>
    <cellStyle name="見積-通貨記号" xfId="152"/>
    <cellStyle name="計算" xfId="153"/>
    <cellStyle name="説明文" xfId="154"/>
    <cellStyle name="警告文" xfId="155"/>
    <cellStyle name="赤" xfId="156"/>
    <cellStyle name="集計" xfId="157"/>
    <cellStyle name="青" xfId="158"/>
  </cellStyles>
  <dxfs count="1">
    <dxf>
      <fill>
        <patternFill patternType="solid">
          <fgColor theme="0" tint="-0.499984740745262"/>
          <bgColor theme="0" tint="-0.2499465926084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5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8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8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9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0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1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9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8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7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6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6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8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9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0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1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2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3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4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3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2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1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0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930910</xdr:colOff>
      <xdr:row>2</xdr:row>
      <xdr:rowOff>142875</xdr:rowOff>
    </xdr:from>
    <xdr:to>
      <xdr:col>2</xdr:col>
      <xdr:colOff>2948305</xdr:colOff>
      <xdr:row>30</xdr:row>
      <xdr:rowOff>128270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91075" y="453390"/>
          <a:ext cx="2017395" cy="4679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1113790</xdr:colOff>
      <xdr:row>32</xdr:row>
      <xdr:rowOff>44450</xdr:rowOff>
    </xdr:from>
    <xdr:to>
      <xdr:col>2</xdr:col>
      <xdr:colOff>2660650</xdr:colOff>
      <xdr:row>51</xdr:row>
      <xdr:rowOff>60960</xdr:rowOff>
    </xdr:to>
    <xdr:pic>
      <xdr:nvPicPr>
        <xdr:cNvPr id="7" name="Picture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3955" y="5384165"/>
          <a:ext cx="1546860" cy="3201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1136650</xdr:colOff>
      <xdr:row>52</xdr:row>
      <xdr:rowOff>52705</xdr:rowOff>
    </xdr:from>
    <xdr:to>
      <xdr:col>2</xdr:col>
      <xdr:colOff>2635250</xdr:colOff>
      <xdr:row>71</xdr:row>
      <xdr:rowOff>115570</xdr:rowOff>
    </xdr:to>
    <xdr:pic>
      <xdr:nvPicPr>
        <xdr:cNvPr id="12" name="Picture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96815" y="8745220"/>
          <a:ext cx="1498600" cy="3248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1159510</xdr:colOff>
      <xdr:row>72</xdr:row>
      <xdr:rowOff>37465</xdr:rowOff>
    </xdr:from>
    <xdr:to>
      <xdr:col>2</xdr:col>
      <xdr:colOff>2485390</xdr:colOff>
      <xdr:row>89</xdr:row>
      <xdr:rowOff>71755</xdr:rowOff>
    </xdr:to>
    <xdr:pic>
      <xdr:nvPicPr>
        <xdr:cNvPr id="14" name="Picture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019675" y="12082780"/>
          <a:ext cx="1325880" cy="2884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49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49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2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3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4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5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6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5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36</xdr:row>
      <xdr:rowOff>333375</xdr:rowOff>
    </xdr:from>
    <xdr:to>
      <xdr:col>4</xdr:col>
      <xdr:colOff>1314450</xdr:colOff>
      <xdr:row>36</xdr:row>
      <xdr:rowOff>466725</xdr:rowOff>
    </xdr:to>
    <xdr:pic>
      <xdr:nvPicPr>
        <xdr:cNvPr id="2542623" name="Picture 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253220" y="27068145"/>
          <a:ext cx="11430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2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3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4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5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6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7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8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9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0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9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0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6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1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5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2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704850</xdr:colOff>
      <xdr:row>15</xdr:row>
      <xdr:rowOff>47625</xdr:rowOff>
    </xdr:from>
    <xdr:to>
      <xdr:col>3</xdr:col>
      <xdr:colOff>1009650</xdr:colOff>
      <xdr:row>15</xdr:row>
      <xdr:rowOff>304800</xdr:rowOff>
    </xdr:to>
    <xdr:pic>
      <xdr:nvPicPr>
        <xdr:cNvPr id="2530622" name="Picture 1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04940" y="7189470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695325</xdr:colOff>
      <xdr:row>16</xdr:row>
      <xdr:rowOff>47625</xdr:rowOff>
    </xdr:from>
    <xdr:to>
      <xdr:col>3</xdr:col>
      <xdr:colOff>1000125</xdr:colOff>
      <xdr:row>16</xdr:row>
      <xdr:rowOff>314325</xdr:rowOff>
    </xdr:to>
    <xdr:pic>
      <xdr:nvPicPr>
        <xdr:cNvPr id="2530623" name="Picture 39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95415" y="853059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3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2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1704975</xdr:colOff>
      <xdr:row>13</xdr:row>
      <xdr:rowOff>257175</xdr:rowOff>
    </xdr:from>
    <xdr:to>
      <xdr:col>4</xdr:col>
      <xdr:colOff>1847850</xdr:colOff>
      <xdr:row>13</xdr:row>
      <xdr:rowOff>266700</xdr:rowOff>
    </xdr:to>
    <xdr:pic>
      <xdr:nvPicPr>
        <xdr:cNvPr id="2537900" name="Picture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33685" y="4415790"/>
          <a:ext cx="1428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movemate@gmail.com" TargetMode="Externa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24"/>
  <sheetViews>
    <sheetView view="pageBreakPreview" zoomScaleNormal="100" workbookViewId="0">
      <selection activeCell="A1" sqref="$A1:$XFD1"/>
    </sheetView>
  </sheetViews>
  <sheetFormatPr defaultColWidth="0" defaultRowHeight="11.4"/>
  <cols>
    <col min="1" max="1" width="3" style="228" customWidth="1"/>
    <col min="2" max="2" width="7.13888888888889" style="229" customWidth="1"/>
    <col min="3" max="3" width="28.8518518518519" style="230" customWidth="1"/>
    <col min="4" max="4" width="18.1388888888889" style="230" customWidth="1"/>
    <col min="5" max="6" width="18.1388888888889" style="231" customWidth="1"/>
    <col min="7" max="7" width="18.4259259259259" style="231" customWidth="1"/>
    <col min="8" max="8" width="18.1388888888889" style="231" customWidth="1"/>
    <col min="9" max="9" width="11.8518518518519" style="231" customWidth="1"/>
    <col min="10" max="10" width="16.1388888888889" style="232" customWidth="1"/>
    <col min="11" max="11" width="4.85185185185185" style="228" customWidth="1"/>
    <col min="12" max="16384" width="1.13888888888889" style="228" hidden="1"/>
  </cols>
  <sheetData>
    <row r="1" s="226" customFormat="1" ht="41.25" customHeight="1" spans="1:1">
      <c r="A1" s="226" t="s">
        <v>0</v>
      </c>
    </row>
    <row r="2" s="227" customFormat="1" ht="14.25" customHeight="1" spans="1:254">
      <c r="A2" s="233"/>
      <c r="B2" s="234"/>
      <c r="C2" s="234"/>
      <c r="D2" s="234"/>
      <c r="E2" s="234"/>
      <c r="F2" s="234"/>
      <c r="G2" s="234"/>
      <c r="H2" s="234"/>
      <c r="I2" s="234"/>
      <c r="J2" s="261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  <c r="BJ2" s="262"/>
      <c r="BK2" s="262"/>
      <c r="BL2" s="262"/>
      <c r="BM2" s="262"/>
      <c r="BN2" s="262"/>
      <c r="BO2" s="262"/>
      <c r="BP2" s="262"/>
      <c r="BQ2" s="262"/>
      <c r="BR2" s="262"/>
      <c r="BS2" s="262"/>
      <c r="BT2" s="262"/>
      <c r="BU2" s="262"/>
      <c r="BV2" s="262"/>
      <c r="BW2" s="262"/>
      <c r="BX2" s="262"/>
      <c r="BY2" s="262"/>
      <c r="BZ2" s="262"/>
      <c r="CA2" s="262"/>
      <c r="CB2" s="262"/>
      <c r="CC2" s="262"/>
      <c r="CD2" s="262"/>
      <c r="CE2" s="262"/>
      <c r="CF2" s="262"/>
      <c r="CG2" s="262"/>
      <c r="CH2" s="262"/>
      <c r="CI2" s="262"/>
      <c r="CJ2" s="262"/>
      <c r="CK2" s="262"/>
      <c r="CL2" s="262"/>
      <c r="CM2" s="262"/>
      <c r="CN2" s="262"/>
      <c r="CO2" s="262"/>
      <c r="CP2" s="262"/>
      <c r="CQ2" s="262"/>
      <c r="CR2" s="262"/>
      <c r="CS2" s="262"/>
      <c r="CT2" s="262"/>
      <c r="CU2" s="262"/>
      <c r="CV2" s="262"/>
      <c r="CW2" s="262"/>
      <c r="CX2" s="262"/>
      <c r="CY2" s="262"/>
      <c r="CZ2" s="262"/>
      <c r="DA2" s="262"/>
      <c r="DB2" s="262"/>
      <c r="DC2" s="262"/>
      <c r="DD2" s="262"/>
      <c r="DE2" s="262"/>
      <c r="DF2" s="262"/>
      <c r="DG2" s="262"/>
      <c r="DH2" s="262"/>
      <c r="DI2" s="262"/>
      <c r="DJ2" s="262"/>
      <c r="DK2" s="262"/>
      <c r="DL2" s="262"/>
      <c r="DM2" s="262"/>
      <c r="DN2" s="262"/>
      <c r="DO2" s="262"/>
      <c r="DP2" s="262"/>
      <c r="DQ2" s="262"/>
      <c r="DR2" s="262"/>
      <c r="DS2" s="262"/>
      <c r="DT2" s="262"/>
      <c r="DU2" s="262"/>
      <c r="DV2" s="262"/>
      <c r="DW2" s="262"/>
      <c r="DX2" s="262"/>
      <c r="DY2" s="262"/>
      <c r="DZ2" s="262"/>
      <c r="EA2" s="262"/>
      <c r="EB2" s="262"/>
      <c r="EC2" s="262"/>
      <c r="ED2" s="262"/>
      <c r="EE2" s="262"/>
      <c r="EF2" s="262"/>
      <c r="EG2" s="262"/>
      <c r="EH2" s="262"/>
      <c r="EI2" s="262"/>
      <c r="EJ2" s="262"/>
      <c r="EK2" s="262"/>
      <c r="EL2" s="262"/>
      <c r="EM2" s="262"/>
      <c r="EN2" s="262"/>
      <c r="EO2" s="262"/>
      <c r="EP2" s="262"/>
      <c r="EQ2" s="262"/>
      <c r="ER2" s="262"/>
      <c r="ES2" s="262"/>
      <c r="ET2" s="262"/>
      <c r="EU2" s="262"/>
      <c r="EV2" s="262"/>
      <c r="EW2" s="262"/>
      <c r="EX2" s="262"/>
      <c r="EY2" s="262"/>
      <c r="EZ2" s="262"/>
      <c r="FA2" s="262"/>
      <c r="FB2" s="262"/>
      <c r="FC2" s="262"/>
      <c r="FD2" s="262"/>
      <c r="FE2" s="262"/>
      <c r="FF2" s="262"/>
      <c r="FG2" s="262"/>
      <c r="FH2" s="262"/>
      <c r="FI2" s="262"/>
      <c r="FJ2" s="262"/>
      <c r="FK2" s="262"/>
      <c r="FL2" s="262"/>
      <c r="FM2" s="262"/>
      <c r="FN2" s="262"/>
      <c r="FO2" s="262"/>
      <c r="FP2" s="262"/>
      <c r="FQ2" s="262"/>
      <c r="FR2" s="262"/>
      <c r="FS2" s="262"/>
      <c r="FT2" s="262"/>
      <c r="FU2" s="262"/>
      <c r="FV2" s="262"/>
      <c r="FW2" s="262"/>
      <c r="FX2" s="262"/>
      <c r="FY2" s="262"/>
      <c r="FZ2" s="262"/>
      <c r="GA2" s="262"/>
      <c r="GB2" s="262"/>
      <c r="GC2" s="262"/>
      <c r="GD2" s="262"/>
      <c r="GE2" s="262"/>
      <c r="GF2" s="262"/>
      <c r="GG2" s="262"/>
      <c r="GH2" s="262"/>
      <c r="GI2" s="262"/>
      <c r="GJ2" s="262"/>
      <c r="GK2" s="262"/>
      <c r="GL2" s="262"/>
      <c r="GM2" s="262"/>
      <c r="GN2" s="262"/>
      <c r="GO2" s="262"/>
      <c r="GP2" s="262"/>
      <c r="GQ2" s="262"/>
      <c r="GR2" s="262"/>
      <c r="GS2" s="262"/>
      <c r="GT2" s="262"/>
      <c r="GU2" s="262"/>
      <c r="GV2" s="262"/>
      <c r="GW2" s="262"/>
      <c r="GX2" s="262"/>
      <c r="GY2" s="262"/>
      <c r="GZ2" s="262"/>
      <c r="HA2" s="262"/>
      <c r="HB2" s="262"/>
      <c r="HC2" s="262"/>
      <c r="HD2" s="262"/>
      <c r="HE2" s="262"/>
      <c r="HF2" s="262"/>
      <c r="HG2" s="262"/>
      <c r="HH2" s="262"/>
      <c r="HI2" s="262"/>
      <c r="HJ2" s="262"/>
      <c r="HK2" s="262"/>
      <c r="HL2" s="262"/>
      <c r="HM2" s="262"/>
      <c r="HN2" s="262"/>
      <c r="HO2" s="262"/>
      <c r="HP2" s="262"/>
      <c r="HQ2" s="262"/>
      <c r="HR2" s="262"/>
      <c r="HS2" s="262"/>
      <c r="HT2" s="262"/>
      <c r="HU2" s="262"/>
      <c r="HV2" s="262"/>
      <c r="HW2" s="262"/>
      <c r="HX2" s="262"/>
      <c r="HY2" s="262"/>
      <c r="HZ2" s="262"/>
      <c r="IA2" s="262"/>
      <c r="IB2" s="262"/>
      <c r="IC2" s="262"/>
      <c r="ID2" s="262"/>
      <c r="IE2" s="262"/>
      <c r="IF2" s="262"/>
      <c r="IG2" s="262"/>
      <c r="IH2" s="262"/>
      <c r="II2" s="262"/>
      <c r="IJ2" s="262"/>
      <c r="IK2" s="262"/>
      <c r="IL2" s="262"/>
      <c r="IM2" s="262"/>
      <c r="IN2" s="262"/>
      <c r="IO2" s="262"/>
      <c r="IP2" s="262"/>
      <c r="IQ2" s="262"/>
      <c r="IR2" s="262"/>
      <c r="IS2" s="262"/>
      <c r="IT2" s="262"/>
    </row>
    <row r="3" s="227" customFormat="1" ht="12.75" customHeight="1" spans="1:254">
      <c r="A3" s="233"/>
      <c r="B3" s="235" t="s">
        <v>1</v>
      </c>
      <c r="C3" s="235"/>
      <c r="D3" s="236">
        <f>D9/(I9-H9)</f>
        <v>0.622641509433962</v>
      </c>
      <c r="E3" s="237"/>
      <c r="F3" s="235" t="s">
        <v>2</v>
      </c>
      <c r="G3" s="238">
        <v>45408</v>
      </c>
      <c r="H3" s="239"/>
      <c r="I3" s="235" t="s">
        <v>3</v>
      </c>
      <c r="J3" s="263" t="s">
        <v>4</v>
      </c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  <c r="BJ3" s="262"/>
      <c r="BK3" s="262"/>
      <c r="BL3" s="262"/>
      <c r="BM3" s="262"/>
      <c r="BN3" s="262"/>
      <c r="BO3" s="262"/>
      <c r="BP3" s="262"/>
      <c r="BQ3" s="262"/>
      <c r="BR3" s="262"/>
      <c r="BS3" s="262"/>
      <c r="BT3" s="262"/>
      <c r="BU3" s="262"/>
      <c r="BV3" s="262"/>
      <c r="BW3" s="262"/>
      <c r="BX3" s="262"/>
      <c r="BY3" s="262"/>
      <c r="BZ3" s="262"/>
      <c r="CA3" s="262"/>
      <c r="CB3" s="262"/>
      <c r="CC3" s="262"/>
      <c r="CD3" s="262"/>
      <c r="CE3" s="262"/>
      <c r="CF3" s="262"/>
      <c r="CG3" s="262"/>
      <c r="CH3" s="262"/>
      <c r="CI3" s="262"/>
      <c r="CJ3" s="262"/>
      <c r="CK3" s="262"/>
      <c r="CL3" s="262"/>
      <c r="CM3" s="262"/>
      <c r="CN3" s="262"/>
      <c r="CO3" s="262"/>
      <c r="CP3" s="262"/>
      <c r="CQ3" s="262"/>
      <c r="CR3" s="262"/>
      <c r="CS3" s="262"/>
      <c r="CT3" s="262"/>
      <c r="CU3" s="262"/>
      <c r="CV3" s="262"/>
      <c r="CW3" s="262"/>
      <c r="CX3" s="262"/>
      <c r="CY3" s="262"/>
      <c r="CZ3" s="262"/>
      <c r="DA3" s="262"/>
      <c r="DB3" s="262"/>
      <c r="DC3" s="262"/>
      <c r="DD3" s="262"/>
      <c r="DE3" s="262"/>
      <c r="DF3" s="262"/>
      <c r="DG3" s="262"/>
      <c r="DH3" s="262"/>
      <c r="DI3" s="262"/>
      <c r="DJ3" s="262"/>
      <c r="DK3" s="262"/>
      <c r="DL3" s="262"/>
      <c r="DM3" s="262"/>
      <c r="DN3" s="262"/>
      <c r="DO3" s="262"/>
      <c r="DP3" s="262"/>
      <c r="DQ3" s="262"/>
      <c r="DR3" s="262"/>
      <c r="DS3" s="262"/>
      <c r="DT3" s="262"/>
      <c r="DU3" s="262"/>
      <c r="DV3" s="262"/>
      <c r="DW3" s="262"/>
      <c r="DX3" s="262"/>
      <c r="DY3" s="262"/>
      <c r="DZ3" s="262"/>
      <c r="EA3" s="262"/>
      <c r="EB3" s="262"/>
      <c r="EC3" s="262"/>
      <c r="ED3" s="262"/>
      <c r="EE3" s="262"/>
      <c r="EF3" s="262"/>
      <c r="EG3" s="262"/>
      <c r="EH3" s="262"/>
      <c r="EI3" s="262"/>
      <c r="EJ3" s="262"/>
      <c r="EK3" s="262"/>
      <c r="EL3" s="262"/>
      <c r="EM3" s="262"/>
      <c r="EN3" s="262"/>
      <c r="EO3" s="262"/>
      <c r="EP3" s="262"/>
      <c r="EQ3" s="262"/>
      <c r="ER3" s="262"/>
      <c r="ES3" s="262"/>
      <c r="ET3" s="262"/>
      <c r="EU3" s="262"/>
      <c r="EV3" s="262"/>
      <c r="EW3" s="262"/>
      <c r="EX3" s="262"/>
      <c r="EY3" s="262"/>
      <c r="EZ3" s="262"/>
      <c r="FA3" s="262"/>
      <c r="FB3" s="262"/>
      <c r="FC3" s="262"/>
      <c r="FD3" s="262"/>
      <c r="FE3" s="262"/>
      <c r="FF3" s="262"/>
      <c r="FG3" s="262"/>
      <c r="FH3" s="262"/>
      <c r="FI3" s="262"/>
      <c r="FJ3" s="262"/>
      <c r="FK3" s="262"/>
      <c r="FL3" s="262"/>
      <c r="FM3" s="262"/>
      <c r="FN3" s="262"/>
      <c r="FO3" s="262"/>
      <c r="FP3" s="262"/>
      <c r="FQ3" s="262"/>
      <c r="FR3" s="262"/>
      <c r="FS3" s="262"/>
      <c r="FT3" s="262"/>
      <c r="FU3" s="262"/>
      <c r="FV3" s="262"/>
      <c r="FW3" s="262"/>
      <c r="FX3" s="262"/>
      <c r="FY3" s="262"/>
      <c r="FZ3" s="262"/>
      <c r="GA3" s="262"/>
      <c r="GB3" s="262"/>
      <c r="GC3" s="262"/>
      <c r="GD3" s="262"/>
      <c r="GE3" s="262"/>
      <c r="GF3" s="262"/>
      <c r="GG3" s="262"/>
      <c r="GH3" s="262"/>
      <c r="GI3" s="262"/>
      <c r="GJ3" s="262"/>
      <c r="GK3" s="262"/>
      <c r="GL3" s="262"/>
      <c r="GM3" s="262"/>
      <c r="GN3" s="262"/>
      <c r="GO3" s="262"/>
      <c r="GP3" s="262"/>
      <c r="GQ3" s="262"/>
      <c r="GR3" s="262"/>
      <c r="GS3" s="262"/>
      <c r="GT3" s="262"/>
      <c r="GU3" s="262"/>
      <c r="GV3" s="262"/>
      <c r="GW3" s="262"/>
      <c r="GX3" s="262"/>
      <c r="GY3" s="262"/>
      <c r="GZ3" s="262"/>
      <c r="HA3" s="262"/>
      <c r="HB3" s="262"/>
      <c r="HC3" s="262"/>
      <c r="HD3" s="262"/>
      <c r="HE3" s="262"/>
      <c r="HF3" s="262"/>
      <c r="HG3" s="262"/>
      <c r="HH3" s="262"/>
      <c r="HI3" s="262"/>
      <c r="HJ3" s="262"/>
      <c r="HK3" s="262"/>
      <c r="HL3" s="262"/>
      <c r="HM3" s="262"/>
      <c r="HN3" s="262"/>
      <c r="HO3" s="262"/>
      <c r="HP3" s="262"/>
      <c r="HQ3" s="262"/>
      <c r="HR3" s="262"/>
      <c r="HS3" s="262"/>
      <c r="HT3" s="262"/>
      <c r="HU3" s="262"/>
      <c r="HV3" s="262"/>
      <c r="HW3" s="262"/>
      <c r="HX3" s="262"/>
      <c r="HY3" s="262"/>
      <c r="HZ3" s="262"/>
      <c r="IA3" s="262"/>
      <c r="IB3" s="262"/>
      <c r="IC3" s="262"/>
      <c r="ID3" s="262"/>
      <c r="IE3" s="262"/>
      <c r="IF3" s="262"/>
      <c r="IG3" s="262"/>
      <c r="IH3" s="262"/>
      <c r="II3" s="262"/>
      <c r="IJ3" s="262"/>
      <c r="IK3" s="262"/>
      <c r="IL3" s="262"/>
      <c r="IM3" s="262"/>
      <c r="IN3" s="262"/>
      <c r="IO3" s="262"/>
      <c r="IP3" s="262"/>
      <c r="IQ3" s="262"/>
      <c r="IR3" s="262"/>
      <c r="IS3" s="262"/>
      <c r="IT3" s="262"/>
    </row>
    <row r="4" s="227" customFormat="1" ht="12.75" customHeight="1" spans="1:254">
      <c r="A4" s="233"/>
      <c r="B4" s="235" t="s">
        <v>5</v>
      </c>
      <c r="C4" s="235"/>
      <c r="D4" s="236">
        <f>E9/(I9-H9)</f>
        <v>0.283018867924528</v>
      </c>
      <c r="E4" s="237"/>
      <c r="F4" s="235" t="s">
        <v>6</v>
      </c>
      <c r="G4" s="240" t="s">
        <v>7</v>
      </c>
      <c r="H4" s="241"/>
      <c r="I4" s="235" t="s">
        <v>8</v>
      </c>
      <c r="J4" s="263" t="s">
        <v>4</v>
      </c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  <c r="BJ4" s="262"/>
      <c r="BK4" s="262"/>
      <c r="BL4" s="262"/>
      <c r="BM4" s="262"/>
      <c r="BN4" s="262"/>
      <c r="BO4" s="262"/>
      <c r="BP4" s="262"/>
      <c r="BQ4" s="262"/>
      <c r="BR4" s="262"/>
      <c r="BS4" s="262"/>
      <c r="BT4" s="262"/>
      <c r="BU4" s="262"/>
      <c r="BV4" s="262"/>
      <c r="BW4" s="262"/>
      <c r="BX4" s="262"/>
      <c r="BY4" s="262"/>
      <c r="BZ4" s="262"/>
      <c r="CA4" s="262"/>
      <c r="CB4" s="262"/>
      <c r="CC4" s="262"/>
      <c r="CD4" s="262"/>
      <c r="CE4" s="262"/>
      <c r="CF4" s="262"/>
      <c r="CG4" s="262"/>
      <c r="CH4" s="262"/>
      <c r="CI4" s="262"/>
      <c r="CJ4" s="262"/>
      <c r="CK4" s="262"/>
      <c r="CL4" s="262"/>
      <c r="CM4" s="262"/>
      <c r="CN4" s="262"/>
      <c r="CO4" s="262"/>
      <c r="CP4" s="262"/>
      <c r="CQ4" s="262"/>
      <c r="CR4" s="262"/>
      <c r="CS4" s="262"/>
      <c r="CT4" s="262"/>
      <c r="CU4" s="262"/>
      <c r="CV4" s="262"/>
      <c r="CW4" s="262"/>
      <c r="CX4" s="262"/>
      <c r="CY4" s="262"/>
      <c r="CZ4" s="262"/>
      <c r="DA4" s="262"/>
      <c r="DB4" s="262"/>
      <c r="DC4" s="262"/>
      <c r="DD4" s="262"/>
      <c r="DE4" s="262"/>
      <c r="DF4" s="262"/>
      <c r="DG4" s="262"/>
      <c r="DH4" s="262"/>
      <c r="DI4" s="262"/>
      <c r="DJ4" s="262"/>
      <c r="DK4" s="262"/>
      <c r="DL4" s="262"/>
      <c r="DM4" s="262"/>
      <c r="DN4" s="262"/>
      <c r="DO4" s="262"/>
      <c r="DP4" s="262"/>
      <c r="DQ4" s="262"/>
      <c r="DR4" s="262"/>
      <c r="DS4" s="262"/>
      <c r="DT4" s="262"/>
      <c r="DU4" s="262"/>
      <c r="DV4" s="262"/>
      <c r="DW4" s="262"/>
      <c r="DX4" s="262"/>
      <c r="DY4" s="262"/>
      <c r="DZ4" s="262"/>
      <c r="EA4" s="262"/>
      <c r="EB4" s="262"/>
      <c r="EC4" s="262"/>
      <c r="ED4" s="262"/>
      <c r="EE4" s="262"/>
      <c r="EF4" s="262"/>
      <c r="EG4" s="262"/>
      <c r="EH4" s="262"/>
      <c r="EI4" s="262"/>
      <c r="EJ4" s="262"/>
      <c r="EK4" s="262"/>
      <c r="EL4" s="262"/>
      <c r="EM4" s="262"/>
      <c r="EN4" s="262"/>
      <c r="EO4" s="262"/>
      <c r="EP4" s="262"/>
      <c r="EQ4" s="262"/>
      <c r="ER4" s="262"/>
      <c r="ES4" s="262"/>
      <c r="ET4" s="262"/>
      <c r="EU4" s="262"/>
      <c r="EV4" s="262"/>
      <c r="EW4" s="262"/>
      <c r="EX4" s="262"/>
      <c r="EY4" s="262"/>
      <c r="EZ4" s="262"/>
      <c r="FA4" s="262"/>
      <c r="FB4" s="262"/>
      <c r="FC4" s="262"/>
      <c r="FD4" s="262"/>
      <c r="FE4" s="262"/>
      <c r="FF4" s="262"/>
      <c r="FG4" s="262"/>
      <c r="FH4" s="262"/>
      <c r="FI4" s="262"/>
      <c r="FJ4" s="262"/>
      <c r="FK4" s="262"/>
      <c r="FL4" s="262"/>
      <c r="FM4" s="262"/>
      <c r="FN4" s="262"/>
      <c r="FO4" s="262"/>
      <c r="FP4" s="262"/>
      <c r="FQ4" s="262"/>
      <c r="FR4" s="262"/>
      <c r="FS4" s="262"/>
      <c r="FT4" s="262"/>
      <c r="FU4" s="262"/>
      <c r="FV4" s="262"/>
      <c r="FW4" s="262"/>
      <c r="FX4" s="262"/>
      <c r="FY4" s="262"/>
      <c r="FZ4" s="262"/>
      <c r="GA4" s="262"/>
      <c r="GB4" s="262"/>
      <c r="GC4" s="262"/>
      <c r="GD4" s="262"/>
      <c r="GE4" s="262"/>
      <c r="GF4" s="262"/>
      <c r="GG4" s="262"/>
      <c r="GH4" s="262"/>
      <c r="GI4" s="262"/>
      <c r="GJ4" s="262"/>
      <c r="GK4" s="262"/>
      <c r="GL4" s="262"/>
      <c r="GM4" s="262"/>
      <c r="GN4" s="262"/>
      <c r="GO4" s="262"/>
      <c r="GP4" s="262"/>
      <c r="GQ4" s="262"/>
      <c r="GR4" s="262"/>
      <c r="GS4" s="262"/>
      <c r="GT4" s="262"/>
      <c r="GU4" s="262"/>
      <c r="GV4" s="262"/>
      <c r="GW4" s="262"/>
      <c r="GX4" s="262"/>
      <c r="GY4" s="262"/>
      <c r="GZ4" s="262"/>
      <c r="HA4" s="262"/>
      <c r="HB4" s="262"/>
      <c r="HC4" s="262"/>
      <c r="HD4" s="262"/>
      <c r="HE4" s="262"/>
      <c r="HF4" s="262"/>
      <c r="HG4" s="262"/>
      <c r="HH4" s="262"/>
      <c r="HI4" s="262"/>
      <c r="HJ4" s="262"/>
      <c r="HK4" s="262"/>
      <c r="HL4" s="262"/>
      <c r="HM4" s="262"/>
      <c r="HN4" s="262"/>
      <c r="HO4" s="262"/>
      <c r="HP4" s="262"/>
      <c r="HQ4" s="262"/>
      <c r="HR4" s="262"/>
      <c r="HS4" s="262"/>
      <c r="HT4" s="262"/>
      <c r="HU4" s="262"/>
      <c r="HV4" s="262"/>
      <c r="HW4" s="262"/>
      <c r="HX4" s="262"/>
      <c r="HY4" s="262"/>
      <c r="HZ4" s="262"/>
      <c r="IA4" s="262"/>
      <c r="IB4" s="262"/>
      <c r="IC4" s="262"/>
      <c r="ID4" s="262"/>
      <c r="IE4" s="262"/>
      <c r="IF4" s="262"/>
      <c r="IG4" s="262"/>
      <c r="IH4" s="262"/>
      <c r="II4" s="262"/>
      <c r="IJ4" s="262"/>
      <c r="IK4" s="262"/>
      <c r="IL4" s="262"/>
      <c r="IM4" s="262"/>
      <c r="IN4" s="262"/>
      <c r="IO4" s="262"/>
      <c r="IP4" s="262"/>
      <c r="IQ4" s="262"/>
      <c r="IR4" s="262"/>
      <c r="IS4" s="262"/>
      <c r="IT4" s="262"/>
    </row>
    <row r="5" s="227" customFormat="1" ht="13.2" spans="1:254">
      <c r="A5" s="233"/>
      <c r="B5" s="242"/>
      <c r="C5" s="237"/>
      <c r="D5" s="243"/>
      <c r="E5" s="237"/>
      <c r="F5" s="237"/>
      <c r="G5" s="237"/>
      <c r="H5" s="237"/>
      <c r="I5" s="237"/>
      <c r="J5" s="263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2"/>
      <c r="BP5" s="262"/>
      <c r="BQ5" s="262"/>
      <c r="BR5" s="262"/>
      <c r="BS5" s="262"/>
      <c r="BT5" s="262"/>
      <c r="BU5" s="262"/>
      <c r="BV5" s="262"/>
      <c r="BW5" s="262"/>
      <c r="BX5" s="262"/>
      <c r="BY5" s="262"/>
      <c r="BZ5" s="262"/>
      <c r="CA5" s="262"/>
      <c r="CB5" s="262"/>
      <c r="CC5" s="262"/>
      <c r="CD5" s="262"/>
      <c r="CE5" s="262"/>
      <c r="CF5" s="262"/>
      <c r="CG5" s="262"/>
      <c r="CH5" s="262"/>
      <c r="CI5" s="262"/>
      <c r="CJ5" s="262"/>
      <c r="CK5" s="262"/>
      <c r="CL5" s="262"/>
      <c r="CM5" s="262"/>
      <c r="CN5" s="262"/>
      <c r="CO5" s="262"/>
      <c r="CP5" s="262"/>
      <c r="CQ5" s="262"/>
      <c r="CR5" s="262"/>
      <c r="CS5" s="262"/>
      <c r="CT5" s="262"/>
      <c r="CU5" s="262"/>
      <c r="CV5" s="262"/>
      <c r="CW5" s="262"/>
      <c r="CX5" s="262"/>
      <c r="CY5" s="262"/>
      <c r="CZ5" s="262"/>
      <c r="DA5" s="262"/>
      <c r="DB5" s="262"/>
      <c r="DC5" s="262"/>
      <c r="DD5" s="262"/>
      <c r="DE5" s="262"/>
      <c r="DF5" s="262"/>
      <c r="DG5" s="262"/>
      <c r="DH5" s="262"/>
      <c r="DI5" s="262"/>
      <c r="DJ5" s="262"/>
      <c r="DK5" s="262"/>
      <c r="DL5" s="262"/>
      <c r="DM5" s="262"/>
      <c r="DN5" s="262"/>
      <c r="DO5" s="262"/>
      <c r="DP5" s="262"/>
      <c r="DQ5" s="262"/>
      <c r="DR5" s="262"/>
      <c r="DS5" s="262"/>
      <c r="DT5" s="262"/>
      <c r="DU5" s="262"/>
      <c r="DV5" s="262"/>
      <c r="DW5" s="262"/>
      <c r="DX5" s="262"/>
      <c r="DY5" s="262"/>
      <c r="DZ5" s="262"/>
      <c r="EA5" s="262"/>
      <c r="EB5" s="262"/>
      <c r="EC5" s="262"/>
      <c r="ED5" s="262"/>
      <c r="EE5" s="262"/>
      <c r="EF5" s="262"/>
      <c r="EG5" s="262"/>
      <c r="EH5" s="262"/>
      <c r="EI5" s="262"/>
      <c r="EJ5" s="262"/>
      <c r="EK5" s="262"/>
      <c r="EL5" s="262"/>
      <c r="EM5" s="262"/>
      <c r="EN5" s="262"/>
      <c r="EO5" s="262"/>
      <c r="EP5" s="262"/>
      <c r="EQ5" s="262"/>
      <c r="ER5" s="262"/>
      <c r="ES5" s="262"/>
      <c r="ET5" s="262"/>
      <c r="EU5" s="262"/>
      <c r="EV5" s="262"/>
      <c r="EW5" s="262"/>
      <c r="EX5" s="262"/>
      <c r="EY5" s="262"/>
      <c r="EZ5" s="262"/>
      <c r="FA5" s="262"/>
      <c r="FB5" s="262"/>
      <c r="FC5" s="262"/>
      <c r="FD5" s="262"/>
      <c r="FE5" s="262"/>
      <c r="FF5" s="262"/>
      <c r="FG5" s="262"/>
      <c r="FH5" s="262"/>
      <c r="FI5" s="262"/>
      <c r="FJ5" s="262"/>
      <c r="FK5" s="262"/>
      <c r="FL5" s="262"/>
      <c r="FM5" s="262"/>
      <c r="FN5" s="262"/>
      <c r="FO5" s="262"/>
      <c r="FP5" s="262"/>
      <c r="FQ5" s="262"/>
      <c r="FR5" s="262"/>
      <c r="FS5" s="262"/>
      <c r="FT5" s="262"/>
      <c r="FU5" s="262"/>
      <c r="FV5" s="262"/>
      <c r="FW5" s="262"/>
      <c r="FX5" s="262"/>
      <c r="FY5" s="262"/>
      <c r="FZ5" s="262"/>
      <c r="GA5" s="262"/>
      <c r="GB5" s="262"/>
      <c r="GC5" s="262"/>
      <c r="GD5" s="262"/>
      <c r="GE5" s="262"/>
      <c r="GF5" s="262"/>
      <c r="GG5" s="262"/>
      <c r="GH5" s="262"/>
      <c r="GI5" s="262"/>
      <c r="GJ5" s="262"/>
      <c r="GK5" s="262"/>
      <c r="GL5" s="262"/>
      <c r="GM5" s="262"/>
      <c r="GN5" s="262"/>
      <c r="GO5" s="262"/>
      <c r="GP5" s="262"/>
      <c r="GQ5" s="262"/>
      <c r="GR5" s="262"/>
      <c r="GS5" s="262"/>
      <c r="GT5" s="262"/>
      <c r="GU5" s="262"/>
      <c r="GV5" s="262"/>
      <c r="GW5" s="262"/>
      <c r="GX5" s="262"/>
      <c r="GY5" s="262"/>
      <c r="GZ5" s="262"/>
      <c r="HA5" s="262"/>
      <c r="HB5" s="262"/>
      <c r="HC5" s="262"/>
      <c r="HD5" s="262"/>
      <c r="HE5" s="262"/>
      <c r="HF5" s="262"/>
      <c r="HG5" s="262"/>
      <c r="HH5" s="262"/>
      <c r="HI5" s="262"/>
      <c r="HJ5" s="262"/>
      <c r="HK5" s="262"/>
      <c r="HL5" s="262"/>
      <c r="HM5" s="262"/>
      <c r="HN5" s="262"/>
      <c r="HO5" s="262"/>
      <c r="HP5" s="262"/>
      <c r="HQ5" s="262"/>
      <c r="HR5" s="262"/>
      <c r="HS5" s="262"/>
      <c r="HT5" s="262"/>
      <c r="HU5" s="262"/>
      <c r="HV5" s="262"/>
      <c r="HW5" s="262"/>
      <c r="HX5" s="262"/>
      <c r="HY5" s="262"/>
      <c r="HZ5" s="262"/>
      <c r="IA5" s="262"/>
      <c r="IB5" s="262"/>
      <c r="IC5" s="262"/>
      <c r="ID5" s="262"/>
      <c r="IE5" s="262"/>
      <c r="IF5" s="262"/>
      <c r="IG5" s="262"/>
      <c r="IH5" s="262"/>
      <c r="II5" s="262"/>
      <c r="IJ5" s="262"/>
      <c r="IK5" s="262"/>
      <c r="IL5" s="262"/>
      <c r="IM5" s="262"/>
      <c r="IN5" s="262"/>
      <c r="IO5" s="262"/>
      <c r="IP5" s="262"/>
      <c r="IQ5" s="262"/>
      <c r="IR5" s="262"/>
      <c r="IS5" s="262"/>
      <c r="IT5" s="262"/>
    </row>
    <row r="6" s="227" customFormat="1" ht="21.75" customHeight="1" spans="1:254">
      <c r="A6" s="233"/>
      <c r="B6" s="244" t="s">
        <v>9</v>
      </c>
      <c r="C6" s="244" t="s">
        <v>10</v>
      </c>
      <c r="D6" s="244" t="s">
        <v>11</v>
      </c>
      <c r="E6" s="244" t="s">
        <v>12</v>
      </c>
      <c r="F6" s="244" t="s">
        <v>13</v>
      </c>
      <c r="G6" s="244" t="s">
        <v>14</v>
      </c>
      <c r="H6" s="244" t="s">
        <v>15</v>
      </c>
      <c r="I6" s="244" t="s">
        <v>16</v>
      </c>
      <c r="J6" s="264" t="s">
        <v>17</v>
      </c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  <c r="BJ6" s="262"/>
      <c r="BK6" s="262"/>
      <c r="BL6" s="262"/>
      <c r="BM6" s="262"/>
      <c r="BN6" s="262"/>
      <c r="BO6" s="262"/>
      <c r="BP6" s="262"/>
      <c r="BQ6" s="262"/>
      <c r="BR6" s="262"/>
      <c r="BS6" s="262"/>
      <c r="BT6" s="262"/>
      <c r="BU6" s="262"/>
      <c r="BV6" s="262"/>
      <c r="BW6" s="262"/>
      <c r="BX6" s="262"/>
      <c r="BY6" s="262"/>
      <c r="BZ6" s="262"/>
      <c r="CA6" s="262"/>
      <c r="CB6" s="262"/>
      <c r="CC6" s="262"/>
      <c r="CD6" s="262"/>
      <c r="CE6" s="262"/>
      <c r="CF6" s="262"/>
      <c r="CG6" s="262"/>
      <c r="CH6" s="262"/>
      <c r="CI6" s="262"/>
      <c r="CJ6" s="262"/>
      <c r="CK6" s="262"/>
      <c r="CL6" s="262"/>
      <c r="CM6" s="262"/>
      <c r="CN6" s="262"/>
      <c r="CO6" s="262"/>
      <c r="CP6" s="262"/>
      <c r="CQ6" s="262"/>
      <c r="CR6" s="262"/>
      <c r="CS6" s="262"/>
      <c r="CT6" s="262"/>
      <c r="CU6" s="262"/>
      <c r="CV6" s="262"/>
      <c r="CW6" s="262"/>
      <c r="CX6" s="262"/>
      <c r="CY6" s="262"/>
      <c r="CZ6" s="262"/>
      <c r="DA6" s="262"/>
      <c r="DB6" s="262"/>
      <c r="DC6" s="262"/>
      <c r="DD6" s="262"/>
      <c r="DE6" s="262"/>
      <c r="DF6" s="262"/>
      <c r="DG6" s="262"/>
      <c r="DH6" s="262"/>
      <c r="DI6" s="262"/>
      <c r="DJ6" s="262"/>
      <c r="DK6" s="262"/>
      <c r="DL6" s="262"/>
      <c r="DM6" s="262"/>
      <c r="DN6" s="262"/>
      <c r="DO6" s="262"/>
      <c r="DP6" s="262"/>
      <c r="DQ6" s="262"/>
      <c r="DR6" s="262"/>
      <c r="DS6" s="262"/>
      <c r="DT6" s="262"/>
      <c r="DU6" s="262"/>
      <c r="DV6" s="262"/>
      <c r="DW6" s="262"/>
      <c r="DX6" s="262"/>
      <c r="DY6" s="262"/>
      <c r="DZ6" s="262"/>
      <c r="EA6" s="262"/>
      <c r="EB6" s="262"/>
      <c r="EC6" s="262"/>
      <c r="ED6" s="262"/>
      <c r="EE6" s="262"/>
      <c r="EF6" s="262"/>
      <c r="EG6" s="262"/>
      <c r="EH6" s="262"/>
      <c r="EI6" s="262"/>
      <c r="EJ6" s="262"/>
      <c r="EK6" s="262"/>
      <c r="EL6" s="262"/>
      <c r="EM6" s="262"/>
      <c r="EN6" s="262"/>
      <c r="EO6" s="262"/>
      <c r="EP6" s="262"/>
      <c r="EQ6" s="262"/>
      <c r="ER6" s="262"/>
      <c r="ES6" s="262"/>
      <c r="ET6" s="262"/>
      <c r="EU6" s="262"/>
      <c r="EV6" s="262"/>
      <c r="EW6" s="262"/>
      <c r="EX6" s="262"/>
      <c r="EY6" s="262"/>
      <c r="EZ6" s="262"/>
      <c r="FA6" s="262"/>
      <c r="FB6" s="262"/>
      <c r="FC6" s="262"/>
      <c r="FD6" s="262"/>
      <c r="FE6" s="262"/>
      <c r="FF6" s="262"/>
      <c r="FG6" s="262"/>
      <c r="FH6" s="262"/>
      <c r="FI6" s="262"/>
      <c r="FJ6" s="262"/>
      <c r="FK6" s="262"/>
      <c r="FL6" s="262"/>
      <c r="FM6" s="262"/>
      <c r="FN6" s="262"/>
      <c r="FO6" s="262"/>
      <c r="FP6" s="262"/>
      <c r="FQ6" s="262"/>
      <c r="FR6" s="262"/>
      <c r="FS6" s="262"/>
      <c r="FT6" s="262"/>
      <c r="FU6" s="262"/>
      <c r="FV6" s="262"/>
      <c r="FW6" s="262"/>
      <c r="FX6" s="262"/>
      <c r="FY6" s="262"/>
      <c r="FZ6" s="262"/>
      <c r="GA6" s="262"/>
      <c r="GB6" s="262"/>
      <c r="GC6" s="262"/>
      <c r="GD6" s="262"/>
      <c r="GE6" s="262"/>
      <c r="GF6" s="262"/>
      <c r="GG6" s="262"/>
      <c r="GH6" s="262"/>
      <c r="GI6" s="262"/>
      <c r="GJ6" s="262"/>
      <c r="GK6" s="262"/>
      <c r="GL6" s="262"/>
      <c r="GM6" s="262"/>
      <c r="GN6" s="262"/>
      <c r="GO6" s="262"/>
      <c r="GP6" s="262"/>
      <c r="GQ6" s="262"/>
      <c r="GR6" s="262"/>
      <c r="GS6" s="262"/>
      <c r="GT6" s="262"/>
      <c r="GU6" s="262"/>
      <c r="GV6" s="262"/>
      <c r="GW6" s="262"/>
      <c r="GX6" s="262"/>
      <c r="GY6" s="262"/>
      <c r="GZ6" s="262"/>
      <c r="HA6" s="262"/>
      <c r="HB6" s="262"/>
      <c r="HC6" s="262"/>
      <c r="HD6" s="262"/>
      <c r="HE6" s="262"/>
      <c r="HF6" s="262"/>
      <c r="HG6" s="262"/>
      <c r="HH6" s="262"/>
      <c r="HI6" s="262"/>
      <c r="HJ6" s="262"/>
      <c r="HK6" s="262"/>
      <c r="HL6" s="262"/>
      <c r="HM6" s="262"/>
      <c r="HN6" s="262"/>
      <c r="HO6" s="262"/>
      <c r="HP6" s="262"/>
      <c r="HQ6" s="262"/>
      <c r="HR6" s="262"/>
      <c r="HS6" s="262"/>
      <c r="HT6" s="262"/>
      <c r="HU6" s="262"/>
      <c r="HV6" s="262"/>
      <c r="HW6" s="262"/>
      <c r="HX6" s="262"/>
      <c r="HY6" s="262"/>
      <c r="HZ6" s="262"/>
      <c r="IA6" s="262"/>
      <c r="IB6" s="262"/>
      <c r="IC6" s="262"/>
      <c r="ID6" s="262"/>
      <c r="IE6" s="262"/>
      <c r="IF6" s="262"/>
      <c r="IG6" s="262"/>
      <c r="IH6" s="262"/>
      <c r="II6" s="262"/>
      <c r="IJ6" s="262"/>
      <c r="IK6" s="262"/>
      <c r="IL6" s="262"/>
      <c r="IM6" s="262"/>
      <c r="IN6" s="262"/>
      <c r="IO6" s="262"/>
      <c r="IP6" s="262"/>
      <c r="IQ6" s="262"/>
      <c r="IR6" s="262"/>
      <c r="IS6" s="262"/>
      <c r="IT6" s="262"/>
    </row>
    <row r="7" s="227" customFormat="1" ht="21.75" customHeight="1" spans="1:254">
      <c r="A7" s="233"/>
      <c r="B7" s="245">
        <f>ROW()-ROW($B$6)</f>
        <v>1</v>
      </c>
      <c r="C7" s="270" t="s">
        <v>18</v>
      </c>
      <c r="D7" s="245">
        <f>E7+F7</f>
        <v>33</v>
      </c>
      <c r="E7" s="247">
        <f>'Account Registration'!D4</f>
        <v>15</v>
      </c>
      <c r="F7" s="247">
        <f>'Account Registration'!D5</f>
        <v>18</v>
      </c>
      <c r="G7" s="247">
        <f>'Account Registration'!D6</f>
        <v>20</v>
      </c>
      <c r="H7" s="247">
        <f>'Account Registration'!D7</f>
        <v>0</v>
      </c>
      <c r="I7" s="245">
        <f>SUM(E7:H7)</f>
        <v>53</v>
      </c>
      <c r="J7" s="265">
        <f>IF(D7=0,0,D7/(I7-H7))</f>
        <v>0.622641509433962</v>
      </c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  <c r="BJ7" s="262"/>
      <c r="BK7" s="262"/>
      <c r="BL7" s="262"/>
      <c r="BM7" s="262"/>
      <c r="BN7" s="262"/>
      <c r="BO7" s="262"/>
      <c r="BP7" s="262"/>
      <c r="BQ7" s="262"/>
      <c r="BR7" s="262"/>
      <c r="BS7" s="262"/>
      <c r="BT7" s="262"/>
      <c r="BU7" s="262"/>
      <c r="BV7" s="262"/>
      <c r="BW7" s="262"/>
      <c r="BX7" s="262"/>
      <c r="BY7" s="262"/>
      <c r="BZ7" s="262"/>
      <c r="CA7" s="262"/>
      <c r="CB7" s="262"/>
      <c r="CC7" s="262"/>
      <c r="CD7" s="262"/>
      <c r="CE7" s="262"/>
      <c r="CF7" s="262"/>
      <c r="CG7" s="262"/>
      <c r="CH7" s="262"/>
      <c r="CI7" s="262"/>
      <c r="CJ7" s="262"/>
      <c r="CK7" s="262"/>
      <c r="CL7" s="262"/>
      <c r="CM7" s="262"/>
      <c r="CN7" s="262"/>
      <c r="CO7" s="262"/>
      <c r="CP7" s="262"/>
      <c r="CQ7" s="262"/>
      <c r="CR7" s="262"/>
      <c r="CS7" s="262"/>
      <c r="CT7" s="262"/>
      <c r="CU7" s="262"/>
      <c r="CV7" s="262"/>
      <c r="CW7" s="262"/>
      <c r="CX7" s="262"/>
      <c r="CY7" s="262"/>
      <c r="CZ7" s="262"/>
      <c r="DA7" s="262"/>
      <c r="DB7" s="262"/>
      <c r="DC7" s="262"/>
      <c r="DD7" s="262"/>
      <c r="DE7" s="262"/>
      <c r="DF7" s="262"/>
      <c r="DG7" s="262"/>
      <c r="DH7" s="262"/>
      <c r="DI7" s="262"/>
      <c r="DJ7" s="262"/>
      <c r="DK7" s="262"/>
      <c r="DL7" s="262"/>
      <c r="DM7" s="262"/>
      <c r="DN7" s="262"/>
      <c r="DO7" s="262"/>
      <c r="DP7" s="262"/>
      <c r="DQ7" s="262"/>
      <c r="DR7" s="262"/>
      <c r="DS7" s="262"/>
      <c r="DT7" s="262"/>
      <c r="DU7" s="262"/>
      <c r="DV7" s="262"/>
      <c r="DW7" s="262"/>
      <c r="DX7" s="262"/>
      <c r="DY7" s="262"/>
      <c r="DZ7" s="262"/>
      <c r="EA7" s="262"/>
      <c r="EB7" s="262"/>
      <c r="EC7" s="262"/>
      <c r="ED7" s="262"/>
      <c r="EE7" s="262"/>
      <c r="EF7" s="262"/>
      <c r="EG7" s="262"/>
      <c r="EH7" s="262"/>
      <c r="EI7" s="262"/>
      <c r="EJ7" s="262"/>
      <c r="EK7" s="262"/>
      <c r="EL7" s="262"/>
      <c r="EM7" s="262"/>
      <c r="EN7" s="262"/>
      <c r="EO7" s="262"/>
      <c r="EP7" s="262"/>
      <c r="EQ7" s="262"/>
      <c r="ER7" s="262"/>
      <c r="ES7" s="262"/>
      <c r="ET7" s="262"/>
      <c r="EU7" s="262"/>
      <c r="EV7" s="262"/>
      <c r="EW7" s="262"/>
      <c r="EX7" s="262"/>
      <c r="EY7" s="262"/>
      <c r="EZ7" s="262"/>
      <c r="FA7" s="262"/>
      <c r="FB7" s="262"/>
      <c r="FC7" s="262"/>
      <c r="FD7" s="262"/>
      <c r="FE7" s="262"/>
      <c r="FF7" s="262"/>
      <c r="FG7" s="262"/>
      <c r="FH7" s="262"/>
      <c r="FI7" s="262"/>
      <c r="FJ7" s="262"/>
      <c r="FK7" s="262"/>
      <c r="FL7" s="262"/>
      <c r="FM7" s="262"/>
      <c r="FN7" s="262"/>
      <c r="FO7" s="262"/>
      <c r="FP7" s="262"/>
      <c r="FQ7" s="262"/>
      <c r="FR7" s="262"/>
      <c r="FS7" s="262"/>
      <c r="FT7" s="262"/>
      <c r="FU7" s="262"/>
      <c r="FV7" s="262"/>
      <c r="FW7" s="262"/>
      <c r="FX7" s="262"/>
      <c r="FY7" s="262"/>
      <c r="FZ7" s="262"/>
      <c r="GA7" s="262"/>
      <c r="GB7" s="262"/>
      <c r="GC7" s="262"/>
      <c r="GD7" s="262"/>
      <c r="GE7" s="262"/>
      <c r="GF7" s="262"/>
      <c r="GG7" s="262"/>
      <c r="GH7" s="262"/>
      <c r="GI7" s="262"/>
      <c r="GJ7" s="262"/>
      <c r="GK7" s="262"/>
      <c r="GL7" s="262"/>
      <c r="GM7" s="262"/>
      <c r="GN7" s="262"/>
      <c r="GO7" s="262"/>
      <c r="GP7" s="262"/>
      <c r="GQ7" s="262"/>
      <c r="GR7" s="262"/>
      <c r="GS7" s="262"/>
      <c r="GT7" s="262"/>
      <c r="GU7" s="262"/>
      <c r="GV7" s="262"/>
      <c r="GW7" s="262"/>
      <c r="GX7" s="262"/>
      <c r="GY7" s="262"/>
      <c r="GZ7" s="262"/>
      <c r="HA7" s="262"/>
      <c r="HB7" s="262"/>
      <c r="HC7" s="262"/>
      <c r="HD7" s="262"/>
      <c r="HE7" s="262"/>
      <c r="HF7" s="262"/>
      <c r="HG7" s="262"/>
      <c r="HH7" s="262"/>
      <c r="HI7" s="262"/>
      <c r="HJ7" s="262"/>
      <c r="HK7" s="262"/>
      <c r="HL7" s="262"/>
      <c r="HM7" s="262"/>
      <c r="HN7" s="262"/>
      <c r="HO7" s="262"/>
      <c r="HP7" s="262"/>
      <c r="HQ7" s="262"/>
      <c r="HR7" s="262"/>
      <c r="HS7" s="262"/>
      <c r="HT7" s="262"/>
      <c r="HU7" s="262"/>
      <c r="HV7" s="262"/>
      <c r="HW7" s="262"/>
      <c r="HX7" s="262"/>
      <c r="HY7" s="262"/>
      <c r="HZ7" s="262"/>
      <c r="IA7" s="262"/>
      <c r="IB7" s="262"/>
      <c r="IC7" s="262"/>
      <c r="ID7" s="262"/>
      <c r="IE7" s="262"/>
      <c r="IF7" s="262"/>
      <c r="IG7" s="262"/>
      <c r="IH7" s="262"/>
      <c r="II7" s="262"/>
      <c r="IJ7" s="262"/>
      <c r="IK7" s="262"/>
      <c r="IL7" s="262"/>
      <c r="IM7" s="262"/>
      <c r="IN7" s="262"/>
      <c r="IO7" s="262"/>
      <c r="IP7" s="262"/>
      <c r="IQ7" s="262"/>
      <c r="IR7" s="262"/>
      <c r="IS7" s="262"/>
      <c r="IT7" s="262"/>
    </row>
    <row r="8" s="227" customFormat="1" ht="21.75" customHeight="1" spans="1:254">
      <c r="A8" s="233"/>
      <c r="B8" s="248"/>
      <c r="C8" s="249"/>
      <c r="D8" s="248"/>
      <c r="E8" s="242"/>
      <c r="F8" s="242"/>
      <c r="G8" s="242"/>
      <c r="H8" s="242"/>
      <c r="I8" s="248"/>
      <c r="J8" s="266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  <c r="BJ8" s="262"/>
      <c r="BK8" s="262"/>
      <c r="BL8" s="262"/>
      <c r="BM8" s="262"/>
      <c r="BN8" s="262"/>
      <c r="BO8" s="262"/>
      <c r="BP8" s="262"/>
      <c r="BQ8" s="262"/>
      <c r="BR8" s="262"/>
      <c r="BS8" s="262"/>
      <c r="BT8" s="262"/>
      <c r="BU8" s="262"/>
      <c r="BV8" s="262"/>
      <c r="BW8" s="262"/>
      <c r="BX8" s="262"/>
      <c r="BY8" s="262"/>
      <c r="BZ8" s="262"/>
      <c r="CA8" s="262"/>
      <c r="CB8" s="262"/>
      <c r="CC8" s="262"/>
      <c r="CD8" s="262"/>
      <c r="CE8" s="262"/>
      <c r="CF8" s="262"/>
      <c r="CG8" s="262"/>
      <c r="CH8" s="262"/>
      <c r="CI8" s="262"/>
      <c r="CJ8" s="262"/>
      <c r="CK8" s="262"/>
      <c r="CL8" s="262"/>
      <c r="CM8" s="262"/>
      <c r="CN8" s="262"/>
      <c r="CO8" s="262"/>
      <c r="CP8" s="262"/>
      <c r="CQ8" s="262"/>
      <c r="CR8" s="262"/>
      <c r="CS8" s="262"/>
      <c r="CT8" s="262"/>
      <c r="CU8" s="262"/>
      <c r="CV8" s="262"/>
      <c r="CW8" s="262"/>
      <c r="CX8" s="262"/>
      <c r="CY8" s="262"/>
      <c r="CZ8" s="262"/>
      <c r="DA8" s="262"/>
      <c r="DB8" s="262"/>
      <c r="DC8" s="262"/>
      <c r="DD8" s="262"/>
      <c r="DE8" s="262"/>
      <c r="DF8" s="262"/>
      <c r="DG8" s="262"/>
      <c r="DH8" s="262"/>
      <c r="DI8" s="262"/>
      <c r="DJ8" s="262"/>
      <c r="DK8" s="262"/>
      <c r="DL8" s="262"/>
      <c r="DM8" s="262"/>
      <c r="DN8" s="262"/>
      <c r="DO8" s="262"/>
      <c r="DP8" s="262"/>
      <c r="DQ8" s="262"/>
      <c r="DR8" s="262"/>
      <c r="DS8" s="262"/>
      <c r="DT8" s="262"/>
      <c r="DU8" s="262"/>
      <c r="DV8" s="262"/>
      <c r="DW8" s="262"/>
      <c r="DX8" s="262"/>
      <c r="DY8" s="262"/>
      <c r="DZ8" s="262"/>
      <c r="EA8" s="262"/>
      <c r="EB8" s="262"/>
      <c r="EC8" s="262"/>
      <c r="ED8" s="262"/>
      <c r="EE8" s="262"/>
      <c r="EF8" s="262"/>
      <c r="EG8" s="262"/>
      <c r="EH8" s="262"/>
      <c r="EI8" s="262"/>
      <c r="EJ8" s="262"/>
      <c r="EK8" s="262"/>
      <c r="EL8" s="262"/>
      <c r="EM8" s="262"/>
      <c r="EN8" s="262"/>
      <c r="EO8" s="262"/>
      <c r="EP8" s="262"/>
      <c r="EQ8" s="262"/>
      <c r="ER8" s="262"/>
      <c r="ES8" s="262"/>
      <c r="ET8" s="262"/>
      <c r="EU8" s="262"/>
      <c r="EV8" s="262"/>
      <c r="EW8" s="262"/>
      <c r="EX8" s="262"/>
      <c r="EY8" s="262"/>
      <c r="EZ8" s="262"/>
      <c r="FA8" s="262"/>
      <c r="FB8" s="262"/>
      <c r="FC8" s="262"/>
      <c r="FD8" s="262"/>
      <c r="FE8" s="262"/>
      <c r="FF8" s="262"/>
      <c r="FG8" s="262"/>
      <c r="FH8" s="262"/>
      <c r="FI8" s="262"/>
      <c r="FJ8" s="262"/>
      <c r="FK8" s="262"/>
      <c r="FL8" s="262"/>
      <c r="FM8" s="262"/>
      <c r="FN8" s="262"/>
      <c r="FO8" s="262"/>
      <c r="FP8" s="262"/>
      <c r="FQ8" s="262"/>
      <c r="FR8" s="262"/>
      <c r="FS8" s="262"/>
      <c r="FT8" s="262"/>
      <c r="FU8" s="262"/>
      <c r="FV8" s="262"/>
      <c r="FW8" s="262"/>
      <c r="FX8" s="262"/>
      <c r="FY8" s="262"/>
      <c r="FZ8" s="262"/>
      <c r="GA8" s="262"/>
      <c r="GB8" s="262"/>
      <c r="GC8" s="262"/>
      <c r="GD8" s="262"/>
      <c r="GE8" s="262"/>
      <c r="GF8" s="262"/>
      <c r="GG8" s="262"/>
      <c r="GH8" s="262"/>
      <c r="GI8" s="262"/>
      <c r="GJ8" s="262"/>
      <c r="GK8" s="262"/>
      <c r="GL8" s="262"/>
      <c r="GM8" s="262"/>
      <c r="GN8" s="262"/>
      <c r="GO8" s="262"/>
      <c r="GP8" s="262"/>
      <c r="GQ8" s="262"/>
      <c r="GR8" s="262"/>
      <c r="GS8" s="262"/>
      <c r="GT8" s="262"/>
      <c r="GU8" s="262"/>
      <c r="GV8" s="262"/>
      <c r="GW8" s="262"/>
      <c r="GX8" s="262"/>
      <c r="GY8" s="262"/>
      <c r="GZ8" s="262"/>
      <c r="HA8" s="262"/>
      <c r="HB8" s="262"/>
      <c r="HC8" s="262"/>
      <c r="HD8" s="262"/>
      <c r="HE8" s="262"/>
      <c r="HF8" s="262"/>
      <c r="HG8" s="262"/>
      <c r="HH8" s="262"/>
      <c r="HI8" s="262"/>
      <c r="HJ8" s="262"/>
      <c r="HK8" s="262"/>
      <c r="HL8" s="262"/>
      <c r="HM8" s="262"/>
      <c r="HN8" s="262"/>
      <c r="HO8" s="262"/>
      <c r="HP8" s="262"/>
      <c r="HQ8" s="262"/>
      <c r="HR8" s="262"/>
      <c r="HS8" s="262"/>
      <c r="HT8" s="262"/>
      <c r="HU8" s="262"/>
      <c r="HV8" s="262"/>
      <c r="HW8" s="262"/>
      <c r="HX8" s="262"/>
      <c r="HY8" s="262"/>
      <c r="HZ8" s="262"/>
      <c r="IA8" s="262"/>
      <c r="IB8" s="262"/>
      <c r="IC8" s="262"/>
      <c r="ID8" s="262"/>
      <c r="IE8" s="262"/>
      <c r="IF8" s="262"/>
      <c r="IG8" s="262"/>
      <c r="IH8" s="262"/>
      <c r="II8" s="262"/>
      <c r="IJ8" s="262"/>
      <c r="IK8" s="262"/>
      <c r="IL8" s="262"/>
      <c r="IM8" s="262"/>
      <c r="IN8" s="262"/>
      <c r="IO8" s="262"/>
      <c r="IP8" s="262"/>
      <c r="IQ8" s="262"/>
      <c r="IR8" s="262"/>
      <c r="IS8" s="262"/>
      <c r="IT8" s="262"/>
    </row>
    <row r="9" s="227" customFormat="1" ht="21.75" customHeight="1" spans="1:254">
      <c r="A9" s="233"/>
      <c r="B9" s="250"/>
      <c r="C9" s="251" t="s">
        <v>16</v>
      </c>
      <c r="D9" s="252">
        <f t="shared" ref="D9:I9" si="0">SUM(D7:D7)</f>
        <v>33</v>
      </c>
      <c r="E9" s="252">
        <f t="shared" si="0"/>
        <v>15</v>
      </c>
      <c r="F9" s="252">
        <f t="shared" si="0"/>
        <v>18</v>
      </c>
      <c r="G9" s="252">
        <f t="shared" si="0"/>
        <v>20</v>
      </c>
      <c r="H9" s="252">
        <f t="shared" si="0"/>
        <v>0</v>
      </c>
      <c r="I9" s="252">
        <f t="shared" si="0"/>
        <v>53</v>
      </c>
      <c r="J9" s="25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  <c r="BJ9" s="262"/>
      <c r="BK9" s="262"/>
      <c r="BL9" s="262"/>
      <c r="BM9" s="262"/>
      <c r="BN9" s="262"/>
      <c r="BO9" s="262"/>
      <c r="BP9" s="262"/>
      <c r="BQ9" s="262"/>
      <c r="BR9" s="262"/>
      <c r="BS9" s="262"/>
      <c r="BT9" s="262"/>
      <c r="BU9" s="262"/>
      <c r="BV9" s="262"/>
      <c r="BW9" s="262"/>
      <c r="BX9" s="262"/>
      <c r="BY9" s="262"/>
      <c r="BZ9" s="262"/>
      <c r="CA9" s="262"/>
      <c r="CB9" s="262"/>
      <c r="CC9" s="262"/>
      <c r="CD9" s="262"/>
      <c r="CE9" s="262"/>
      <c r="CF9" s="262"/>
      <c r="CG9" s="262"/>
      <c r="CH9" s="262"/>
      <c r="CI9" s="262"/>
      <c r="CJ9" s="262"/>
      <c r="CK9" s="262"/>
      <c r="CL9" s="262"/>
      <c r="CM9" s="262"/>
      <c r="CN9" s="262"/>
      <c r="CO9" s="262"/>
      <c r="CP9" s="262"/>
      <c r="CQ9" s="262"/>
      <c r="CR9" s="262"/>
      <c r="CS9" s="262"/>
      <c r="CT9" s="262"/>
      <c r="CU9" s="262"/>
      <c r="CV9" s="262"/>
      <c r="CW9" s="262"/>
      <c r="CX9" s="262"/>
      <c r="CY9" s="262"/>
      <c r="CZ9" s="262"/>
      <c r="DA9" s="262"/>
      <c r="DB9" s="262"/>
      <c r="DC9" s="262"/>
      <c r="DD9" s="262"/>
      <c r="DE9" s="262"/>
      <c r="DF9" s="262"/>
      <c r="DG9" s="262"/>
      <c r="DH9" s="262"/>
      <c r="DI9" s="262"/>
      <c r="DJ9" s="262"/>
      <c r="DK9" s="262"/>
      <c r="DL9" s="262"/>
      <c r="DM9" s="262"/>
      <c r="DN9" s="262"/>
      <c r="DO9" s="262"/>
      <c r="DP9" s="262"/>
      <c r="DQ9" s="262"/>
      <c r="DR9" s="262"/>
      <c r="DS9" s="262"/>
      <c r="DT9" s="262"/>
      <c r="DU9" s="262"/>
      <c r="DV9" s="262"/>
      <c r="DW9" s="262"/>
      <c r="DX9" s="262"/>
      <c r="DY9" s="262"/>
      <c r="DZ9" s="262"/>
      <c r="EA9" s="262"/>
      <c r="EB9" s="262"/>
      <c r="EC9" s="262"/>
      <c r="ED9" s="262"/>
      <c r="EE9" s="262"/>
      <c r="EF9" s="262"/>
      <c r="EG9" s="262"/>
      <c r="EH9" s="262"/>
      <c r="EI9" s="262"/>
      <c r="EJ9" s="262"/>
      <c r="EK9" s="262"/>
      <c r="EL9" s="262"/>
      <c r="EM9" s="262"/>
      <c r="EN9" s="262"/>
      <c r="EO9" s="262"/>
      <c r="EP9" s="262"/>
      <c r="EQ9" s="262"/>
      <c r="ER9" s="262"/>
      <c r="ES9" s="262"/>
      <c r="ET9" s="262"/>
      <c r="EU9" s="262"/>
      <c r="EV9" s="262"/>
      <c r="EW9" s="262"/>
      <c r="EX9" s="262"/>
      <c r="EY9" s="262"/>
      <c r="EZ9" s="262"/>
      <c r="FA9" s="262"/>
      <c r="FB9" s="262"/>
      <c r="FC9" s="262"/>
      <c r="FD9" s="262"/>
      <c r="FE9" s="262"/>
      <c r="FF9" s="262"/>
      <c r="FG9" s="262"/>
      <c r="FH9" s="262"/>
      <c r="FI9" s="262"/>
      <c r="FJ9" s="262"/>
      <c r="FK9" s="262"/>
      <c r="FL9" s="262"/>
      <c r="FM9" s="262"/>
      <c r="FN9" s="262"/>
      <c r="FO9" s="262"/>
      <c r="FP9" s="262"/>
      <c r="FQ9" s="262"/>
      <c r="FR9" s="262"/>
      <c r="FS9" s="262"/>
      <c r="FT9" s="262"/>
      <c r="FU9" s="262"/>
      <c r="FV9" s="262"/>
      <c r="FW9" s="262"/>
      <c r="FX9" s="262"/>
      <c r="FY9" s="262"/>
      <c r="FZ9" s="262"/>
      <c r="GA9" s="262"/>
      <c r="GB9" s="262"/>
      <c r="GC9" s="262"/>
      <c r="GD9" s="262"/>
      <c r="GE9" s="262"/>
      <c r="GF9" s="262"/>
      <c r="GG9" s="262"/>
      <c r="GH9" s="262"/>
      <c r="GI9" s="262"/>
      <c r="GJ9" s="262"/>
      <c r="GK9" s="262"/>
      <c r="GL9" s="262"/>
      <c r="GM9" s="262"/>
      <c r="GN9" s="262"/>
      <c r="GO9" s="262"/>
      <c r="GP9" s="262"/>
      <c r="GQ9" s="262"/>
      <c r="GR9" s="262"/>
      <c r="GS9" s="262"/>
      <c r="GT9" s="262"/>
      <c r="GU9" s="262"/>
      <c r="GV9" s="262"/>
      <c r="GW9" s="262"/>
      <c r="GX9" s="262"/>
      <c r="GY9" s="262"/>
      <c r="GZ9" s="262"/>
      <c r="HA9" s="262"/>
      <c r="HB9" s="262"/>
      <c r="HC9" s="262"/>
      <c r="HD9" s="262"/>
      <c r="HE9" s="262"/>
      <c r="HF9" s="262"/>
      <c r="HG9" s="262"/>
      <c r="HH9" s="262"/>
      <c r="HI9" s="262"/>
      <c r="HJ9" s="262"/>
      <c r="HK9" s="262"/>
      <c r="HL9" s="262"/>
      <c r="HM9" s="262"/>
      <c r="HN9" s="262"/>
      <c r="HO9" s="262"/>
      <c r="HP9" s="262"/>
      <c r="HQ9" s="262"/>
      <c r="HR9" s="262"/>
      <c r="HS9" s="262"/>
      <c r="HT9" s="262"/>
      <c r="HU9" s="262"/>
      <c r="HV9" s="262"/>
      <c r="HW9" s="262"/>
      <c r="HX9" s="262"/>
      <c r="HY9" s="262"/>
      <c r="HZ9" s="262"/>
      <c r="IA9" s="262"/>
      <c r="IB9" s="262"/>
      <c r="IC9" s="262"/>
      <c r="ID9" s="262"/>
      <c r="IE9" s="262"/>
      <c r="IF9" s="262"/>
      <c r="IG9" s="262"/>
      <c r="IH9" s="262"/>
      <c r="II9" s="262"/>
      <c r="IJ9" s="262"/>
      <c r="IK9" s="262"/>
      <c r="IL9" s="262"/>
      <c r="IM9" s="262"/>
      <c r="IN9" s="262"/>
      <c r="IO9" s="262"/>
      <c r="IP9" s="262"/>
      <c r="IQ9" s="262"/>
      <c r="IR9" s="262"/>
      <c r="IS9" s="262"/>
      <c r="IT9" s="262"/>
    </row>
    <row r="10" s="227" customFormat="1" ht="21.75" customHeight="1" spans="1:254">
      <c r="A10" s="233"/>
      <c r="B10" s="253"/>
      <c r="C10" s="254"/>
      <c r="D10" s="255">
        <f>D9/($I$9-$H$9)</f>
        <v>0.622641509433962</v>
      </c>
      <c r="E10" s="255">
        <f>E9/($I$9-$H$9)</f>
        <v>0.283018867924528</v>
      </c>
      <c r="F10" s="255">
        <f>F9/($I$9-$H$9)</f>
        <v>0.339622641509434</v>
      </c>
      <c r="G10" s="255">
        <f>G9/($I$9-$H$9)</f>
        <v>0.377358490566038</v>
      </c>
      <c r="H10" s="255">
        <f>H9/$I$9</f>
        <v>0</v>
      </c>
      <c r="I10" s="267"/>
      <c r="J10" s="268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  <c r="BJ10" s="262"/>
      <c r="BK10" s="262"/>
      <c r="BL10" s="262"/>
      <c r="BM10" s="262"/>
      <c r="BN10" s="262"/>
      <c r="BO10" s="262"/>
      <c r="BP10" s="262"/>
      <c r="BQ10" s="262"/>
      <c r="BR10" s="262"/>
      <c r="BS10" s="262"/>
      <c r="BT10" s="262"/>
      <c r="BU10" s="262"/>
      <c r="BV10" s="262"/>
      <c r="BW10" s="262"/>
      <c r="BX10" s="262"/>
      <c r="BY10" s="262"/>
      <c r="BZ10" s="262"/>
      <c r="CA10" s="262"/>
      <c r="CB10" s="262"/>
      <c r="CC10" s="262"/>
      <c r="CD10" s="262"/>
      <c r="CE10" s="262"/>
      <c r="CF10" s="262"/>
      <c r="CG10" s="262"/>
      <c r="CH10" s="262"/>
      <c r="CI10" s="262"/>
      <c r="CJ10" s="262"/>
      <c r="CK10" s="262"/>
      <c r="CL10" s="262"/>
      <c r="CM10" s="262"/>
      <c r="CN10" s="262"/>
      <c r="CO10" s="262"/>
      <c r="CP10" s="262"/>
      <c r="CQ10" s="262"/>
      <c r="CR10" s="262"/>
      <c r="CS10" s="262"/>
      <c r="CT10" s="262"/>
      <c r="CU10" s="262"/>
      <c r="CV10" s="262"/>
      <c r="CW10" s="262"/>
      <c r="CX10" s="262"/>
      <c r="CY10" s="262"/>
      <c r="CZ10" s="262"/>
      <c r="DA10" s="262"/>
      <c r="DB10" s="262"/>
      <c r="DC10" s="262"/>
      <c r="DD10" s="262"/>
      <c r="DE10" s="262"/>
      <c r="DF10" s="262"/>
      <c r="DG10" s="262"/>
      <c r="DH10" s="262"/>
      <c r="DI10" s="262"/>
      <c r="DJ10" s="262"/>
      <c r="DK10" s="262"/>
      <c r="DL10" s="262"/>
      <c r="DM10" s="262"/>
      <c r="DN10" s="262"/>
      <c r="DO10" s="262"/>
      <c r="DP10" s="262"/>
      <c r="DQ10" s="262"/>
      <c r="DR10" s="262"/>
      <c r="DS10" s="262"/>
      <c r="DT10" s="262"/>
      <c r="DU10" s="262"/>
      <c r="DV10" s="262"/>
      <c r="DW10" s="262"/>
      <c r="DX10" s="262"/>
      <c r="DY10" s="262"/>
      <c r="DZ10" s="262"/>
      <c r="EA10" s="262"/>
      <c r="EB10" s="262"/>
      <c r="EC10" s="262"/>
      <c r="ED10" s="262"/>
      <c r="EE10" s="262"/>
      <c r="EF10" s="262"/>
      <c r="EG10" s="262"/>
      <c r="EH10" s="262"/>
      <c r="EI10" s="262"/>
      <c r="EJ10" s="262"/>
      <c r="EK10" s="262"/>
      <c r="EL10" s="262"/>
      <c r="EM10" s="262"/>
      <c r="EN10" s="262"/>
      <c r="EO10" s="262"/>
      <c r="EP10" s="262"/>
      <c r="EQ10" s="262"/>
      <c r="ER10" s="262"/>
      <c r="ES10" s="262"/>
      <c r="ET10" s="262"/>
      <c r="EU10" s="262"/>
      <c r="EV10" s="262"/>
      <c r="EW10" s="262"/>
      <c r="EX10" s="262"/>
      <c r="EY10" s="262"/>
      <c r="EZ10" s="262"/>
      <c r="FA10" s="262"/>
      <c r="FB10" s="262"/>
      <c r="FC10" s="262"/>
      <c r="FD10" s="262"/>
      <c r="FE10" s="262"/>
      <c r="FF10" s="262"/>
      <c r="FG10" s="262"/>
      <c r="FH10" s="262"/>
      <c r="FI10" s="262"/>
      <c r="FJ10" s="262"/>
      <c r="FK10" s="262"/>
      <c r="FL10" s="262"/>
      <c r="FM10" s="262"/>
      <c r="FN10" s="262"/>
      <c r="FO10" s="262"/>
      <c r="FP10" s="262"/>
      <c r="FQ10" s="262"/>
      <c r="FR10" s="262"/>
      <c r="FS10" s="262"/>
      <c r="FT10" s="262"/>
      <c r="FU10" s="262"/>
      <c r="FV10" s="262"/>
      <c r="FW10" s="262"/>
      <c r="FX10" s="262"/>
      <c r="FY10" s="262"/>
      <c r="FZ10" s="262"/>
      <c r="GA10" s="262"/>
      <c r="GB10" s="262"/>
      <c r="GC10" s="262"/>
      <c r="GD10" s="262"/>
      <c r="GE10" s="262"/>
      <c r="GF10" s="262"/>
      <c r="GG10" s="262"/>
      <c r="GH10" s="262"/>
      <c r="GI10" s="262"/>
      <c r="GJ10" s="262"/>
      <c r="GK10" s="262"/>
      <c r="GL10" s="262"/>
      <c r="GM10" s="262"/>
      <c r="GN10" s="262"/>
      <c r="GO10" s="262"/>
      <c r="GP10" s="262"/>
      <c r="GQ10" s="262"/>
      <c r="GR10" s="262"/>
      <c r="GS10" s="262"/>
      <c r="GT10" s="262"/>
      <c r="GU10" s="262"/>
      <c r="GV10" s="262"/>
      <c r="GW10" s="262"/>
      <c r="GX10" s="262"/>
      <c r="GY10" s="262"/>
      <c r="GZ10" s="262"/>
      <c r="HA10" s="262"/>
      <c r="HB10" s="262"/>
      <c r="HC10" s="262"/>
      <c r="HD10" s="262"/>
      <c r="HE10" s="262"/>
      <c r="HF10" s="262"/>
      <c r="HG10" s="262"/>
      <c r="HH10" s="262"/>
      <c r="HI10" s="262"/>
      <c r="HJ10" s="262"/>
      <c r="HK10" s="262"/>
      <c r="HL10" s="262"/>
      <c r="HM10" s="262"/>
      <c r="HN10" s="262"/>
      <c r="HO10" s="262"/>
      <c r="HP10" s="262"/>
      <c r="HQ10" s="262"/>
      <c r="HR10" s="262"/>
      <c r="HS10" s="262"/>
      <c r="HT10" s="262"/>
      <c r="HU10" s="262"/>
      <c r="HV10" s="262"/>
      <c r="HW10" s="262"/>
      <c r="HX10" s="262"/>
      <c r="HY10" s="262"/>
      <c r="HZ10" s="262"/>
      <c r="IA10" s="262"/>
      <c r="IB10" s="262"/>
      <c r="IC10" s="262"/>
      <c r="ID10" s="262"/>
      <c r="IE10" s="262"/>
      <c r="IF10" s="262"/>
      <c r="IG10" s="262"/>
      <c r="IH10" s="262"/>
      <c r="II10" s="262"/>
      <c r="IJ10" s="262"/>
      <c r="IK10" s="262"/>
      <c r="IL10" s="262"/>
      <c r="IM10" s="262"/>
      <c r="IN10" s="262"/>
      <c r="IO10" s="262"/>
      <c r="IP10" s="262"/>
      <c r="IQ10" s="262"/>
      <c r="IR10" s="262"/>
      <c r="IS10" s="262"/>
      <c r="IT10" s="262"/>
    </row>
    <row r="11" s="227" customFormat="1" ht="21.75" customHeight="1" spans="1:254">
      <c r="A11" s="233"/>
      <c r="B11" s="253"/>
      <c r="C11" s="256"/>
      <c r="D11" s="256"/>
      <c r="E11" s="257"/>
      <c r="F11" s="257"/>
      <c r="G11" s="257"/>
      <c r="H11" s="257"/>
      <c r="I11" s="257"/>
      <c r="J11" s="268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  <c r="BJ11" s="262"/>
      <c r="BK11" s="262"/>
      <c r="BL11" s="262"/>
      <c r="BM11" s="262"/>
      <c r="BN11" s="262"/>
      <c r="BO11" s="262"/>
      <c r="BP11" s="262"/>
      <c r="BQ11" s="262"/>
      <c r="BR11" s="262"/>
      <c r="BS11" s="262"/>
      <c r="BT11" s="262"/>
      <c r="BU11" s="262"/>
      <c r="BV11" s="262"/>
      <c r="BW11" s="262"/>
      <c r="BX11" s="262"/>
      <c r="BY11" s="262"/>
      <c r="BZ11" s="262"/>
      <c r="CA11" s="262"/>
      <c r="CB11" s="262"/>
      <c r="CC11" s="262"/>
      <c r="CD11" s="262"/>
      <c r="CE11" s="262"/>
      <c r="CF11" s="262"/>
      <c r="CG11" s="262"/>
      <c r="CH11" s="262"/>
      <c r="CI11" s="262"/>
      <c r="CJ11" s="262"/>
      <c r="CK11" s="262"/>
      <c r="CL11" s="262"/>
      <c r="CM11" s="262"/>
      <c r="CN11" s="262"/>
      <c r="CO11" s="262"/>
      <c r="CP11" s="262"/>
      <c r="CQ11" s="262"/>
      <c r="CR11" s="262"/>
      <c r="CS11" s="262"/>
      <c r="CT11" s="262"/>
      <c r="CU11" s="262"/>
      <c r="CV11" s="262"/>
      <c r="CW11" s="262"/>
      <c r="CX11" s="262"/>
      <c r="CY11" s="262"/>
      <c r="CZ11" s="262"/>
      <c r="DA11" s="262"/>
      <c r="DB11" s="262"/>
      <c r="DC11" s="262"/>
      <c r="DD11" s="262"/>
      <c r="DE11" s="262"/>
      <c r="DF11" s="262"/>
      <c r="DG11" s="262"/>
      <c r="DH11" s="262"/>
      <c r="DI11" s="262"/>
      <c r="DJ11" s="262"/>
      <c r="DK11" s="262"/>
      <c r="DL11" s="262"/>
      <c r="DM11" s="262"/>
      <c r="DN11" s="262"/>
      <c r="DO11" s="262"/>
      <c r="DP11" s="262"/>
      <c r="DQ11" s="262"/>
      <c r="DR11" s="262"/>
      <c r="DS11" s="262"/>
      <c r="DT11" s="262"/>
      <c r="DU11" s="262"/>
      <c r="DV11" s="262"/>
      <c r="DW11" s="262"/>
      <c r="DX11" s="262"/>
      <c r="DY11" s="262"/>
      <c r="DZ11" s="262"/>
      <c r="EA11" s="262"/>
      <c r="EB11" s="262"/>
      <c r="EC11" s="262"/>
      <c r="ED11" s="262"/>
      <c r="EE11" s="262"/>
      <c r="EF11" s="262"/>
      <c r="EG11" s="262"/>
      <c r="EH11" s="262"/>
      <c r="EI11" s="262"/>
      <c r="EJ11" s="262"/>
      <c r="EK11" s="262"/>
      <c r="EL11" s="262"/>
      <c r="EM11" s="262"/>
      <c r="EN11" s="262"/>
      <c r="EO11" s="262"/>
      <c r="EP11" s="262"/>
      <c r="EQ11" s="262"/>
      <c r="ER11" s="262"/>
      <c r="ES11" s="262"/>
      <c r="ET11" s="262"/>
      <c r="EU11" s="262"/>
      <c r="EV11" s="262"/>
      <c r="EW11" s="262"/>
      <c r="EX11" s="262"/>
      <c r="EY11" s="262"/>
      <c r="EZ11" s="262"/>
      <c r="FA11" s="262"/>
      <c r="FB11" s="262"/>
      <c r="FC11" s="262"/>
      <c r="FD11" s="262"/>
      <c r="FE11" s="262"/>
      <c r="FF11" s="262"/>
      <c r="FG11" s="262"/>
      <c r="FH11" s="262"/>
      <c r="FI11" s="262"/>
      <c r="FJ11" s="262"/>
      <c r="FK11" s="262"/>
      <c r="FL11" s="262"/>
      <c r="FM11" s="262"/>
      <c r="FN11" s="262"/>
      <c r="FO11" s="262"/>
      <c r="FP11" s="262"/>
      <c r="FQ11" s="262"/>
      <c r="FR11" s="262"/>
      <c r="FS11" s="262"/>
      <c r="FT11" s="262"/>
      <c r="FU11" s="262"/>
      <c r="FV11" s="262"/>
      <c r="FW11" s="262"/>
      <c r="FX11" s="262"/>
      <c r="FY11" s="262"/>
      <c r="FZ11" s="262"/>
      <c r="GA11" s="262"/>
      <c r="GB11" s="262"/>
      <c r="GC11" s="262"/>
      <c r="GD11" s="262"/>
      <c r="GE11" s="262"/>
      <c r="GF11" s="262"/>
      <c r="GG11" s="262"/>
      <c r="GH11" s="262"/>
      <c r="GI11" s="262"/>
      <c r="GJ11" s="262"/>
      <c r="GK11" s="262"/>
      <c r="GL11" s="262"/>
      <c r="GM11" s="262"/>
      <c r="GN11" s="262"/>
      <c r="GO11" s="262"/>
      <c r="GP11" s="262"/>
      <c r="GQ11" s="262"/>
      <c r="GR11" s="262"/>
      <c r="GS11" s="262"/>
      <c r="GT11" s="262"/>
      <c r="GU11" s="262"/>
      <c r="GV11" s="262"/>
      <c r="GW11" s="262"/>
      <c r="GX11" s="262"/>
      <c r="GY11" s="262"/>
      <c r="GZ11" s="262"/>
      <c r="HA11" s="262"/>
      <c r="HB11" s="262"/>
      <c r="HC11" s="262"/>
      <c r="HD11" s="262"/>
      <c r="HE11" s="262"/>
      <c r="HF11" s="262"/>
      <c r="HG11" s="262"/>
      <c r="HH11" s="262"/>
      <c r="HI11" s="262"/>
      <c r="HJ11" s="262"/>
      <c r="HK11" s="262"/>
      <c r="HL11" s="262"/>
      <c r="HM11" s="262"/>
      <c r="HN11" s="262"/>
      <c r="HO11" s="262"/>
      <c r="HP11" s="262"/>
      <c r="HQ11" s="262"/>
      <c r="HR11" s="262"/>
      <c r="HS11" s="262"/>
      <c r="HT11" s="262"/>
      <c r="HU11" s="262"/>
      <c r="HV11" s="262"/>
      <c r="HW11" s="262"/>
      <c r="HX11" s="262"/>
      <c r="HY11" s="262"/>
      <c r="HZ11" s="262"/>
      <c r="IA11" s="262"/>
      <c r="IB11" s="262"/>
      <c r="IC11" s="262"/>
      <c r="ID11" s="262"/>
      <c r="IE11" s="262"/>
      <c r="IF11" s="262"/>
      <c r="IG11" s="262"/>
      <c r="IH11" s="262"/>
      <c r="II11" s="262"/>
      <c r="IJ11" s="262"/>
      <c r="IK11" s="262"/>
      <c r="IL11" s="262"/>
      <c r="IM11" s="262"/>
      <c r="IN11" s="262"/>
      <c r="IO11" s="262"/>
      <c r="IP11" s="262"/>
      <c r="IQ11" s="262"/>
      <c r="IR11" s="262"/>
      <c r="IS11" s="262"/>
      <c r="IT11" s="262"/>
    </row>
    <row r="12" s="227" customFormat="1" ht="21.75" customHeight="1" spans="1:254">
      <c r="A12" s="233"/>
      <c r="B12" s="258"/>
      <c r="C12" s="256"/>
      <c r="D12" s="256"/>
      <c r="E12" s="259"/>
      <c r="F12" s="259"/>
      <c r="G12" s="259"/>
      <c r="H12" s="259"/>
      <c r="I12" s="259"/>
      <c r="J12" s="269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  <c r="BJ12" s="262"/>
      <c r="BK12" s="262"/>
      <c r="BL12" s="262"/>
      <c r="BM12" s="262"/>
      <c r="BN12" s="262"/>
      <c r="BO12" s="262"/>
      <c r="BP12" s="262"/>
      <c r="BQ12" s="262"/>
      <c r="BR12" s="262"/>
      <c r="BS12" s="262"/>
      <c r="BT12" s="262"/>
      <c r="BU12" s="262"/>
      <c r="BV12" s="262"/>
      <c r="BW12" s="262"/>
      <c r="BX12" s="262"/>
      <c r="BY12" s="262"/>
      <c r="BZ12" s="262"/>
      <c r="CA12" s="262"/>
      <c r="CB12" s="262"/>
      <c r="CC12" s="262"/>
      <c r="CD12" s="262"/>
      <c r="CE12" s="262"/>
      <c r="CF12" s="262"/>
      <c r="CG12" s="262"/>
      <c r="CH12" s="262"/>
      <c r="CI12" s="262"/>
      <c r="CJ12" s="262"/>
      <c r="CK12" s="262"/>
      <c r="CL12" s="262"/>
      <c r="CM12" s="262"/>
      <c r="CN12" s="262"/>
      <c r="CO12" s="262"/>
      <c r="CP12" s="262"/>
      <c r="CQ12" s="262"/>
      <c r="CR12" s="262"/>
      <c r="CS12" s="262"/>
      <c r="CT12" s="262"/>
      <c r="CU12" s="262"/>
      <c r="CV12" s="262"/>
      <c r="CW12" s="262"/>
      <c r="CX12" s="262"/>
      <c r="CY12" s="262"/>
      <c r="CZ12" s="262"/>
      <c r="DA12" s="262"/>
      <c r="DB12" s="262"/>
      <c r="DC12" s="262"/>
      <c r="DD12" s="262"/>
      <c r="DE12" s="262"/>
      <c r="DF12" s="262"/>
      <c r="DG12" s="262"/>
      <c r="DH12" s="262"/>
      <c r="DI12" s="262"/>
      <c r="DJ12" s="262"/>
      <c r="DK12" s="262"/>
      <c r="DL12" s="262"/>
      <c r="DM12" s="262"/>
      <c r="DN12" s="262"/>
      <c r="DO12" s="262"/>
      <c r="DP12" s="262"/>
      <c r="DQ12" s="262"/>
      <c r="DR12" s="262"/>
      <c r="DS12" s="262"/>
      <c r="DT12" s="262"/>
      <c r="DU12" s="262"/>
      <c r="DV12" s="262"/>
      <c r="DW12" s="262"/>
      <c r="DX12" s="262"/>
      <c r="DY12" s="262"/>
      <c r="DZ12" s="262"/>
      <c r="EA12" s="262"/>
      <c r="EB12" s="262"/>
      <c r="EC12" s="262"/>
      <c r="ED12" s="262"/>
      <c r="EE12" s="262"/>
      <c r="EF12" s="262"/>
      <c r="EG12" s="262"/>
      <c r="EH12" s="262"/>
      <c r="EI12" s="262"/>
      <c r="EJ12" s="262"/>
      <c r="EK12" s="262"/>
      <c r="EL12" s="262"/>
      <c r="EM12" s="262"/>
      <c r="EN12" s="262"/>
      <c r="EO12" s="262"/>
      <c r="EP12" s="262"/>
      <c r="EQ12" s="262"/>
      <c r="ER12" s="262"/>
      <c r="ES12" s="262"/>
      <c r="ET12" s="262"/>
      <c r="EU12" s="262"/>
      <c r="EV12" s="262"/>
      <c r="EW12" s="262"/>
      <c r="EX12" s="262"/>
      <c r="EY12" s="262"/>
      <c r="EZ12" s="262"/>
      <c r="FA12" s="262"/>
      <c r="FB12" s="262"/>
      <c r="FC12" s="262"/>
      <c r="FD12" s="262"/>
      <c r="FE12" s="262"/>
      <c r="FF12" s="262"/>
      <c r="FG12" s="262"/>
      <c r="FH12" s="262"/>
      <c r="FI12" s="262"/>
      <c r="FJ12" s="262"/>
      <c r="FK12" s="262"/>
      <c r="FL12" s="262"/>
      <c r="FM12" s="262"/>
      <c r="FN12" s="262"/>
      <c r="FO12" s="262"/>
      <c r="FP12" s="262"/>
      <c r="FQ12" s="262"/>
      <c r="FR12" s="262"/>
      <c r="FS12" s="262"/>
      <c r="FT12" s="262"/>
      <c r="FU12" s="262"/>
      <c r="FV12" s="262"/>
      <c r="FW12" s="262"/>
      <c r="FX12" s="262"/>
      <c r="FY12" s="262"/>
      <c r="FZ12" s="262"/>
      <c r="GA12" s="262"/>
      <c r="GB12" s="262"/>
      <c r="GC12" s="262"/>
      <c r="GD12" s="262"/>
      <c r="GE12" s="262"/>
      <c r="GF12" s="262"/>
      <c r="GG12" s="262"/>
      <c r="GH12" s="262"/>
      <c r="GI12" s="262"/>
      <c r="GJ12" s="262"/>
      <c r="GK12" s="262"/>
      <c r="GL12" s="262"/>
      <c r="GM12" s="262"/>
      <c r="GN12" s="262"/>
      <c r="GO12" s="262"/>
      <c r="GP12" s="262"/>
      <c r="GQ12" s="262"/>
      <c r="GR12" s="262"/>
      <c r="GS12" s="262"/>
      <c r="GT12" s="262"/>
      <c r="GU12" s="262"/>
      <c r="GV12" s="262"/>
      <c r="GW12" s="262"/>
      <c r="GX12" s="262"/>
      <c r="GY12" s="262"/>
      <c r="GZ12" s="262"/>
      <c r="HA12" s="262"/>
      <c r="HB12" s="262"/>
      <c r="HC12" s="262"/>
      <c r="HD12" s="262"/>
      <c r="HE12" s="262"/>
      <c r="HF12" s="262"/>
      <c r="HG12" s="262"/>
      <c r="HH12" s="262"/>
      <c r="HI12" s="262"/>
      <c r="HJ12" s="262"/>
      <c r="HK12" s="262"/>
      <c r="HL12" s="262"/>
      <c r="HM12" s="262"/>
      <c r="HN12" s="262"/>
      <c r="HO12" s="262"/>
      <c r="HP12" s="262"/>
      <c r="HQ12" s="262"/>
      <c r="HR12" s="262"/>
      <c r="HS12" s="262"/>
      <c r="HT12" s="262"/>
      <c r="HU12" s="262"/>
      <c r="HV12" s="262"/>
      <c r="HW12" s="262"/>
      <c r="HX12" s="262"/>
      <c r="HY12" s="262"/>
      <c r="HZ12" s="262"/>
      <c r="IA12" s="262"/>
      <c r="IB12" s="262"/>
      <c r="IC12" s="262"/>
      <c r="ID12" s="262"/>
      <c r="IE12" s="262"/>
      <c r="IF12" s="262"/>
      <c r="IG12" s="262"/>
      <c r="IH12" s="262"/>
      <c r="II12" s="262"/>
      <c r="IJ12" s="262"/>
      <c r="IK12" s="262"/>
      <c r="IL12" s="262"/>
      <c r="IM12" s="262"/>
      <c r="IN12" s="262"/>
      <c r="IO12" s="262"/>
      <c r="IP12" s="262"/>
      <c r="IQ12" s="262"/>
      <c r="IR12" s="262"/>
      <c r="IS12" s="262"/>
      <c r="IT12" s="262"/>
    </row>
    <row r="13" spans="10:10">
      <c r="J13" s="228"/>
    </row>
    <row r="16" ht="13.2" spans="3:3">
      <c r="C16" s="260"/>
    </row>
    <row r="21" spans="5:5">
      <c r="E21" s="228"/>
    </row>
    <row r="22" spans="5:5">
      <c r="E22" s="228"/>
    </row>
    <row r="23" spans="5:5">
      <c r="E23" s="228"/>
    </row>
    <row r="24" spans="5:5">
      <c r="E24" s="228"/>
    </row>
  </sheetData>
  <mergeCells count="3">
    <mergeCell ref="A1:XFD1"/>
    <mergeCell ref="B3:C3"/>
    <mergeCell ref="B4:C4"/>
  </mergeCells>
  <hyperlinks>
    <hyperlink ref="C7" location="'Account Registration'!A1" display="Account Registration"/>
  </hyperlinks>
  <pageMargins left="1" right="1" top="0.196850393700787" bottom="0.196850393700787" header="0.511811023622047" footer="0.511811023622047"/>
  <pageSetup paperSize="9" scale="4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31.1388888888889" style="116" customWidth="1"/>
    <col min="3" max="3" width="46.1388888888889" style="117" customWidth="1"/>
    <col min="4" max="4" width="41.4259259259259" style="116" customWidth="1"/>
    <col min="5" max="5" width="48.4259259259259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UC17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0" t="s">
        <v>14</v>
      </c>
      <c r="D6" s="119">
        <f>COUNTIF(F:F,"N")</f>
        <v>47</v>
      </c>
      <c r="E6" s="48"/>
      <c r="F6" s="47"/>
      <c r="G6" s="47"/>
      <c r="H6" s="47"/>
      <c r="I6" s="47"/>
      <c r="J6" s="49"/>
    </row>
    <row r="7" spans="1:10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1" t="s">
        <v>16</v>
      </c>
      <c r="D8" s="119">
        <f>SUM(D4:D7)</f>
        <v>47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  <c r="J11" s="123"/>
    </row>
    <row r="12" ht="80.25" customHeight="1" spans="1:10">
      <c r="A12" s="281" t="s">
        <v>252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92.4" spans="1:10">
      <c r="A13" s="126">
        <f ca="1" t="shared" ref="A13:A59" si="0">1+COUNT(INDIRECT("A1:"&amp;(ADDRESS(ROW()-1,COLUMN()))))</f>
        <v>1</v>
      </c>
      <c r="B13" s="127" t="s">
        <v>414</v>
      </c>
      <c r="C13" s="275" t="s">
        <v>232</v>
      </c>
      <c r="D13" s="129" t="s">
        <v>415</v>
      </c>
      <c r="E13" s="129" t="s">
        <v>416</v>
      </c>
      <c r="F13" s="126" t="s">
        <v>35</v>
      </c>
      <c r="G13" s="126"/>
      <c r="H13" s="130" t="s">
        <v>169</v>
      </c>
      <c r="I13" s="126"/>
      <c r="J13" s="160"/>
    </row>
    <row r="14" ht="21.75" customHeight="1" spans="1:10">
      <c r="A14" s="131">
        <f ca="1" t="shared" si="0"/>
        <v>2</v>
      </c>
      <c r="B14" s="132" t="s">
        <v>144</v>
      </c>
      <c r="C14" s="133" t="s">
        <v>417</v>
      </c>
      <c r="D14" s="283" t="s">
        <v>145</v>
      </c>
      <c r="E14" s="132" t="s">
        <v>146</v>
      </c>
      <c r="F14" s="16" t="s">
        <v>35</v>
      </c>
      <c r="G14" s="131"/>
      <c r="H14" s="134" t="s">
        <v>169</v>
      </c>
      <c r="I14" s="131"/>
      <c r="J14" s="161"/>
    </row>
    <row r="15" ht="66" spans="1:10">
      <c r="A15" s="131">
        <f ca="1" t="shared" si="0"/>
        <v>3</v>
      </c>
      <c r="B15" s="132" t="s">
        <v>153</v>
      </c>
      <c r="C15" s="135" t="s">
        <v>417</v>
      </c>
      <c r="D15" s="277" t="s">
        <v>418</v>
      </c>
      <c r="E15" s="132" t="s">
        <v>419</v>
      </c>
      <c r="F15" s="16" t="s">
        <v>35</v>
      </c>
      <c r="G15" s="131"/>
      <c r="H15" s="134" t="s">
        <v>169</v>
      </c>
      <c r="I15" s="131"/>
      <c r="J15" s="161"/>
    </row>
    <row r="16" ht="26.4" spans="1:10">
      <c r="A16" s="126">
        <f ca="1" t="shared" si="0"/>
        <v>4</v>
      </c>
      <c r="B16" s="127" t="s">
        <v>420</v>
      </c>
      <c r="C16" s="275" t="s">
        <v>421</v>
      </c>
      <c r="D16" s="275" t="s">
        <v>422</v>
      </c>
      <c r="E16" s="129" t="s">
        <v>423</v>
      </c>
      <c r="F16" s="126" t="s">
        <v>35</v>
      </c>
      <c r="G16" s="126"/>
      <c r="H16" s="130" t="s">
        <v>169</v>
      </c>
      <c r="I16" s="126"/>
      <c r="J16" s="160"/>
    </row>
    <row r="17" ht="39.6" spans="1:10">
      <c r="A17" s="126">
        <f ca="1" t="shared" si="0"/>
        <v>5</v>
      </c>
      <c r="B17" s="137"/>
      <c r="C17" s="275" t="s">
        <v>424</v>
      </c>
      <c r="D17" s="275" t="s">
        <v>422</v>
      </c>
      <c r="E17" s="129" t="s">
        <v>425</v>
      </c>
      <c r="F17" s="126" t="s">
        <v>35</v>
      </c>
      <c r="G17" s="126"/>
      <c r="H17" s="130" t="s">
        <v>169</v>
      </c>
      <c r="I17" s="126"/>
      <c r="J17" s="160"/>
    </row>
    <row r="18" ht="39.6" spans="1:10">
      <c r="A18" s="126">
        <f ca="1" t="shared" si="0"/>
        <v>6</v>
      </c>
      <c r="B18" s="138"/>
      <c r="C18" s="275" t="s">
        <v>426</v>
      </c>
      <c r="D18" s="275" t="s">
        <v>422</v>
      </c>
      <c r="E18" s="129" t="s">
        <v>427</v>
      </c>
      <c r="F18" s="126" t="s">
        <v>35</v>
      </c>
      <c r="G18" s="126"/>
      <c r="H18" s="130" t="s">
        <v>169</v>
      </c>
      <c r="I18" s="126"/>
      <c r="J18" s="160"/>
    </row>
    <row r="19" ht="26.4" spans="1:10">
      <c r="A19" s="139">
        <f ca="1" t="shared" si="0"/>
        <v>7</v>
      </c>
      <c r="B19" s="275" t="s">
        <v>428</v>
      </c>
      <c r="C19" s="128"/>
      <c r="D19" s="129" t="s">
        <v>429</v>
      </c>
      <c r="E19" s="129" t="s">
        <v>430</v>
      </c>
      <c r="F19" s="139" t="s">
        <v>35</v>
      </c>
      <c r="G19" s="139"/>
      <c r="H19" s="130" t="s">
        <v>169</v>
      </c>
      <c r="I19" s="139"/>
      <c r="J19" s="160"/>
    </row>
    <row r="20" ht="39.6" spans="1:10">
      <c r="A20" s="139">
        <f ca="1" t="shared" si="0"/>
        <v>8</v>
      </c>
      <c r="B20" s="283" t="s">
        <v>431</v>
      </c>
      <c r="C20" s="128"/>
      <c r="D20" s="129" t="s">
        <v>429</v>
      </c>
      <c r="E20" s="129" t="s">
        <v>432</v>
      </c>
      <c r="F20" s="139" t="s">
        <v>35</v>
      </c>
      <c r="G20" s="139"/>
      <c r="H20" s="130" t="s">
        <v>169</v>
      </c>
      <c r="I20" s="139"/>
      <c r="J20" s="160"/>
    </row>
    <row r="21" ht="26.4" spans="1:10">
      <c r="A21" s="139">
        <f ca="1" t="shared" si="0"/>
        <v>9</v>
      </c>
      <c r="B21" s="285" t="s">
        <v>433</v>
      </c>
      <c r="C21" s="275" t="s">
        <v>434</v>
      </c>
      <c r="D21" s="129" t="s">
        <v>435</v>
      </c>
      <c r="E21" s="129" t="s">
        <v>436</v>
      </c>
      <c r="F21" s="139" t="s">
        <v>35</v>
      </c>
      <c r="G21" s="139"/>
      <c r="H21" s="130" t="s">
        <v>169</v>
      </c>
      <c r="I21" s="139"/>
      <c r="J21" s="160"/>
    </row>
    <row r="22" ht="39.6" spans="1:10">
      <c r="A22" s="139">
        <f ca="1" t="shared" si="0"/>
        <v>10</v>
      </c>
      <c r="B22" s="138"/>
      <c r="C22" s="275" t="s">
        <v>437</v>
      </c>
      <c r="D22" s="129" t="s">
        <v>438</v>
      </c>
      <c r="E22" s="129" t="s">
        <v>439</v>
      </c>
      <c r="F22" s="139" t="s">
        <v>35</v>
      </c>
      <c r="G22" s="139"/>
      <c r="H22" s="130" t="s">
        <v>169</v>
      </c>
      <c r="I22" s="139"/>
      <c r="J22" s="160"/>
    </row>
    <row r="23" ht="49.5" customHeight="1" spans="1:10">
      <c r="A23" s="139">
        <f ca="1" t="shared" si="0"/>
        <v>11</v>
      </c>
      <c r="B23" s="283" t="s">
        <v>440</v>
      </c>
      <c r="C23" s="275" t="s">
        <v>441</v>
      </c>
      <c r="D23" s="129" t="s">
        <v>438</v>
      </c>
      <c r="E23" s="140" t="s">
        <v>442</v>
      </c>
      <c r="F23" s="139" t="s">
        <v>35</v>
      </c>
      <c r="G23" s="139"/>
      <c r="H23" s="130"/>
      <c r="I23" s="139"/>
      <c r="J23" s="160"/>
    </row>
    <row r="24" ht="132" spans="1:10">
      <c r="A24" s="141">
        <f ca="1" t="shared" si="0"/>
        <v>12</v>
      </c>
      <c r="B24" s="142" t="s">
        <v>443</v>
      </c>
      <c r="C24" s="287" t="s">
        <v>444</v>
      </c>
      <c r="D24" s="143" t="s">
        <v>445</v>
      </c>
      <c r="E24" s="144" t="s">
        <v>446</v>
      </c>
      <c r="F24" s="141" t="s">
        <v>35</v>
      </c>
      <c r="G24" s="141"/>
      <c r="H24" s="145" t="s">
        <v>169</v>
      </c>
      <c r="I24" s="141"/>
      <c r="J24" s="162"/>
    </row>
    <row r="25" ht="92.4" spans="1:10">
      <c r="A25" s="139">
        <f ca="1" t="shared" si="0"/>
        <v>13</v>
      </c>
      <c r="B25" s="132" t="s">
        <v>447</v>
      </c>
      <c r="C25" s="276" t="s">
        <v>232</v>
      </c>
      <c r="D25" s="129" t="s">
        <v>448</v>
      </c>
      <c r="E25" s="132" t="s">
        <v>449</v>
      </c>
      <c r="F25" s="139" t="s">
        <v>35</v>
      </c>
      <c r="G25" s="139"/>
      <c r="H25" s="130"/>
      <c r="I25" s="139"/>
      <c r="J25" s="160"/>
    </row>
    <row r="26" ht="79.2" spans="1:10">
      <c r="A26" s="141">
        <f ca="1" t="shared" si="0"/>
        <v>14</v>
      </c>
      <c r="B26" s="127" t="s">
        <v>450</v>
      </c>
      <c r="C26" s="275" t="s">
        <v>451</v>
      </c>
      <c r="D26" s="143" t="s">
        <v>452</v>
      </c>
      <c r="E26" s="143" t="s">
        <v>453</v>
      </c>
      <c r="F26" s="141" t="s">
        <v>35</v>
      </c>
      <c r="G26" s="141"/>
      <c r="H26" s="145"/>
      <c r="I26" s="141"/>
      <c r="J26" s="163"/>
    </row>
    <row r="27" ht="79.2" spans="1:10">
      <c r="A27" s="139">
        <f ca="1" t="shared" si="0"/>
        <v>15</v>
      </c>
      <c r="B27" s="137"/>
      <c r="C27" s="146"/>
      <c r="D27" s="129" t="s">
        <v>454</v>
      </c>
      <c r="E27" s="132" t="s">
        <v>453</v>
      </c>
      <c r="F27" s="139" t="s">
        <v>35</v>
      </c>
      <c r="G27" s="139"/>
      <c r="H27" s="134"/>
      <c r="I27" s="139"/>
      <c r="J27" s="161"/>
    </row>
    <row r="28" ht="79.2" spans="1:10">
      <c r="A28" s="139">
        <f ca="1" t="shared" si="0"/>
        <v>16</v>
      </c>
      <c r="B28" s="137"/>
      <c r="C28" s="146"/>
      <c r="D28" s="129" t="s">
        <v>455</v>
      </c>
      <c r="E28" s="132" t="s">
        <v>453</v>
      </c>
      <c r="F28" s="139" t="s">
        <v>35</v>
      </c>
      <c r="G28" s="139"/>
      <c r="H28" s="134"/>
      <c r="I28" s="139"/>
      <c r="J28" s="161"/>
    </row>
    <row r="29" ht="79.2" spans="1:10">
      <c r="A29" s="139">
        <f ca="1" t="shared" si="0"/>
        <v>17</v>
      </c>
      <c r="B29" s="137"/>
      <c r="C29" s="146"/>
      <c r="D29" s="129" t="s">
        <v>456</v>
      </c>
      <c r="E29" s="132" t="s">
        <v>453</v>
      </c>
      <c r="F29" s="139" t="s">
        <v>35</v>
      </c>
      <c r="G29" s="139"/>
      <c r="H29" s="134"/>
      <c r="I29" s="139"/>
      <c r="J29" s="161"/>
    </row>
    <row r="30" ht="79.2" spans="1:10">
      <c r="A30" s="141">
        <f ca="1" t="shared" si="0"/>
        <v>18</v>
      </c>
      <c r="B30" s="137"/>
      <c r="C30" s="146"/>
      <c r="D30" s="143" t="s">
        <v>457</v>
      </c>
      <c r="E30" s="143" t="s">
        <v>453</v>
      </c>
      <c r="F30" s="141" t="s">
        <v>35</v>
      </c>
      <c r="G30" s="141"/>
      <c r="H30" s="147"/>
      <c r="I30" s="141"/>
      <c r="J30" s="163"/>
    </row>
    <row r="31" ht="79.2" spans="1:10">
      <c r="A31" s="139">
        <f ca="1" t="shared" si="0"/>
        <v>19</v>
      </c>
      <c r="B31" s="137"/>
      <c r="C31" s="146"/>
      <c r="D31" s="129" t="s">
        <v>458</v>
      </c>
      <c r="E31" s="132" t="s">
        <v>453</v>
      </c>
      <c r="F31" s="139" t="s">
        <v>35</v>
      </c>
      <c r="G31" s="139"/>
      <c r="H31" s="134"/>
      <c r="I31" s="139"/>
      <c r="J31" s="161"/>
    </row>
    <row r="32" ht="79.2" spans="1:10">
      <c r="A32" s="139">
        <f ca="1" t="shared" si="0"/>
        <v>20</v>
      </c>
      <c r="B32" s="137"/>
      <c r="C32" s="146"/>
      <c r="D32" s="129" t="s">
        <v>459</v>
      </c>
      <c r="E32" s="132" t="s">
        <v>453</v>
      </c>
      <c r="F32" s="139" t="s">
        <v>35</v>
      </c>
      <c r="G32" s="139"/>
      <c r="H32" s="134"/>
      <c r="I32" s="139"/>
      <c r="J32" s="161"/>
    </row>
    <row r="33" ht="92.4" spans="1:10">
      <c r="A33" s="139">
        <f ca="1" t="shared" si="0"/>
        <v>21</v>
      </c>
      <c r="B33" s="132" t="s">
        <v>460</v>
      </c>
      <c r="C33" s="288" t="s">
        <v>461</v>
      </c>
      <c r="D33" s="129" t="s">
        <v>462</v>
      </c>
      <c r="E33" s="149" t="s">
        <v>463</v>
      </c>
      <c r="F33" s="139" t="s">
        <v>35</v>
      </c>
      <c r="G33" s="139"/>
      <c r="H33" s="134"/>
      <c r="I33" s="139"/>
      <c r="J33" s="161"/>
    </row>
    <row r="34" ht="92.4" spans="1:10">
      <c r="A34" s="139">
        <f ca="1" t="shared" si="0"/>
        <v>22</v>
      </c>
      <c r="B34" s="132"/>
      <c r="C34" s="288" t="s">
        <v>461</v>
      </c>
      <c r="D34" s="129" t="s">
        <v>464</v>
      </c>
      <c r="E34" s="149" t="s">
        <v>463</v>
      </c>
      <c r="F34" s="139" t="s">
        <v>35</v>
      </c>
      <c r="G34" s="139"/>
      <c r="H34" s="134"/>
      <c r="I34" s="139"/>
      <c r="J34" s="161"/>
    </row>
    <row r="35" ht="92.4" spans="1:10">
      <c r="A35" s="139">
        <f ca="1" t="shared" si="0"/>
        <v>23</v>
      </c>
      <c r="B35" s="132"/>
      <c r="C35" s="288" t="s">
        <v>461</v>
      </c>
      <c r="D35" s="129" t="s">
        <v>465</v>
      </c>
      <c r="E35" s="149" t="s">
        <v>463</v>
      </c>
      <c r="F35" s="139" t="s">
        <v>35</v>
      </c>
      <c r="G35" s="139"/>
      <c r="H35" s="134"/>
      <c r="I35" s="139"/>
      <c r="J35" s="161"/>
    </row>
    <row r="36" ht="92.4" spans="1:10">
      <c r="A36" s="139">
        <f ca="1" t="shared" si="0"/>
        <v>24</v>
      </c>
      <c r="B36" s="132"/>
      <c r="C36" s="288" t="s">
        <v>461</v>
      </c>
      <c r="D36" s="129" t="s">
        <v>466</v>
      </c>
      <c r="E36" s="149" t="s">
        <v>463</v>
      </c>
      <c r="F36" s="139" t="s">
        <v>35</v>
      </c>
      <c r="G36" s="139"/>
      <c r="H36" s="134"/>
      <c r="I36" s="139"/>
      <c r="J36" s="161"/>
    </row>
    <row r="37" ht="92.4" spans="1:10">
      <c r="A37" s="139">
        <f ca="1" t="shared" si="0"/>
        <v>25</v>
      </c>
      <c r="B37" s="132"/>
      <c r="C37" s="288" t="s">
        <v>461</v>
      </c>
      <c r="D37" s="129" t="s">
        <v>467</v>
      </c>
      <c r="E37" s="150" t="s">
        <v>463</v>
      </c>
      <c r="F37" s="139" t="s">
        <v>35</v>
      </c>
      <c r="G37" s="139"/>
      <c r="H37" s="134"/>
      <c r="I37" s="139"/>
      <c r="J37" s="161"/>
    </row>
    <row r="38" ht="92.4" spans="1:10">
      <c r="A38" s="139">
        <f ca="1" t="shared" si="0"/>
        <v>26</v>
      </c>
      <c r="B38" s="151" t="s">
        <v>468</v>
      </c>
      <c r="C38" s="288" t="s">
        <v>469</v>
      </c>
      <c r="D38" s="129" t="s">
        <v>470</v>
      </c>
      <c r="E38" s="129" t="s">
        <v>471</v>
      </c>
      <c r="F38" s="139" t="s">
        <v>35</v>
      </c>
      <c r="G38" s="139"/>
      <c r="H38" s="134"/>
      <c r="I38" s="139"/>
      <c r="J38" s="161"/>
    </row>
    <row r="39" ht="92.4" spans="1:10">
      <c r="A39" s="139">
        <f ca="1" t="shared" si="0"/>
        <v>27</v>
      </c>
      <c r="B39" s="152"/>
      <c r="C39" s="288" t="s">
        <v>472</v>
      </c>
      <c r="D39" s="129" t="s">
        <v>470</v>
      </c>
      <c r="E39" s="129" t="s">
        <v>473</v>
      </c>
      <c r="F39" s="139" t="s">
        <v>35</v>
      </c>
      <c r="G39" s="139"/>
      <c r="H39" s="134"/>
      <c r="I39" s="139"/>
      <c r="J39" s="161"/>
    </row>
    <row r="40" ht="92.4" spans="1:10">
      <c r="A40" s="139">
        <f ca="1" t="shared" si="0"/>
        <v>28</v>
      </c>
      <c r="B40" s="153"/>
      <c r="C40" s="288" t="s">
        <v>474</v>
      </c>
      <c r="D40" s="129" t="s">
        <v>470</v>
      </c>
      <c r="E40" s="129" t="s">
        <v>475</v>
      </c>
      <c r="F40" s="139" t="s">
        <v>35</v>
      </c>
      <c r="G40" s="139"/>
      <c r="H40" s="134"/>
      <c r="I40" s="139"/>
      <c r="J40" s="161"/>
    </row>
    <row r="41" ht="118.8" spans="1:10">
      <c r="A41" s="139">
        <f ca="1" t="shared" si="0"/>
        <v>29</v>
      </c>
      <c r="B41" s="151" t="s">
        <v>476</v>
      </c>
      <c r="C41" s="288" t="s">
        <v>477</v>
      </c>
      <c r="D41" s="129" t="s">
        <v>470</v>
      </c>
      <c r="E41" s="129" t="s">
        <v>478</v>
      </c>
      <c r="F41" s="139" t="s">
        <v>35</v>
      </c>
      <c r="G41" s="139"/>
      <c r="H41" s="134"/>
      <c r="I41" s="139"/>
      <c r="J41" s="161"/>
    </row>
    <row r="42" ht="92.4" spans="1:10">
      <c r="A42" s="139">
        <f ca="1" t="shared" si="0"/>
        <v>30</v>
      </c>
      <c r="B42" s="152"/>
      <c r="C42" s="288" t="s">
        <v>479</v>
      </c>
      <c r="D42" s="129" t="s">
        <v>470</v>
      </c>
      <c r="E42" s="129" t="s">
        <v>478</v>
      </c>
      <c r="F42" s="139" t="s">
        <v>35</v>
      </c>
      <c r="G42" s="139"/>
      <c r="H42" s="134"/>
      <c r="I42" s="139"/>
      <c r="J42" s="161"/>
    </row>
    <row r="43" ht="92.4" spans="1:10">
      <c r="A43" s="139">
        <f ca="1" t="shared" si="0"/>
        <v>31</v>
      </c>
      <c r="B43" s="152"/>
      <c r="C43" s="288" t="s">
        <v>480</v>
      </c>
      <c r="D43" s="129" t="s">
        <v>470</v>
      </c>
      <c r="E43" s="129" t="s">
        <v>478</v>
      </c>
      <c r="F43" s="139" t="s">
        <v>35</v>
      </c>
      <c r="G43" s="139"/>
      <c r="H43" s="134"/>
      <c r="I43" s="139"/>
      <c r="J43" s="161"/>
    </row>
    <row r="44" ht="92.4" spans="1:10">
      <c r="A44" s="139">
        <f ca="1" t="shared" si="0"/>
        <v>32</v>
      </c>
      <c r="B44" s="153"/>
      <c r="C44" s="288" t="s">
        <v>481</v>
      </c>
      <c r="D44" s="129" t="s">
        <v>470</v>
      </c>
      <c r="E44" s="129" t="s">
        <v>478</v>
      </c>
      <c r="F44" s="139" t="s">
        <v>35</v>
      </c>
      <c r="G44" s="139"/>
      <c r="H44" s="134"/>
      <c r="I44" s="139"/>
      <c r="J44" s="161"/>
    </row>
    <row r="45" ht="118.8" spans="1:10">
      <c r="A45" s="139">
        <f ca="1" t="shared" si="0"/>
        <v>33</v>
      </c>
      <c r="B45" s="140" t="s">
        <v>482</v>
      </c>
      <c r="C45" s="276" t="s">
        <v>483</v>
      </c>
      <c r="D45" s="129" t="s">
        <v>470</v>
      </c>
      <c r="E45" s="129" t="s">
        <v>478</v>
      </c>
      <c r="F45" s="139" t="s">
        <v>35</v>
      </c>
      <c r="G45" s="139"/>
      <c r="H45" s="134"/>
      <c r="I45" s="139"/>
      <c r="J45" s="161"/>
    </row>
    <row r="46" ht="145.2" spans="1:10">
      <c r="A46" s="139">
        <f ca="1" t="shared" si="0"/>
        <v>34</v>
      </c>
      <c r="B46" s="140"/>
      <c r="C46" s="276" t="s">
        <v>484</v>
      </c>
      <c r="D46" s="129" t="s">
        <v>470</v>
      </c>
      <c r="E46" s="129" t="s">
        <v>478</v>
      </c>
      <c r="F46" s="139" t="s">
        <v>35</v>
      </c>
      <c r="G46" s="139"/>
      <c r="H46" s="134"/>
      <c r="I46" s="139"/>
      <c r="J46" s="161"/>
    </row>
    <row r="47" ht="92.4" spans="1:10">
      <c r="A47" s="139">
        <f ca="1" t="shared" si="0"/>
        <v>35</v>
      </c>
      <c r="B47" s="140" t="s">
        <v>485</v>
      </c>
      <c r="C47" s="288" t="s">
        <v>486</v>
      </c>
      <c r="D47" s="129" t="s">
        <v>470</v>
      </c>
      <c r="E47" s="129" t="s">
        <v>478</v>
      </c>
      <c r="F47" s="139" t="s">
        <v>35</v>
      </c>
      <c r="G47" s="139"/>
      <c r="H47" s="134"/>
      <c r="I47" s="139"/>
      <c r="J47" s="161"/>
    </row>
    <row r="48" ht="92.4" spans="1:10">
      <c r="A48" s="139">
        <f ca="1" t="shared" si="0"/>
        <v>36</v>
      </c>
      <c r="B48" s="140"/>
      <c r="C48" s="288" t="s">
        <v>487</v>
      </c>
      <c r="D48" s="129" t="s">
        <v>470</v>
      </c>
      <c r="E48" s="129" t="s">
        <v>478</v>
      </c>
      <c r="F48" s="139" t="s">
        <v>35</v>
      </c>
      <c r="G48" s="139"/>
      <c r="H48" s="134"/>
      <c r="I48" s="139"/>
      <c r="J48" s="161"/>
    </row>
    <row r="49" ht="92.4" spans="1:10">
      <c r="A49" s="139">
        <f ca="1" t="shared" si="0"/>
        <v>37</v>
      </c>
      <c r="B49" s="140"/>
      <c r="C49" s="288" t="s">
        <v>488</v>
      </c>
      <c r="D49" s="129" t="s">
        <v>470</v>
      </c>
      <c r="E49" s="129" t="s">
        <v>478</v>
      </c>
      <c r="F49" s="139" t="s">
        <v>35</v>
      </c>
      <c r="G49" s="139"/>
      <c r="H49" s="134"/>
      <c r="I49" s="139"/>
      <c r="J49" s="161"/>
    </row>
    <row r="50" ht="92.4" spans="1:10">
      <c r="A50" s="139">
        <f ca="1" t="shared" si="0"/>
        <v>38</v>
      </c>
      <c r="B50" s="140"/>
      <c r="C50" s="288" t="s">
        <v>489</v>
      </c>
      <c r="D50" s="129" t="s">
        <v>470</v>
      </c>
      <c r="E50" s="129" t="s">
        <v>478</v>
      </c>
      <c r="F50" s="139" t="s">
        <v>35</v>
      </c>
      <c r="G50" s="139"/>
      <c r="H50" s="134"/>
      <c r="I50" s="139"/>
      <c r="J50" s="161"/>
    </row>
    <row r="51" ht="92.4" spans="1:10">
      <c r="A51" s="139">
        <f ca="1" t="shared" si="0"/>
        <v>39</v>
      </c>
      <c r="B51" s="140"/>
      <c r="C51" s="288" t="s">
        <v>490</v>
      </c>
      <c r="D51" s="129" t="s">
        <v>470</v>
      </c>
      <c r="E51" s="129" t="s">
        <v>478</v>
      </c>
      <c r="F51" s="139" t="s">
        <v>35</v>
      </c>
      <c r="G51" s="139"/>
      <c r="H51" s="134"/>
      <c r="I51" s="139"/>
      <c r="J51" s="161"/>
    </row>
    <row r="52" ht="118.8" spans="1:10">
      <c r="A52" s="139">
        <f ca="1" t="shared" si="0"/>
        <v>40</v>
      </c>
      <c r="B52" s="151" t="s">
        <v>491</v>
      </c>
      <c r="C52" s="283" t="s">
        <v>492</v>
      </c>
      <c r="D52" s="129" t="s">
        <v>470</v>
      </c>
      <c r="E52" s="129" t="s">
        <v>493</v>
      </c>
      <c r="F52" s="139" t="s">
        <v>35</v>
      </c>
      <c r="G52" s="139"/>
      <c r="H52" s="134"/>
      <c r="I52" s="164"/>
      <c r="J52" s="165"/>
    </row>
    <row r="53" ht="92.4" spans="1:10">
      <c r="A53" s="139">
        <f ca="1" t="shared" si="0"/>
        <v>41</v>
      </c>
      <c r="B53" s="152"/>
      <c r="C53" s="283" t="s">
        <v>494</v>
      </c>
      <c r="D53" s="129" t="s">
        <v>470</v>
      </c>
      <c r="E53" s="129" t="s">
        <v>495</v>
      </c>
      <c r="F53" s="139" t="s">
        <v>35</v>
      </c>
      <c r="G53" s="139"/>
      <c r="H53" s="134"/>
      <c r="I53" s="164"/>
      <c r="J53" s="165"/>
    </row>
    <row r="54" ht="92.4" spans="1:10">
      <c r="A54" s="139">
        <f ca="1" t="shared" si="0"/>
        <v>42</v>
      </c>
      <c r="B54" s="153"/>
      <c r="C54" s="276" t="s">
        <v>496</v>
      </c>
      <c r="D54" s="129" t="s">
        <v>470</v>
      </c>
      <c r="E54" s="129" t="s">
        <v>497</v>
      </c>
      <c r="F54" s="139" t="s">
        <v>35</v>
      </c>
      <c r="G54" s="139"/>
      <c r="H54" s="134"/>
      <c r="I54" s="164"/>
      <c r="J54" s="165"/>
    </row>
    <row r="55" ht="66" spans="1:10">
      <c r="A55" s="139">
        <f ca="1" t="shared" si="0"/>
        <v>43</v>
      </c>
      <c r="B55" s="140" t="s">
        <v>498</v>
      </c>
      <c r="C55" s="276" t="s">
        <v>232</v>
      </c>
      <c r="D55" s="129" t="s">
        <v>470</v>
      </c>
      <c r="E55" s="129" t="s">
        <v>499</v>
      </c>
      <c r="F55" s="139" t="s">
        <v>35</v>
      </c>
      <c r="G55" s="139"/>
      <c r="H55" s="134" t="s">
        <v>169</v>
      </c>
      <c r="I55" s="164"/>
      <c r="J55" s="165"/>
    </row>
    <row r="56" ht="105.6" spans="1:10">
      <c r="A56" s="139">
        <f ca="1" t="shared" si="0"/>
        <v>44</v>
      </c>
      <c r="B56" s="140" t="s">
        <v>500</v>
      </c>
      <c r="C56" s="283" t="s">
        <v>501</v>
      </c>
      <c r="D56" s="129" t="s">
        <v>502</v>
      </c>
      <c r="E56" s="129" t="s">
        <v>503</v>
      </c>
      <c r="F56" s="139" t="s">
        <v>35</v>
      </c>
      <c r="G56" s="139"/>
      <c r="H56" s="134" t="s">
        <v>169</v>
      </c>
      <c r="I56" s="164"/>
      <c r="J56" s="165"/>
    </row>
    <row r="57" ht="105.6" spans="1:10">
      <c r="A57" s="139">
        <f ca="1" t="shared" si="0"/>
        <v>45</v>
      </c>
      <c r="B57" s="140" t="s">
        <v>504</v>
      </c>
      <c r="C57" s="276" t="s">
        <v>505</v>
      </c>
      <c r="D57" s="129" t="s">
        <v>470</v>
      </c>
      <c r="E57" s="129" t="s">
        <v>506</v>
      </c>
      <c r="F57" s="139" t="s">
        <v>35</v>
      </c>
      <c r="G57" s="139"/>
      <c r="H57" s="134" t="s">
        <v>169</v>
      </c>
      <c r="I57" s="164"/>
      <c r="J57" s="165"/>
    </row>
    <row r="58" ht="158.4" spans="1:10">
      <c r="A58" s="141">
        <f ca="1" t="shared" si="0"/>
        <v>46</v>
      </c>
      <c r="B58" s="154" t="s">
        <v>507</v>
      </c>
      <c r="C58" s="289" t="s">
        <v>508</v>
      </c>
      <c r="D58" s="143" t="s">
        <v>509</v>
      </c>
      <c r="E58" s="156" t="s">
        <v>510</v>
      </c>
      <c r="F58" s="141" t="s">
        <v>35</v>
      </c>
      <c r="G58" s="141"/>
      <c r="H58" s="147" t="s">
        <v>169</v>
      </c>
      <c r="I58" s="166"/>
      <c r="J58" s="167"/>
    </row>
    <row r="59" ht="158.4" spans="1:10">
      <c r="A59" s="141">
        <f ca="1" t="shared" si="0"/>
        <v>47</v>
      </c>
      <c r="B59" s="157"/>
      <c r="C59" s="289" t="s">
        <v>511</v>
      </c>
      <c r="D59" s="143" t="s">
        <v>509</v>
      </c>
      <c r="E59" s="156" t="s">
        <v>510</v>
      </c>
      <c r="F59" s="141" t="s">
        <v>35</v>
      </c>
      <c r="G59" s="141"/>
      <c r="H59" s="147" t="s">
        <v>169</v>
      </c>
      <c r="I59" s="166"/>
      <c r="J59" s="167"/>
    </row>
  </sheetData>
  <mergeCells count="15">
    <mergeCell ref="A11:J11"/>
    <mergeCell ref="A12:J12"/>
    <mergeCell ref="B4:B8"/>
    <mergeCell ref="B16:B18"/>
    <mergeCell ref="B21:B22"/>
    <mergeCell ref="B26:B32"/>
    <mergeCell ref="B33:B37"/>
    <mergeCell ref="B38:B40"/>
    <mergeCell ref="B41:B44"/>
    <mergeCell ref="B45:B46"/>
    <mergeCell ref="B47:B51"/>
    <mergeCell ref="B52:B54"/>
    <mergeCell ref="B58:B59"/>
    <mergeCell ref="C26:C32"/>
    <mergeCell ref="A1:J2"/>
  </mergeCells>
  <conditionalFormatting sqref="I15">
    <cfRule type="expression" dxfId="0" priority="2" stopIfTrue="1">
      <formula>$F15="X"</formula>
    </cfRule>
  </conditionalFormatting>
  <conditionalFormatting sqref="H16">
    <cfRule type="expression" dxfId="0" priority="8" stopIfTrue="1">
      <formula>$F16="X"</formula>
    </cfRule>
  </conditionalFormatting>
  <conditionalFormatting sqref="E17">
    <cfRule type="expression" dxfId="0" priority="21" stopIfTrue="1">
      <formula>$F17="X"</formula>
    </cfRule>
  </conditionalFormatting>
  <conditionalFormatting sqref="H17">
    <cfRule type="expression" dxfId="0" priority="7" stopIfTrue="1">
      <formula>$F17="X"</formula>
    </cfRule>
  </conditionalFormatting>
  <conditionalFormatting sqref="H18">
    <cfRule type="expression" dxfId="0" priority="6" stopIfTrue="1">
      <formula>$F18="X"</formula>
    </cfRule>
  </conditionalFormatting>
  <conditionalFormatting sqref="D19:I19">
    <cfRule type="expression" dxfId="0" priority="20" stopIfTrue="1">
      <formula>$F19="X"</formula>
    </cfRule>
  </conditionalFormatting>
  <conditionalFormatting sqref="D20">
    <cfRule type="expression" dxfId="0" priority="19" stopIfTrue="1">
      <formula>$F20="X"</formula>
    </cfRule>
  </conditionalFormatting>
  <conditionalFormatting sqref="E20:I20">
    <cfRule type="expression" dxfId="0" priority="23" stopIfTrue="1">
      <formula>$F20="X"</formula>
    </cfRule>
  </conditionalFormatting>
  <conditionalFormatting sqref="D21">
    <cfRule type="expression" dxfId="0" priority="17" stopIfTrue="1">
      <formula>$F21="X"</formula>
    </cfRule>
  </conditionalFormatting>
  <conditionalFormatting sqref="E21">
    <cfRule type="expression" dxfId="0" priority="1" stopIfTrue="1">
      <formula>$F21="X"</formula>
    </cfRule>
  </conditionalFormatting>
  <conditionalFormatting sqref="F21:I21">
    <cfRule type="expression" dxfId="0" priority="18" stopIfTrue="1">
      <formula>$F21="X"</formula>
    </cfRule>
  </conditionalFormatting>
  <conditionalFormatting sqref="D22:I22">
    <cfRule type="expression" dxfId="0" priority="15" stopIfTrue="1">
      <formula>$F22="X"</formula>
    </cfRule>
  </conditionalFormatting>
  <conditionalFormatting sqref="D23">
    <cfRule type="expression" dxfId="0" priority="14" stopIfTrue="1">
      <formula>$F23="X"</formula>
    </cfRule>
  </conditionalFormatting>
  <conditionalFormatting sqref="E23:I23">
    <cfRule type="expression" dxfId="0" priority="16" stopIfTrue="1">
      <formula>$F23="X"</formula>
    </cfRule>
  </conditionalFormatting>
  <conditionalFormatting sqref="D25:H25">
    <cfRule type="expression" dxfId="0" priority="28" stopIfTrue="1">
      <formula>$F25="X"</formula>
    </cfRule>
  </conditionalFormatting>
  <conditionalFormatting sqref="E47">
    <cfRule type="expression" dxfId="0" priority="13" stopIfTrue="1">
      <formula>$F47="X"</formula>
    </cfRule>
  </conditionalFormatting>
  <conditionalFormatting sqref="E48">
    <cfRule type="expression" dxfId="0" priority="12" stopIfTrue="1">
      <formula>$F48="X"</formula>
    </cfRule>
  </conditionalFormatting>
  <conditionalFormatting sqref="E49">
    <cfRule type="expression" dxfId="0" priority="11" stopIfTrue="1">
      <formula>$F49="X"</formula>
    </cfRule>
  </conditionalFormatting>
  <conditionalFormatting sqref="E50">
    <cfRule type="expression" dxfId="0" priority="10" stopIfTrue="1">
      <formula>$F50="X"</formula>
    </cfRule>
  </conditionalFormatting>
  <conditionalFormatting sqref="E51">
    <cfRule type="expression" dxfId="0" priority="9" stopIfTrue="1">
      <formula>$F51="X"</formula>
    </cfRule>
  </conditionalFormatting>
  <conditionalFormatting sqref="E52:E54">
    <cfRule type="expression" dxfId="0" priority="27" stopIfTrue="1">
      <formula>$F52="X"</formula>
    </cfRule>
  </conditionalFormatting>
  <conditionalFormatting sqref="F14:F15">
    <cfRule type="expression" dxfId="0" priority="4" stopIfTrue="1">
      <formula>$F14="X"</formula>
    </cfRule>
  </conditionalFormatting>
  <conditionalFormatting sqref="H14:H15">
    <cfRule type="expression" dxfId="0" priority="3" stopIfTrue="1">
      <formula>$F14="X"</formula>
    </cfRule>
  </conditionalFormatting>
  <conditionalFormatting sqref="D13:I13 I25 D24:I24 D26:I46 D55:H59">
    <cfRule type="expression" dxfId="0" priority="29" stopIfTrue="1">
      <formula>$F13="X"</formula>
    </cfRule>
  </conditionalFormatting>
  <conditionalFormatting sqref="I14 G14:G15">
    <cfRule type="expression" dxfId="0" priority="5" stopIfTrue="1">
      <formula>$F14="X"</formula>
    </cfRule>
  </conditionalFormatting>
  <conditionalFormatting sqref="E16:G16 E18:F18 I16">
    <cfRule type="expression" dxfId="0" priority="25" stopIfTrue="1">
      <formula>$F16="X"</formula>
    </cfRule>
  </conditionalFormatting>
  <conditionalFormatting sqref="F17:G17 I17">
    <cfRule type="expression" dxfId="0" priority="22" stopIfTrue="1">
      <formula>$F17="X"</formula>
    </cfRule>
  </conditionalFormatting>
  <conditionalFormatting sqref="G18 I18">
    <cfRule type="expression" dxfId="0" priority="24" stopIfTrue="1">
      <formula>$F18="X"</formula>
    </cfRule>
  </conditionalFormatting>
  <conditionalFormatting sqref="F47:I51 F52:H54 D47:D54">
    <cfRule type="expression" dxfId="0" priority="26" stopIfTrue="1">
      <formula>$F47="X"</formula>
    </cfRule>
  </conditionalFormatting>
  <dataValidations count="1">
    <dataValidation type="list" allowBlank="1" showInputMessage="1" showErrorMessage="1" sqref="F13:F59">
      <formula1>"N, OK, NG, X"</formula1>
    </dataValidation>
  </dataValidations>
  <pageMargins left="0.7" right="0.7" top="0.75" bottom="0.75" header="0.3" footer="0.3"/>
  <pageSetup paperSize="9" scale="16" orientation="portrait" horizontalDpi="200" verticalDpi="3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showGridLines="0" tabSelected="1" view="pageBreakPreview" zoomScale="80" zoomScaleNormal="100" workbookViewId="0">
      <selection activeCell="A1" sqref="A1:L2"/>
    </sheetView>
  </sheetViews>
  <sheetFormatPr defaultColWidth="15.1388888888889" defaultRowHeight="13.2"/>
  <cols>
    <col min="1" max="1" width="4" style="42" customWidth="1"/>
    <col min="2" max="2" width="37.8518518518519" style="43" customWidth="1"/>
    <col min="3" max="3" width="34.712962962963" style="44" customWidth="1"/>
    <col min="4" max="4" width="53.287037037037" style="43" customWidth="1"/>
    <col min="5" max="5" width="63.1388888888889" style="43" customWidth="1"/>
    <col min="6" max="8" width="15.1388888888889" style="42"/>
    <col min="9" max="9" width="15.1388888888889" style="45"/>
    <col min="10" max="10" width="15.1388888888889" style="44"/>
    <col min="11" max="12" width="15.1388888888889" style="42"/>
  </cols>
  <sheetData>
    <row r="1" ht="23.25" customHeight="1" spans="1:12">
      <c r="A1" s="46" t="str">
        <f ca="1">RIGHT(CELL("filename",$A$1),LEN(CELL("filename",$A$1))-FIND("]",CELL("filename",$A$1),1))</f>
        <v>Account Registration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ht="30" customHeight="1" spans="1:1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>
      <c r="A3" s="47" t="s">
        <v>19</v>
      </c>
      <c r="B3" s="48"/>
      <c r="C3" s="49"/>
      <c r="D3" s="50"/>
      <c r="E3" s="51"/>
      <c r="F3" s="47"/>
      <c r="G3" s="47"/>
      <c r="H3" s="47"/>
      <c r="I3" s="103"/>
      <c r="J3" s="49"/>
      <c r="K3" s="47"/>
      <c r="L3" s="47"/>
    </row>
    <row r="4" spans="1:12">
      <c r="A4" s="52"/>
      <c r="B4" s="53" t="s">
        <v>20</v>
      </c>
      <c r="C4" s="54" t="s">
        <v>12</v>
      </c>
      <c r="D4" s="55">
        <f>COUNTIF(F:F,"OK")</f>
        <v>15</v>
      </c>
      <c r="E4" s="56"/>
      <c r="F4" s="47"/>
      <c r="G4" s="47"/>
      <c r="H4" s="47"/>
      <c r="I4" s="103"/>
      <c r="J4" s="49"/>
      <c r="K4" s="47"/>
      <c r="L4" s="47"/>
    </row>
    <row r="5" spans="1:12">
      <c r="A5" s="47"/>
      <c r="B5" s="57"/>
      <c r="C5" s="58" t="s">
        <v>13</v>
      </c>
      <c r="D5" s="55">
        <f>COUNTIF(F:F,"NG")</f>
        <v>18</v>
      </c>
      <c r="E5" s="56"/>
      <c r="F5" s="47"/>
      <c r="G5" s="47"/>
      <c r="H5" s="47"/>
      <c r="I5" s="103"/>
      <c r="J5" s="49"/>
      <c r="K5" s="47"/>
      <c r="L5" s="47"/>
    </row>
    <row r="6" spans="1:12">
      <c r="A6" s="47"/>
      <c r="B6" s="57"/>
      <c r="C6" s="58" t="s">
        <v>14</v>
      </c>
      <c r="D6" s="55">
        <f>COUNTIF(F:F,"N")</f>
        <v>20</v>
      </c>
      <c r="E6" s="56"/>
      <c r="F6" s="47"/>
      <c r="G6" s="47"/>
      <c r="H6" s="47"/>
      <c r="I6" s="103"/>
      <c r="J6" s="49"/>
      <c r="K6" s="47"/>
      <c r="L6" s="47"/>
    </row>
    <row r="7" spans="1:12">
      <c r="A7" s="47"/>
      <c r="B7" s="57"/>
      <c r="C7" s="58" t="s">
        <v>15</v>
      </c>
      <c r="D7" s="55">
        <f>COUNTIF(F:F,"X")</f>
        <v>0</v>
      </c>
      <c r="E7" s="56"/>
      <c r="F7" s="47"/>
      <c r="G7" s="47"/>
      <c r="H7" s="47"/>
      <c r="I7" s="103"/>
      <c r="J7" s="49"/>
      <c r="K7" s="47"/>
      <c r="L7" s="47"/>
    </row>
    <row r="8" spans="1:12">
      <c r="A8" s="47"/>
      <c r="B8" s="59"/>
      <c r="C8" s="60" t="s">
        <v>16</v>
      </c>
      <c r="D8" s="61">
        <f>SUM(D4:D7)</f>
        <v>53</v>
      </c>
      <c r="E8" s="56"/>
      <c r="F8" s="47"/>
      <c r="G8" s="47"/>
      <c r="H8" s="47"/>
      <c r="I8" s="103"/>
      <c r="J8" s="49"/>
      <c r="K8" s="47"/>
      <c r="L8" s="47"/>
    </row>
    <row r="9" spans="1:12">
      <c r="A9" s="47"/>
      <c r="B9" s="48"/>
      <c r="C9" s="49"/>
      <c r="D9" s="48"/>
      <c r="E9" s="48"/>
      <c r="F9" s="47"/>
      <c r="G9" s="47"/>
      <c r="H9" s="47"/>
      <c r="I9" s="103"/>
      <c r="J9" s="49"/>
      <c r="K9" s="47"/>
      <c r="L9" s="47"/>
    </row>
    <row r="10" spans="1:12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104" t="s">
        <v>28</v>
      </c>
      <c r="J10" s="62" t="s">
        <v>512</v>
      </c>
      <c r="K10" s="62" t="s">
        <v>513</v>
      </c>
      <c r="L10" s="62" t="s">
        <v>514</v>
      </c>
    </row>
    <row r="11" ht="60" customHeight="1" spans="1:12">
      <c r="A11" s="64" t="s">
        <v>515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</row>
    <row r="12" ht="28" customHeight="1" spans="1:13">
      <c r="A12" s="65" t="s">
        <v>516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105"/>
    </row>
    <row r="13" spans="1:12">
      <c r="A13" s="66" t="s">
        <v>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</row>
    <row r="14" ht="63" customHeight="1" outlineLevel="1" spans="1:12">
      <c r="A14" s="67">
        <f ca="1">1+COUNT(INDIRECT("A1:"&amp;(ADDRESS(ROW()-1,COLUMN()))))</f>
        <v>1</v>
      </c>
      <c r="B14" s="68" t="s">
        <v>517</v>
      </c>
      <c r="C14" s="290" t="s">
        <v>518</v>
      </c>
      <c r="D14" s="291" t="s">
        <v>519</v>
      </c>
      <c r="E14" s="292" t="s">
        <v>520</v>
      </c>
      <c r="F14" s="67" t="s">
        <v>521</v>
      </c>
      <c r="G14" s="67"/>
      <c r="H14" s="67"/>
      <c r="I14" s="106">
        <v>45564</v>
      </c>
      <c r="J14" s="293" t="s">
        <v>522</v>
      </c>
      <c r="K14" s="67" t="s">
        <v>523</v>
      </c>
      <c r="L14" s="67" t="s">
        <v>7</v>
      </c>
    </row>
    <row r="15" ht="105.6" outlineLevel="1" spans="1:12">
      <c r="A15" s="72">
        <f ca="1" t="shared" ref="A15:A29" si="0">1+COUNT(INDIRECT("A1:"&amp;(ADDRESS(ROW()-1,COLUMN()))))</f>
        <v>2</v>
      </c>
      <c r="B15" s="73" t="s">
        <v>524</v>
      </c>
      <c r="C15" s="71"/>
      <c r="D15" s="294" t="s">
        <v>525</v>
      </c>
      <c r="E15" s="295" t="s">
        <v>526</v>
      </c>
      <c r="F15" s="67" t="s">
        <v>527</v>
      </c>
      <c r="G15" s="72"/>
      <c r="H15" s="76" t="s">
        <v>528</v>
      </c>
      <c r="I15" s="106">
        <v>45564</v>
      </c>
      <c r="J15" s="293" t="s">
        <v>522</v>
      </c>
      <c r="K15" s="67" t="s">
        <v>523</v>
      </c>
      <c r="L15" s="67" t="s">
        <v>7</v>
      </c>
    </row>
    <row r="16" s="41" customFormat="1" ht="80.25" customHeight="1" outlineLevel="1" spans="1:12">
      <c r="A16" s="72">
        <f ca="1" t="shared" si="0"/>
        <v>3</v>
      </c>
      <c r="B16" s="77" t="s">
        <v>529</v>
      </c>
      <c r="C16" s="296" t="s">
        <v>530</v>
      </c>
      <c r="D16" s="297" t="s">
        <v>531</v>
      </c>
      <c r="E16" s="298" t="s">
        <v>532</v>
      </c>
      <c r="F16" s="72" t="s">
        <v>35</v>
      </c>
      <c r="G16" s="72"/>
      <c r="H16" s="72"/>
      <c r="I16" s="108">
        <v>45343</v>
      </c>
      <c r="J16" s="299" t="s">
        <v>533</v>
      </c>
      <c r="K16" s="72" t="s">
        <v>534</v>
      </c>
      <c r="L16" s="72" t="s">
        <v>535</v>
      </c>
    </row>
    <row r="17" s="41" customFormat="1" ht="54" customHeight="1" outlineLevel="1" spans="1:12">
      <c r="A17" s="72">
        <f ca="1" t="shared" si="0"/>
        <v>4</v>
      </c>
      <c r="B17" s="77" t="s">
        <v>536</v>
      </c>
      <c r="C17" s="81"/>
      <c r="D17" s="297" t="s">
        <v>525</v>
      </c>
      <c r="E17" s="298" t="s">
        <v>537</v>
      </c>
      <c r="F17" s="72" t="s">
        <v>35</v>
      </c>
      <c r="G17" s="72"/>
      <c r="H17" s="72"/>
      <c r="I17" s="108">
        <v>45343</v>
      </c>
      <c r="J17" s="299" t="s">
        <v>533</v>
      </c>
      <c r="K17" s="72" t="s">
        <v>534</v>
      </c>
      <c r="L17" s="72" t="s">
        <v>535</v>
      </c>
    </row>
    <row r="18" ht="51.75" customHeight="1" outlineLevel="1" spans="1:12">
      <c r="A18" s="72">
        <f ca="1" t="shared" si="0"/>
        <v>5</v>
      </c>
      <c r="B18" s="77" t="s">
        <v>538</v>
      </c>
      <c r="C18" s="296" t="s">
        <v>539</v>
      </c>
      <c r="D18" s="297" t="s">
        <v>540</v>
      </c>
      <c r="E18" s="298" t="s">
        <v>541</v>
      </c>
      <c r="F18" s="67" t="s">
        <v>521</v>
      </c>
      <c r="G18" s="72"/>
      <c r="H18" s="72"/>
      <c r="I18" s="106">
        <v>45564</v>
      </c>
      <c r="J18" s="293" t="s">
        <v>522</v>
      </c>
      <c r="K18" s="67" t="s">
        <v>523</v>
      </c>
      <c r="L18" s="67" t="s">
        <v>7</v>
      </c>
    </row>
    <row r="19" ht="44.25" customHeight="1" outlineLevel="1" spans="1:12">
      <c r="A19" s="72">
        <f ca="1" t="shared" si="0"/>
        <v>6</v>
      </c>
      <c r="B19" s="77" t="s">
        <v>542</v>
      </c>
      <c r="C19" s="81"/>
      <c r="D19" s="297" t="s">
        <v>525</v>
      </c>
      <c r="E19" s="298" t="s">
        <v>543</v>
      </c>
      <c r="F19" s="67" t="s">
        <v>521</v>
      </c>
      <c r="G19" s="72"/>
      <c r="H19" s="72"/>
      <c r="I19" s="106">
        <v>45564</v>
      </c>
      <c r="J19" s="293" t="s">
        <v>522</v>
      </c>
      <c r="K19" s="67" t="s">
        <v>523</v>
      </c>
      <c r="L19" s="67" t="s">
        <v>7</v>
      </c>
    </row>
    <row r="20" ht="39.6" outlineLevel="1" spans="1:12">
      <c r="A20" s="72">
        <f ca="1" t="shared" si="0"/>
        <v>7</v>
      </c>
      <c r="B20" s="77" t="s">
        <v>544</v>
      </c>
      <c r="C20" s="296" t="s">
        <v>545</v>
      </c>
      <c r="D20" s="297" t="s">
        <v>546</v>
      </c>
      <c r="E20" s="298" t="s">
        <v>547</v>
      </c>
      <c r="F20" s="67" t="s">
        <v>521</v>
      </c>
      <c r="G20" s="72"/>
      <c r="H20" s="72"/>
      <c r="I20" s="106">
        <v>45564</v>
      </c>
      <c r="J20" s="293" t="s">
        <v>522</v>
      </c>
      <c r="K20" s="67" t="s">
        <v>523</v>
      </c>
      <c r="L20" s="67" t="s">
        <v>7</v>
      </c>
    </row>
    <row r="21" ht="49.5" customHeight="1" outlineLevel="1" spans="1:12">
      <c r="A21" s="72">
        <f ca="1" t="shared" si="0"/>
        <v>8</v>
      </c>
      <c r="B21" s="77" t="s">
        <v>548</v>
      </c>
      <c r="C21" s="81"/>
      <c r="D21" s="297" t="s">
        <v>525</v>
      </c>
      <c r="E21" s="298" t="s">
        <v>549</v>
      </c>
      <c r="F21" s="67" t="s">
        <v>521</v>
      </c>
      <c r="G21" s="72"/>
      <c r="H21" s="72"/>
      <c r="I21" s="106">
        <v>45564</v>
      </c>
      <c r="J21" s="293" t="s">
        <v>522</v>
      </c>
      <c r="K21" s="67" t="s">
        <v>523</v>
      </c>
      <c r="L21" s="67" t="s">
        <v>7</v>
      </c>
    </row>
    <row r="22" ht="12.75" customHeight="1" spans="1:12">
      <c r="A22" s="66" t="s">
        <v>50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</row>
    <row r="23" spans="1:12">
      <c r="A23" s="300" t="s">
        <v>550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1:12">
      <c r="A24" s="301" t="s">
        <v>551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ht="52.8" spans="1:12">
      <c r="A25" s="67">
        <f ca="1" t="shared" ref="A25:A51" si="1">1+COUNT(INDIRECT("A1:"&amp;(ADDRESS(ROW()-1,COLUMN()))))</f>
        <v>9</v>
      </c>
      <c r="B25" s="84" t="s">
        <v>552</v>
      </c>
      <c r="C25" s="290" t="s">
        <v>539</v>
      </c>
      <c r="D25" s="302" t="s">
        <v>553</v>
      </c>
      <c r="E25" s="303" t="s">
        <v>554</v>
      </c>
      <c r="F25" s="67" t="s">
        <v>527</v>
      </c>
      <c r="G25" s="87"/>
      <c r="H25" s="88" t="s">
        <v>555</v>
      </c>
      <c r="I25" s="106">
        <v>45564</v>
      </c>
      <c r="J25" s="293" t="s">
        <v>522</v>
      </c>
      <c r="K25" s="67" t="s">
        <v>523</v>
      </c>
      <c r="L25" s="67" t="s">
        <v>7</v>
      </c>
    </row>
    <row r="26" ht="26.4" spans="1:12">
      <c r="A26" s="67">
        <f ca="1" t="shared" si="1"/>
        <v>10</v>
      </c>
      <c r="B26" s="84" t="s">
        <v>556</v>
      </c>
      <c r="C26" s="69"/>
      <c r="D26" s="297" t="s">
        <v>557</v>
      </c>
      <c r="E26" s="298" t="s">
        <v>558</v>
      </c>
      <c r="F26" s="67" t="s">
        <v>527</v>
      </c>
      <c r="G26" s="87"/>
      <c r="H26" s="88" t="s">
        <v>559</v>
      </c>
      <c r="I26" s="106">
        <v>45564</v>
      </c>
      <c r="J26" s="293" t="s">
        <v>522</v>
      </c>
      <c r="K26" s="67" t="s">
        <v>523</v>
      </c>
      <c r="L26" s="67" t="s">
        <v>7</v>
      </c>
    </row>
    <row r="27" ht="52.8" spans="1:12">
      <c r="A27" s="67">
        <f ca="1" t="shared" si="1"/>
        <v>11</v>
      </c>
      <c r="B27" s="84" t="s">
        <v>560</v>
      </c>
      <c r="C27" s="295" t="s">
        <v>539</v>
      </c>
      <c r="D27" s="302" t="s">
        <v>561</v>
      </c>
      <c r="E27" s="303" t="s">
        <v>554</v>
      </c>
      <c r="F27" s="67" t="s">
        <v>527</v>
      </c>
      <c r="G27" s="87"/>
      <c r="H27" s="88" t="s">
        <v>555</v>
      </c>
      <c r="I27" s="106">
        <v>45564</v>
      </c>
      <c r="J27" s="293" t="s">
        <v>522</v>
      </c>
      <c r="K27" s="67" t="s">
        <v>523</v>
      </c>
      <c r="L27" s="67" t="s">
        <v>7</v>
      </c>
    </row>
    <row r="28" ht="39.6" spans="1:12">
      <c r="A28" s="67">
        <f ca="1" t="shared" si="1"/>
        <v>12</v>
      </c>
      <c r="B28" s="84" t="s">
        <v>562</v>
      </c>
      <c r="C28" s="75"/>
      <c r="D28" s="297" t="s">
        <v>563</v>
      </c>
      <c r="E28" s="298" t="s">
        <v>564</v>
      </c>
      <c r="F28" s="67" t="s">
        <v>527</v>
      </c>
      <c r="G28" s="87"/>
      <c r="H28" s="88" t="s">
        <v>565</v>
      </c>
      <c r="I28" s="106">
        <v>45564</v>
      </c>
      <c r="J28" s="293" t="s">
        <v>522</v>
      </c>
      <c r="K28" s="67" t="s">
        <v>523</v>
      </c>
      <c r="L28" s="67" t="s">
        <v>7</v>
      </c>
    </row>
    <row r="29" ht="39.6" spans="1:12">
      <c r="A29" s="67">
        <f ca="1" t="shared" si="1"/>
        <v>13</v>
      </c>
      <c r="B29" s="304" t="s">
        <v>566</v>
      </c>
      <c r="C29" s="75"/>
      <c r="D29" s="302" t="s">
        <v>567</v>
      </c>
      <c r="E29" s="86" t="s">
        <v>568</v>
      </c>
      <c r="F29" s="67" t="s">
        <v>527</v>
      </c>
      <c r="G29" s="87"/>
      <c r="H29" s="88" t="s">
        <v>569</v>
      </c>
      <c r="I29" s="106">
        <v>45564</v>
      </c>
      <c r="J29" s="293" t="s">
        <v>522</v>
      </c>
      <c r="K29" s="67" t="s">
        <v>523</v>
      </c>
      <c r="L29" s="67" t="s">
        <v>7</v>
      </c>
    </row>
    <row r="30" ht="26.4" spans="1:12">
      <c r="A30" s="67">
        <f ca="1" t="shared" si="1"/>
        <v>14</v>
      </c>
      <c r="B30" s="304" t="s">
        <v>570</v>
      </c>
      <c r="C30" s="75"/>
      <c r="D30" s="302" t="s">
        <v>571</v>
      </c>
      <c r="E30" s="303" t="s">
        <v>572</v>
      </c>
      <c r="F30" s="67" t="s">
        <v>527</v>
      </c>
      <c r="G30" s="87"/>
      <c r="H30" s="88" t="s">
        <v>573</v>
      </c>
      <c r="I30" s="106">
        <v>45564</v>
      </c>
      <c r="J30" s="293" t="s">
        <v>522</v>
      </c>
      <c r="K30" s="67" t="s">
        <v>523</v>
      </c>
      <c r="L30" s="67" t="s">
        <v>7</v>
      </c>
    </row>
    <row r="31" ht="39.6" spans="1:12">
      <c r="A31" s="67">
        <f ca="1" t="shared" si="1"/>
        <v>15</v>
      </c>
      <c r="B31" s="84" t="s">
        <v>574</v>
      </c>
      <c r="C31" s="75"/>
      <c r="D31" s="302" t="s">
        <v>575</v>
      </c>
      <c r="E31" s="303" t="s">
        <v>576</v>
      </c>
      <c r="F31" s="67" t="s">
        <v>35</v>
      </c>
      <c r="G31" s="87"/>
      <c r="H31" s="89"/>
      <c r="I31" s="87"/>
      <c r="J31" s="87"/>
      <c r="K31" s="87"/>
      <c r="L31" s="87"/>
    </row>
    <row r="32" ht="52.8" outlineLevel="1" spans="1:12">
      <c r="A32" s="67">
        <f ca="1" t="shared" si="1"/>
        <v>16</v>
      </c>
      <c r="B32" s="84" t="s">
        <v>577</v>
      </c>
      <c r="C32" s="290" t="s">
        <v>539</v>
      </c>
      <c r="D32" s="302" t="s">
        <v>578</v>
      </c>
      <c r="E32" s="303" t="s">
        <v>554</v>
      </c>
      <c r="F32" s="90" t="s">
        <v>527</v>
      </c>
      <c r="G32" s="90"/>
      <c r="H32" s="88" t="s">
        <v>555</v>
      </c>
      <c r="I32" s="106">
        <v>45564</v>
      </c>
      <c r="J32" s="293" t="s">
        <v>522</v>
      </c>
      <c r="K32" s="67" t="s">
        <v>523</v>
      </c>
      <c r="L32" s="67" t="s">
        <v>7</v>
      </c>
    </row>
    <row r="33" ht="39.6" outlineLevel="1" spans="1:12">
      <c r="A33" s="72">
        <f ca="1" t="shared" si="1"/>
        <v>17</v>
      </c>
      <c r="B33" s="84" t="s">
        <v>579</v>
      </c>
      <c r="C33" s="69"/>
      <c r="D33" s="297" t="s">
        <v>580</v>
      </c>
      <c r="E33" s="298" t="s">
        <v>581</v>
      </c>
      <c r="F33" s="67" t="s">
        <v>35</v>
      </c>
      <c r="G33" s="72"/>
      <c r="H33" s="72"/>
      <c r="I33" s="108"/>
      <c r="J33" s="109"/>
      <c r="K33" s="72"/>
      <c r="L33" s="72"/>
    </row>
    <row r="34" ht="39.6" outlineLevel="1" spans="1:12">
      <c r="A34" s="72">
        <f ca="1" t="shared" si="1"/>
        <v>18</v>
      </c>
      <c r="B34" s="84" t="s">
        <v>582</v>
      </c>
      <c r="C34" s="69"/>
      <c r="D34" s="297" t="s">
        <v>583</v>
      </c>
      <c r="E34" s="298" t="s">
        <v>584</v>
      </c>
      <c r="F34" s="90" t="s">
        <v>527</v>
      </c>
      <c r="G34" s="72"/>
      <c r="H34" s="72" t="s">
        <v>585</v>
      </c>
      <c r="I34" s="106">
        <v>45564</v>
      </c>
      <c r="J34" s="293" t="s">
        <v>522</v>
      </c>
      <c r="K34" s="67" t="s">
        <v>523</v>
      </c>
      <c r="L34" s="67" t="s">
        <v>7</v>
      </c>
    </row>
    <row r="35" ht="39.6" outlineLevel="1" spans="1:12">
      <c r="A35" s="72">
        <f ca="1" t="shared" si="1"/>
        <v>19</v>
      </c>
      <c r="B35" s="91" t="s">
        <v>586</v>
      </c>
      <c r="C35" s="71"/>
      <c r="D35" s="297" t="s">
        <v>587</v>
      </c>
      <c r="E35" s="298" t="s">
        <v>588</v>
      </c>
      <c r="F35" s="72" t="s">
        <v>521</v>
      </c>
      <c r="G35" s="72"/>
      <c r="H35" s="72"/>
      <c r="I35" s="106">
        <v>45564</v>
      </c>
      <c r="J35" s="293" t="s">
        <v>522</v>
      </c>
      <c r="K35" s="67" t="s">
        <v>523</v>
      </c>
      <c r="L35" s="67" t="s">
        <v>7</v>
      </c>
    </row>
    <row r="36" ht="49.5" customHeight="1" outlineLevel="1" spans="1:12">
      <c r="A36" s="92">
        <f ca="1" t="shared" si="1"/>
        <v>20</v>
      </c>
      <c r="B36" s="93" t="s">
        <v>589</v>
      </c>
      <c r="C36" s="305" t="s">
        <v>539</v>
      </c>
      <c r="D36" s="297" t="s">
        <v>590</v>
      </c>
      <c r="E36" s="298" t="s">
        <v>588</v>
      </c>
      <c r="F36" s="72" t="s">
        <v>527</v>
      </c>
      <c r="G36" s="72"/>
      <c r="H36" s="72" t="s">
        <v>591</v>
      </c>
      <c r="I36" s="106">
        <v>45564</v>
      </c>
      <c r="J36" s="293" t="s">
        <v>522</v>
      </c>
      <c r="K36" s="67" t="s">
        <v>523</v>
      </c>
      <c r="L36" s="67" t="s">
        <v>7</v>
      </c>
    </row>
    <row r="37" ht="79.2" outlineLevel="1" spans="1:12">
      <c r="A37" s="92">
        <f ca="1" t="shared" si="1"/>
        <v>21</v>
      </c>
      <c r="B37" s="95"/>
      <c r="C37" s="69"/>
      <c r="D37" s="297" t="s">
        <v>592</v>
      </c>
      <c r="E37" s="298" t="s">
        <v>593</v>
      </c>
      <c r="F37" s="72" t="s">
        <v>521</v>
      </c>
      <c r="G37" s="72"/>
      <c r="H37" s="72"/>
      <c r="I37" s="106">
        <v>45564</v>
      </c>
      <c r="J37" s="293" t="s">
        <v>522</v>
      </c>
      <c r="K37" s="67" t="s">
        <v>523</v>
      </c>
      <c r="L37" s="67" t="s">
        <v>7</v>
      </c>
    </row>
    <row r="38" ht="39.6" outlineLevel="1" spans="1:12">
      <c r="A38" s="92">
        <f ca="1" t="shared" si="1"/>
        <v>22</v>
      </c>
      <c r="B38" s="86"/>
      <c r="C38" s="71"/>
      <c r="D38" s="297" t="s">
        <v>594</v>
      </c>
      <c r="E38" s="298" t="s">
        <v>588</v>
      </c>
      <c r="F38" s="72" t="s">
        <v>527</v>
      </c>
      <c r="G38" s="72"/>
      <c r="H38" s="72" t="s">
        <v>591</v>
      </c>
      <c r="I38" s="106">
        <v>45564</v>
      </c>
      <c r="J38" s="293" t="s">
        <v>522</v>
      </c>
      <c r="K38" s="67" t="s">
        <v>523</v>
      </c>
      <c r="L38" s="67" t="s">
        <v>7</v>
      </c>
    </row>
    <row r="39" ht="45" customHeight="1" outlineLevel="1" spans="1:12">
      <c r="A39" s="92">
        <f ca="1" t="shared" si="1"/>
        <v>23</v>
      </c>
      <c r="B39" s="93" t="s">
        <v>595</v>
      </c>
      <c r="C39" s="306" t="s">
        <v>596</v>
      </c>
      <c r="D39" s="297" t="s">
        <v>597</v>
      </c>
      <c r="E39" s="298" t="s">
        <v>588</v>
      </c>
      <c r="F39" s="72" t="s">
        <v>527</v>
      </c>
      <c r="G39" s="72"/>
      <c r="H39" s="72" t="s">
        <v>591</v>
      </c>
      <c r="I39" s="106">
        <v>45564</v>
      </c>
      <c r="J39" s="293" t="s">
        <v>522</v>
      </c>
      <c r="K39" s="67" t="s">
        <v>523</v>
      </c>
      <c r="L39" s="67" t="s">
        <v>7</v>
      </c>
    </row>
    <row r="40" ht="114" customHeight="1" outlineLevel="1" spans="1:12">
      <c r="A40" s="92">
        <f ca="1" t="shared" si="1"/>
        <v>24</v>
      </c>
      <c r="B40" s="95"/>
      <c r="C40" s="95"/>
      <c r="D40" s="297" t="s">
        <v>598</v>
      </c>
      <c r="E40" s="298" t="s">
        <v>593</v>
      </c>
      <c r="F40" s="72" t="s">
        <v>527</v>
      </c>
      <c r="G40" s="72"/>
      <c r="H40" s="72" t="s">
        <v>591</v>
      </c>
      <c r="I40" s="106">
        <v>45564</v>
      </c>
      <c r="J40" s="293" t="s">
        <v>522</v>
      </c>
      <c r="K40" s="67" t="s">
        <v>523</v>
      </c>
      <c r="L40" s="67" t="s">
        <v>7</v>
      </c>
    </row>
    <row r="41" ht="52.8" outlineLevel="1" spans="1:12">
      <c r="A41" s="92">
        <f ca="1" t="shared" si="1"/>
        <v>25</v>
      </c>
      <c r="B41" s="86"/>
      <c r="C41" s="86"/>
      <c r="D41" s="297" t="s">
        <v>599</v>
      </c>
      <c r="E41" s="298" t="s">
        <v>600</v>
      </c>
      <c r="F41" s="72" t="s">
        <v>527</v>
      </c>
      <c r="G41" s="72"/>
      <c r="H41" s="72" t="s">
        <v>591</v>
      </c>
      <c r="I41" s="106">
        <v>45564</v>
      </c>
      <c r="J41" s="293" t="s">
        <v>522</v>
      </c>
      <c r="K41" s="67" t="s">
        <v>523</v>
      </c>
      <c r="L41" s="67" t="s">
        <v>7</v>
      </c>
    </row>
    <row r="42" ht="92.4" outlineLevel="1" spans="1:12">
      <c r="A42" s="72">
        <f ca="1" t="shared" si="1"/>
        <v>26</v>
      </c>
      <c r="B42" s="93" t="s">
        <v>601</v>
      </c>
      <c r="C42" s="306" t="s">
        <v>596</v>
      </c>
      <c r="D42" s="298" t="s">
        <v>602</v>
      </c>
      <c r="E42" s="298" t="s">
        <v>603</v>
      </c>
      <c r="F42" s="72" t="s">
        <v>527</v>
      </c>
      <c r="G42" s="72"/>
      <c r="H42" s="72" t="s">
        <v>604</v>
      </c>
      <c r="I42" s="106">
        <v>45564</v>
      </c>
      <c r="J42" s="293" t="s">
        <v>522</v>
      </c>
      <c r="K42" s="67" t="s">
        <v>523</v>
      </c>
      <c r="L42" s="67" t="s">
        <v>7</v>
      </c>
    </row>
    <row r="43" ht="26.4" outlineLevel="1" spans="1:12">
      <c r="A43" s="72">
        <f ca="1" t="shared" si="1"/>
        <v>27</v>
      </c>
      <c r="B43" s="95"/>
      <c r="C43" s="95"/>
      <c r="D43" s="298" t="s">
        <v>605</v>
      </c>
      <c r="E43" s="298" t="s">
        <v>603</v>
      </c>
      <c r="F43" s="72" t="s">
        <v>521</v>
      </c>
      <c r="G43" s="72"/>
      <c r="H43" s="72"/>
      <c r="I43" s="106">
        <v>45564</v>
      </c>
      <c r="J43" s="293" t="s">
        <v>522</v>
      </c>
      <c r="K43" s="67" t="s">
        <v>523</v>
      </c>
      <c r="L43" s="67" t="s">
        <v>7</v>
      </c>
    </row>
    <row r="44" ht="26.4" outlineLevel="1" spans="1:12">
      <c r="A44" s="72">
        <f ca="1" t="shared" si="1"/>
        <v>28</v>
      </c>
      <c r="B44" s="86"/>
      <c r="C44" s="86"/>
      <c r="D44" s="298" t="s">
        <v>606</v>
      </c>
      <c r="E44" s="298" t="s">
        <v>603</v>
      </c>
      <c r="F44" s="72" t="s">
        <v>521</v>
      </c>
      <c r="G44" s="72"/>
      <c r="H44" s="72"/>
      <c r="I44" s="106">
        <v>45564</v>
      </c>
      <c r="J44" s="293" t="s">
        <v>522</v>
      </c>
      <c r="K44" s="67" t="s">
        <v>523</v>
      </c>
      <c r="L44" s="67" t="s">
        <v>7</v>
      </c>
    </row>
    <row r="45" ht="52.8" outlineLevel="1" collapsed="1" spans="1:12">
      <c r="A45" s="72">
        <f ca="1" t="shared" si="1"/>
        <v>29</v>
      </c>
      <c r="B45" s="84" t="s">
        <v>607</v>
      </c>
      <c r="C45" s="306" t="s">
        <v>596</v>
      </c>
      <c r="D45" s="297" t="s">
        <v>608</v>
      </c>
      <c r="E45" s="298" t="s">
        <v>609</v>
      </c>
      <c r="F45" s="72" t="s">
        <v>527</v>
      </c>
      <c r="G45" s="72"/>
      <c r="H45" s="72" t="s">
        <v>591</v>
      </c>
      <c r="I45" s="106">
        <v>45564</v>
      </c>
      <c r="J45" s="293" t="s">
        <v>522</v>
      </c>
      <c r="K45" s="67" t="s">
        <v>523</v>
      </c>
      <c r="L45" s="67" t="s">
        <v>7</v>
      </c>
    </row>
    <row r="46" ht="52.8" outlineLevel="1" spans="1:12">
      <c r="A46" s="72">
        <f ca="1" t="shared" si="1"/>
        <v>30</v>
      </c>
      <c r="B46" s="84" t="s">
        <v>610</v>
      </c>
      <c r="C46" s="95"/>
      <c r="D46" s="297" t="s">
        <v>611</v>
      </c>
      <c r="E46" s="298" t="s">
        <v>612</v>
      </c>
      <c r="F46" s="72" t="s">
        <v>527</v>
      </c>
      <c r="G46" s="72"/>
      <c r="H46" s="72" t="s">
        <v>613</v>
      </c>
      <c r="I46" s="106">
        <v>45564</v>
      </c>
      <c r="J46" s="293" t="s">
        <v>522</v>
      </c>
      <c r="K46" s="67" t="s">
        <v>523</v>
      </c>
      <c r="L46" s="67" t="s">
        <v>7</v>
      </c>
    </row>
    <row r="47" ht="26.4" outlineLevel="1" spans="1:12">
      <c r="A47" s="72">
        <f ca="1" t="shared" si="1"/>
        <v>31</v>
      </c>
      <c r="B47" s="93" t="s">
        <v>614</v>
      </c>
      <c r="C47" s="306" t="s">
        <v>596</v>
      </c>
      <c r="D47" s="298" t="s">
        <v>615</v>
      </c>
      <c r="E47" s="298" t="s">
        <v>616</v>
      </c>
      <c r="F47" s="72" t="s">
        <v>527</v>
      </c>
      <c r="G47" s="72"/>
      <c r="H47" s="72" t="s">
        <v>617</v>
      </c>
      <c r="I47" s="106">
        <v>45564</v>
      </c>
      <c r="J47" s="293" t="s">
        <v>522</v>
      </c>
      <c r="K47" s="67" t="s">
        <v>523</v>
      </c>
      <c r="L47" s="67" t="s">
        <v>7</v>
      </c>
    </row>
    <row r="48" ht="79.2" outlineLevel="1" spans="1:12">
      <c r="A48" s="72">
        <f ca="1" t="shared" si="1"/>
        <v>32</v>
      </c>
      <c r="B48" s="95"/>
      <c r="C48" s="95"/>
      <c r="D48" s="297" t="s">
        <v>618</v>
      </c>
      <c r="E48" s="298" t="s">
        <v>619</v>
      </c>
      <c r="F48" s="72" t="s">
        <v>521</v>
      </c>
      <c r="G48" s="72"/>
      <c r="H48" s="72"/>
      <c r="I48" s="106">
        <v>45564</v>
      </c>
      <c r="J48" s="293" t="s">
        <v>522</v>
      </c>
      <c r="K48" s="67" t="s">
        <v>523</v>
      </c>
      <c r="L48" s="67" t="s">
        <v>7</v>
      </c>
    </row>
    <row r="49" s="41" customFormat="1" ht="158.4" outlineLevel="1" spans="1:12">
      <c r="A49" s="92">
        <f ca="1" t="shared" si="1"/>
        <v>33</v>
      </c>
      <c r="B49" s="80" t="s">
        <v>620</v>
      </c>
      <c r="C49" s="296" t="s">
        <v>596</v>
      </c>
      <c r="D49" s="297" t="s">
        <v>621</v>
      </c>
      <c r="E49" s="298" t="s">
        <v>622</v>
      </c>
      <c r="F49" s="72" t="s">
        <v>521</v>
      </c>
      <c r="G49" s="72"/>
      <c r="H49" s="72"/>
      <c r="I49" s="106">
        <v>45564</v>
      </c>
      <c r="J49" s="293" t="s">
        <v>522</v>
      </c>
      <c r="K49" s="67" t="s">
        <v>523</v>
      </c>
      <c r="L49" s="67" t="s">
        <v>7</v>
      </c>
    </row>
    <row r="50" s="41" customFormat="1" ht="79.2" outlineLevel="1" spans="1:12">
      <c r="A50" s="72">
        <f ca="1" t="shared" si="1"/>
        <v>34</v>
      </c>
      <c r="B50" s="80" t="s">
        <v>623</v>
      </c>
      <c r="C50" s="307" t="s">
        <v>596</v>
      </c>
      <c r="D50" s="80" t="s">
        <v>624</v>
      </c>
      <c r="E50" s="80" t="s">
        <v>625</v>
      </c>
      <c r="F50" s="67" t="s">
        <v>35</v>
      </c>
      <c r="G50" s="72"/>
      <c r="H50" s="72"/>
      <c r="I50" s="108"/>
      <c r="J50" s="109"/>
      <c r="K50" s="72"/>
      <c r="L50" s="72"/>
    </row>
    <row r="51" s="41" customFormat="1" ht="79.2" outlineLevel="1" spans="1:12">
      <c r="A51" s="72">
        <f ca="1" t="shared" si="1"/>
        <v>35</v>
      </c>
      <c r="B51" s="80" t="s">
        <v>626</v>
      </c>
      <c r="C51" s="307" t="s">
        <v>596</v>
      </c>
      <c r="D51" s="80" t="s">
        <v>627</v>
      </c>
      <c r="E51" s="80" t="s">
        <v>628</v>
      </c>
      <c r="F51" s="67" t="s">
        <v>35</v>
      </c>
      <c r="G51" s="72"/>
      <c r="H51" s="72"/>
      <c r="I51" s="108"/>
      <c r="J51" s="109"/>
      <c r="K51" s="72"/>
      <c r="L51" s="72"/>
    </row>
    <row r="52" spans="1:12">
      <c r="A52" s="308" t="s">
        <v>629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110"/>
    </row>
    <row r="53" ht="49.5" customHeight="1" outlineLevel="1" spans="1:12">
      <c r="A53" s="67">
        <f ca="1" t="shared" ref="A52:A60" si="2">1+COUNT(INDIRECT("A1:"&amp;(ADDRESS(ROW()-1,COLUMN()))))</f>
        <v>36</v>
      </c>
      <c r="B53" s="86" t="s">
        <v>630</v>
      </c>
      <c r="C53" s="309" t="s">
        <v>631</v>
      </c>
      <c r="D53" s="303" t="s">
        <v>632</v>
      </c>
      <c r="E53" s="303" t="s">
        <v>633</v>
      </c>
      <c r="F53" s="67" t="s">
        <v>35</v>
      </c>
      <c r="G53" s="67"/>
      <c r="H53" s="67"/>
      <c r="I53" s="111"/>
      <c r="J53" s="107"/>
      <c r="K53" s="67"/>
      <c r="L53" s="67"/>
    </row>
    <row r="54" ht="39.6" outlineLevel="1" spans="1:12">
      <c r="A54" s="72">
        <f ca="1" t="shared" si="2"/>
        <v>37</v>
      </c>
      <c r="B54" s="86" t="s">
        <v>634</v>
      </c>
      <c r="C54" s="95"/>
      <c r="D54" s="298" t="s">
        <v>635</v>
      </c>
      <c r="E54" s="298" t="s">
        <v>636</v>
      </c>
      <c r="F54" s="67" t="s">
        <v>35</v>
      </c>
      <c r="G54" s="72"/>
      <c r="H54" s="72"/>
      <c r="I54" s="112"/>
      <c r="J54" s="109"/>
      <c r="K54" s="72"/>
      <c r="L54" s="72"/>
    </row>
    <row r="55" ht="39.6" outlineLevel="1" spans="1:12">
      <c r="A55" s="72">
        <f ca="1" t="shared" si="2"/>
        <v>38</v>
      </c>
      <c r="B55" s="86" t="s">
        <v>637</v>
      </c>
      <c r="C55" s="95"/>
      <c r="D55" s="298" t="s">
        <v>638</v>
      </c>
      <c r="E55" s="298" t="s">
        <v>639</v>
      </c>
      <c r="F55" s="67" t="s">
        <v>35</v>
      </c>
      <c r="G55" s="72"/>
      <c r="H55" s="72"/>
      <c r="I55" s="112"/>
      <c r="J55" s="109"/>
      <c r="K55" s="72"/>
      <c r="L55" s="72"/>
    </row>
    <row r="56" ht="26.4" outlineLevel="1" spans="1:12">
      <c r="A56" s="72">
        <f ca="1" t="shared" si="2"/>
        <v>39</v>
      </c>
      <c r="B56" s="86" t="s">
        <v>640</v>
      </c>
      <c r="C56" s="95"/>
      <c r="D56" s="298" t="s">
        <v>641</v>
      </c>
      <c r="E56" s="298" t="s">
        <v>642</v>
      </c>
      <c r="F56" s="67" t="s">
        <v>35</v>
      </c>
      <c r="G56" s="72"/>
      <c r="H56" s="72"/>
      <c r="I56" s="112"/>
      <c r="J56" s="109"/>
      <c r="K56" s="72"/>
      <c r="L56" s="72"/>
    </row>
    <row r="57" s="41" customFormat="1" ht="26.4" outlineLevel="1" spans="1:12">
      <c r="A57" s="72">
        <f ca="1" t="shared" si="2"/>
        <v>40</v>
      </c>
      <c r="B57" s="86" t="s">
        <v>643</v>
      </c>
      <c r="C57" s="95"/>
      <c r="D57" s="298" t="s">
        <v>644</v>
      </c>
      <c r="E57" s="298" t="s">
        <v>645</v>
      </c>
      <c r="F57" s="67" t="s">
        <v>35</v>
      </c>
      <c r="G57" s="72"/>
      <c r="H57" s="72"/>
      <c r="I57" s="112"/>
      <c r="J57" s="109"/>
      <c r="K57" s="72"/>
      <c r="L57" s="72"/>
    </row>
    <row r="58" ht="26.4" outlineLevel="1" spans="1:12">
      <c r="A58" s="72">
        <f ca="1" t="shared" si="2"/>
        <v>41</v>
      </c>
      <c r="B58" s="86" t="s">
        <v>646</v>
      </c>
      <c r="C58" s="95"/>
      <c r="D58" s="298" t="s">
        <v>647</v>
      </c>
      <c r="E58" s="298" t="s">
        <v>645</v>
      </c>
      <c r="F58" s="67" t="s">
        <v>35</v>
      </c>
      <c r="G58" s="72"/>
      <c r="H58" s="72"/>
      <c r="I58" s="112"/>
      <c r="J58" s="109"/>
      <c r="K58" s="72"/>
      <c r="L58" s="72"/>
    </row>
    <row r="59" spans="1:12">
      <c r="A59" s="300" t="s">
        <v>648</v>
      </c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="41" customFormat="1" ht="64.5" customHeight="1" outlineLevel="1" spans="1:12">
      <c r="A60" s="72">
        <f ca="1">1+COUNT(INDIRECT("A1:"&amp;(ADDRESS(ROW()-1,COLUMN()))))</f>
        <v>42</v>
      </c>
      <c r="B60" s="77" t="s">
        <v>649</v>
      </c>
      <c r="C60" s="296" t="s">
        <v>631</v>
      </c>
      <c r="D60" s="297" t="s">
        <v>650</v>
      </c>
      <c r="E60" s="298" t="s">
        <v>596</v>
      </c>
      <c r="F60" s="72" t="s">
        <v>35</v>
      </c>
      <c r="G60" s="72"/>
      <c r="H60" s="72"/>
      <c r="I60" s="112"/>
      <c r="J60" s="109"/>
      <c r="K60" s="72"/>
      <c r="L60" s="72"/>
    </row>
    <row r="61" ht="203.25" customHeight="1" outlineLevel="1" spans="1:12">
      <c r="A61" s="72">
        <f ca="1">1+COUNT(INDIRECT("A1:"&amp;(ADDRESS(ROW()-1,COLUMN()))))</f>
        <v>43</v>
      </c>
      <c r="B61" s="99" t="s">
        <v>651</v>
      </c>
      <c r="C61" s="296" t="s">
        <v>596</v>
      </c>
      <c r="D61" s="297" t="s">
        <v>652</v>
      </c>
      <c r="E61" s="310" t="s">
        <v>653</v>
      </c>
      <c r="F61" s="72" t="s">
        <v>521</v>
      </c>
      <c r="G61" s="72"/>
      <c r="H61" s="72"/>
      <c r="I61" s="106">
        <v>45564</v>
      </c>
      <c r="J61" s="293" t="s">
        <v>522</v>
      </c>
      <c r="K61" s="67" t="s">
        <v>523</v>
      </c>
      <c r="L61" s="67" t="s">
        <v>7</v>
      </c>
    </row>
    <row r="62" ht="91.5" customHeight="1" outlineLevel="1" spans="1:12">
      <c r="A62" s="92">
        <f ca="1">1+COUNT(INDIRECT("A1:"&amp;(ADDRESS(ROW()-1,COLUMN()))))</f>
        <v>44</v>
      </c>
      <c r="B62" s="101" t="s">
        <v>654</v>
      </c>
      <c r="C62" s="296" t="s">
        <v>596</v>
      </c>
      <c r="D62" s="297" t="s">
        <v>655</v>
      </c>
      <c r="E62" s="310" t="s">
        <v>656</v>
      </c>
      <c r="F62" s="72" t="s">
        <v>35</v>
      </c>
      <c r="G62" s="72"/>
      <c r="H62" s="72"/>
      <c r="I62" s="112"/>
      <c r="J62" s="109"/>
      <c r="K62" s="72"/>
      <c r="L62" s="72"/>
    </row>
    <row r="63" ht="118.5" customHeight="1" outlineLevel="1" spans="1:12">
      <c r="A63" s="92">
        <f ca="1">1+COUNT(INDIRECT("A1:"&amp;(ADDRESS(ROW()-1,COLUMN()))))</f>
        <v>45</v>
      </c>
      <c r="B63" s="91"/>
      <c r="C63" s="102"/>
      <c r="D63" s="297" t="s">
        <v>657</v>
      </c>
      <c r="E63" s="310" t="s">
        <v>658</v>
      </c>
      <c r="F63" s="72" t="s">
        <v>35</v>
      </c>
      <c r="G63" s="72"/>
      <c r="H63" s="72"/>
      <c r="I63" s="112"/>
      <c r="J63" s="109"/>
      <c r="K63" s="72"/>
      <c r="L63" s="72"/>
    </row>
    <row r="64" ht="26.4" outlineLevel="1" spans="1:12">
      <c r="A64" s="92">
        <f ca="1">1+COUNT(INDIRECT("A1:"&amp;(ADDRESS(ROW()-1,COLUMN()))))</f>
        <v>46</v>
      </c>
      <c r="B64" s="91"/>
      <c r="C64" s="102"/>
      <c r="D64" s="297" t="s">
        <v>659</v>
      </c>
      <c r="E64" s="310" t="s">
        <v>660</v>
      </c>
      <c r="F64" s="72" t="s">
        <v>35</v>
      </c>
      <c r="G64" s="72"/>
      <c r="H64" s="72"/>
      <c r="I64" s="112"/>
      <c r="J64" s="109"/>
      <c r="K64" s="72"/>
      <c r="L64" s="72"/>
    </row>
    <row r="65" ht="39.6" outlineLevel="1" spans="1:12">
      <c r="A65" s="72">
        <f ca="1" t="shared" ref="A65:A71" si="3">1+COUNT(INDIRECT("A1:"&amp;(ADDRESS(ROW()-1,COLUMN()))))</f>
        <v>47</v>
      </c>
      <c r="B65" s="80" t="s">
        <v>661</v>
      </c>
      <c r="C65" s="307" t="s">
        <v>631</v>
      </c>
      <c r="D65" s="297" t="s">
        <v>662</v>
      </c>
      <c r="E65" s="310" t="s">
        <v>663</v>
      </c>
      <c r="F65" s="72" t="s">
        <v>35</v>
      </c>
      <c r="G65" s="72"/>
      <c r="H65" s="72"/>
      <c r="I65" s="112"/>
      <c r="J65" s="109"/>
      <c r="K65" s="72"/>
      <c r="L65" s="72"/>
    </row>
    <row r="66" s="41" customFormat="1" ht="39.6" outlineLevel="1" spans="1:12">
      <c r="A66" s="72">
        <f ca="1" t="shared" si="3"/>
        <v>48</v>
      </c>
      <c r="B66" s="113" t="s">
        <v>664</v>
      </c>
      <c r="C66" s="311" t="s">
        <v>631</v>
      </c>
      <c r="D66" s="297" t="s">
        <v>665</v>
      </c>
      <c r="E66" s="310" t="s">
        <v>666</v>
      </c>
      <c r="F66" s="72" t="s">
        <v>35</v>
      </c>
      <c r="G66" s="72"/>
      <c r="H66" s="72"/>
      <c r="I66" s="112"/>
      <c r="J66" s="109"/>
      <c r="K66" s="72"/>
      <c r="L66" s="72"/>
    </row>
    <row r="67" s="41" customFormat="1" ht="26.4" outlineLevel="1" spans="1:12">
      <c r="A67" s="72">
        <f ca="1" t="shared" si="3"/>
        <v>49</v>
      </c>
      <c r="B67" s="80" t="s">
        <v>667</v>
      </c>
      <c r="C67" s="296" t="s">
        <v>596</v>
      </c>
      <c r="D67" s="312" t="s">
        <v>668</v>
      </c>
      <c r="E67" s="99" t="s">
        <v>669</v>
      </c>
      <c r="F67" s="72" t="s">
        <v>521</v>
      </c>
      <c r="G67" s="72"/>
      <c r="H67" s="72"/>
      <c r="I67" s="106">
        <v>45564</v>
      </c>
      <c r="J67" s="293" t="s">
        <v>522</v>
      </c>
      <c r="K67" s="67" t="s">
        <v>523</v>
      </c>
      <c r="L67" s="67" t="s">
        <v>7</v>
      </c>
    </row>
    <row r="68" s="41" customFormat="1" ht="26.4" outlineLevel="1" spans="1:12">
      <c r="A68" s="72">
        <f ca="1" t="shared" si="3"/>
        <v>50</v>
      </c>
      <c r="B68" s="80" t="s">
        <v>670</v>
      </c>
      <c r="C68" s="102"/>
      <c r="D68" s="312" t="s">
        <v>671</v>
      </c>
      <c r="E68" s="99" t="s">
        <v>672</v>
      </c>
      <c r="F68" s="72" t="s">
        <v>521</v>
      </c>
      <c r="G68" s="72"/>
      <c r="H68" s="72"/>
      <c r="I68" s="106">
        <v>45564</v>
      </c>
      <c r="J68" s="293" t="s">
        <v>522</v>
      </c>
      <c r="K68" s="67" t="s">
        <v>523</v>
      </c>
      <c r="L68" s="67" t="s">
        <v>7</v>
      </c>
    </row>
    <row r="69" s="41" customFormat="1" ht="26.4" outlineLevel="1" spans="1:12">
      <c r="A69" s="72">
        <f ca="1" t="shared" si="3"/>
        <v>51</v>
      </c>
      <c r="B69" s="80" t="s">
        <v>673</v>
      </c>
      <c r="C69" s="102"/>
      <c r="D69" s="114" t="s">
        <v>674</v>
      </c>
      <c r="E69" s="99" t="s">
        <v>675</v>
      </c>
      <c r="F69" s="72" t="s">
        <v>35</v>
      </c>
      <c r="G69" s="72"/>
      <c r="H69" s="72"/>
      <c r="I69" s="112"/>
      <c r="J69" s="109"/>
      <c r="K69" s="72"/>
      <c r="L69" s="72"/>
    </row>
    <row r="70" s="41" customFormat="1" ht="26.4" outlineLevel="1" spans="1:12">
      <c r="A70" s="72">
        <f ca="1" t="shared" si="3"/>
        <v>52</v>
      </c>
      <c r="B70" s="80" t="s">
        <v>676</v>
      </c>
      <c r="C70" s="102"/>
      <c r="D70" s="114" t="s">
        <v>674</v>
      </c>
      <c r="E70" s="99" t="s">
        <v>677</v>
      </c>
      <c r="F70" s="72" t="s">
        <v>35</v>
      </c>
      <c r="G70" s="72"/>
      <c r="H70" s="72"/>
      <c r="I70" s="112"/>
      <c r="J70" s="109"/>
      <c r="K70" s="72"/>
      <c r="L70" s="72"/>
    </row>
    <row r="71" s="41" customFormat="1" ht="87.75" customHeight="1" outlineLevel="1" spans="1:12">
      <c r="A71" s="115">
        <f ca="1" t="shared" si="3"/>
        <v>53</v>
      </c>
      <c r="B71" s="101" t="s">
        <v>678</v>
      </c>
      <c r="C71" s="296" t="s">
        <v>596</v>
      </c>
      <c r="D71" s="312" t="s">
        <v>679</v>
      </c>
      <c r="E71" s="313" t="s">
        <v>680</v>
      </c>
      <c r="F71" s="115" t="s">
        <v>521</v>
      </c>
      <c r="G71" s="72"/>
      <c r="H71" s="72"/>
      <c r="I71" s="106">
        <v>45564</v>
      </c>
      <c r="J71" s="293" t="s">
        <v>522</v>
      </c>
      <c r="K71" s="67" t="s">
        <v>523</v>
      </c>
      <c r="L71" s="67" t="s">
        <v>7</v>
      </c>
    </row>
  </sheetData>
  <autoFilter xmlns:etc="http://www.wps.cn/officeDocument/2017/etCustomData" ref="A10:L71" etc:filterBottomFollowUsedRange="0">
    <extLst/>
  </autoFilter>
  <mergeCells count="23">
    <mergeCell ref="A11:L11"/>
    <mergeCell ref="A12:L12"/>
    <mergeCell ref="A13:L13"/>
    <mergeCell ref="A22:L22"/>
    <mergeCell ref="A23:L23"/>
    <mergeCell ref="A24:L24"/>
    <mergeCell ref="A52:L52"/>
    <mergeCell ref="A59:L59"/>
    <mergeCell ref="B4:B8"/>
    <mergeCell ref="B36:B38"/>
    <mergeCell ref="B39:B41"/>
    <mergeCell ref="B42:B44"/>
    <mergeCell ref="B47:B48"/>
    <mergeCell ref="C25:C26"/>
    <mergeCell ref="C27:C31"/>
    <mergeCell ref="C32:C35"/>
    <mergeCell ref="C36:C38"/>
    <mergeCell ref="C39:C41"/>
    <mergeCell ref="C42:C44"/>
    <mergeCell ref="C45:C46"/>
    <mergeCell ref="C47:C48"/>
    <mergeCell ref="C53:C58"/>
    <mergeCell ref="A1:L2"/>
  </mergeCells>
  <conditionalFormatting sqref="G14">
    <cfRule type="expression" dxfId="0" priority="96" stopIfTrue="1">
      <formula>$F14="X"</formula>
    </cfRule>
  </conditionalFormatting>
  <conditionalFormatting sqref="H14">
    <cfRule type="expression" dxfId="0" priority="97" stopIfTrue="1">
      <formula>$F14="X"</formula>
    </cfRule>
  </conditionalFormatting>
  <conditionalFormatting sqref="K14">
    <cfRule type="expression" dxfId="0" priority="93" stopIfTrue="1">
      <formula>$F14="X"</formula>
    </cfRule>
  </conditionalFormatting>
  <conditionalFormatting sqref="L14">
    <cfRule type="expression" dxfId="0" priority="94" stopIfTrue="1">
      <formula>$F14="X"</formula>
    </cfRule>
  </conditionalFormatting>
  <conditionalFormatting sqref="G15">
    <cfRule type="expression" dxfId="0" priority="95" stopIfTrue="1">
      <formula>$F15="X"</formula>
    </cfRule>
  </conditionalFormatting>
  <conditionalFormatting sqref="H15">
    <cfRule type="expression" dxfId="0" priority="98" stopIfTrue="1">
      <formula>$F15="X"</formula>
    </cfRule>
  </conditionalFormatting>
  <conditionalFormatting sqref="K15">
    <cfRule type="expression" dxfId="0" priority="63" stopIfTrue="1">
      <formula>$F15="X"</formula>
    </cfRule>
  </conditionalFormatting>
  <conditionalFormatting sqref="L15">
    <cfRule type="expression" dxfId="0" priority="64" stopIfTrue="1">
      <formula>$F15="X"</formula>
    </cfRule>
  </conditionalFormatting>
  <conditionalFormatting sqref="K18">
    <cfRule type="expression" dxfId="0" priority="58" stopIfTrue="1">
      <formula>$F18="X"</formula>
    </cfRule>
  </conditionalFormatting>
  <conditionalFormatting sqref="L18">
    <cfRule type="expression" dxfId="0" priority="62" stopIfTrue="1">
      <formula>$F18="X"</formula>
    </cfRule>
  </conditionalFormatting>
  <conditionalFormatting sqref="K19">
    <cfRule type="expression" dxfId="0" priority="57" stopIfTrue="1">
      <formula>$F19="X"</formula>
    </cfRule>
  </conditionalFormatting>
  <conditionalFormatting sqref="L19">
    <cfRule type="expression" dxfId="0" priority="61" stopIfTrue="1">
      <formula>$F19="X"</formula>
    </cfRule>
  </conditionalFormatting>
  <conditionalFormatting sqref="G20">
    <cfRule type="expression" dxfId="0" priority="101" stopIfTrue="1">
      <formula>$F20="X"</formula>
    </cfRule>
  </conditionalFormatting>
  <conditionalFormatting sqref="H20">
    <cfRule type="expression" dxfId="0" priority="103" stopIfTrue="1">
      <formula>$F20="X"</formula>
    </cfRule>
  </conditionalFormatting>
  <conditionalFormatting sqref="K20">
    <cfRule type="expression" dxfId="0" priority="56" stopIfTrue="1">
      <formula>$F20="X"</formula>
    </cfRule>
  </conditionalFormatting>
  <conditionalFormatting sqref="L20">
    <cfRule type="expression" dxfId="0" priority="60" stopIfTrue="1">
      <formula>$F20="X"</formula>
    </cfRule>
  </conditionalFormatting>
  <conditionalFormatting sqref="G21">
    <cfRule type="expression" dxfId="0" priority="99" stopIfTrue="1">
      <formula>$F21="X"</formula>
    </cfRule>
  </conditionalFormatting>
  <conditionalFormatting sqref="H21">
    <cfRule type="expression" dxfId="0" priority="104" stopIfTrue="1">
      <formula>$F21="X"</formula>
    </cfRule>
  </conditionalFormatting>
  <conditionalFormatting sqref="K21">
    <cfRule type="expression" dxfId="0" priority="55" stopIfTrue="1">
      <formula>$F21="X"</formula>
    </cfRule>
  </conditionalFormatting>
  <conditionalFormatting sqref="L21">
    <cfRule type="expression" dxfId="0" priority="59" stopIfTrue="1">
      <formula>$F21="X"</formula>
    </cfRule>
  </conditionalFormatting>
  <conditionalFormatting sqref="K25">
    <cfRule type="expression" dxfId="0" priority="48" stopIfTrue="1">
      <formula>$F25="X"</formula>
    </cfRule>
  </conditionalFormatting>
  <conditionalFormatting sqref="L25">
    <cfRule type="expression" dxfId="0" priority="54" stopIfTrue="1">
      <formula>$F25="X"</formula>
    </cfRule>
  </conditionalFormatting>
  <conditionalFormatting sqref="K26">
    <cfRule type="expression" dxfId="0" priority="47" stopIfTrue="1">
      <formula>$F26="X"</formula>
    </cfRule>
  </conditionalFormatting>
  <conditionalFormatting sqref="L26">
    <cfRule type="expression" dxfId="0" priority="53" stopIfTrue="1">
      <formula>$F26="X"</formula>
    </cfRule>
  </conditionalFormatting>
  <conditionalFormatting sqref="K27">
    <cfRule type="expression" dxfId="0" priority="46" stopIfTrue="1">
      <formula>$F27="X"</formula>
    </cfRule>
  </conditionalFormatting>
  <conditionalFormatting sqref="L27">
    <cfRule type="expression" dxfId="0" priority="52" stopIfTrue="1">
      <formula>$F27="X"</formula>
    </cfRule>
  </conditionalFormatting>
  <conditionalFormatting sqref="K28">
    <cfRule type="expression" dxfId="0" priority="45" stopIfTrue="1">
      <formula>$F28="X"</formula>
    </cfRule>
  </conditionalFormatting>
  <conditionalFormatting sqref="L28">
    <cfRule type="expression" dxfId="0" priority="51" stopIfTrue="1">
      <formula>$F28="X"</formula>
    </cfRule>
  </conditionalFormatting>
  <conditionalFormatting sqref="K29">
    <cfRule type="expression" dxfId="0" priority="44" stopIfTrue="1">
      <formula>$F29="X"</formula>
    </cfRule>
  </conditionalFormatting>
  <conditionalFormatting sqref="L29">
    <cfRule type="expression" dxfId="0" priority="50" stopIfTrue="1">
      <formula>$F29="X"</formula>
    </cfRule>
  </conditionalFormatting>
  <conditionalFormatting sqref="K30">
    <cfRule type="expression" dxfId="0" priority="43" stopIfTrue="1">
      <formula>$F30="X"</formula>
    </cfRule>
  </conditionalFormatting>
  <conditionalFormatting sqref="L30">
    <cfRule type="expression" dxfId="0" priority="49" stopIfTrue="1">
      <formula>$F30="X"</formula>
    </cfRule>
  </conditionalFormatting>
  <conditionalFormatting sqref="K32">
    <cfRule type="expression" dxfId="0" priority="41" stopIfTrue="1">
      <formula>$F32="X"</formula>
    </cfRule>
  </conditionalFormatting>
  <conditionalFormatting sqref="L32">
    <cfRule type="expression" dxfId="0" priority="42" stopIfTrue="1">
      <formula>$F32="X"</formula>
    </cfRule>
  </conditionalFormatting>
  <conditionalFormatting sqref="K33">
    <cfRule type="expression" dxfId="0" priority="89" stopIfTrue="1">
      <formula>$F33="X"</formula>
    </cfRule>
  </conditionalFormatting>
  <conditionalFormatting sqref="L33">
    <cfRule type="expression" dxfId="0" priority="90" stopIfTrue="1">
      <formula>$F33="X"</formula>
    </cfRule>
  </conditionalFormatting>
  <conditionalFormatting sqref="K34">
    <cfRule type="expression" dxfId="0" priority="33" stopIfTrue="1">
      <formula>$F34="X"</formula>
    </cfRule>
  </conditionalFormatting>
  <conditionalFormatting sqref="L34">
    <cfRule type="expression" dxfId="0" priority="40" stopIfTrue="1">
      <formula>$F34="X"</formula>
    </cfRule>
  </conditionalFormatting>
  <conditionalFormatting sqref="K35">
    <cfRule type="expression" dxfId="0" priority="32" stopIfTrue="1">
      <formula>$F35="X"</formula>
    </cfRule>
  </conditionalFormatting>
  <conditionalFormatting sqref="L35">
    <cfRule type="expression" dxfId="0" priority="39" stopIfTrue="1">
      <formula>$F35="X"</formula>
    </cfRule>
  </conditionalFormatting>
  <conditionalFormatting sqref="K36">
    <cfRule type="expression" dxfId="0" priority="31" stopIfTrue="1">
      <formula>$F36="X"</formula>
    </cfRule>
  </conditionalFormatting>
  <conditionalFormatting sqref="L36">
    <cfRule type="expression" dxfId="0" priority="38" stopIfTrue="1">
      <formula>$F36="X"</formula>
    </cfRule>
  </conditionalFormatting>
  <conditionalFormatting sqref="K37">
    <cfRule type="expression" dxfId="0" priority="30" stopIfTrue="1">
      <formula>$F37="X"</formula>
    </cfRule>
  </conditionalFormatting>
  <conditionalFormatting sqref="L37">
    <cfRule type="expression" dxfId="0" priority="37" stopIfTrue="1">
      <formula>$F37="X"</formula>
    </cfRule>
  </conditionalFormatting>
  <conditionalFormatting sqref="K38">
    <cfRule type="expression" dxfId="0" priority="29" stopIfTrue="1">
      <formula>$F38="X"</formula>
    </cfRule>
  </conditionalFormatting>
  <conditionalFormatting sqref="L38">
    <cfRule type="expression" dxfId="0" priority="36" stopIfTrue="1">
      <formula>$F38="X"</formula>
    </cfRule>
  </conditionalFormatting>
  <conditionalFormatting sqref="K39">
    <cfRule type="expression" dxfId="0" priority="28" stopIfTrue="1">
      <formula>$F39="X"</formula>
    </cfRule>
  </conditionalFormatting>
  <conditionalFormatting sqref="L39">
    <cfRule type="expression" dxfId="0" priority="35" stopIfTrue="1">
      <formula>$F39="X"</formula>
    </cfRule>
  </conditionalFormatting>
  <conditionalFormatting sqref="F40">
    <cfRule type="expression" dxfId="0" priority="67" stopIfTrue="1">
      <formula>$F40="X"</formula>
    </cfRule>
  </conditionalFormatting>
  <conditionalFormatting sqref="K40">
    <cfRule type="expression" dxfId="0" priority="27" stopIfTrue="1">
      <formula>$F40="X"</formula>
    </cfRule>
  </conditionalFormatting>
  <conditionalFormatting sqref="L40">
    <cfRule type="expression" dxfId="0" priority="34" stopIfTrue="1">
      <formula>$F40="X"</formula>
    </cfRule>
  </conditionalFormatting>
  <conditionalFormatting sqref="F41">
    <cfRule type="expression" dxfId="0" priority="66" stopIfTrue="1">
      <formula>$F41="X"</formula>
    </cfRule>
  </conditionalFormatting>
  <conditionalFormatting sqref="K41">
    <cfRule type="expression" dxfId="0" priority="20" stopIfTrue="1">
      <formula>$F41="X"</formula>
    </cfRule>
  </conditionalFormatting>
  <conditionalFormatting sqref="L41">
    <cfRule type="expression" dxfId="0" priority="26" stopIfTrue="1">
      <formula>$F41="X"</formula>
    </cfRule>
  </conditionalFormatting>
  <conditionalFormatting sqref="K42">
    <cfRule type="expression" dxfId="0" priority="19" stopIfTrue="1">
      <formula>$F42="X"</formula>
    </cfRule>
  </conditionalFormatting>
  <conditionalFormatting sqref="L42">
    <cfRule type="expression" dxfId="0" priority="25" stopIfTrue="1">
      <formula>$F42="X"</formula>
    </cfRule>
  </conditionalFormatting>
  <conditionalFormatting sqref="K43">
    <cfRule type="expression" dxfId="0" priority="18" stopIfTrue="1">
      <formula>$F43="X"</formula>
    </cfRule>
  </conditionalFormatting>
  <conditionalFormatting sqref="L43">
    <cfRule type="expression" dxfId="0" priority="24" stopIfTrue="1">
      <formula>$F43="X"</formula>
    </cfRule>
  </conditionalFormatting>
  <conditionalFormatting sqref="K44">
    <cfRule type="expression" dxfId="0" priority="17" stopIfTrue="1">
      <formula>$F44="X"</formula>
    </cfRule>
  </conditionalFormatting>
  <conditionalFormatting sqref="L44">
    <cfRule type="expression" dxfId="0" priority="23" stopIfTrue="1">
      <formula>$F44="X"</formula>
    </cfRule>
  </conditionalFormatting>
  <conditionalFormatting sqref="F45">
    <cfRule type="expression" dxfId="0" priority="65" stopIfTrue="1">
      <formula>$F45="X"</formula>
    </cfRule>
  </conditionalFormatting>
  <conditionalFormatting sqref="K45">
    <cfRule type="expression" dxfId="0" priority="16" stopIfTrue="1">
      <formula>$F45="X"</formula>
    </cfRule>
  </conditionalFormatting>
  <conditionalFormatting sqref="L45">
    <cfRule type="expression" dxfId="0" priority="22" stopIfTrue="1">
      <formula>$F45="X"</formula>
    </cfRule>
  </conditionalFormatting>
  <conditionalFormatting sqref="K46">
    <cfRule type="expression" dxfId="0" priority="15" stopIfTrue="1">
      <formula>$F46="X"</formula>
    </cfRule>
  </conditionalFormatting>
  <conditionalFormatting sqref="L46">
    <cfRule type="expression" dxfId="0" priority="21" stopIfTrue="1">
      <formula>$F46="X"</formula>
    </cfRule>
  </conditionalFormatting>
  <conditionalFormatting sqref="K47">
    <cfRule type="expression" dxfId="0" priority="11" stopIfTrue="1">
      <formula>$F47="X"</formula>
    </cfRule>
  </conditionalFormatting>
  <conditionalFormatting sqref="L47">
    <cfRule type="expression" dxfId="0" priority="14" stopIfTrue="1">
      <formula>$F47="X"</formula>
    </cfRule>
  </conditionalFormatting>
  <conditionalFormatting sqref="K48">
    <cfRule type="expression" dxfId="0" priority="10" stopIfTrue="1">
      <formula>$F48="X"</formula>
    </cfRule>
  </conditionalFormatting>
  <conditionalFormatting sqref="L48">
    <cfRule type="expression" dxfId="0" priority="13" stopIfTrue="1">
      <formula>$F48="X"</formula>
    </cfRule>
  </conditionalFormatting>
  <conditionalFormatting sqref="K49">
    <cfRule type="expression" dxfId="0" priority="9" stopIfTrue="1">
      <formula>$F49="X"</formula>
    </cfRule>
  </conditionalFormatting>
  <conditionalFormatting sqref="L49">
    <cfRule type="expression" dxfId="0" priority="12" stopIfTrue="1">
      <formula>$F49="X"</formula>
    </cfRule>
  </conditionalFormatting>
  <conditionalFormatting sqref="K61">
    <cfRule type="expression" dxfId="0" priority="7" stopIfTrue="1">
      <formula>$F61="X"</formula>
    </cfRule>
  </conditionalFormatting>
  <conditionalFormatting sqref="L61">
    <cfRule type="expression" dxfId="0" priority="8" stopIfTrue="1">
      <formula>$F61="X"</formula>
    </cfRule>
  </conditionalFormatting>
  <conditionalFormatting sqref="K67">
    <cfRule type="expression" dxfId="0" priority="4" stopIfTrue="1">
      <formula>$F67="X"</formula>
    </cfRule>
  </conditionalFormatting>
  <conditionalFormatting sqref="L67">
    <cfRule type="expression" dxfId="0" priority="6" stopIfTrue="1">
      <formula>$F67="X"</formula>
    </cfRule>
  </conditionalFormatting>
  <conditionalFormatting sqref="K68">
    <cfRule type="expression" dxfId="0" priority="3" stopIfTrue="1">
      <formula>$F68="X"</formula>
    </cfRule>
  </conditionalFormatting>
  <conditionalFormatting sqref="L68">
    <cfRule type="expression" dxfId="0" priority="5" stopIfTrue="1">
      <formula>$F68="X"</formula>
    </cfRule>
  </conditionalFormatting>
  <conditionalFormatting sqref="K71">
    <cfRule type="expression" dxfId="0" priority="1" stopIfTrue="1">
      <formula>$F71="X"</formula>
    </cfRule>
  </conditionalFormatting>
  <conditionalFormatting sqref="L71">
    <cfRule type="expression" dxfId="0" priority="2" stopIfTrue="1">
      <formula>$F71="X"</formula>
    </cfRule>
  </conditionalFormatting>
  <conditionalFormatting sqref="K16:K17">
    <cfRule type="expression" dxfId="0" priority="91" stopIfTrue="1">
      <formula>$F16="X"</formula>
    </cfRule>
  </conditionalFormatting>
  <conditionalFormatting sqref="K50:K51">
    <cfRule type="expression" dxfId="0" priority="87" stopIfTrue="1">
      <formula>$F50="X"</formula>
    </cfRule>
  </conditionalFormatting>
  <conditionalFormatting sqref="L16:L17">
    <cfRule type="expression" dxfId="0" priority="92" stopIfTrue="1">
      <formula>$F16="X"</formula>
    </cfRule>
  </conditionalFormatting>
  <conditionalFormatting sqref="L50:L51">
    <cfRule type="expression" dxfId="0" priority="88" stopIfTrue="1">
      <formula>$F50="X"</formula>
    </cfRule>
  </conditionalFormatting>
  <conditionalFormatting sqref="L53:L58">
    <cfRule type="expression" dxfId="0" priority="73" stopIfTrue="1">
      <formula>$F53="X"</formula>
    </cfRule>
  </conditionalFormatting>
  <conditionalFormatting sqref="F14:F21 F32 F34:F39 F42:F44 F46:F49 F53:F58 F60:F71">
    <cfRule type="expression" dxfId="0" priority="106" stopIfTrue="1">
      <formula>$F14="X"</formula>
    </cfRule>
  </conditionalFormatting>
  <conditionalFormatting sqref="F25:F31 F33 F50:F51">
    <cfRule type="expression" dxfId="0" priority="68" stopIfTrue="1">
      <formula>$F25="X"</formula>
    </cfRule>
  </conditionalFormatting>
  <conditionalFormatting sqref="L60 L62:L66 L69:L70">
    <cfRule type="expression" dxfId="0" priority="72" stopIfTrue="1">
      <formula>$F60="X"</formula>
    </cfRule>
  </conditionalFormatting>
  <dataValidations count="1">
    <dataValidation type="list" allowBlank="1" showInputMessage="1" showErrorMessage="1" sqref="F31 F32 F33 F60 F61 F71 F14:F15 F16:F17 F18:F21 F25:F30 F34:F49 F50:F51 F53:F58 F62:F66 F67:F68 F69:F70">
      <formula1>"N, OK, NG, X"</formula1>
    </dataValidation>
  </dataValidations>
  <pageMargins left="0.7" right="0.7" top="0.75" bottom="0.75" header="0.3" footer="0.3"/>
  <pageSetup paperSize="9" scale="12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6"/>
  <sheetViews>
    <sheetView view="pageBreakPreview" zoomScaleNormal="100" workbookViewId="0">
      <pane xSplit="3" ySplit="2" topLeftCell="D57" activePane="bottomRight" state="frozen"/>
      <selection/>
      <selection pane="topRight"/>
      <selection pane="bottomLeft"/>
      <selection pane="bottomRight" activeCell="B73" sqref="B73:B90"/>
    </sheetView>
  </sheetViews>
  <sheetFormatPr defaultColWidth="9" defaultRowHeight="13.2" outlineLevelCol="7"/>
  <cols>
    <col min="1" max="1" width="3.71296296296296" style="1" customWidth="1"/>
    <col min="2" max="2" width="52.5740740740741" style="2" customWidth="1"/>
    <col min="3" max="3" width="60.8518518518519" style="1" customWidth="1"/>
    <col min="4" max="4" width="23.712962962963" style="1" customWidth="1"/>
    <col min="5" max="5" width="17.1388888888889" style="3" customWidth="1"/>
    <col min="6" max="6" width="20" style="3" customWidth="1"/>
    <col min="7" max="7" width="40.8518518518519" style="3" customWidth="1"/>
    <col min="8" max="8" width="36.1388888888889" style="1" customWidth="1"/>
    <col min="9" max="9" width="2.85185185185185" style="1" customWidth="1"/>
    <col min="10" max="16384" width="9" style="1"/>
  </cols>
  <sheetData>
    <row r="2" ht="11.25" customHeight="1" spans="1:8">
      <c r="A2" s="4" t="s">
        <v>681</v>
      </c>
      <c r="B2" s="4" t="s">
        <v>682</v>
      </c>
      <c r="C2" s="4" t="s">
        <v>683</v>
      </c>
      <c r="D2" s="4" t="s">
        <v>684</v>
      </c>
      <c r="E2" s="4" t="s">
        <v>685</v>
      </c>
      <c r="F2" s="4" t="s">
        <v>686</v>
      </c>
      <c r="G2" s="4" t="s">
        <v>687</v>
      </c>
      <c r="H2" s="4" t="s">
        <v>27</v>
      </c>
    </row>
    <row r="3" spans="1:8">
      <c r="A3" s="5">
        <f ca="1">1+COUNT(INDIRECT("A1:"&amp;(ADDRESS(ROW()-1,COLUMN()))))</f>
        <v>1</v>
      </c>
      <c r="B3" s="6" t="s">
        <v>551</v>
      </c>
      <c r="C3" s="7"/>
      <c r="D3" s="8" t="s">
        <v>688</v>
      </c>
      <c r="E3" s="9" t="s">
        <v>689</v>
      </c>
      <c r="F3" s="9" t="s">
        <v>690</v>
      </c>
      <c r="G3" s="10"/>
      <c r="H3" s="11"/>
    </row>
    <row r="4" spans="1:8">
      <c r="A4" s="12"/>
      <c r="B4" s="13"/>
      <c r="C4" s="14"/>
      <c r="D4" s="8" t="s">
        <v>691</v>
      </c>
      <c r="E4" s="9" t="s">
        <v>692</v>
      </c>
      <c r="F4" s="9" t="s">
        <v>693</v>
      </c>
      <c r="G4" s="10"/>
      <c r="H4" s="11"/>
    </row>
    <row r="5" spans="1:8">
      <c r="A5" s="12"/>
      <c r="B5" s="13"/>
      <c r="C5" s="14"/>
      <c r="D5" s="8" t="s">
        <v>694</v>
      </c>
      <c r="E5" s="9" t="s">
        <v>689</v>
      </c>
      <c r="F5" s="9" t="s">
        <v>690</v>
      </c>
      <c r="G5" s="10"/>
      <c r="H5" s="11"/>
    </row>
    <row r="6" spans="1:8">
      <c r="A6" s="12"/>
      <c r="B6" s="13"/>
      <c r="C6" s="14"/>
      <c r="D6" s="8" t="s">
        <v>695</v>
      </c>
      <c r="E6" s="9" t="s">
        <v>692</v>
      </c>
      <c r="F6" s="9" t="s">
        <v>693</v>
      </c>
      <c r="G6" s="10"/>
      <c r="H6" s="11"/>
    </row>
    <row r="7" spans="1:8">
      <c r="A7" s="12"/>
      <c r="B7" s="13"/>
      <c r="C7" s="14"/>
      <c r="D7" s="11" t="s">
        <v>696</v>
      </c>
      <c r="E7" s="9" t="s">
        <v>689</v>
      </c>
      <c r="F7" s="9" t="s">
        <v>690</v>
      </c>
      <c r="G7" s="9"/>
      <c r="H7" s="11"/>
    </row>
    <row r="8" spans="1:8">
      <c r="A8" s="12"/>
      <c r="B8" s="13"/>
      <c r="C8" s="14"/>
      <c r="D8" s="11" t="s">
        <v>696</v>
      </c>
      <c r="E8" s="9" t="s">
        <v>692</v>
      </c>
      <c r="F8" s="9" t="s">
        <v>693</v>
      </c>
      <c r="G8" s="15" t="s">
        <v>697</v>
      </c>
      <c r="H8" s="11"/>
    </row>
    <row r="9" spans="1:8">
      <c r="A9" s="12"/>
      <c r="B9" s="13"/>
      <c r="C9" s="14"/>
      <c r="D9" s="11" t="s">
        <v>698</v>
      </c>
      <c r="E9" s="9" t="s">
        <v>689</v>
      </c>
      <c r="F9" s="314" t="s">
        <v>690</v>
      </c>
      <c r="G9" s="9"/>
      <c r="H9" s="11"/>
    </row>
    <row r="10" spans="1:8">
      <c r="A10" s="12"/>
      <c r="B10" s="13"/>
      <c r="C10" s="14"/>
      <c r="D10" s="11" t="s">
        <v>698</v>
      </c>
      <c r="E10" s="9" t="s">
        <v>692</v>
      </c>
      <c r="F10" s="9" t="s">
        <v>693</v>
      </c>
      <c r="G10" s="9" t="s">
        <v>699</v>
      </c>
      <c r="H10" s="11"/>
    </row>
    <row r="11" spans="1:8">
      <c r="A11" s="12"/>
      <c r="B11" s="13"/>
      <c r="C11" s="14"/>
      <c r="D11" s="11" t="s">
        <v>700</v>
      </c>
      <c r="E11" s="9" t="s">
        <v>701</v>
      </c>
      <c r="F11" s="9" t="s">
        <v>693</v>
      </c>
      <c r="G11" s="9"/>
      <c r="H11" s="11"/>
    </row>
    <row r="12" spans="1:8">
      <c r="A12" s="12"/>
      <c r="B12" s="13"/>
      <c r="C12" s="14"/>
      <c r="D12" s="11" t="s">
        <v>702</v>
      </c>
      <c r="E12" s="9" t="s">
        <v>703</v>
      </c>
      <c r="F12" s="9" t="s">
        <v>693</v>
      </c>
      <c r="G12" s="9"/>
      <c r="H12" s="11"/>
    </row>
    <row r="13" spans="1:8">
      <c r="A13" s="12"/>
      <c r="B13" s="13"/>
      <c r="C13" s="14"/>
      <c r="D13" s="11" t="s">
        <v>704</v>
      </c>
      <c r="E13" s="9" t="s">
        <v>705</v>
      </c>
      <c r="F13" s="9" t="s">
        <v>693</v>
      </c>
      <c r="G13" s="9"/>
      <c r="H13" s="11"/>
    </row>
    <row r="14" spans="1:8">
      <c r="A14" s="12"/>
      <c r="B14" s="13"/>
      <c r="C14" s="14"/>
      <c r="D14" s="11" t="s">
        <v>706</v>
      </c>
      <c r="E14" s="9" t="s">
        <v>705</v>
      </c>
      <c r="F14" s="9" t="s">
        <v>693</v>
      </c>
      <c r="G14" s="9"/>
      <c r="H14" s="11"/>
    </row>
    <row r="15" spans="1:8">
      <c r="A15" s="12"/>
      <c r="B15" s="13"/>
      <c r="C15" s="14"/>
      <c r="D15" s="11" t="s">
        <v>707</v>
      </c>
      <c r="E15" s="9" t="s">
        <v>701</v>
      </c>
      <c r="F15" s="9" t="s">
        <v>693</v>
      </c>
      <c r="G15" s="9"/>
      <c r="H15" s="11"/>
    </row>
    <row r="16" spans="1:8">
      <c r="A16" s="12"/>
      <c r="B16" s="13"/>
      <c r="C16" s="14"/>
      <c r="D16" s="11" t="s">
        <v>708</v>
      </c>
      <c r="E16" s="9" t="s">
        <v>701</v>
      </c>
      <c r="F16" s="9" t="s">
        <v>693</v>
      </c>
      <c r="G16" s="9"/>
      <c r="H16" s="11"/>
    </row>
    <row r="17" spans="1:8">
      <c r="A17" s="12"/>
      <c r="B17" s="13"/>
      <c r="C17" s="14"/>
      <c r="D17" s="11" t="s">
        <v>709</v>
      </c>
      <c r="E17" s="9" t="s">
        <v>701</v>
      </c>
      <c r="F17" s="9" t="s">
        <v>693</v>
      </c>
      <c r="G17" s="9"/>
      <c r="H17" s="11"/>
    </row>
    <row r="18" spans="1:8">
      <c r="A18" s="12"/>
      <c r="B18" s="13"/>
      <c r="C18" s="14"/>
      <c r="D18" s="11"/>
      <c r="E18" s="9"/>
      <c r="F18" s="9"/>
      <c r="G18" s="9"/>
      <c r="H18" s="11"/>
    </row>
    <row r="19" spans="1:8">
      <c r="A19" s="12"/>
      <c r="B19" s="13"/>
      <c r="C19" s="14"/>
      <c r="D19" s="11"/>
      <c r="E19" s="9"/>
      <c r="F19" s="9"/>
      <c r="G19" s="9"/>
      <c r="H19" s="11"/>
    </row>
    <row r="20" spans="1:8">
      <c r="A20" s="12"/>
      <c r="B20" s="13"/>
      <c r="C20" s="14"/>
      <c r="D20" s="11"/>
      <c r="E20" s="9"/>
      <c r="F20" s="9"/>
      <c r="G20" s="9"/>
      <c r="H20" s="11"/>
    </row>
    <row r="21" spans="1:8">
      <c r="A21" s="12"/>
      <c r="B21" s="13"/>
      <c r="C21" s="14"/>
      <c r="D21" s="11"/>
      <c r="E21" s="9"/>
      <c r="F21" s="9"/>
      <c r="G21" s="9"/>
      <c r="H21" s="11"/>
    </row>
    <row r="22" spans="1:8">
      <c r="A22" s="12"/>
      <c r="B22" s="13"/>
      <c r="C22" s="14"/>
      <c r="D22" s="11"/>
      <c r="E22" s="9"/>
      <c r="F22" s="9"/>
      <c r="G22" s="9"/>
      <c r="H22" s="11"/>
    </row>
    <row r="23" spans="1:8">
      <c r="A23" s="12"/>
      <c r="B23" s="13"/>
      <c r="C23" s="14"/>
      <c r="D23" s="11"/>
      <c r="E23" s="9"/>
      <c r="F23" s="9"/>
      <c r="G23" s="9"/>
      <c r="H23" s="11"/>
    </row>
    <row r="24" spans="1:8">
      <c r="A24" s="12"/>
      <c r="B24" s="13"/>
      <c r="C24" s="14"/>
      <c r="D24" s="11"/>
      <c r="E24" s="9"/>
      <c r="F24" s="9"/>
      <c r="G24" s="9"/>
      <c r="H24" s="11"/>
    </row>
    <row r="25" spans="1:8">
      <c r="A25" s="12"/>
      <c r="B25" s="13"/>
      <c r="C25" s="14"/>
      <c r="D25" s="11"/>
      <c r="E25" s="9"/>
      <c r="F25" s="9"/>
      <c r="G25" s="9"/>
      <c r="H25" s="11"/>
    </row>
    <row r="26" spans="1:8">
      <c r="A26" s="12"/>
      <c r="B26" s="13"/>
      <c r="C26" s="14"/>
      <c r="D26" s="11"/>
      <c r="E26" s="9"/>
      <c r="F26" s="9"/>
      <c r="G26" s="9"/>
      <c r="H26" s="11"/>
    </row>
    <row r="27" spans="1:8">
      <c r="A27" s="12"/>
      <c r="B27" s="13"/>
      <c r="C27" s="14"/>
      <c r="D27" s="11"/>
      <c r="E27" s="9"/>
      <c r="F27" s="9"/>
      <c r="G27" s="9"/>
      <c r="H27" s="11"/>
    </row>
    <row r="28" spans="1:8">
      <c r="A28" s="12"/>
      <c r="B28" s="13"/>
      <c r="C28" s="14"/>
      <c r="D28" s="11"/>
      <c r="E28" s="9"/>
      <c r="F28" s="9"/>
      <c r="G28" s="9"/>
      <c r="H28" s="11"/>
    </row>
    <row r="29" spans="1:8">
      <c r="A29" s="12"/>
      <c r="B29" s="13"/>
      <c r="C29" s="14"/>
      <c r="D29" s="11"/>
      <c r="E29" s="9"/>
      <c r="F29" s="9"/>
      <c r="G29" s="9"/>
      <c r="H29" s="11"/>
    </row>
    <row r="30" spans="1:8">
      <c r="A30" s="12"/>
      <c r="B30" s="13"/>
      <c r="C30" s="14"/>
      <c r="D30" s="11"/>
      <c r="E30" s="9"/>
      <c r="F30" s="9"/>
      <c r="G30" s="9"/>
      <c r="H30" s="11"/>
    </row>
    <row r="31" spans="1:8">
      <c r="A31" s="12"/>
      <c r="B31" s="13"/>
      <c r="C31" s="14"/>
      <c r="D31" s="11"/>
      <c r="E31" s="9"/>
      <c r="F31" s="9"/>
      <c r="G31" s="9"/>
      <c r="H31" s="11"/>
    </row>
    <row r="32" spans="1:8">
      <c r="A32" s="12"/>
      <c r="B32" s="13"/>
      <c r="C32" s="14"/>
      <c r="D32" s="11"/>
      <c r="E32" s="9"/>
      <c r="F32" s="9"/>
      <c r="G32" s="9"/>
      <c r="H32" s="11"/>
    </row>
    <row r="33" spans="1:8">
      <c r="A33" s="16">
        <f ca="1">1+COUNT(INDIRECT("A1:"&amp;(ADDRESS(ROW()-1,COLUMN()))))</f>
        <v>2</v>
      </c>
      <c r="B33" s="17" t="s">
        <v>629</v>
      </c>
      <c r="C33" s="18"/>
      <c r="D33" s="8" t="s">
        <v>710</v>
      </c>
      <c r="E33" s="9" t="s">
        <v>701</v>
      </c>
      <c r="F33" s="9" t="s">
        <v>693</v>
      </c>
      <c r="G33" s="19"/>
      <c r="H33" s="11"/>
    </row>
    <row r="34" spans="1:8">
      <c r="A34" s="16"/>
      <c r="B34" s="17"/>
      <c r="C34" s="18"/>
      <c r="D34" s="8" t="s">
        <v>711</v>
      </c>
      <c r="E34" s="9" t="s">
        <v>692</v>
      </c>
      <c r="F34" s="314" t="s">
        <v>693</v>
      </c>
      <c r="G34" s="19"/>
      <c r="H34" s="11"/>
    </row>
    <row r="35" spans="1:8">
      <c r="A35" s="16"/>
      <c r="B35" s="17"/>
      <c r="C35" s="18"/>
      <c r="D35" s="8" t="s">
        <v>712</v>
      </c>
      <c r="E35" s="9" t="s">
        <v>701</v>
      </c>
      <c r="F35" s="9" t="s">
        <v>693</v>
      </c>
      <c r="G35" s="19"/>
      <c r="H35" s="11"/>
    </row>
    <row r="36" spans="1:8">
      <c r="A36" s="16"/>
      <c r="B36" s="17"/>
      <c r="C36" s="18"/>
      <c r="D36" s="8" t="s">
        <v>713</v>
      </c>
      <c r="E36" s="9" t="s">
        <v>705</v>
      </c>
      <c r="F36" s="9" t="s">
        <v>693</v>
      </c>
      <c r="G36" s="19" t="s">
        <v>714</v>
      </c>
      <c r="H36" s="11"/>
    </row>
    <row r="37" spans="1:8">
      <c r="A37" s="16"/>
      <c r="B37" s="17"/>
      <c r="C37" s="18"/>
      <c r="D37" s="8"/>
      <c r="E37" s="9"/>
      <c r="F37" s="9"/>
      <c r="G37" s="19"/>
      <c r="H37" s="11"/>
    </row>
    <row r="38" spans="1:8">
      <c r="A38" s="16"/>
      <c r="B38" s="17"/>
      <c r="C38" s="18"/>
      <c r="D38" s="8"/>
      <c r="E38" s="9"/>
      <c r="F38" s="9"/>
      <c r="G38" s="19"/>
      <c r="H38" s="11"/>
    </row>
    <row r="39" spans="1:8">
      <c r="A39" s="16"/>
      <c r="B39" s="17"/>
      <c r="C39" s="18"/>
      <c r="D39" s="8"/>
      <c r="E39" s="9"/>
      <c r="F39" s="9"/>
      <c r="G39" s="19"/>
      <c r="H39" s="11"/>
    </row>
    <row r="40" spans="1:8">
      <c r="A40" s="16"/>
      <c r="B40" s="17"/>
      <c r="C40" s="18"/>
      <c r="D40" s="8"/>
      <c r="E40" s="9"/>
      <c r="F40" s="9"/>
      <c r="G40" s="19"/>
      <c r="H40" s="11"/>
    </row>
    <row r="41" spans="1:8">
      <c r="A41" s="16"/>
      <c r="B41" s="17"/>
      <c r="C41" s="18"/>
      <c r="D41" s="8"/>
      <c r="E41" s="9"/>
      <c r="F41" s="9"/>
      <c r="G41" s="19"/>
      <c r="H41" s="11"/>
    </row>
    <row r="42" spans="1:8">
      <c r="A42" s="16"/>
      <c r="B42" s="17"/>
      <c r="C42" s="18"/>
      <c r="D42" s="8"/>
      <c r="E42" s="9"/>
      <c r="F42" s="9"/>
      <c r="G42" s="19"/>
      <c r="H42" s="11"/>
    </row>
    <row r="43" spans="1:8">
      <c r="A43" s="16"/>
      <c r="B43" s="17"/>
      <c r="C43" s="18"/>
      <c r="D43" s="8"/>
      <c r="E43" s="9"/>
      <c r="F43" s="9"/>
      <c r="G43" s="19"/>
      <c r="H43" s="11"/>
    </row>
    <row r="44" spans="1:8">
      <c r="A44" s="16"/>
      <c r="B44" s="17"/>
      <c r="C44" s="18"/>
      <c r="D44" s="11"/>
      <c r="E44" s="9"/>
      <c r="F44" s="9"/>
      <c r="G44" s="20"/>
      <c r="H44" s="11"/>
    </row>
    <row r="45" spans="1:8">
      <c r="A45" s="16"/>
      <c r="B45" s="17"/>
      <c r="C45" s="18"/>
      <c r="D45" s="11"/>
      <c r="E45" s="9"/>
      <c r="F45" s="9"/>
      <c r="G45" s="20"/>
      <c r="H45" s="11"/>
    </row>
    <row r="46" spans="1:8">
      <c r="A46" s="16"/>
      <c r="B46" s="17"/>
      <c r="C46" s="18"/>
      <c r="D46" s="11"/>
      <c r="E46" s="9"/>
      <c r="F46" s="9"/>
      <c r="G46" s="20"/>
      <c r="H46" s="11"/>
    </row>
    <row r="47" spans="1:8">
      <c r="A47" s="16"/>
      <c r="B47" s="17"/>
      <c r="C47" s="18"/>
      <c r="D47" s="11"/>
      <c r="E47" s="9"/>
      <c r="F47" s="9"/>
      <c r="G47" s="20"/>
      <c r="H47" s="11"/>
    </row>
    <row r="48" spans="1:8">
      <c r="A48" s="16"/>
      <c r="B48" s="17"/>
      <c r="C48" s="18"/>
      <c r="D48" s="11"/>
      <c r="E48" s="9"/>
      <c r="F48" s="9"/>
      <c r="G48" s="20"/>
      <c r="H48" s="11"/>
    </row>
    <row r="49" spans="1:8">
      <c r="A49" s="16"/>
      <c r="B49" s="17"/>
      <c r="C49" s="18"/>
      <c r="D49" s="11"/>
      <c r="E49" s="9"/>
      <c r="F49" s="9"/>
      <c r="G49" s="19"/>
      <c r="H49" s="11"/>
    </row>
    <row r="50" spans="1:8">
      <c r="A50" s="16"/>
      <c r="B50" s="17"/>
      <c r="C50" s="18"/>
      <c r="D50" s="11"/>
      <c r="E50" s="9"/>
      <c r="F50" s="9"/>
      <c r="G50" s="19"/>
      <c r="H50" s="11"/>
    </row>
    <row r="51" spans="1:8">
      <c r="A51" s="16"/>
      <c r="B51" s="17"/>
      <c r="C51" s="18"/>
      <c r="D51" s="11"/>
      <c r="E51" s="9"/>
      <c r="F51" s="9"/>
      <c r="G51" s="19"/>
      <c r="H51" s="11"/>
    </row>
    <row r="52" spans="1:8">
      <c r="A52" s="16"/>
      <c r="B52" s="17"/>
      <c r="C52" s="18"/>
      <c r="D52" s="11"/>
      <c r="E52" s="9"/>
      <c r="F52" s="9"/>
      <c r="G52" s="19"/>
      <c r="H52" s="11"/>
    </row>
    <row r="53" spans="1:8">
      <c r="A53" s="12">
        <v>3</v>
      </c>
      <c r="B53" s="21" t="s">
        <v>715</v>
      </c>
      <c r="C53" s="22"/>
      <c r="D53" s="11" t="s">
        <v>710</v>
      </c>
      <c r="E53" s="9" t="s">
        <v>701</v>
      </c>
      <c r="F53" s="9" t="s">
        <v>693</v>
      </c>
      <c r="G53" s="20"/>
      <c r="H53" s="11"/>
    </row>
    <row r="54" spans="1:8">
      <c r="A54" s="12"/>
      <c r="B54" s="21"/>
      <c r="C54" s="22"/>
      <c r="D54" s="11"/>
      <c r="E54" s="9"/>
      <c r="F54" s="9"/>
      <c r="G54" s="20"/>
      <c r="H54" s="11"/>
    </row>
    <row r="55" spans="1:8">
      <c r="A55" s="12"/>
      <c r="B55" s="21"/>
      <c r="C55" s="22"/>
      <c r="D55" s="11"/>
      <c r="E55" s="9"/>
      <c r="F55" s="9"/>
      <c r="G55" s="20"/>
      <c r="H55" s="11"/>
    </row>
    <row r="56" spans="1:8">
      <c r="A56" s="12"/>
      <c r="B56" s="21"/>
      <c r="C56" s="22"/>
      <c r="D56" s="11"/>
      <c r="E56" s="9"/>
      <c r="F56" s="9"/>
      <c r="G56" s="20"/>
      <c r="H56" s="11"/>
    </row>
    <row r="57" spans="1:8">
      <c r="A57" s="12"/>
      <c r="B57" s="21"/>
      <c r="C57" s="22"/>
      <c r="D57" s="11"/>
      <c r="E57" s="9"/>
      <c r="F57" s="9"/>
      <c r="G57" s="20"/>
      <c r="H57" s="11"/>
    </row>
    <row r="58" spans="1:8">
      <c r="A58" s="12"/>
      <c r="B58" s="21"/>
      <c r="C58" s="22"/>
      <c r="D58" s="11"/>
      <c r="E58" s="9"/>
      <c r="F58" s="9"/>
      <c r="G58" s="20"/>
      <c r="H58" s="11"/>
    </row>
    <row r="59" spans="1:8">
      <c r="A59" s="12"/>
      <c r="B59" s="21"/>
      <c r="C59" s="22"/>
      <c r="D59" s="11"/>
      <c r="E59" s="9"/>
      <c r="F59" s="9"/>
      <c r="G59" s="20"/>
      <c r="H59" s="11"/>
    </row>
    <row r="60" spans="1:8">
      <c r="A60" s="12"/>
      <c r="B60" s="21"/>
      <c r="C60" s="22"/>
      <c r="D60" s="11"/>
      <c r="E60" s="9"/>
      <c r="F60" s="9"/>
      <c r="G60" s="20"/>
      <c r="H60" s="11"/>
    </row>
    <row r="61" spans="1:8">
      <c r="A61" s="12"/>
      <c r="B61" s="21"/>
      <c r="C61" s="22"/>
      <c r="D61" s="11"/>
      <c r="E61" s="9"/>
      <c r="F61" s="9"/>
      <c r="G61" s="20"/>
      <c r="H61" s="11"/>
    </row>
    <row r="62" spans="1:8">
      <c r="A62" s="12"/>
      <c r="B62" s="21"/>
      <c r="C62" s="22"/>
      <c r="D62" s="11"/>
      <c r="E62" s="9"/>
      <c r="F62" s="9"/>
      <c r="G62" s="20"/>
      <c r="H62" s="11"/>
    </row>
    <row r="63" spans="1:8">
      <c r="A63" s="12"/>
      <c r="B63" s="23"/>
      <c r="C63" s="22"/>
      <c r="D63" s="11"/>
      <c r="E63" s="9"/>
      <c r="F63" s="9"/>
      <c r="G63" s="19"/>
      <c r="H63" s="11"/>
    </row>
    <row r="64" spans="1:8">
      <c r="A64" s="12"/>
      <c r="B64" s="21"/>
      <c r="C64" s="22"/>
      <c r="D64" s="11"/>
      <c r="E64" s="9"/>
      <c r="F64" s="9"/>
      <c r="G64" s="19"/>
      <c r="H64" s="11"/>
    </row>
    <row r="65" spans="1:8">
      <c r="A65" s="12"/>
      <c r="B65" s="21"/>
      <c r="C65" s="22"/>
      <c r="D65" s="11"/>
      <c r="E65" s="9"/>
      <c r="F65" s="9"/>
      <c r="G65" s="19"/>
      <c r="H65" s="11"/>
    </row>
    <row r="66" spans="1:8">
      <c r="A66" s="12"/>
      <c r="B66" s="21"/>
      <c r="C66" s="22"/>
      <c r="D66" s="11"/>
      <c r="E66" s="9"/>
      <c r="F66" s="9"/>
      <c r="G66" s="19"/>
      <c r="H66" s="11"/>
    </row>
    <row r="67" spans="1:8">
      <c r="A67" s="12"/>
      <c r="B67" s="21"/>
      <c r="C67" s="22"/>
      <c r="D67" s="11"/>
      <c r="E67" s="9"/>
      <c r="F67" s="9"/>
      <c r="G67" s="20"/>
      <c r="H67" s="11"/>
    </row>
    <row r="68" spans="1:8">
      <c r="A68" s="12"/>
      <c r="B68" s="21"/>
      <c r="C68" s="22"/>
      <c r="D68" s="11"/>
      <c r="E68" s="9"/>
      <c r="F68" s="9"/>
      <c r="G68" s="20"/>
      <c r="H68" s="11"/>
    </row>
    <row r="69" spans="1:8">
      <c r="A69" s="12"/>
      <c r="B69" s="21"/>
      <c r="C69" s="22"/>
      <c r="D69" s="11"/>
      <c r="E69" s="9"/>
      <c r="F69" s="9"/>
      <c r="G69" s="20"/>
      <c r="H69" s="11"/>
    </row>
    <row r="70" spans="1:8">
      <c r="A70" s="12"/>
      <c r="B70" s="21"/>
      <c r="C70" s="22"/>
      <c r="D70" s="11"/>
      <c r="E70" s="9"/>
      <c r="F70" s="9"/>
      <c r="G70" s="20"/>
      <c r="H70" s="11"/>
    </row>
    <row r="71" spans="1:8">
      <c r="A71" s="12"/>
      <c r="B71" s="21"/>
      <c r="C71" s="22"/>
      <c r="D71" s="11"/>
      <c r="E71" s="9"/>
      <c r="F71" s="9"/>
      <c r="G71" s="20"/>
      <c r="H71" s="11"/>
    </row>
    <row r="72" spans="1:8">
      <c r="A72" s="12"/>
      <c r="B72" s="21"/>
      <c r="C72" s="22"/>
      <c r="D72" s="11"/>
      <c r="E72" s="9"/>
      <c r="F72" s="9"/>
      <c r="G72" s="20"/>
      <c r="H72" s="11"/>
    </row>
    <row r="73" spans="1:8">
      <c r="A73" s="16">
        <v>4</v>
      </c>
      <c r="B73" s="17" t="s">
        <v>716</v>
      </c>
      <c r="C73" s="18"/>
      <c r="D73" s="11" t="s">
        <v>710</v>
      </c>
      <c r="E73" s="9" t="s">
        <v>701</v>
      </c>
      <c r="F73" s="9" t="s">
        <v>693</v>
      </c>
      <c r="G73" s="20"/>
      <c r="H73" s="11"/>
    </row>
    <row r="74" spans="1:8">
      <c r="A74" s="16"/>
      <c r="B74" s="17"/>
      <c r="C74" s="18"/>
      <c r="D74" s="11"/>
      <c r="E74" s="9"/>
      <c r="F74" s="9"/>
      <c r="G74" s="20"/>
      <c r="H74" s="11"/>
    </row>
    <row r="75" spans="1:8">
      <c r="A75" s="16"/>
      <c r="B75" s="17"/>
      <c r="C75" s="18"/>
      <c r="D75" s="11"/>
      <c r="E75" s="9"/>
      <c r="F75" s="9"/>
      <c r="G75" s="20"/>
      <c r="H75" s="11"/>
    </row>
    <row r="76" spans="1:8">
      <c r="A76" s="16"/>
      <c r="B76" s="17"/>
      <c r="C76" s="18"/>
      <c r="D76" s="11"/>
      <c r="E76" s="9"/>
      <c r="F76" s="9"/>
      <c r="G76" s="20"/>
      <c r="H76" s="11"/>
    </row>
    <row r="77" spans="1:8">
      <c r="A77" s="16"/>
      <c r="B77" s="17"/>
      <c r="C77" s="18"/>
      <c r="D77" s="11"/>
      <c r="E77" s="9"/>
      <c r="F77" s="9"/>
      <c r="G77" s="20"/>
      <c r="H77" s="11"/>
    </row>
    <row r="78" spans="1:8">
      <c r="A78" s="16"/>
      <c r="B78" s="17"/>
      <c r="C78" s="18"/>
      <c r="D78" s="11"/>
      <c r="E78" s="9"/>
      <c r="F78" s="9"/>
      <c r="G78" s="19"/>
      <c r="H78" s="11"/>
    </row>
    <row r="79" spans="1:8">
      <c r="A79" s="16"/>
      <c r="B79" s="17"/>
      <c r="C79" s="18"/>
      <c r="D79" s="11"/>
      <c r="E79" s="9"/>
      <c r="F79" s="9"/>
      <c r="G79" s="19"/>
      <c r="H79" s="11"/>
    </row>
    <row r="80" spans="1:8">
      <c r="A80" s="16"/>
      <c r="B80" s="17"/>
      <c r="C80" s="18"/>
      <c r="D80" s="11"/>
      <c r="E80" s="9"/>
      <c r="F80" s="9"/>
      <c r="G80" s="19"/>
      <c r="H80" s="11"/>
    </row>
    <row r="81" spans="1:8">
      <c r="A81" s="16"/>
      <c r="B81" s="17"/>
      <c r="C81" s="18"/>
      <c r="D81" s="11"/>
      <c r="E81" s="9"/>
      <c r="F81" s="9"/>
      <c r="G81" s="19"/>
      <c r="H81" s="24"/>
    </row>
    <row r="82" spans="1:8">
      <c r="A82" s="16"/>
      <c r="B82" s="17"/>
      <c r="C82" s="18"/>
      <c r="D82" s="11"/>
      <c r="E82" s="9"/>
      <c r="F82" s="9"/>
      <c r="G82" s="19"/>
      <c r="H82" s="24"/>
    </row>
    <row r="83" spans="1:8">
      <c r="A83" s="16"/>
      <c r="B83" s="17"/>
      <c r="C83" s="18"/>
      <c r="D83" s="11"/>
      <c r="E83" s="9"/>
      <c r="F83" s="9"/>
      <c r="G83" s="19"/>
      <c r="H83" s="24"/>
    </row>
    <row r="84" spans="1:8">
      <c r="A84" s="16"/>
      <c r="B84" s="17"/>
      <c r="C84" s="18"/>
      <c r="D84" s="11"/>
      <c r="E84" s="9"/>
      <c r="F84" s="9"/>
      <c r="G84" s="19"/>
      <c r="H84" s="24"/>
    </row>
    <row r="85" spans="1:8">
      <c r="A85" s="16"/>
      <c r="B85" s="17"/>
      <c r="C85" s="18"/>
      <c r="D85" s="11"/>
      <c r="E85" s="9"/>
      <c r="F85" s="9"/>
      <c r="G85" s="19"/>
      <c r="H85" s="24"/>
    </row>
    <row r="86" spans="1:8">
      <c r="A86" s="16"/>
      <c r="B86" s="17"/>
      <c r="C86" s="18"/>
      <c r="D86" s="11"/>
      <c r="E86" s="9"/>
      <c r="F86" s="9"/>
      <c r="G86" s="19"/>
      <c r="H86" s="24"/>
    </row>
    <row r="87" spans="1:8">
      <c r="A87" s="16"/>
      <c r="B87" s="17"/>
      <c r="C87" s="18"/>
      <c r="D87" s="11"/>
      <c r="E87" s="9"/>
      <c r="F87" s="9"/>
      <c r="G87" s="19"/>
      <c r="H87" s="24"/>
    </row>
    <row r="88" spans="1:8">
      <c r="A88" s="16"/>
      <c r="B88" s="17"/>
      <c r="C88" s="18"/>
      <c r="D88" s="11"/>
      <c r="E88" s="9"/>
      <c r="F88" s="9"/>
      <c r="G88" s="19"/>
      <c r="H88" s="9"/>
    </row>
    <row r="89" spans="1:8">
      <c r="A89" s="16"/>
      <c r="B89" s="17"/>
      <c r="C89" s="18"/>
      <c r="D89" s="11"/>
      <c r="E89" s="9"/>
      <c r="F89" s="9"/>
      <c r="G89" s="19"/>
      <c r="H89" s="11"/>
    </row>
    <row r="90" spans="1:8">
      <c r="A90" s="5"/>
      <c r="B90" s="25"/>
      <c r="C90" s="26"/>
      <c r="D90" s="27"/>
      <c r="E90" s="28"/>
      <c r="F90" s="28"/>
      <c r="G90" s="29"/>
      <c r="H90" s="27"/>
    </row>
    <row r="91" spans="1:8">
      <c r="A91" s="30"/>
      <c r="B91" s="31"/>
      <c r="C91" s="32"/>
      <c r="D91" s="33"/>
      <c r="E91" s="34"/>
      <c r="F91" s="34"/>
      <c r="G91" s="35"/>
      <c r="H91" s="33"/>
    </row>
    <row r="92" spans="1:8">
      <c r="A92" s="36"/>
      <c r="B92" s="37"/>
      <c r="C92" s="38"/>
      <c r="D92" s="33"/>
      <c r="E92" s="34"/>
      <c r="F92" s="34"/>
      <c r="G92" s="35"/>
      <c r="H92" s="33"/>
    </row>
    <row r="93" spans="1:8">
      <c r="A93" s="36"/>
      <c r="B93" s="37"/>
      <c r="C93" s="38"/>
      <c r="D93" s="33"/>
      <c r="E93" s="34"/>
      <c r="F93" s="34"/>
      <c r="G93" s="35"/>
      <c r="H93" s="33"/>
    </row>
    <row r="94" spans="1:8">
      <c r="A94" s="36"/>
      <c r="B94" s="37"/>
      <c r="C94" s="38"/>
      <c r="D94" s="33"/>
      <c r="E94" s="34"/>
      <c r="F94" s="34"/>
      <c r="G94" s="35"/>
      <c r="H94" s="33"/>
    </row>
    <row r="95" spans="1:8">
      <c r="A95" s="36"/>
      <c r="B95" s="37"/>
      <c r="C95" s="38"/>
      <c r="D95" s="33"/>
      <c r="E95" s="34"/>
      <c r="F95" s="34"/>
      <c r="G95" s="39"/>
      <c r="H95" s="33"/>
    </row>
    <row r="96" spans="1:8">
      <c r="A96" s="36"/>
      <c r="B96" s="37"/>
      <c r="C96" s="38"/>
      <c r="D96" s="33"/>
      <c r="E96" s="34"/>
      <c r="F96" s="34"/>
      <c r="G96" s="39"/>
      <c r="H96" s="33"/>
    </row>
    <row r="97" spans="1:8">
      <c r="A97" s="36"/>
      <c r="B97" s="37"/>
      <c r="C97" s="38"/>
      <c r="D97" s="33"/>
      <c r="E97" s="34"/>
      <c r="F97" s="34"/>
      <c r="G97" s="39"/>
      <c r="H97" s="33"/>
    </row>
    <row r="98" spans="1:8">
      <c r="A98" s="36"/>
      <c r="B98" s="37"/>
      <c r="C98" s="38"/>
      <c r="D98" s="33"/>
      <c r="E98" s="34"/>
      <c r="F98" s="34"/>
      <c r="G98" s="39"/>
      <c r="H98" s="33"/>
    </row>
    <row r="99" spans="1:8">
      <c r="A99" s="36"/>
      <c r="B99" s="37"/>
      <c r="C99" s="38"/>
      <c r="D99" s="33"/>
      <c r="E99" s="34"/>
      <c r="F99" s="34"/>
      <c r="G99" s="39"/>
      <c r="H99" s="33"/>
    </row>
    <row r="100" spans="1:8">
      <c r="A100" s="36"/>
      <c r="B100" s="37"/>
      <c r="C100" s="38"/>
      <c r="D100" s="33"/>
      <c r="E100" s="34"/>
      <c r="F100" s="34"/>
      <c r="G100" s="39"/>
      <c r="H100" s="33"/>
    </row>
    <row r="101" spans="1:8">
      <c r="A101" s="36"/>
      <c r="B101" s="37"/>
      <c r="C101" s="38"/>
      <c r="D101" s="33"/>
      <c r="E101" s="34"/>
      <c r="F101" s="34"/>
      <c r="G101" s="35"/>
      <c r="H101" s="33"/>
    </row>
    <row r="102" spans="1:8">
      <c r="A102" s="36"/>
      <c r="B102" s="37"/>
      <c r="C102" s="38"/>
      <c r="D102" s="33"/>
      <c r="E102" s="34"/>
      <c r="F102" s="34"/>
      <c r="G102" s="34"/>
      <c r="H102" s="33"/>
    </row>
    <row r="103" spans="1:8">
      <c r="A103" s="36"/>
      <c r="B103" s="37"/>
      <c r="C103" s="38"/>
      <c r="D103" s="33"/>
      <c r="E103" s="34"/>
      <c r="F103" s="34"/>
      <c r="G103" s="34"/>
      <c r="H103" s="33"/>
    </row>
    <row r="104" spans="1:8">
      <c r="A104" s="36"/>
      <c r="B104" s="37"/>
      <c r="C104" s="38"/>
      <c r="D104" s="33"/>
      <c r="E104" s="34"/>
      <c r="F104" s="34"/>
      <c r="G104" s="34"/>
      <c r="H104" s="33"/>
    </row>
    <row r="105" spans="1:8">
      <c r="A105" s="36"/>
      <c r="B105" s="37"/>
      <c r="C105" s="38"/>
      <c r="D105" s="35"/>
      <c r="E105" s="35"/>
      <c r="F105" s="35"/>
      <c r="G105" s="39"/>
      <c r="H105" s="33"/>
    </row>
    <row r="106" spans="1:8">
      <c r="A106" s="36"/>
      <c r="B106" s="37"/>
      <c r="C106" s="38"/>
      <c r="D106" s="35"/>
      <c r="E106" s="35"/>
      <c r="F106" s="35"/>
      <c r="G106" s="35"/>
      <c r="H106" s="33"/>
    </row>
    <row r="107" ht="68.25" customHeight="1" spans="1:8">
      <c r="A107" s="36"/>
      <c r="B107" s="37"/>
      <c r="C107" s="38"/>
      <c r="D107" s="35"/>
      <c r="E107" s="35"/>
      <c r="F107" s="35"/>
      <c r="G107" s="39"/>
      <c r="H107" s="33"/>
    </row>
    <row r="108" ht="13.8" spans="1:8">
      <c r="A108" s="36"/>
      <c r="B108" s="37"/>
      <c r="C108" s="38"/>
      <c r="D108" s="35"/>
      <c r="E108" s="35"/>
      <c r="F108" s="35"/>
      <c r="G108" s="40"/>
      <c r="H108" s="33"/>
    </row>
    <row r="109" spans="1:8">
      <c r="A109" s="36"/>
      <c r="B109" s="37"/>
      <c r="C109" s="38"/>
      <c r="D109" s="35"/>
      <c r="E109" s="35"/>
      <c r="F109" s="35"/>
      <c r="G109" s="35"/>
      <c r="H109" s="33"/>
    </row>
    <row r="110" spans="1:8">
      <c r="A110" s="36"/>
      <c r="B110" s="37"/>
      <c r="C110" s="38"/>
      <c r="D110" s="35"/>
      <c r="E110" s="35"/>
      <c r="F110" s="35"/>
      <c r="G110" s="35"/>
      <c r="H110" s="33"/>
    </row>
    <row r="111" spans="1:8">
      <c r="A111" s="36"/>
      <c r="B111" s="37"/>
      <c r="C111" s="38"/>
      <c r="D111" s="35"/>
      <c r="E111" s="35"/>
      <c r="F111" s="35"/>
      <c r="G111" s="39"/>
      <c r="H111" s="33"/>
    </row>
    <row r="112" spans="1:8">
      <c r="A112" s="36"/>
      <c r="B112" s="37"/>
      <c r="C112" s="38"/>
      <c r="D112" s="35"/>
      <c r="E112" s="35"/>
      <c r="F112" s="35"/>
      <c r="G112" s="39"/>
      <c r="H112" s="33"/>
    </row>
    <row r="113" spans="1:8">
      <c r="A113" s="36"/>
      <c r="B113" s="37"/>
      <c r="C113" s="38"/>
      <c r="D113" s="35"/>
      <c r="E113" s="35"/>
      <c r="F113" s="35"/>
      <c r="G113" s="35"/>
      <c r="H113" s="33"/>
    </row>
    <row r="114" spans="1:8">
      <c r="A114" s="36"/>
      <c r="B114" s="37"/>
      <c r="C114" s="38"/>
      <c r="D114" s="35"/>
      <c r="E114" s="35"/>
      <c r="F114" s="35"/>
      <c r="G114" s="39"/>
      <c r="H114" s="33"/>
    </row>
    <row r="115" spans="1:8">
      <c r="A115" s="36"/>
      <c r="B115" s="37"/>
      <c r="C115" s="38"/>
      <c r="D115" s="35"/>
      <c r="E115" s="35"/>
      <c r="F115" s="35"/>
      <c r="G115" s="39"/>
      <c r="H115" s="33"/>
    </row>
    <row r="116" spans="1:8">
      <c r="A116" s="36"/>
      <c r="B116" s="37"/>
      <c r="C116" s="38"/>
      <c r="D116" s="33"/>
      <c r="E116" s="34"/>
      <c r="F116" s="34"/>
      <c r="G116" s="34"/>
      <c r="H116" s="33"/>
    </row>
    <row r="117" spans="1:8">
      <c r="A117" s="36"/>
      <c r="B117" s="37"/>
      <c r="C117" s="38"/>
      <c r="D117" s="33"/>
      <c r="E117" s="34"/>
      <c r="F117" s="34"/>
      <c r="G117" s="34"/>
      <c r="H117" s="33"/>
    </row>
    <row r="118" spans="1:8">
      <c r="A118" s="36"/>
      <c r="B118" s="37"/>
      <c r="C118" s="38"/>
      <c r="D118" s="33"/>
      <c r="E118" s="34"/>
      <c r="F118" s="34"/>
      <c r="G118" s="34"/>
      <c r="H118" s="33"/>
    </row>
    <row r="119" ht="24" customHeight="1" spans="1:8">
      <c r="A119" s="36"/>
      <c r="B119" s="37"/>
      <c r="C119" s="38"/>
      <c r="D119" s="35"/>
      <c r="E119" s="35"/>
      <c r="F119" s="35"/>
      <c r="G119" s="35"/>
      <c r="H119" s="35"/>
    </row>
    <row r="120" ht="24" customHeight="1" spans="1:8">
      <c r="A120" s="36"/>
      <c r="B120" s="37"/>
      <c r="C120" s="38"/>
      <c r="D120" s="35"/>
      <c r="E120" s="35"/>
      <c r="F120" s="35"/>
      <c r="G120" s="35"/>
      <c r="H120" s="35"/>
    </row>
    <row r="121" spans="1:8">
      <c r="A121" s="36"/>
      <c r="B121" s="37"/>
      <c r="C121" s="38"/>
      <c r="D121" s="35"/>
      <c r="E121" s="35"/>
      <c r="F121" s="35"/>
      <c r="G121" s="39"/>
      <c r="H121" s="35"/>
    </row>
    <row r="122" spans="1:8">
      <c r="A122" s="36"/>
      <c r="B122" s="37"/>
      <c r="C122" s="38"/>
      <c r="D122" s="33"/>
      <c r="E122" s="34"/>
      <c r="F122" s="34"/>
      <c r="G122" s="34"/>
      <c r="H122" s="33"/>
    </row>
    <row r="123" spans="1:8">
      <c r="A123" s="36"/>
      <c r="B123" s="37"/>
      <c r="C123" s="38"/>
      <c r="D123" s="33"/>
      <c r="E123" s="34"/>
      <c r="F123" s="34"/>
      <c r="G123" s="34"/>
      <c r="H123" s="33"/>
    </row>
    <row r="124" spans="1:8">
      <c r="A124" s="36"/>
      <c r="B124" s="37"/>
      <c r="C124" s="38"/>
      <c r="D124" s="33"/>
      <c r="E124" s="34"/>
      <c r="F124" s="34"/>
      <c r="G124" s="34"/>
      <c r="H124" s="33"/>
    </row>
    <row r="125" spans="1:8">
      <c r="A125" s="36"/>
      <c r="B125" s="37"/>
      <c r="C125" s="38"/>
      <c r="D125" s="33"/>
      <c r="E125" s="34"/>
      <c r="F125" s="34"/>
      <c r="G125" s="34"/>
      <c r="H125" s="33"/>
    </row>
    <row r="126" spans="1:8">
      <c r="A126" s="36"/>
      <c r="B126" s="37"/>
      <c r="C126" s="38"/>
      <c r="D126" s="33"/>
      <c r="E126" s="34"/>
      <c r="F126" s="34"/>
      <c r="G126" s="34"/>
      <c r="H126" s="33"/>
    </row>
    <row r="127" spans="1:8">
      <c r="A127" s="36"/>
      <c r="B127" s="37"/>
      <c r="C127" s="38"/>
      <c r="D127" s="33"/>
      <c r="E127" s="34"/>
      <c r="F127" s="34"/>
      <c r="G127" s="34"/>
      <c r="H127" s="33"/>
    </row>
    <row r="128" spans="1:8">
      <c r="A128" s="36"/>
      <c r="B128" s="37"/>
      <c r="C128" s="38"/>
      <c r="D128" s="33"/>
      <c r="E128" s="34"/>
      <c r="F128" s="34"/>
      <c r="G128" s="34"/>
      <c r="H128" s="33"/>
    </row>
    <row r="129" spans="1:8">
      <c r="A129" s="36"/>
      <c r="B129" s="37"/>
      <c r="C129" s="38"/>
      <c r="D129" s="33"/>
      <c r="E129" s="34"/>
      <c r="F129" s="34"/>
      <c r="G129" s="34"/>
      <c r="H129" s="33"/>
    </row>
    <row r="130" spans="1:8">
      <c r="A130" s="36"/>
      <c r="B130" s="37"/>
      <c r="C130" s="38"/>
      <c r="D130" s="33"/>
      <c r="E130" s="34"/>
      <c r="F130" s="34"/>
      <c r="G130" s="34"/>
      <c r="H130" s="33"/>
    </row>
    <row r="131" spans="1:8">
      <c r="A131" s="36"/>
      <c r="B131" s="37"/>
      <c r="C131" s="38"/>
      <c r="D131" s="33"/>
      <c r="E131" s="34"/>
      <c r="F131" s="34"/>
      <c r="G131" s="34"/>
      <c r="H131" s="33"/>
    </row>
    <row r="132" spans="1:8">
      <c r="A132" s="36"/>
      <c r="B132" s="37"/>
      <c r="C132" s="38"/>
      <c r="D132" s="33"/>
      <c r="E132" s="34"/>
      <c r="F132" s="34"/>
      <c r="G132" s="34"/>
      <c r="H132" s="33"/>
    </row>
    <row r="133" spans="1:8">
      <c r="A133" s="36"/>
      <c r="B133" s="37"/>
      <c r="C133" s="38"/>
      <c r="D133" s="33"/>
      <c r="E133" s="34"/>
      <c r="F133" s="34"/>
      <c r="G133" s="34"/>
      <c r="H133" s="33"/>
    </row>
    <row r="134" spans="1:8">
      <c r="A134" s="36"/>
      <c r="B134" s="37"/>
      <c r="C134" s="38"/>
      <c r="D134" s="33"/>
      <c r="E134" s="34"/>
      <c r="F134" s="34"/>
      <c r="G134" s="34"/>
      <c r="H134" s="33"/>
    </row>
    <row r="135" spans="1:8">
      <c r="A135" s="36"/>
      <c r="B135" s="37"/>
      <c r="C135" s="38"/>
      <c r="D135" s="33"/>
      <c r="E135" s="34"/>
      <c r="F135" s="34"/>
      <c r="G135" s="34"/>
      <c r="H135" s="33"/>
    </row>
    <row r="136" spans="1:8">
      <c r="A136" s="36"/>
      <c r="B136" s="37"/>
      <c r="C136" s="38"/>
      <c r="D136" s="33"/>
      <c r="E136" s="34"/>
      <c r="F136" s="34"/>
      <c r="G136" s="34"/>
      <c r="H136" s="33"/>
    </row>
    <row r="137" spans="1:8">
      <c r="A137" s="36"/>
      <c r="B137" s="37"/>
      <c r="C137" s="38"/>
      <c r="D137" s="33"/>
      <c r="E137" s="34"/>
      <c r="F137" s="34"/>
      <c r="G137" s="34"/>
      <c r="H137" s="33"/>
    </row>
    <row r="138" spans="1:8">
      <c r="A138" s="36"/>
      <c r="B138" s="37"/>
      <c r="C138" s="38"/>
      <c r="D138" s="33"/>
      <c r="E138" s="34"/>
      <c r="F138" s="34"/>
      <c r="G138" s="34"/>
      <c r="H138" s="33"/>
    </row>
    <row r="139" spans="1:8">
      <c r="A139" s="36"/>
      <c r="B139" s="37"/>
      <c r="C139" s="38"/>
      <c r="D139" s="33"/>
      <c r="E139" s="34"/>
      <c r="F139" s="34"/>
      <c r="G139" s="34"/>
      <c r="H139" s="33"/>
    </row>
    <row r="140" spans="1:8">
      <c r="A140" s="36"/>
      <c r="B140" s="37"/>
      <c r="C140" s="38"/>
      <c r="D140" s="33"/>
      <c r="E140" s="34"/>
      <c r="F140" s="34"/>
      <c r="G140" s="34"/>
      <c r="H140" s="33"/>
    </row>
    <row r="141" spans="1:8">
      <c r="A141" s="36"/>
      <c r="B141" s="37"/>
      <c r="C141" s="38"/>
      <c r="D141" s="33"/>
      <c r="E141" s="34"/>
      <c r="F141" s="34"/>
      <c r="G141" s="34"/>
      <c r="H141" s="33"/>
    </row>
    <row r="142" spans="1:8">
      <c r="A142" s="36"/>
      <c r="B142" s="37"/>
      <c r="C142" s="38"/>
      <c r="D142" s="33"/>
      <c r="E142" s="34"/>
      <c r="F142" s="34"/>
      <c r="G142" s="34"/>
      <c r="H142" s="33"/>
    </row>
    <row r="143" spans="1:8">
      <c r="A143" s="36"/>
      <c r="B143" s="37"/>
      <c r="C143" s="38"/>
      <c r="D143" s="33"/>
      <c r="E143" s="34"/>
      <c r="F143" s="34"/>
      <c r="G143" s="34"/>
      <c r="H143" s="33"/>
    </row>
    <row r="144" spans="1:8">
      <c r="A144" s="36"/>
      <c r="B144" s="37"/>
      <c r="C144" s="38"/>
      <c r="D144" s="33"/>
      <c r="E144" s="34"/>
      <c r="F144" s="34"/>
      <c r="G144" s="34"/>
      <c r="H144" s="33"/>
    </row>
    <row r="145" spans="1:8">
      <c r="A145" s="36"/>
      <c r="B145" s="37"/>
      <c r="C145" s="38"/>
      <c r="D145" s="33"/>
      <c r="E145" s="34"/>
      <c r="F145" s="34"/>
      <c r="G145" s="34"/>
      <c r="H145" s="33"/>
    </row>
    <row r="146" spans="1:8">
      <c r="A146" s="36"/>
      <c r="B146" s="37"/>
      <c r="C146" s="38"/>
      <c r="D146" s="33"/>
      <c r="E146" s="34"/>
      <c r="F146" s="34"/>
      <c r="G146" s="34"/>
      <c r="H146" s="33"/>
    </row>
  </sheetData>
  <mergeCells count="21">
    <mergeCell ref="A3:A32"/>
    <mergeCell ref="A33:A52"/>
    <mergeCell ref="A53:A72"/>
    <mergeCell ref="A73:A90"/>
    <mergeCell ref="A92:A104"/>
    <mergeCell ref="A105:A118"/>
    <mergeCell ref="A119:A146"/>
    <mergeCell ref="B3:B32"/>
    <mergeCell ref="B33:B52"/>
    <mergeCell ref="B53:B72"/>
    <mergeCell ref="B73:B90"/>
    <mergeCell ref="B92:B104"/>
    <mergeCell ref="B105:B118"/>
    <mergeCell ref="B119:B146"/>
    <mergeCell ref="C3:C32"/>
    <mergeCell ref="C33:C52"/>
    <mergeCell ref="C53:C72"/>
    <mergeCell ref="C73:C90"/>
    <mergeCell ref="C92:C104"/>
    <mergeCell ref="C105:C118"/>
    <mergeCell ref="C119:C146"/>
  </mergeCells>
  <hyperlinks>
    <hyperlink ref="G8" r:id="rId2" display="movemate@gmail.com"/>
  </hyperlinks>
  <pageMargins left="0.7" right="0.7" top="0.75" bottom="0.75" header="0.3" footer="0.3"/>
  <pageSetup paperSize="1" scale="2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8.1388888888889" style="117" customWidth="1"/>
    <col min="4" max="4" width="45.8518518518519" style="116" customWidth="1"/>
    <col min="5" max="5" width="47.4259259259259" style="116" customWidth="1"/>
    <col min="6" max="8" width="12.4259259259259" style="52" customWidth="1"/>
    <col min="9" max="9" width="16.1388888888889" style="117" customWidth="1"/>
  </cols>
  <sheetData>
    <row r="1" ht="23.25" customHeight="1" spans="1:9">
      <c r="A1" s="46" t="str">
        <f ca="1">RIGHT(CELL("filename",$A$1),LEN(CELL("filename",$A$1))-FIND("]",CELL("filename",$A$1),1))</f>
        <v>UC2</v>
      </c>
      <c r="B1" s="46"/>
      <c r="C1" s="46"/>
      <c r="D1" s="46"/>
      <c r="E1" s="46"/>
      <c r="F1" s="46"/>
      <c r="G1" s="46"/>
      <c r="H1" s="46"/>
      <c r="I1" s="158"/>
    </row>
    <row r="2" spans="1:9">
      <c r="A2" s="46"/>
      <c r="B2" s="46"/>
      <c r="C2" s="46"/>
      <c r="D2" s="46"/>
      <c r="E2" s="46"/>
      <c r="F2" s="46"/>
      <c r="G2" s="46"/>
      <c r="H2" s="46"/>
      <c r="I2" s="158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0" t="s">
        <v>14</v>
      </c>
      <c r="D6" s="119">
        <f>COUNTIF(F:F,"N")</f>
        <v>23</v>
      </c>
      <c r="E6" s="48"/>
      <c r="F6" s="47"/>
      <c r="G6" s="47"/>
      <c r="H6" s="47"/>
      <c r="I6" s="49"/>
    </row>
    <row r="7" spans="1:9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1" t="s">
        <v>16</v>
      </c>
      <c r="D8" s="119">
        <f>SUM(D4:D7)</f>
        <v>23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54" customHeight="1" spans="1:9">
      <c r="A11" s="209" t="s">
        <v>29</v>
      </c>
      <c r="B11" s="210"/>
      <c r="C11" s="210"/>
      <c r="D11" s="210"/>
      <c r="E11" s="210"/>
      <c r="F11" s="210"/>
      <c r="G11" s="210"/>
      <c r="H11" s="210"/>
      <c r="I11" s="210"/>
    </row>
    <row r="12" ht="13.35" customHeight="1" spans="1:9">
      <c r="A12" s="206" t="s">
        <v>30</v>
      </c>
      <c r="B12" s="207"/>
      <c r="C12" s="207"/>
      <c r="D12" s="207"/>
      <c r="E12" s="207"/>
      <c r="F12" s="207"/>
      <c r="G12" s="207"/>
      <c r="H12" s="207"/>
      <c r="I12" s="208"/>
    </row>
    <row r="13" ht="66" spans="1:9">
      <c r="A13" s="131">
        <f ca="1" t="shared" ref="A13:A18" si="0">1+COUNT(INDIRECT("A1:"&amp;(ADDRESS(ROW()-1,COLUMN()))))</f>
        <v>1</v>
      </c>
      <c r="B13" s="271" t="s">
        <v>31</v>
      </c>
      <c r="C13" s="271" t="s">
        <v>32</v>
      </c>
      <c r="D13" s="211" t="s">
        <v>33</v>
      </c>
      <c r="E13" s="161" t="s">
        <v>34</v>
      </c>
      <c r="F13" s="212" t="s">
        <v>35</v>
      </c>
      <c r="G13" s="212"/>
      <c r="H13" s="212"/>
      <c r="I13" s="161"/>
    </row>
    <row r="14" ht="105.6" spans="1:9">
      <c r="A14" s="131">
        <f ca="1" t="shared" si="0"/>
        <v>2</v>
      </c>
      <c r="B14" s="271" t="s">
        <v>36</v>
      </c>
      <c r="C14" s="213"/>
      <c r="D14" s="213"/>
      <c r="E14" s="161" t="s">
        <v>37</v>
      </c>
      <c r="F14" s="212" t="s">
        <v>35</v>
      </c>
      <c r="G14" s="212"/>
      <c r="H14" s="212"/>
      <c r="I14" s="161"/>
    </row>
    <row r="15" ht="66" spans="1:9">
      <c r="A15" s="131">
        <f ca="1" t="shared" si="0"/>
        <v>3</v>
      </c>
      <c r="B15" s="271" t="s">
        <v>38</v>
      </c>
      <c r="C15" s="271" t="s">
        <v>39</v>
      </c>
      <c r="D15" s="211" t="s">
        <v>40</v>
      </c>
      <c r="E15" s="161" t="s">
        <v>41</v>
      </c>
      <c r="F15" s="212" t="s">
        <v>35</v>
      </c>
      <c r="G15" s="212"/>
      <c r="H15" s="212"/>
      <c r="I15" s="161"/>
    </row>
    <row r="16" ht="118.8" spans="1:9">
      <c r="A16" s="131">
        <f ca="1" t="shared" si="0"/>
        <v>4</v>
      </c>
      <c r="B16" s="271" t="s">
        <v>42</v>
      </c>
      <c r="C16" s="213"/>
      <c r="D16" s="213"/>
      <c r="E16" s="161" t="s">
        <v>43</v>
      </c>
      <c r="F16" s="212" t="s">
        <v>35</v>
      </c>
      <c r="G16" s="212"/>
      <c r="H16" s="212"/>
      <c r="I16" s="161"/>
    </row>
    <row r="17" ht="66" spans="1:9">
      <c r="A17" s="131">
        <f ca="1" t="shared" si="0"/>
        <v>5</v>
      </c>
      <c r="B17" s="271" t="s">
        <v>44</v>
      </c>
      <c r="C17" s="271" t="s">
        <v>45</v>
      </c>
      <c r="D17" s="211" t="s">
        <v>46</v>
      </c>
      <c r="E17" s="161" t="s">
        <v>47</v>
      </c>
      <c r="F17" s="212" t="s">
        <v>35</v>
      </c>
      <c r="G17" s="212"/>
      <c r="H17" s="212"/>
      <c r="I17" s="161"/>
    </row>
    <row r="18" ht="224.4" spans="1:9">
      <c r="A18" s="131">
        <f ca="1" t="shared" si="0"/>
        <v>6</v>
      </c>
      <c r="B18" s="271" t="s">
        <v>48</v>
      </c>
      <c r="C18" s="213"/>
      <c r="D18" s="213"/>
      <c r="E18" s="161" t="s">
        <v>49</v>
      </c>
      <c r="F18" s="212" t="s">
        <v>35</v>
      </c>
      <c r="G18" s="212"/>
      <c r="H18" s="212"/>
      <c r="I18" s="161"/>
    </row>
    <row r="19" ht="13.35" customHeight="1" spans="1:9">
      <c r="A19" s="206" t="s">
        <v>50</v>
      </c>
      <c r="B19" s="207"/>
      <c r="C19" s="207"/>
      <c r="D19" s="207"/>
      <c r="E19" s="207"/>
      <c r="F19" s="207"/>
      <c r="G19" s="207"/>
      <c r="H19" s="207"/>
      <c r="I19" s="208"/>
    </row>
    <row r="20" ht="12.75" customHeight="1" spans="1:9">
      <c r="A20" s="214"/>
      <c r="B20" s="272" t="s">
        <v>51</v>
      </c>
      <c r="C20" s="215"/>
      <c r="D20" s="215"/>
      <c r="E20" s="215"/>
      <c r="F20" s="215"/>
      <c r="G20" s="215"/>
      <c r="H20" s="215"/>
      <c r="I20" s="225"/>
    </row>
    <row r="21" ht="105.6" spans="1:9">
      <c r="A21" s="131">
        <f ca="1">1+COUNT(INDIRECT("A1:"&amp;(ADDRESS(ROW()-1,COLUMN()))))</f>
        <v>7</v>
      </c>
      <c r="B21" s="271" t="s">
        <v>52</v>
      </c>
      <c r="C21" s="273" t="s">
        <v>39</v>
      </c>
      <c r="D21" s="273" t="s">
        <v>53</v>
      </c>
      <c r="E21" s="216" t="s">
        <v>54</v>
      </c>
      <c r="F21" s="212" t="s">
        <v>35</v>
      </c>
      <c r="G21" s="212"/>
      <c r="H21" s="212"/>
      <c r="I21" s="161"/>
    </row>
    <row r="22" ht="277.2" spans="1:9">
      <c r="A22" s="139">
        <f ca="1">1+COUNT(INDIRECT("A1:"&amp;(ADDRESS(ROW()-1,COLUMN()))))</f>
        <v>8</v>
      </c>
      <c r="B22" s="161" t="s">
        <v>55</v>
      </c>
      <c r="C22" s="273" t="s">
        <v>39</v>
      </c>
      <c r="D22" s="217" t="s">
        <v>56</v>
      </c>
      <c r="E22" s="217" t="s">
        <v>57</v>
      </c>
      <c r="F22" s="212" t="s">
        <v>35</v>
      </c>
      <c r="G22" s="212"/>
      <c r="H22" s="212"/>
      <c r="I22" s="161"/>
    </row>
    <row r="23" ht="39.6" spans="1:9">
      <c r="A23" s="131">
        <f ca="1">1+COUNT(INDIRECT("A1:"&amp;(ADDRESS(ROW()-1,COLUMN()))))</f>
        <v>9</v>
      </c>
      <c r="B23" s="271" t="s">
        <v>58</v>
      </c>
      <c r="C23" s="273" t="s">
        <v>39</v>
      </c>
      <c r="D23" s="161" t="s">
        <v>40</v>
      </c>
      <c r="E23" s="161" t="s">
        <v>59</v>
      </c>
      <c r="F23" s="212" t="s">
        <v>35</v>
      </c>
      <c r="G23" s="212"/>
      <c r="H23" s="212"/>
      <c r="I23" s="161"/>
    </row>
    <row r="24" ht="132" spans="1:9">
      <c r="A24" s="131">
        <f ca="1">1+COUNT(INDIRECT("A1:"&amp;(ADDRESS(ROW()-1,COLUMN()))))</f>
        <v>10</v>
      </c>
      <c r="B24" s="271" t="s">
        <v>60</v>
      </c>
      <c r="C24" s="273" t="s">
        <v>39</v>
      </c>
      <c r="D24" s="199" t="s">
        <v>61</v>
      </c>
      <c r="E24" s="217" t="s">
        <v>62</v>
      </c>
      <c r="F24" s="212" t="s">
        <v>35</v>
      </c>
      <c r="G24" s="212"/>
      <c r="H24" s="212"/>
      <c r="I24" s="161"/>
    </row>
    <row r="25" ht="132" spans="1:9">
      <c r="A25" s="139">
        <f ca="1" t="shared" ref="A25:A39" si="1">1+COUNT(INDIRECT("A1:"&amp;(ADDRESS(ROW()-1,COLUMN()))))</f>
        <v>11</v>
      </c>
      <c r="B25" s="271" t="s">
        <v>63</v>
      </c>
      <c r="C25" s="273" t="s">
        <v>39</v>
      </c>
      <c r="D25" s="199" t="s">
        <v>64</v>
      </c>
      <c r="E25" s="217" t="s">
        <v>62</v>
      </c>
      <c r="F25" s="212" t="s">
        <v>35</v>
      </c>
      <c r="G25" s="212"/>
      <c r="H25" s="212"/>
      <c r="I25" s="161"/>
    </row>
    <row r="26" spans="1:9">
      <c r="A26" s="214"/>
      <c r="B26" s="272" t="s">
        <v>65</v>
      </c>
      <c r="C26" s="215"/>
      <c r="D26" s="215"/>
      <c r="E26" s="215"/>
      <c r="F26" s="215"/>
      <c r="G26" s="215"/>
      <c r="H26" s="215"/>
      <c r="I26" s="225"/>
    </row>
    <row r="27" ht="105.6" spans="1:9">
      <c r="A27" s="139">
        <f ca="1" t="shared" si="1"/>
        <v>12</v>
      </c>
      <c r="B27" s="271" t="s">
        <v>52</v>
      </c>
      <c r="C27" s="273" t="s">
        <v>45</v>
      </c>
      <c r="D27" s="273" t="s">
        <v>53</v>
      </c>
      <c r="E27" s="216" t="s">
        <v>54</v>
      </c>
      <c r="F27" s="126" t="s">
        <v>35</v>
      </c>
      <c r="G27" s="126"/>
      <c r="H27" s="126"/>
      <c r="I27" s="161"/>
    </row>
    <row r="28" ht="52.8" spans="1:9">
      <c r="A28" s="139">
        <f ca="1" t="shared" si="1"/>
        <v>13</v>
      </c>
      <c r="B28" s="271" t="s">
        <v>66</v>
      </c>
      <c r="C28" s="273" t="s">
        <v>45</v>
      </c>
      <c r="D28" s="129" t="s">
        <v>67</v>
      </c>
      <c r="E28" s="129" t="s">
        <v>68</v>
      </c>
      <c r="F28" s="126" t="s">
        <v>35</v>
      </c>
      <c r="G28" s="126"/>
      <c r="H28" s="126"/>
      <c r="I28" s="161"/>
    </row>
    <row r="29" ht="79.2" spans="1:9">
      <c r="A29" s="139">
        <f ca="1" t="shared" si="1"/>
        <v>14</v>
      </c>
      <c r="B29" s="271" t="s">
        <v>69</v>
      </c>
      <c r="C29" s="273" t="s">
        <v>45</v>
      </c>
      <c r="D29" s="161" t="s">
        <v>70</v>
      </c>
      <c r="E29" s="217" t="s">
        <v>71</v>
      </c>
      <c r="F29" s="126" t="s">
        <v>35</v>
      </c>
      <c r="G29" s="126"/>
      <c r="H29" s="126"/>
      <c r="I29" s="161"/>
    </row>
    <row r="30" ht="132" spans="1:9">
      <c r="A30" s="139">
        <f ca="1" t="shared" si="1"/>
        <v>15</v>
      </c>
      <c r="B30" s="271" t="s">
        <v>63</v>
      </c>
      <c r="C30" s="273" t="s">
        <v>45</v>
      </c>
      <c r="D30" s="199" t="s">
        <v>64</v>
      </c>
      <c r="E30" s="217" t="s">
        <v>62</v>
      </c>
      <c r="F30" s="212" t="s">
        <v>35</v>
      </c>
      <c r="G30" s="212"/>
      <c r="H30" s="212"/>
      <c r="I30" s="161"/>
    </row>
    <row r="31" spans="1:9">
      <c r="A31" s="214"/>
      <c r="B31" s="272" t="s">
        <v>72</v>
      </c>
      <c r="C31" s="215"/>
      <c r="D31" s="215"/>
      <c r="E31" s="215"/>
      <c r="F31" s="215"/>
      <c r="G31" s="215"/>
      <c r="H31" s="215"/>
      <c r="I31" s="225"/>
    </row>
    <row r="32" ht="105.6" spans="1:9">
      <c r="A32" s="139">
        <f ca="1" t="shared" si="1"/>
        <v>16</v>
      </c>
      <c r="B32" s="271" t="s">
        <v>52</v>
      </c>
      <c r="C32" s="273" t="s">
        <v>73</v>
      </c>
      <c r="D32" s="273" t="s">
        <v>53</v>
      </c>
      <c r="E32" s="216" t="s">
        <v>54</v>
      </c>
      <c r="F32" s="126" t="s">
        <v>35</v>
      </c>
      <c r="G32" s="126"/>
      <c r="H32" s="139"/>
      <c r="I32" s="161"/>
    </row>
    <row r="33" ht="66" spans="1:9">
      <c r="A33" s="131">
        <f ca="1" t="shared" si="1"/>
        <v>17</v>
      </c>
      <c r="B33" s="271" t="s">
        <v>74</v>
      </c>
      <c r="C33" s="273" t="s">
        <v>73</v>
      </c>
      <c r="D33" s="161" t="s">
        <v>75</v>
      </c>
      <c r="E33" s="161" t="s">
        <v>76</v>
      </c>
      <c r="F33" s="212" t="s">
        <v>35</v>
      </c>
      <c r="G33" s="212"/>
      <c r="H33" s="212"/>
      <c r="I33" s="161"/>
    </row>
    <row r="34" ht="316.8" spans="1:9">
      <c r="A34" s="139">
        <f ca="1" t="shared" si="1"/>
        <v>18</v>
      </c>
      <c r="B34" s="192" t="s">
        <v>77</v>
      </c>
      <c r="C34" s="273" t="s">
        <v>73</v>
      </c>
      <c r="D34" s="218" t="s">
        <v>78</v>
      </c>
      <c r="E34" s="219" t="s">
        <v>79</v>
      </c>
      <c r="F34" s="139" t="s">
        <v>35</v>
      </c>
      <c r="G34" s="139"/>
      <c r="H34" s="139"/>
      <c r="I34" s="161"/>
    </row>
    <row r="35" ht="132" spans="1:9">
      <c r="A35" s="139">
        <f ca="1" t="shared" si="1"/>
        <v>19</v>
      </c>
      <c r="B35" s="271" t="s">
        <v>60</v>
      </c>
      <c r="C35" s="273" t="s">
        <v>73</v>
      </c>
      <c r="D35" s="199" t="s">
        <v>80</v>
      </c>
      <c r="E35" s="217" t="s">
        <v>81</v>
      </c>
      <c r="F35" s="139" t="s">
        <v>35</v>
      </c>
      <c r="G35" s="139"/>
      <c r="H35" s="139"/>
      <c r="I35" s="161"/>
    </row>
    <row r="36" ht="184.8" spans="1:9">
      <c r="A36" s="139">
        <f ca="1" t="shared" si="1"/>
        <v>20</v>
      </c>
      <c r="B36" s="161" t="s">
        <v>82</v>
      </c>
      <c r="C36" s="273" t="s">
        <v>73</v>
      </c>
      <c r="D36" s="220" t="s">
        <v>83</v>
      </c>
      <c r="E36" s="221" t="s">
        <v>84</v>
      </c>
      <c r="F36" s="139" t="s">
        <v>35</v>
      </c>
      <c r="G36" s="139"/>
      <c r="H36" s="139"/>
      <c r="I36" s="161"/>
    </row>
    <row r="37" ht="171.6" spans="1:9">
      <c r="A37" s="131">
        <f ca="1" t="shared" si="1"/>
        <v>21</v>
      </c>
      <c r="B37" s="161" t="s">
        <v>85</v>
      </c>
      <c r="C37" s="273" t="s">
        <v>73</v>
      </c>
      <c r="D37" s="222" t="s">
        <v>86</v>
      </c>
      <c r="E37" s="199" t="s">
        <v>87</v>
      </c>
      <c r="F37" s="16" t="s">
        <v>35</v>
      </c>
      <c r="G37" s="131"/>
      <c r="H37" s="131"/>
      <c r="I37" s="161"/>
    </row>
    <row r="38" ht="409.2" spans="1:9">
      <c r="A38" s="131">
        <f ca="1" t="shared" si="1"/>
        <v>22</v>
      </c>
      <c r="B38" s="161" t="s">
        <v>88</v>
      </c>
      <c r="C38" s="273" t="s">
        <v>89</v>
      </c>
      <c r="D38" s="223" t="s">
        <v>90</v>
      </c>
      <c r="E38" s="199" t="s">
        <v>91</v>
      </c>
      <c r="F38" s="16" t="s">
        <v>35</v>
      </c>
      <c r="G38" s="131"/>
      <c r="H38" s="131"/>
      <c r="I38" s="161"/>
    </row>
    <row r="39" ht="118.8" spans="1:9">
      <c r="A39" s="131">
        <f ca="1" t="shared" si="1"/>
        <v>23</v>
      </c>
      <c r="B39" s="161" t="s">
        <v>92</v>
      </c>
      <c r="C39" s="273" t="s">
        <v>89</v>
      </c>
      <c r="D39" s="224" t="s">
        <v>93</v>
      </c>
      <c r="E39" s="199" t="s">
        <v>94</v>
      </c>
      <c r="F39" s="16" t="s">
        <v>35</v>
      </c>
      <c r="G39" s="131"/>
      <c r="H39" s="131"/>
      <c r="I39" s="161"/>
    </row>
  </sheetData>
  <mergeCells count="14">
    <mergeCell ref="A11:I11"/>
    <mergeCell ref="A12:I12"/>
    <mergeCell ref="A19:I19"/>
    <mergeCell ref="B20:I20"/>
    <mergeCell ref="B26:I26"/>
    <mergeCell ref="B31:I31"/>
    <mergeCell ref="B4:B8"/>
    <mergeCell ref="C13:C14"/>
    <mergeCell ref="C15:C16"/>
    <mergeCell ref="C17:C18"/>
    <mergeCell ref="D13:D14"/>
    <mergeCell ref="D15:D16"/>
    <mergeCell ref="D17:D18"/>
    <mergeCell ref="A1:I2"/>
  </mergeCells>
  <conditionalFormatting sqref="D13">
    <cfRule type="expression" dxfId="0" priority="68" stopIfTrue="1">
      <formula>$F13="X"</formula>
    </cfRule>
  </conditionalFormatting>
  <conditionalFormatting sqref="F13:G13">
    <cfRule type="expression" dxfId="0" priority="67" stopIfTrue="1">
      <formula>$F13="X"</formula>
    </cfRule>
  </conditionalFormatting>
  <conditionalFormatting sqref="H13">
    <cfRule type="expression" dxfId="0" priority="69" stopIfTrue="1">
      <formula>#REF!="X"</formula>
    </cfRule>
  </conditionalFormatting>
  <conditionalFormatting sqref="F14:G14">
    <cfRule type="expression" dxfId="0" priority="12" stopIfTrue="1">
      <formula>$F14="X"</formula>
    </cfRule>
  </conditionalFormatting>
  <conditionalFormatting sqref="H14">
    <cfRule type="expression" dxfId="0" priority="14" stopIfTrue="1">
      <formula>#REF!="X"</formula>
    </cfRule>
  </conditionalFormatting>
  <conditionalFormatting sqref="D15">
    <cfRule type="expression" dxfId="0" priority="65" stopIfTrue="1">
      <formula>$F15="X"</formula>
    </cfRule>
  </conditionalFormatting>
  <conditionalFormatting sqref="F15:G15">
    <cfRule type="expression" dxfId="0" priority="64" stopIfTrue="1">
      <formula>$F15="X"</formula>
    </cfRule>
  </conditionalFormatting>
  <conditionalFormatting sqref="H15">
    <cfRule type="expression" dxfId="0" priority="66" stopIfTrue="1">
      <formula>#REF!="X"</formula>
    </cfRule>
  </conditionalFormatting>
  <conditionalFormatting sqref="F16:G16">
    <cfRule type="expression" dxfId="0" priority="9" stopIfTrue="1">
      <formula>$F16="X"</formula>
    </cfRule>
  </conditionalFormatting>
  <conditionalFormatting sqref="H16">
    <cfRule type="expression" dxfId="0" priority="11" stopIfTrue="1">
      <formula>#REF!="X"</formula>
    </cfRule>
  </conditionalFormatting>
  <conditionalFormatting sqref="D17">
    <cfRule type="expression" dxfId="0" priority="63" stopIfTrue="1">
      <formula>$F17="X"</formula>
    </cfRule>
  </conditionalFormatting>
  <conditionalFormatting sqref="F17:G17">
    <cfRule type="expression" dxfId="0" priority="70" stopIfTrue="1">
      <formula>$F17="X"</formula>
    </cfRule>
  </conditionalFormatting>
  <conditionalFormatting sqref="H17">
    <cfRule type="expression" dxfId="0" priority="72" stopIfTrue="1">
      <formula>#REF!="X"</formula>
    </cfRule>
  </conditionalFormatting>
  <conditionalFormatting sqref="F18:G18">
    <cfRule type="expression" dxfId="0" priority="7" stopIfTrue="1">
      <formula>$F18="X"</formula>
    </cfRule>
  </conditionalFormatting>
  <conditionalFormatting sqref="H18">
    <cfRule type="expression" dxfId="0" priority="8" stopIfTrue="1">
      <formula>#REF!="X"</formula>
    </cfRule>
  </conditionalFormatting>
  <conditionalFormatting sqref="D21">
    <cfRule type="expression" dxfId="0" priority="60" stopIfTrue="1">
      <formula>$F21="X"</formula>
    </cfRule>
  </conditionalFormatting>
  <conditionalFormatting sqref="E21">
    <cfRule type="expression" dxfId="0" priority="59" stopIfTrue="1">
      <formula>$F21="X"</formula>
    </cfRule>
  </conditionalFormatting>
  <conditionalFormatting sqref="F21:G21">
    <cfRule type="expression" dxfId="0" priority="61" stopIfTrue="1">
      <formula>$F21="X"</formula>
    </cfRule>
  </conditionalFormatting>
  <conditionalFormatting sqref="H21">
    <cfRule type="expression" dxfId="0" priority="62" stopIfTrue="1">
      <formula>#REF!="X"</formula>
    </cfRule>
  </conditionalFormatting>
  <conditionalFormatting sqref="D22:E22">
    <cfRule type="expression" dxfId="0" priority="54" stopIfTrue="1">
      <formula>$F47="X"</formula>
    </cfRule>
  </conditionalFormatting>
  <conditionalFormatting sqref="H22">
    <cfRule type="expression" dxfId="0" priority="58" stopIfTrue="1">
      <formula>#REF!="X"</formula>
    </cfRule>
  </conditionalFormatting>
  <conditionalFormatting sqref="D23">
    <cfRule type="expression" dxfId="0" priority="49" stopIfTrue="1">
      <formula>$F23="X"</formula>
    </cfRule>
  </conditionalFormatting>
  <conditionalFormatting sqref="D24">
    <cfRule type="expression" dxfId="0" priority="45" stopIfTrue="1">
      <formula>$F24="X"</formula>
    </cfRule>
  </conditionalFormatting>
  <conditionalFormatting sqref="E24">
    <cfRule type="expression" dxfId="0" priority="44" stopIfTrue="1">
      <formula>$F24="X"</formula>
    </cfRule>
  </conditionalFormatting>
  <conditionalFormatting sqref="E25">
    <cfRule type="expression" dxfId="0" priority="41" stopIfTrue="1">
      <formula>$F25="X"</formula>
    </cfRule>
  </conditionalFormatting>
  <conditionalFormatting sqref="H25">
    <cfRule type="expression" dxfId="0" priority="42" stopIfTrue="1">
      <formula>#REF!="X"</formula>
    </cfRule>
  </conditionalFormatting>
  <conditionalFormatting sqref="D27">
    <cfRule type="expression" dxfId="0" priority="40" stopIfTrue="1">
      <formula>$F27="X"</formula>
    </cfRule>
  </conditionalFormatting>
  <conditionalFormatting sqref="E27">
    <cfRule type="expression" dxfId="0" priority="39" stopIfTrue="1">
      <formula>$F27="X"</formula>
    </cfRule>
  </conditionalFormatting>
  <conditionalFormatting sqref="D29">
    <cfRule type="expression" dxfId="0" priority="35" stopIfTrue="1">
      <formula>$F29="X"</formula>
    </cfRule>
  </conditionalFormatting>
  <conditionalFormatting sqref="E29">
    <cfRule type="expression" dxfId="0" priority="34" stopIfTrue="1">
      <formula>$F29="X"</formula>
    </cfRule>
  </conditionalFormatting>
  <conditionalFormatting sqref="E30">
    <cfRule type="expression" dxfId="0" priority="36" stopIfTrue="1">
      <formula>$F30="X"</formula>
    </cfRule>
  </conditionalFormatting>
  <conditionalFormatting sqref="H30">
    <cfRule type="expression" dxfId="0" priority="37" stopIfTrue="1">
      <formula>#REF!="X"</formula>
    </cfRule>
  </conditionalFormatting>
  <conditionalFormatting sqref="D32">
    <cfRule type="expression" dxfId="0" priority="32" stopIfTrue="1">
      <formula>$F32="X"</formula>
    </cfRule>
  </conditionalFormatting>
  <conditionalFormatting sqref="E32">
    <cfRule type="expression" dxfId="0" priority="31" stopIfTrue="1">
      <formula>$F32="X"</formula>
    </cfRule>
  </conditionalFormatting>
  <conditionalFormatting sqref="F32:G32">
    <cfRule type="expression" dxfId="0" priority="33" stopIfTrue="1">
      <formula>$F32="X"</formula>
    </cfRule>
  </conditionalFormatting>
  <conditionalFormatting sqref="D33">
    <cfRule type="expression" dxfId="0" priority="5" stopIfTrue="1">
      <formula>$F33="X"</formula>
    </cfRule>
  </conditionalFormatting>
  <conditionalFormatting sqref="D34">
    <cfRule type="expression" dxfId="0" priority="22" stopIfTrue="1">
      <formula>$F34="X"</formula>
    </cfRule>
  </conditionalFormatting>
  <conditionalFormatting sqref="E34">
    <cfRule type="expression" dxfId="0" priority="21" stopIfTrue="1">
      <formula>$F34="X"</formula>
    </cfRule>
  </conditionalFormatting>
  <conditionalFormatting sqref="F34:G34">
    <cfRule type="expression" dxfId="0" priority="25" stopIfTrue="1">
      <formula>$F34="X"</formula>
    </cfRule>
  </conditionalFormatting>
  <conditionalFormatting sqref="H34">
    <cfRule type="expression" dxfId="0" priority="26" stopIfTrue="1">
      <formula>#REF!="X"</formula>
    </cfRule>
  </conditionalFormatting>
  <conditionalFormatting sqref="D35">
    <cfRule type="expression" dxfId="0" priority="16" stopIfTrue="1">
      <formula>$F35="X"</formula>
    </cfRule>
  </conditionalFormatting>
  <conditionalFormatting sqref="E35">
    <cfRule type="expression" dxfId="0" priority="15" stopIfTrue="1">
      <formula>$F35="X"</formula>
    </cfRule>
  </conditionalFormatting>
  <conditionalFormatting sqref="F35:G35">
    <cfRule type="expression" dxfId="0" priority="19" stopIfTrue="1">
      <formula>$F35="X"</formula>
    </cfRule>
  </conditionalFormatting>
  <conditionalFormatting sqref="H35">
    <cfRule type="expression" dxfId="0" priority="20" stopIfTrue="1">
      <formula>#REF!="X"</formula>
    </cfRule>
  </conditionalFormatting>
  <conditionalFormatting sqref="D36">
    <cfRule type="expression" dxfId="0" priority="30" stopIfTrue="1">
      <formula>$F58="X"</formula>
    </cfRule>
  </conditionalFormatting>
  <conditionalFormatting sqref="E36">
    <cfRule type="expression" dxfId="0" priority="29" stopIfTrue="1">
      <formula>$F36="X"</formula>
    </cfRule>
  </conditionalFormatting>
  <conditionalFormatting sqref="D37:E37">
    <cfRule type="expression" dxfId="0" priority="28" stopIfTrue="1">
      <formula>$F37="X"</formula>
    </cfRule>
  </conditionalFormatting>
  <conditionalFormatting sqref="F37">
    <cfRule type="expression" dxfId="0" priority="78" stopIfTrue="1">
      <formula>$F37="X"</formula>
    </cfRule>
  </conditionalFormatting>
  <conditionalFormatting sqref="G37:H37">
    <cfRule type="expression" dxfId="0" priority="79" stopIfTrue="1">
      <formula>$F37="X"</formula>
    </cfRule>
  </conditionalFormatting>
  <conditionalFormatting sqref="F38">
    <cfRule type="expression" dxfId="0" priority="75" stopIfTrue="1">
      <formula>$F38="X"</formula>
    </cfRule>
  </conditionalFormatting>
  <conditionalFormatting sqref="H38">
    <cfRule type="expression" dxfId="0" priority="73" stopIfTrue="1">
      <formula>$F38="X"</formula>
    </cfRule>
  </conditionalFormatting>
  <conditionalFormatting sqref="F39">
    <cfRule type="expression" dxfId="0" priority="3" stopIfTrue="1">
      <formula>$F39="X"</formula>
    </cfRule>
  </conditionalFormatting>
  <conditionalFormatting sqref="G39">
    <cfRule type="expression" dxfId="0" priority="4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G38 F22:G22">
    <cfRule type="expression" dxfId="0" priority="76" stopIfTrue="1">
      <formula>$F22="X"</formula>
    </cfRule>
  </conditionalFormatting>
  <conditionalFormatting sqref="D25 F25:G25">
    <cfRule type="expression" dxfId="0" priority="43" stopIfTrue="1">
      <formula>$F25="X"</formula>
    </cfRule>
  </conditionalFormatting>
  <conditionalFormatting sqref="F27:G29 F36:G36 D28">
    <cfRule type="expression" dxfId="0" priority="80" stopIfTrue="1">
      <formula>$F27="X"</formula>
    </cfRule>
  </conditionalFormatting>
  <conditionalFormatting sqref="H27:H29 H32 H36">
    <cfRule type="expression" dxfId="0" priority="81" stopIfTrue="1">
      <formula>#REF!="X"</formula>
    </cfRule>
  </conditionalFormatting>
  <conditionalFormatting sqref="D30 F30:G30">
    <cfRule type="expression" dxfId="0" priority="38" stopIfTrue="1">
      <formula>$F30="X"</formula>
    </cfRule>
  </conditionalFormatting>
  <conditionalFormatting sqref="D38:E39">
    <cfRule type="expression" dxfId="0" priority="27" stopIfTrue="1">
      <formula>$F38="X"</formula>
    </cfRule>
  </conditionalFormatting>
  <dataValidations count="1">
    <dataValidation type="list" allowBlank="1" showInputMessage="1" showErrorMessage="1" sqref="F13:F18 F21:F25 F27:F30 F32:F39">
      <formula1>"N, OK, NG, X"</formula1>
    </dataValidation>
  </dataValidations>
  <pageMargins left="0.7" right="0.7" top="0.75" bottom="0.75" header="0.3" footer="0.3"/>
  <pageSetup paperSize="9" scale="36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1.1388888888889" style="117" customWidth="1"/>
    <col min="4" max="4" width="34.5740740740741" style="116" customWidth="1"/>
    <col min="5" max="5" width="40.5740740740741" style="116" customWidth="1"/>
    <col min="6" max="8" width="12.4259259259259" style="52" customWidth="1"/>
    <col min="9" max="9" width="14.1388888888889" style="117" customWidth="1"/>
  </cols>
  <sheetData>
    <row r="1" ht="23.25" customHeight="1" spans="1:9">
      <c r="A1" s="46" t="str">
        <f ca="1">RIGHT(CELL("filename",$A$1),LEN(CELL("filename",$A$1))-FIND("]",CELL("filename",$A$1),1))</f>
        <v>UC4</v>
      </c>
      <c r="B1" s="46"/>
      <c r="C1" s="46"/>
      <c r="D1" s="46"/>
      <c r="E1" s="46"/>
      <c r="F1" s="46"/>
      <c r="G1" s="46"/>
      <c r="H1" s="46"/>
      <c r="I1" s="158"/>
    </row>
    <row r="2" spans="1:9">
      <c r="A2" s="46"/>
      <c r="B2" s="46"/>
      <c r="C2" s="46"/>
      <c r="D2" s="46"/>
      <c r="E2" s="46"/>
      <c r="F2" s="46"/>
      <c r="G2" s="46"/>
      <c r="H2" s="46"/>
      <c r="I2" s="158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0" t="s">
        <v>14</v>
      </c>
      <c r="D6" s="119">
        <f>COUNTIF(F:F,"N")</f>
        <v>18</v>
      </c>
      <c r="E6" s="48"/>
      <c r="F6" s="47"/>
      <c r="G6" s="47"/>
      <c r="H6" s="47"/>
      <c r="I6" s="49"/>
    </row>
    <row r="7" spans="1:9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1" t="s">
        <v>16</v>
      </c>
      <c r="D8" s="119">
        <f>SUM(D4:D7)</f>
        <v>18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18" customHeight="1" spans="1:9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</row>
    <row r="12" ht="12.75" customHeight="1" spans="1:9">
      <c r="A12" s="206" t="s">
        <v>96</v>
      </c>
      <c r="B12" s="207"/>
      <c r="C12" s="207"/>
      <c r="D12" s="207"/>
      <c r="E12" s="207"/>
      <c r="F12" s="207"/>
      <c r="G12" s="207"/>
      <c r="H12" s="207"/>
      <c r="I12" s="208"/>
    </row>
    <row r="13" spans="1:9">
      <c r="A13" s="126">
        <f ca="1" t="shared" ref="A13:A30" si="0">1+COUNT(INDIRECT("A1:"&amp;(ADDRESS(ROW()-1,COLUMN()))))</f>
        <v>1</v>
      </c>
      <c r="B13" s="128"/>
      <c r="C13" s="129"/>
      <c r="D13" s="129"/>
      <c r="E13" s="171"/>
      <c r="F13" s="126" t="s">
        <v>35</v>
      </c>
      <c r="G13" s="126"/>
      <c r="H13" s="126"/>
      <c r="I13" s="160"/>
    </row>
    <row r="14" spans="1:9">
      <c r="A14" s="126">
        <f ca="1" t="shared" si="0"/>
        <v>2</v>
      </c>
      <c r="B14" s="128"/>
      <c r="C14" s="129"/>
      <c r="D14" s="129"/>
      <c r="E14" s="171"/>
      <c r="F14" s="126" t="s">
        <v>35</v>
      </c>
      <c r="G14" s="126"/>
      <c r="H14" s="126"/>
      <c r="I14" s="160"/>
    </row>
    <row r="15" spans="1:9">
      <c r="A15" s="126">
        <f ca="1" t="shared" si="0"/>
        <v>3</v>
      </c>
      <c r="B15" s="128"/>
      <c r="C15" s="129"/>
      <c r="D15" s="129"/>
      <c r="E15" s="171"/>
      <c r="F15" s="126" t="s">
        <v>35</v>
      </c>
      <c r="G15" s="126"/>
      <c r="H15" s="126"/>
      <c r="I15" s="160"/>
    </row>
    <row r="16" spans="1:9">
      <c r="A16" s="126">
        <f ca="1" t="shared" si="0"/>
        <v>4</v>
      </c>
      <c r="B16" s="174"/>
      <c r="C16" s="129"/>
      <c r="D16" s="129"/>
      <c r="E16" s="171"/>
      <c r="F16" s="126" t="s">
        <v>35</v>
      </c>
      <c r="G16" s="126"/>
      <c r="H16" s="126"/>
      <c r="I16" s="160"/>
    </row>
    <row r="17" spans="1:9">
      <c r="A17" s="126">
        <f ca="1" t="shared" si="0"/>
        <v>5</v>
      </c>
      <c r="B17" s="174"/>
      <c r="C17" s="129"/>
      <c r="D17" s="129"/>
      <c r="E17" s="171"/>
      <c r="F17" s="126" t="s">
        <v>35</v>
      </c>
      <c r="G17" s="126"/>
      <c r="H17" s="126"/>
      <c r="I17" s="160"/>
    </row>
    <row r="18" spans="1:9">
      <c r="A18" s="126">
        <f ca="1" t="shared" si="0"/>
        <v>6</v>
      </c>
      <c r="B18" s="174"/>
      <c r="C18" s="129"/>
      <c r="D18" s="129"/>
      <c r="E18" s="171"/>
      <c r="F18" s="126" t="s">
        <v>35</v>
      </c>
      <c r="G18" s="126"/>
      <c r="H18" s="126"/>
      <c r="I18" s="160"/>
    </row>
    <row r="19" spans="1:9">
      <c r="A19" s="126">
        <f ca="1" t="shared" si="0"/>
        <v>7</v>
      </c>
      <c r="B19" s="174"/>
      <c r="C19" s="129"/>
      <c r="D19" s="129"/>
      <c r="E19" s="171"/>
      <c r="F19" s="126" t="s">
        <v>35</v>
      </c>
      <c r="G19" s="126"/>
      <c r="H19" s="126"/>
      <c r="I19" s="160"/>
    </row>
    <row r="20" spans="1:9">
      <c r="A20" s="126">
        <f ca="1" t="shared" si="0"/>
        <v>8</v>
      </c>
      <c r="B20" s="174"/>
      <c r="C20" s="129"/>
      <c r="D20" s="129"/>
      <c r="E20" s="171"/>
      <c r="F20" s="126" t="s">
        <v>35</v>
      </c>
      <c r="G20" s="126"/>
      <c r="H20" s="126"/>
      <c r="I20" s="160"/>
    </row>
    <row r="21" spans="1:9">
      <c r="A21" s="126">
        <f ca="1" t="shared" si="0"/>
        <v>9</v>
      </c>
      <c r="B21" s="174"/>
      <c r="C21" s="129"/>
      <c r="D21" s="129"/>
      <c r="E21" s="171"/>
      <c r="F21" s="126" t="s">
        <v>35</v>
      </c>
      <c r="G21" s="126"/>
      <c r="H21" s="126"/>
      <c r="I21" s="160"/>
    </row>
    <row r="22" spans="1:9">
      <c r="A22" s="126">
        <f ca="1" t="shared" si="0"/>
        <v>10</v>
      </c>
      <c r="B22" s="174"/>
      <c r="C22" s="174"/>
      <c r="D22" s="129"/>
      <c r="E22" s="171"/>
      <c r="F22" s="126" t="s">
        <v>35</v>
      </c>
      <c r="G22" s="126"/>
      <c r="H22" s="126"/>
      <c r="I22" s="160"/>
    </row>
    <row r="23" spans="1:9">
      <c r="A23" s="126">
        <f ca="1" t="shared" si="0"/>
        <v>11</v>
      </c>
      <c r="B23" s="174"/>
      <c r="C23" s="174"/>
      <c r="D23" s="129"/>
      <c r="E23" s="171"/>
      <c r="F23" s="126" t="s">
        <v>35</v>
      </c>
      <c r="G23" s="126"/>
      <c r="H23" s="126"/>
      <c r="I23" s="160"/>
    </row>
    <row r="24" spans="1:9">
      <c r="A24" s="126">
        <f ca="1" t="shared" si="0"/>
        <v>12</v>
      </c>
      <c r="B24" s="174"/>
      <c r="C24" s="174"/>
      <c r="D24" s="129"/>
      <c r="E24" s="171"/>
      <c r="F24" s="126" t="s">
        <v>35</v>
      </c>
      <c r="G24" s="126"/>
      <c r="H24" s="126"/>
      <c r="I24" s="160"/>
    </row>
    <row r="25" spans="1:9">
      <c r="A25" s="126">
        <f ca="1" t="shared" si="0"/>
        <v>13</v>
      </c>
      <c r="B25" s="174"/>
      <c r="C25" s="174"/>
      <c r="D25" s="129"/>
      <c r="E25" s="171"/>
      <c r="F25" s="126" t="s">
        <v>35</v>
      </c>
      <c r="G25" s="126"/>
      <c r="H25" s="126"/>
      <c r="I25" s="160"/>
    </row>
    <row r="26" spans="1:9">
      <c r="A26" s="126">
        <f ca="1" t="shared" si="0"/>
        <v>14</v>
      </c>
      <c r="B26" s="174"/>
      <c r="C26" s="174"/>
      <c r="D26" s="129"/>
      <c r="E26" s="171"/>
      <c r="F26" s="126" t="s">
        <v>35</v>
      </c>
      <c r="G26" s="126"/>
      <c r="H26" s="126"/>
      <c r="I26" s="160"/>
    </row>
    <row r="27" spans="1:9">
      <c r="A27" s="126">
        <f ca="1" t="shared" si="0"/>
        <v>15</v>
      </c>
      <c r="B27" s="174"/>
      <c r="C27" s="129"/>
      <c r="D27" s="129"/>
      <c r="E27" s="171"/>
      <c r="F27" s="139" t="s">
        <v>35</v>
      </c>
      <c r="G27" s="139"/>
      <c r="H27" s="139"/>
      <c r="I27" s="160"/>
    </row>
    <row r="28" spans="1:9">
      <c r="A28" s="139">
        <f ca="1" t="shared" si="0"/>
        <v>16</v>
      </c>
      <c r="B28" s="174"/>
      <c r="C28" s="129"/>
      <c r="D28" s="129"/>
      <c r="E28" s="171"/>
      <c r="F28" s="139" t="s">
        <v>35</v>
      </c>
      <c r="G28" s="139"/>
      <c r="H28" s="139"/>
      <c r="I28" s="160"/>
    </row>
    <row r="29" spans="1:9">
      <c r="A29" s="131">
        <f ca="1" t="shared" si="0"/>
        <v>17</v>
      </c>
      <c r="B29" s="161"/>
      <c r="C29" s="198"/>
      <c r="D29" s="199"/>
      <c r="E29" s="161"/>
      <c r="F29" s="16" t="s">
        <v>35</v>
      </c>
      <c r="G29" s="131"/>
      <c r="H29" s="131"/>
      <c r="I29" s="161"/>
    </row>
    <row r="30" spans="1:9">
      <c r="A30" s="131">
        <f ca="1" t="shared" si="0"/>
        <v>18</v>
      </c>
      <c r="B30" s="132"/>
      <c r="C30" s="135"/>
      <c r="D30" s="136"/>
      <c r="E30" s="132"/>
      <c r="F30" s="16" t="s">
        <v>35</v>
      </c>
      <c r="G30" s="131"/>
      <c r="H30" s="131"/>
      <c r="I30" s="161"/>
    </row>
  </sheetData>
  <mergeCells count="4">
    <mergeCell ref="A11:I11"/>
    <mergeCell ref="A12:I12"/>
    <mergeCell ref="B4:B8"/>
    <mergeCell ref="A1:I2"/>
  </mergeCells>
  <conditionalFormatting sqref="D16:H16">
    <cfRule type="expression" dxfId="0" priority="17" stopIfTrue="1">
      <formula>$F16="X"</formula>
    </cfRule>
  </conditionalFormatting>
  <conditionalFormatting sqref="F29">
    <cfRule type="expression" dxfId="0" priority="6" stopIfTrue="1">
      <formula>$F29="X"</formula>
    </cfRule>
  </conditionalFormatting>
  <conditionalFormatting sqref="G29:H29">
    <cfRule type="expression" dxfId="0" priority="7" stopIfTrue="1">
      <formula>$F29="X"</formula>
    </cfRule>
  </conditionalFormatting>
  <conditionalFormatting sqref="F30">
    <cfRule type="expression" dxfId="0" priority="3" stopIfTrue="1">
      <formula>$F30="X"</formula>
    </cfRule>
  </conditionalFormatting>
  <conditionalFormatting sqref="G30">
    <cfRule type="expression" dxfId="0" priority="4" stopIfTrue="1">
      <formula>$F30="X"</formula>
    </cfRule>
  </conditionalFormatting>
  <conditionalFormatting sqref="D27:D28">
    <cfRule type="expression" dxfId="0" priority="9" stopIfTrue="1">
      <formula>$F27="X"</formula>
    </cfRule>
  </conditionalFormatting>
  <conditionalFormatting sqref="E27:E28">
    <cfRule type="expression" dxfId="0" priority="10" stopIfTrue="1">
      <formula>$F27="X"</formula>
    </cfRule>
  </conditionalFormatting>
  <conditionalFormatting sqref="H30 D17:H21 D13:H15">
    <cfRule type="expression" dxfId="0" priority="1" stopIfTrue="1">
      <formula>$F13="X"</formula>
    </cfRule>
  </conditionalFormatting>
  <conditionalFormatting sqref="D22:H26">
    <cfRule type="expression" dxfId="0" priority="12" stopIfTrue="1">
      <formula>$F22="X"</formula>
    </cfRule>
  </conditionalFormatting>
  <conditionalFormatting sqref="F27:H28">
    <cfRule type="expression" dxfId="0" priority="15" stopIfTrue="1">
      <formula>$F27="X"</formula>
    </cfRule>
  </conditionalFormatting>
  <dataValidations count="1">
    <dataValidation type="list" allowBlank="1" showInputMessage="1" showErrorMessage="1" sqref="F13:F30">
      <formula1>"N, OK, NG, X"</formula1>
    </dataValidation>
  </dataValidations>
  <pageMargins left="0.7" right="0.7" top="0.75" bottom="0.75" header="0.3" footer="0.3"/>
  <pageSetup paperSize="9" scale="35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1.1388888888889" style="117" customWidth="1"/>
    <col min="4" max="4" width="34.5740740740741" style="116" customWidth="1"/>
    <col min="5" max="5" width="40.5740740740741" style="116" customWidth="1"/>
    <col min="6" max="8" width="12.4259259259259" style="52" customWidth="1"/>
    <col min="9" max="9" width="14.1388888888889" style="117" customWidth="1"/>
  </cols>
  <sheetData>
    <row r="1" ht="23.25" customHeight="1" spans="1:9">
      <c r="A1" s="46" t="str">
        <f ca="1">RIGHT(CELL("filename",$A$1),LEN(CELL("filename",$A$1))-FIND("]",CELL("filename",$A$1),1))</f>
        <v>UC11</v>
      </c>
      <c r="B1" s="46"/>
      <c r="C1" s="46"/>
      <c r="D1" s="46"/>
      <c r="E1" s="46"/>
      <c r="F1" s="46"/>
      <c r="G1" s="46"/>
      <c r="H1" s="46"/>
      <c r="I1" s="158"/>
    </row>
    <row r="2" spans="1:9">
      <c r="A2" s="46"/>
      <c r="B2" s="46"/>
      <c r="C2" s="46"/>
      <c r="D2" s="46"/>
      <c r="E2" s="46"/>
      <c r="F2" s="46"/>
      <c r="G2" s="46"/>
      <c r="H2" s="46"/>
      <c r="I2" s="158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0" t="s">
        <v>14</v>
      </c>
      <c r="D6" s="119">
        <f>COUNTIF(F:F,"N")</f>
        <v>21</v>
      </c>
      <c r="E6" s="48"/>
      <c r="F6" s="47"/>
      <c r="G6" s="47"/>
      <c r="H6" s="47"/>
      <c r="I6" s="49"/>
    </row>
    <row r="7" spans="1:9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1" t="s">
        <v>16</v>
      </c>
      <c r="D8" s="119">
        <f>SUM(D4:D7)</f>
        <v>21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12.75" customHeight="1" spans="1:9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</row>
    <row r="12" ht="76.5" customHeight="1" spans="1:9">
      <c r="A12" s="124" t="s">
        <v>97</v>
      </c>
      <c r="B12" s="125"/>
      <c r="C12" s="125"/>
      <c r="D12" s="125"/>
      <c r="E12" s="125"/>
      <c r="F12" s="125"/>
      <c r="G12" s="125"/>
      <c r="H12" s="125"/>
      <c r="I12" s="159"/>
    </row>
    <row r="13" ht="108.75" customHeight="1" spans="1:9">
      <c r="A13" s="141">
        <f ca="1">1+COUNT(INDIRECT("A1:"&amp;(ADDRESS(ROW()-1,COLUMN()))))</f>
        <v>1</v>
      </c>
      <c r="B13" s="274" t="s">
        <v>98</v>
      </c>
      <c r="C13" s="274" t="s">
        <v>99</v>
      </c>
      <c r="D13" s="274" t="s">
        <v>100</v>
      </c>
      <c r="E13" s="163" t="s">
        <v>101</v>
      </c>
      <c r="F13" s="141" t="s">
        <v>35</v>
      </c>
      <c r="G13" s="141"/>
      <c r="H13" s="141"/>
      <c r="I13" s="162"/>
    </row>
    <row r="14" ht="109.5" customHeight="1" spans="1:9">
      <c r="A14" s="141">
        <f ca="1">1+COUNT(INDIRECT("A1:"&amp;(ADDRESS(ROW()-1,COLUMN()))))</f>
        <v>2</v>
      </c>
      <c r="B14" s="274" t="s">
        <v>102</v>
      </c>
      <c r="C14" s="201"/>
      <c r="D14" s="201"/>
      <c r="E14" s="163" t="s">
        <v>103</v>
      </c>
      <c r="F14" s="141" t="s">
        <v>35</v>
      </c>
      <c r="G14" s="141"/>
      <c r="H14" s="141"/>
      <c r="I14" s="162"/>
    </row>
    <row r="15" ht="114.75" customHeight="1" spans="1:9">
      <c r="A15" s="126">
        <f ca="1" t="shared" ref="A15:A33" si="0">1+COUNT(INDIRECT("A1:"&amp;(ADDRESS(ROW()-1,COLUMN()))))</f>
        <v>3</v>
      </c>
      <c r="B15" s="202"/>
      <c r="C15" s="202"/>
      <c r="D15" s="129" t="s">
        <v>104</v>
      </c>
      <c r="E15" s="171" t="s">
        <v>105</v>
      </c>
      <c r="F15" s="126" t="s">
        <v>35</v>
      </c>
      <c r="G15" s="126"/>
      <c r="H15" s="126"/>
      <c r="I15" s="160"/>
    </row>
    <row r="16" ht="126.75" customHeight="1" spans="1:9">
      <c r="A16" s="126">
        <f ca="1" t="shared" si="0"/>
        <v>4</v>
      </c>
      <c r="B16" s="128" t="s">
        <v>106</v>
      </c>
      <c r="C16" s="275" t="s">
        <v>107</v>
      </c>
      <c r="D16" s="129" t="s">
        <v>108</v>
      </c>
      <c r="E16" s="171" t="s">
        <v>109</v>
      </c>
      <c r="F16" s="126" t="s">
        <v>35</v>
      </c>
      <c r="G16" s="126"/>
      <c r="H16" s="126"/>
      <c r="I16" s="160"/>
    </row>
    <row r="17" ht="120.75" customHeight="1" spans="1:9">
      <c r="A17" s="126">
        <f ca="1" t="shared" si="0"/>
        <v>5</v>
      </c>
      <c r="B17" s="172"/>
      <c r="C17" s="172"/>
      <c r="D17" s="129" t="s">
        <v>110</v>
      </c>
      <c r="E17" s="171" t="s">
        <v>111</v>
      </c>
      <c r="F17" s="126" t="s">
        <v>35</v>
      </c>
      <c r="G17" s="126"/>
      <c r="H17" s="126"/>
      <c r="I17" s="160"/>
    </row>
    <row r="18" ht="205.5" customHeight="1" spans="1:9">
      <c r="A18" s="126">
        <f ca="1" t="shared" si="0"/>
        <v>6</v>
      </c>
      <c r="B18" s="128" t="s">
        <v>112</v>
      </c>
      <c r="C18" s="275" t="s">
        <v>107</v>
      </c>
      <c r="D18" s="129" t="s">
        <v>113</v>
      </c>
      <c r="E18" s="171" t="s">
        <v>114</v>
      </c>
      <c r="F18" s="126" t="s">
        <v>35</v>
      </c>
      <c r="G18" s="126"/>
      <c r="H18" s="126"/>
      <c r="I18" s="160"/>
    </row>
    <row r="19" ht="201" customHeight="1" spans="1:9">
      <c r="A19" s="126">
        <f ca="1" t="shared" si="0"/>
        <v>7</v>
      </c>
      <c r="B19" s="172"/>
      <c r="C19" s="172"/>
      <c r="D19" s="129" t="s">
        <v>115</v>
      </c>
      <c r="E19" s="171" t="s">
        <v>116</v>
      </c>
      <c r="F19" s="126" t="s">
        <v>35</v>
      </c>
      <c r="G19" s="126"/>
      <c r="H19" s="126"/>
      <c r="I19" s="160"/>
    </row>
    <row r="20" ht="156" customHeight="1" spans="1:9">
      <c r="A20" s="126">
        <f ca="1" t="shared" si="0"/>
        <v>8</v>
      </c>
      <c r="B20" s="129" t="s">
        <v>117</v>
      </c>
      <c r="C20" s="276" t="s">
        <v>107</v>
      </c>
      <c r="D20" s="129" t="s">
        <v>118</v>
      </c>
      <c r="E20" s="171" t="s">
        <v>119</v>
      </c>
      <c r="F20" s="126" t="s">
        <v>35</v>
      </c>
      <c r="G20" s="126"/>
      <c r="H20" s="126"/>
      <c r="I20" s="160"/>
    </row>
    <row r="21" ht="184.5" customHeight="1" spans="1:9">
      <c r="A21" s="126">
        <f ca="1" t="shared" si="0"/>
        <v>9</v>
      </c>
      <c r="B21" s="128" t="s">
        <v>120</v>
      </c>
      <c r="C21" s="276" t="s">
        <v>121</v>
      </c>
      <c r="D21" s="129" t="s">
        <v>122</v>
      </c>
      <c r="E21" s="171" t="s">
        <v>123</v>
      </c>
      <c r="F21" s="126" t="s">
        <v>35</v>
      </c>
      <c r="G21" s="126"/>
      <c r="H21" s="126"/>
      <c r="I21" s="160"/>
    </row>
    <row r="22" ht="180" customHeight="1" spans="1:9">
      <c r="A22" s="126">
        <f ca="1" t="shared" si="0"/>
        <v>10</v>
      </c>
      <c r="B22" s="146"/>
      <c r="C22" s="276" t="s">
        <v>124</v>
      </c>
      <c r="D22" s="129" t="s">
        <v>125</v>
      </c>
      <c r="E22" s="171" t="s">
        <v>126</v>
      </c>
      <c r="F22" s="126" t="s">
        <v>35</v>
      </c>
      <c r="G22" s="126"/>
      <c r="H22" s="126"/>
      <c r="I22" s="160"/>
    </row>
    <row r="23" ht="53.25" customHeight="1" spans="1:9">
      <c r="A23" s="126">
        <f ca="1" t="shared" si="0"/>
        <v>11</v>
      </c>
      <c r="B23" s="174" t="s">
        <v>127</v>
      </c>
      <c r="C23" s="276" t="s">
        <v>128</v>
      </c>
      <c r="D23" s="129" t="s">
        <v>129</v>
      </c>
      <c r="E23" s="171" t="s">
        <v>130</v>
      </c>
      <c r="F23" s="126" t="s">
        <v>35</v>
      </c>
      <c r="G23" s="126"/>
      <c r="H23" s="126"/>
      <c r="I23" s="160"/>
    </row>
    <row r="24" ht="146.25" customHeight="1" spans="1:9">
      <c r="A24" s="126">
        <f ca="1" t="shared" si="0"/>
        <v>12</v>
      </c>
      <c r="B24" s="128" t="s">
        <v>131</v>
      </c>
      <c r="C24" s="276" t="s">
        <v>132</v>
      </c>
      <c r="D24" s="129" t="s">
        <v>133</v>
      </c>
      <c r="E24" s="171" t="s">
        <v>134</v>
      </c>
      <c r="F24" s="126" t="s">
        <v>35</v>
      </c>
      <c r="G24" s="126"/>
      <c r="H24" s="126"/>
      <c r="I24" s="160"/>
    </row>
    <row r="25" ht="132" spans="1:9">
      <c r="A25" s="126">
        <f ca="1" t="shared" si="0"/>
        <v>13</v>
      </c>
      <c r="B25" s="146"/>
      <c r="C25" s="276" t="s">
        <v>135</v>
      </c>
      <c r="D25" s="129" t="s">
        <v>136</v>
      </c>
      <c r="E25" s="171" t="s">
        <v>137</v>
      </c>
      <c r="F25" s="126" t="s">
        <v>35</v>
      </c>
      <c r="G25" s="126"/>
      <c r="H25" s="126"/>
      <c r="I25" s="160"/>
    </row>
    <row r="26" ht="277.2" spans="1:9">
      <c r="A26" s="126">
        <f ca="1" t="shared" si="0"/>
        <v>14</v>
      </c>
      <c r="B26" s="172"/>
      <c r="C26" s="276" t="s">
        <v>132</v>
      </c>
      <c r="D26" s="129" t="s">
        <v>138</v>
      </c>
      <c r="E26" s="171" t="s">
        <v>139</v>
      </c>
      <c r="F26" s="126" t="s">
        <v>35</v>
      </c>
      <c r="G26" s="126"/>
      <c r="H26" s="126"/>
      <c r="I26" s="160"/>
    </row>
    <row r="27" ht="105.6" spans="1:9">
      <c r="A27" s="139">
        <f ca="1" t="shared" si="0"/>
        <v>15</v>
      </c>
      <c r="B27" s="174" t="s">
        <v>140</v>
      </c>
      <c r="C27" s="276" t="s">
        <v>141</v>
      </c>
      <c r="D27" s="129" t="s">
        <v>142</v>
      </c>
      <c r="E27" s="171" t="s">
        <v>143</v>
      </c>
      <c r="F27" s="139" t="s">
        <v>35</v>
      </c>
      <c r="G27" s="139"/>
      <c r="H27" s="139"/>
      <c r="I27" s="160"/>
    </row>
    <row r="28" ht="18.75" customHeight="1" spans="1:9">
      <c r="A28" s="139">
        <f ca="1" t="shared" si="0"/>
        <v>16</v>
      </c>
      <c r="B28" s="132" t="s">
        <v>144</v>
      </c>
      <c r="C28" s="135"/>
      <c r="D28" s="277" t="s">
        <v>145</v>
      </c>
      <c r="E28" s="132" t="s">
        <v>146</v>
      </c>
      <c r="F28" s="16" t="s">
        <v>35</v>
      </c>
      <c r="G28" s="131"/>
      <c r="H28" s="131"/>
      <c r="I28" s="161"/>
    </row>
    <row r="29" ht="79.2" spans="1:9">
      <c r="A29" s="141">
        <f ca="1" t="shared" si="0"/>
        <v>17</v>
      </c>
      <c r="B29" s="142" t="s">
        <v>147</v>
      </c>
      <c r="C29" s="278" t="s">
        <v>148</v>
      </c>
      <c r="D29" s="143" t="s">
        <v>149</v>
      </c>
      <c r="E29" s="143" t="s">
        <v>150</v>
      </c>
      <c r="F29" s="141" t="s">
        <v>35</v>
      </c>
      <c r="G29" s="141"/>
      <c r="H29" s="141"/>
      <c r="I29" s="162"/>
    </row>
    <row r="30" ht="122.25" customHeight="1" spans="1:9">
      <c r="A30" s="141">
        <f ca="1" t="shared" si="0"/>
        <v>18</v>
      </c>
      <c r="B30" s="204"/>
      <c r="C30" s="278" t="s">
        <v>151</v>
      </c>
      <c r="D30" s="143" t="s">
        <v>149</v>
      </c>
      <c r="E30" s="205" t="s">
        <v>152</v>
      </c>
      <c r="F30" s="141" t="s">
        <v>35</v>
      </c>
      <c r="G30" s="141"/>
      <c r="H30" s="141"/>
      <c r="I30" s="162"/>
    </row>
    <row r="31" ht="396" spans="1:9">
      <c r="A31" s="139">
        <f ca="1" t="shared" si="0"/>
        <v>19</v>
      </c>
      <c r="B31" s="132" t="s">
        <v>153</v>
      </c>
      <c r="C31" s="135" t="s">
        <v>154</v>
      </c>
      <c r="D31" s="277" t="s">
        <v>155</v>
      </c>
      <c r="E31" s="132" t="s">
        <v>156</v>
      </c>
      <c r="F31" s="16" t="s">
        <v>35</v>
      </c>
      <c r="G31" s="131"/>
      <c r="H31" s="131"/>
      <c r="I31" s="161"/>
    </row>
    <row r="32" ht="114" customHeight="1" spans="1:9">
      <c r="A32" s="139">
        <f ca="1" t="shared" si="0"/>
        <v>20</v>
      </c>
      <c r="B32" s="132" t="s">
        <v>157</v>
      </c>
      <c r="C32" s="135" t="s">
        <v>158</v>
      </c>
      <c r="D32" s="277" t="s">
        <v>159</v>
      </c>
      <c r="E32" s="132" t="s">
        <v>160</v>
      </c>
      <c r="F32" s="16" t="s">
        <v>35</v>
      </c>
      <c r="G32" s="131"/>
      <c r="H32" s="131"/>
      <c r="I32" s="161"/>
    </row>
    <row r="33" ht="117" customHeight="1" spans="1:9">
      <c r="A33" s="139">
        <f ca="1" t="shared" si="0"/>
        <v>21</v>
      </c>
      <c r="B33" s="132"/>
      <c r="C33" s="135" t="s">
        <v>158</v>
      </c>
      <c r="D33" s="277" t="s">
        <v>161</v>
      </c>
      <c r="E33" s="132" t="s">
        <v>162</v>
      </c>
      <c r="F33" s="16" t="s">
        <v>35</v>
      </c>
      <c r="G33" s="131"/>
      <c r="H33" s="131"/>
      <c r="I33" s="161"/>
    </row>
  </sheetData>
  <mergeCells count="14">
    <mergeCell ref="A11:I11"/>
    <mergeCell ref="A12:I12"/>
    <mergeCell ref="B4:B8"/>
    <mergeCell ref="B16:B17"/>
    <mergeCell ref="B18:B19"/>
    <mergeCell ref="B21:B22"/>
    <mergeCell ref="B24:B26"/>
    <mergeCell ref="B29:B30"/>
    <mergeCell ref="B32:B33"/>
    <mergeCell ref="C13:C14"/>
    <mergeCell ref="C16:C17"/>
    <mergeCell ref="C18:C19"/>
    <mergeCell ref="D13:D14"/>
    <mergeCell ref="A1:I2"/>
  </mergeCells>
  <conditionalFormatting sqref="D13">
    <cfRule type="expression" dxfId="0" priority="2" stopIfTrue="1">
      <formula>$F13="X"</formula>
    </cfRule>
  </conditionalFormatting>
  <conditionalFormatting sqref="F13:H13">
    <cfRule type="expression" dxfId="0" priority="3" stopIfTrue="1">
      <formula>$F13="X"</formula>
    </cfRule>
  </conditionalFormatting>
  <conditionalFormatting sqref="F14:H14">
    <cfRule type="expression" dxfId="0" priority="1" stopIfTrue="1">
      <formula>$F14="X"</formula>
    </cfRule>
  </conditionalFormatting>
  <conditionalFormatting sqref="F28">
    <cfRule type="expression" dxfId="0" priority="16" stopIfTrue="1">
      <formula>$F28="X"</formula>
    </cfRule>
  </conditionalFormatting>
  <conditionalFormatting sqref="G28:H28">
    <cfRule type="expression" dxfId="0" priority="17" stopIfTrue="1">
      <formula>$F28="X"</formula>
    </cfRule>
  </conditionalFormatting>
  <conditionalFormatting sqref="F31">
    <cfRule type="expression" dxfId="0" priority="9" stopIfTrue="1">
      <formula>$F31="X"</formula>
    </cfRule>
  </conditionalFormatting>
  <conditionalFormatting sqref="G31">
    <cfRule type="expression" dxfId="0" priority="10" stopIfTrue="1">
      <formula>$F31="X"</formula>
    </cfRule>
  </conditionalFormatting>
  <conditionalFormatting sqref="H31">
    <cfRule type="expression" dxfId="0" priority="7" stopIfTrue="1">
      <formula>$F31="X"</formula>
    </cfRule>
  </conditionalFormatting>
  <conditionalFormatting sqref="D27:E27 D18:E20 G27:H27 G15:H22 F32:H33 F29:H30">
    <cfRule type="expression" dxfId="0" priority="38" stopIfTrue="1">
      <formula>$F15="X"</formula>
    </cfRule>
  </conditionalFormatting>
  <conditionalFormatting sqref="D15:E17 F15:F27">
    <cfRule type="expression" dxfId="0" priority="30" stopIfTrue="1">
      <formula>$F15="X"</formula>
    </cfRule>
  </conditionalFormatting>
  <conditionalFormatting sqref="D21:E22">
    <cfRule type="expression" dxfId="0" priority="18" stopIfTrue="1">
      <formula>$F21="X"</formula>
    </cfRule>
  </conditionalFormatting>
  <conditionalFormatting sqref="D23:E23 G23:H23">
    <cfRule type="expression" dxfId="0" priority="27" stopIfTrue="1">
      <formula>$F23="X"</formula>
    </cfRule>
  </conditionalFormatting>
  <conditionalFormatting sqref="D24:E26 G24:H26">
    <cfRule type="expression" dxfId="0" priority="25" stopIfTrue="1">
      <formula>$F24="X"</formula>
    </cfRule>
  </conditionalFormatting>
  <dataValidations count="1">
    <dataValidation type="list" allowBlank="1" showInputMessage="1" showErrorMessage="1" sqref="F13:F33">
      <formula1>"N, OK, NG, X"</formula1>
    </dataValidation>
  </dataValidations>
  <hyperlinks>
    <hyperlink ref="E30" location="Reference!A288" display="2. &#10;- [Success] dialog is displayed&#10;+ Message: &quot;SCD 10&quot;&#10;- [View User] screen is displayed&#10;- New email is sent out  to AVANA Admin follows [Notify Reassign Objectives in AVANA] template:&#10;- Template: REF 12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1.1388888888889" style="117" customWidth="1"/>
    <col min="4" max="4" width="34.5740740740741" style="116" customWidth="1"/>
    <col min="5" max="5" width="43.4259259259259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UC12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0" t="s">
        <v>14</v>
      </c>
      <c r="D6" s="119">
        <f>COUNTIF(F:F,"N")</f>
        <v>7</v>
      </c>
      <c r="E6" s="48"/>
      <c r="F6" s="47"/>
      <c r="G6" s="47"/>
      <c r="H6" s="47"/>
      <c r="I6" s="47"/>
      <c r="J6" s="49"/>
    </row>
    <row r="7" spans="1:10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1" t="s">
        <v>16</v>
      </c>
      <c r="D8" s="119">
        <f>SUM(D4:D7)</f>
        <v>7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  <c r="J11" s="123"/>
    </row>
    <row r="12" ht="21.75" customHeight="1" spans="1:10">
      <c r="A12" s="124" t="s">
        <v>164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320.25" customHeight="1" spans="1:10">
      <c r="A13" s="139">
        <f ca="1" t="shared" ref="A13:A19" si="0">1+COUNT(INDIRECT("A1:"&amp;(ADDRESS(ROW()-1,COLUMN()))))</f>
        <v>1</v>
      </c>
      <c r="B13" s="129" t="s">
        <v>165</v>
      </c>
      <c r="C13" s="276" t="s">
        <v>166</v>
      </c>
      <c r="D13" s="129" t="s">
        <v>167</v>
      </c>
      <c r="E13" s="171" t="s">
        <v>168</v>
      </c>
      <c r="F13" s="139" t="s">
        <v>35</v>
      </c>
      <c r="G13" s="139"/>
      <c r="H13" s="134" t="s">
        <v>169</v>
      </c>
      <c r="I13" s="139"/>
      <c r="J13" s="160"/>
    </row>
    <row r="14" ht="211.2" spans="1:10">
      <c r="A14" s="139">
        <f ca="1" t="shared" si="0"/>
        <v>2</v>
      </c>
      <c r="B14" s="129" t="s">
        <v>170</v>
      </c>
      <c r="C14" s="276" t="s">
        <v>171</v>
      </c>
      <c r="D14" s="129" t="s">
        <v>167</v>
      </c>
      <c r="E14" s="171" t="s">
        <v>172</v>
      </c>
      <c r="F14" s="139" t="s">
        <v>35</v>
      </c>
      <c r="G14" s="139"/>
      <c r="H14" s="134" t="s">
        <v>169</v>
      </c>
      <c r="I14" s="139"/>
      <c r="J14" s="160"/>
    </row>
    <row r="15" ht="94.5" customHeight="1" spans="1:10">
      <c r="A15" s="139">
        <f ca="1" t="shared" si="0"/>
        <v>3</v>
      </c>
      <c r="B15" s="174" t="s">
        <v>173</v>
      </c>
      <c r="C15" s="279" t="s">
        <v>174</v>
      </c>
      <c r="D15" s="129" t="s">
        <v>175</v>
      </c>
      <c r="E15" s="171" t="s">
        <v>176</v>
      </c>
      <c r="F15" s="139" t="s">
        <v>35</v>
      </c>
      <c r="G15" s="139"/>
      <c r="H15" s="134" t="s">
        <v>169</v>
      </c>
      <c r="I15" s="139"/>
      <c r="J15" s="160"/>
    </row>
    <row r="16" ht="54.75" customHeight="1" spans="1:10">
      <c r="A16" s="139">
        <f ca="1" t="shared" si="0"/>
        <v>4</v>
      </c>
      <c r="B16" s="128" t="s">
        <v>177</v>
      </c>
      <c r="C16" s="275" t="s">
        <v>174</v>
      </c>
      <c r="D16" s="129" t="s">
        <v>178</v>
      </c>
      <c r="E16" s="171" t="s">
        <v>179</v>
      </c>
      <c r="F16" s="139" t="s">
        <v>35</v>
      </c>
      <c r="G16" s="139"/>
      <c r="H16" s="134" t="s">
        <v>169</v>
      </c>
      <c r="I16" s="139"/>
      <c r="J16" s="160"/>
    </row>
    <row r="17" ht="52.8" spans="1:10">
      <c r="A17" s="139">
        <f ca="1" t="shared" si="0"/>
        <v>5</v>
      </c>
      <c r="B17" s="172"/>
      <c r="C17" s="172"/>
      <c r="D17" s="129" t="s">
        <v>180</v>
      </c>
      <c r="E17" s="171" t="s">
        <v>181</v>
      </c>
      <c r="F17" s="139" t="s">
        <v>35</v>
      </c>
      <c r="G17" s="139"/>
      <c r="H17" s="134" t="s">
        <v>169</v>
      </c>
      <c r="I17" s="139"/>
      <c r="J17" s="160"/>
    </row>
    <row r="18" spans="1:10">
      <c r="A18" s="139">
        <f ca="1" t="shared" si="0"/>
        <v>6</v>
      </c>
      <c r="B18" s="161" t="s">
        <v>144</v>
      </c>
      <c r="C18" s="198"/>
      <c r="D18" s="280" t="s">
        <v>145</v>
      </c>
      <c r="E18" s="161" t="s">
        <v>146</v>
      </c>
      <c r="F18" s="16" t="s">
        <v>35</v>
      </c>
      <c r="G18" s="131"/>
      <c r="H18" s="134" t="s">
        <v>169</v>
      </c>
      <c r="I18" s="131"/>
      <c r="J18" s="161"/>
    </row>
    <row r="19" ht="52.8" spans="1:10">
      <c r="A19" s="139">
        <f ca="1" t="shared" si="0"/>
        <v>7</v>
      </c>
      <c r="B19" s="132" t="s">
        <v>153</v>
      </c>
      <c r="C19" s="135" t="s">
        <v>154</v>
      </c>
      <c r="D19" s="277" t="s">
        <v>182</v>
      </c>
      <c r="E19" s="132" t="s">
        <v>183</v>
      </c>
      <c r="F19" s="16" t="s">
        <v>35</v>
      </c>
      <c r="G19" s="131"/>
      <c r="H19" s="134" t="s">
        <v>169</v>
      </c>
      <c r="I19" s="131"/>
      <c r="J19" s="161"/>
    </row>
  </sheetData>
  <mergeCells count="6">
    <mergeCell ref="A11:J11"/>
    <mergeCell ref="A12:J12"/>
    <mergeCell ref="B4:B8"/>
    <mergeCell ref="B16:B17"/>
    <mergeCell ref="C16:C17"/>
    <mergeCell ref="A1:J2"/>
  </mergeCells>
  <conditionalFormatting sqref="F18">
    <cfRule type="expression" dxfId="0" priority="6" stopIfTrue="1">
      <formula>$F18="X"</formula>
    </cfRule>
  </conditionalFormatting>
  <conditionalFormatting sqref="H18">
    <cfRule type="expression" dxfId="0" priority="5" stopIfTrue="1">
      <formula>$F18="X"</formula>
    </cfRule>
  </conditionalFormatting>
  <conditionalFormatting sqref="F19">
    <cfRule type="expression" dxfId="0" priority="3" stopIfTrue="1">
      <formula>$F19="X"</formula>
    </cfRule>
  </conditionalFormatting>
  <conditionalFormatting sqref="G19">
    <cfRule type="expression" dxfId="0" priority="4" stopIfTrue="1">
      <formula>$F19="X"</formula>
    </cfRule>
  </conditionalFormatting>
  <conditionalFormatting sqref="H19">
    <cfRule type="expression" dxfId="0" priority="2" stopIfTrue="1">
      <formula>$F19="X"</formula>
    </cfRule>
  </conditionalFormatting>
  <conditionalFormatting sqref="I19">
    <cfRule type="expression" dxfId="0" priority="1" stopIfTrue="1">
      <formula>$F19="X"</formula>
    </cfRule>
  </conditionalFormatting>
  <conditionalFormatting sqref="D13:I17">
    <cfRule type="expression" dxfId="0" priority="19" stopIfTrue="1">
      <formula>$F13="X"</formula>
    </cfRule>
  </conditionalFormatting>
  <conditionalFormatting sqref="G18 I18">
    <cfRule type="expression" dxfId="0" priority="7" stopIfTrue="1">
      <formula>$F18="X"</formula>
    </cfRule>
  </conditionalFormatting>
  <dataValidations count="1">
    <dataValidation type="list" allowBlank="1" showInputMessage="1" showErrorMessage="1" sqref="F13:F19">
      <formula1>"N, OK, NG, X"</formula1>
    </dataValidation>
  </dataValidations>
  <pageMargins left="0.7" right="0.7" top="0.75" bottom="0.75" header="0.3" footer="0.3"/>
  <pageSetup paperSize="9" scale="40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37.4259259259259" style="176" customWidth="1"/>
    <col min="3" max="3" width="36" style="176" customWidth="1"/>
    <col min="4" max="4" width="50.4259259259259" style="176" customWidth="1"/>
    <col min="5" max="5" width="47.5740740740741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UC13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177"/>
      <c r="C3" s="177"/>
      <c r="D3" s="177"/>
      <c r="E3" s="48"/>
      <c r="F3" s="47"/>
      <c r="G3" s="47"/>
      <c r="H3" s="47"/>
      <c r="I3" s="47"/>
      <c r="J3" s="49"/>
    </row>
    <row r="4" spans="2:10">
      <c r="B4" s="182" t="s">
        <v>20</v>
      </c>
      <c r="C4" s="183" t="s">
        <v>12</v>
      </c>
      <c r="D4" s="178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184"/>
      <c r="C5" s="185" t="s">
        <v>13</v>
      </c>
      <c r="D5" s="178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184"/>
      <c r="C6" s="185" t="s">
        <v>14</v>
      </c>
      <c r="D6" s="178">
        <f>COUNTIF(F:F,"N")</f>
        <v>25</v>
      </c>
      <c r="E6" s="48"/>
      <c r="F6" s="47"/>
      <c r="G6" s="47"/>
      <c r="H6" s="47"/>
      <c r="I6" s="47"/>
      <c r="J6" s="49"/>
    </row>
    <row r="7" spans="1:10">
      <c r="A7" s="47"/>
      <c r="B7" s="184"/>
      <c r="C7" s="185" t="s">
        <v>15</v>
      </c>
      <c r="D7" s="178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186"/>
      <c r="C8" s="187" t="s">
        <v>16</v>
      </c>
      <c r="D8" s="178">
        <f>SUM(D4:D7)</f>
        <v>25</v>
      </c>
      <c r="E8" s="48"/>
      <c r="F8" s="47"/>
      <c r="G8" s="47"/>
      <c r="H8" s="47"/>
      <c r="I8" s="47"/>
      <c r="J8" s="49"/>
    </row>
    <row r="9" spans="1:10">
      <c r="A9" s="47"/>
      <c r="B9" s="177"/>
      <c r="C9" s="177"/>
      <c r="D9" s="177"/>
      <c r="E9" s="48"/>
      <c r="F9" s="47"/>
      <c r="G9" s="47"/>
      <c r="H9" s="47"/>
      <c r="I9" s="47"/>
      <c r="J9" s="49"/>
    </row>
    <row r="10" spans="1:10">
      <c r="A10" s="62" t="s">
        <v>9</v>
      </c>
      <c r="B10" s="179" t="s">
        <v>21</v>
      </c>
      <c r="C10" s="188" t="s">
        <v>22</v>
      </c>
      <c r="D10" s="179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  <c r="J11" s="123"/>
    </row>
    <row r="12" ht="155.25" customHeight="1" spans="1:10">
      <c r="A12" s="281" t="s">
        <v>184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250.8" spans="1:10">
      <c r="A13" s="139">
        <f ca="1" t="shared" ref="A13:A19" si="0">1+COUNT(INDIRECT("A1:"&amp;(ADDRESS(ROW()-1,COLUMN()))))</f>
        <v>1</v>
      </c>
      <c r="B13" s="140" t="s">
        <v>185</v>
      </c>
      <c r="C13" s="275" t="s">
        <v>186</v>
      </c>
      <c r="D13" s="189" t="s">
        <v>187</v>
      </c>
      <c r="E13" s="190" t="s">
        <v>188</v>
      </c>
      <c r="F13" s="191"/>
      <c r="G13" s="191"/>
      <c r="H13" s="134" t="s">
        <v>169</v>
      </c>
      <c r="I13" s="191"/>
      <c r="J13" s="191"/>
    </row>
    <row r="14" ht="409.5" spans="1:10">
      <c r="A14" s="139">
        <f ca="1" t="shared" si="0"/>
        <v>2</v>
      </c>
      <c r="B14" s="129" t="s">
        <v>189</v>
      </c>
      <c r="C14" s="151" t="s">
        <v>190</v>
      </c>
      <c r="D14" s="276" t="s">
        <v>191</v>
      </c>
      <c r="E14" s="192" t="s">
        <v>192</v>
      </c>
      <c r="F14" s="126" t="s">
        <v>35</v>
      </c>
      <c r="G14" s="131"/>
      <c r="H14" s="134" t="s">
        <v>169</v>
      </c>
      <c r="I14" s="131"/>
      <c r="J14" s="161"/>
    </row>
    <row r="15" ht="79.2" spans="1:10">
      <c r="A15" s="139">
        <f ca="1" t="shared" si="0"/>
        <v>3</v>
      </c>
      <c r="B15" s="129" t="s">
        <v>193</v>
      </c>
      <c r="C15" s="152"/>
      <c r="D15" s="279" t="s">
        <v>194</v>
      </c>
      <c r="E15" s="192" t="s">
        <v>195</v>
      </c>
      <c r="F15" s="126" t="s">
        <v>35</v>
      </c>
      <c r="G15" s="131"/>
      <c r="H15" s="134" t="s">
        <v>169</v>
      </c>
      <c r="I15" s="131"/>
      <c r="J15" s="161"/>
    </row>
    <row r="16" ht="79.2" spans="1:10">
      <c r="A16" s="139">
        <f ca="1" t="shared" si="0"/>
        <v>4</v>
      </c>
      <c r="B16" s="129" t="s">
        <v>196</v>
      </c>
      <c r="C16" s="152"/>
      <c r="D16" s="279" t="s">
        <v>197</v>
      </c>
      <c r="E16" s="192" t="s">
        <v>198</v>
      </c>
      <c r="F16" s="126" t="s">
        <v>35</v>
      </c>
      <c r="G16" s="131"/>
      <c r="H16" s="134" t="s">
        <v>169</v>
      </c>
      <c r="I16" s="131"/>
      <c r="J16" s="161"/>
    </row>
    <row r="17" ht="79.2" spans="1:10">
      <c r="A17" s="139">
        <f ca="1" t="shared" si="0"/>
        <v>5</v>
      </c>
      <c r="B17" s="129" t="s">
        <v>199</v>
      </c>
      <c r="C17" s="152"/>
      <c r="D17" s="279" t="s">
        <v>200</v>
      </c>
      <c r="E17" s="192" t="s">
        <v>201</v>
      </c>
      <c r="F17" s="126" t="s">
        <v>35</v>
      </c>
      <c r="G17" s="131"/>
      <c r="H17" s="134" t="s">
        <v>169</v>
      </c>
      <c r="I17" s="131"/>
      <c r="J17" s="161"/>
    </row>
    <row r="18" ht="79.2" spans="1:10">
      <c r="A18" s="139">
        <f ca="1" t="shared" si="0"/>
        <v>6</v>
      </c>
      <c r="B18" s="129" t="s">
        <v>202</v>
      </c>
      <c r="C18" s="153"/>
      <c r="D18" s="279" t="s">
        <v>203</v>
      </c>
      <c r="E18" s="192" t="s">
        <v>204</v>
      </c>
      <c r="F18" s="126" t="s">
        <v>35</v>
      </c>
      <c r="G18" s="131"/>
      <c r="H18" s="134" t="s">
        <v>169</v>
      </c>
      <c r="I18" s="131"/>
      <c r="J18" s="161"/>
    </row>
    <row r="19" ht="158.4" spans="1:10">
      <c r="A19" s="139">
        <f ca="1" t="shared" si="0"/>
        <v>7</v>
      </c>
      <c r="B19" s="128" t="s">
        <v>205</v>
      </c>
      <c r="C19" s="275" t="s">
        <v>206</v>
      </c>
      <c r="D19" s="129" t="s">
        <v>207</v>
      </c>
      <c r="E19" s="171" t="s">
        <v>208</v>
      </c>
      <c r="F19" s="139" t="s">
        <v>35</v>
      </c>
      <c r="G19" s="139"/>
      <c r="H19" s="134" t="s">
        <v>169</v>
      </c>
      <c r="I19" s="139"/>
      <c r="J19" s="136"/>
    </row>
    <row r="20" ht="26.4" spans="1:10">
      <c r="A20" s="139">
        <f ca="1" t="shared" ref="A20:A39" si="1">1+COUNT(INDIRECT("A1:"&amp;(ADDRESS(ROW()-1,COLUMN()))))</f>
        <v>8</v>
      </c>
      <c r="B20" s="146"/>
      <c r="C20" s="146"/>
      <c r="D20" s="129" t="s">
        <v>209</v>
      </c>
      <c r="E20" s="171" t="s">
        <v>210</v>
      </c>
      <c r="F20" s="139" t="s">
        <v>35</v>
      </c>
      <c r="G20" s="139"/>
      <c r="H20" s="134" t="s">
        <v>169</v>
      </c>
      <c r="I20" s="139"/>
      <c r="J20" s="160"/>
    </row>
    <row r="21" ht="26.4" spans="1:10">
      <c r="A21" s="139">
        <f ca="1" t="shared" si="1"/>
        <v>9</v>
      </c>
      <c r="B21" s="146"/>
      <c r="C21" s="146"/>
      <c r="D21" s="129" t="s">
        <v>211</v>
      </c>
      <c r="E21" s="171" t="s">
        <v>212</v>
      </c>
      <c r="F21" s="139"/>
      <c r="G21" s="139"/>
      <c r="H21" s="134" t="s">
        <v>169</v>
      </c>
      <c r="I21" s="139"/>
      <c r="J21" s="160"/>
    </row>
    <row r="22" ht="26.4" spans="1:10">
      <c r="A22" s="139">
        <f ca="1" t="shared" si="1"/>
        <v>10</v>
      </c>
      <c r="B22" s="172"/>
      <c r="C22" s="172"/>
      <c r="D22" s="129" t="s">
        <v>213</v>
      </c>
      <c r="E22" s="171" t="s">
        <v>214</v>
      </c>
      <c r="F22" s="139" t="s">
        <v>35</v>
      </c>
      <c r="G22" s="139"/>
      <c r="H22" s="134" t="s">
        <v>169</v>
      </c>
      <c r="I22" s="139"/>
      <c r="J22" s="160"/>
    </row>
    <row r="23" spans="1:10">
      <c r="A23" s="131">
        <f ca="1" t="shared" si="1"/>
        <v>11</v>
      </c>
      <c r="B23" s="128" t="s">
        <v>215</v>
      </c>
      <c r="C23" s="282" t="s">
        <v>216</v>
      </c>
      <c r="D23" s="132" t="s">
        <v>217</v>
      </c>
      <c r="E23" s="170" t="s">
        <v>218</v>
      </c>
      <c r="F23" s="131" t="s">
        <v>35</v>
      </c>
      <c r="G23" s="131"/>
      <c r="H23" s="173" t="s">
        <v>169</v>
      </c>
      <c r="I23" s="131"/>
      <c r="J23" s="160"/>
    </row>
    <row r="24" ht="39.6" spans="1:10">
      <c r="A24" s="131">
        <f ca="1" t="shared" si="1"/>
        <v>12</v>
      </c>
      <c r="B24" s="146"/>
      <c r="C24" s="193"/>
      <c r="D24" s="132" t="s">
        <v>219</v>
      </c>
      <c r="E24" s="170" t="s">
        <v>220</v>
      </c>
      <c r="F24" s="131" t="s">
        <v>35</v>
      </c>
      <c r="G24" s="131"/>
      <c r="H24" s="173" t="s">
        <v>169</v>
      </c>
      <c r="I24" s="131"/>
      <c r="J24" s="160"/>
    </row>
    <row r="25" ht="26.4" spans="1:10">
      <c r="A25" s="139">
        <f ca="1" t="shared" si="1"/>
        <v>13</v>
      </c>
      <c r="B25" s="146"/>
      <c r="C25" s="193"/>
      <c r="D25" s="129" t="s">
        <v>221</v>
      </c>
      <c r="E25" s="171" t="s">
        <v>222</v>
      </c>
      <c r="F25" s="139" t="s">
        <v>35</v>
      </c>
      <c r="G25" s="139"/>
      <c r="H25" s="130" t="s">
        <v>169</v>
      </c>
      <c r="I25" s="139"/>
      <c r="J25" s="160"/>
    </row>
    <row r="26" ht="39.6" spans="1:10">
      <c r="A26" s="139">
        <f ca="1" t="shared" si="1"/>
        <v>14</v>
      </c>
      <c r="B26" s="172"/>
      <c r="C26" s="194"/>
      <c r="D26" s="129" t="s">
        <v>223</v>
      </c>
      <c r="E26" s="171" t="s">
        <v>224</v>
      </c>
      <c r="F26" s="139" t="s">
        <v>35</v>
      </c>
      <c r="G26" s="139"/>
      <c r="H26" s="130" t="s">
        <v>169</v>
      </c>
      <c r="I26" s="139"/>
      <c r="J26" s="160"/>
    </row>
    <row r="27" ht="12.75" customHeight="1" spans="1:10">
      <c r="A27" s="131">
        <f ca="1" t="shared" si="1"/>
        <v>15</v>
      </c>
      <c r="B27" s="128" t="s">
        <v>225</v>
      </c>
      <c r="C27" s="282" t="s">
        <v>216</v>
      </c>
      <c r="D27" s="132" t="s">
        <v>226</v>
      </c>
      <c r="E27" s="170" t="s">
        <v>218</v>
      </c>
      <c r="F27" s="131" t="s">
        <v>35</v>
      </c>
      <c r="G27" s="131"/>
      <c r="H27" s="173"/>
      <c r="I27" s="131"/>
      <c r="J27" s="160"/>
    </row>
    <row r="28" ht="39.6" spans="1:10">
      <c r="A28" s="131">
        <f ca="1" t="shared" si="1"/>
        <v>16</v>
      </c>
      <c r="B28" s="146"/>
      <c r="C28" s="193"/>
      <c r="D28" s="132" t="s">
        <v>227</v>
      </c>
      <c r="E28" s="170" t="s">
        <v>228</v>
      </c>
      <c r="F28" s="131" t="s">
        <v>35</v>
      </c>
      <c r="G28" s="131"/>
      <c r="H28" s="195" t="s">
        <v>169</v>
      </c>
      <c r="I28" s="131"/>
      <c r="J28" s="160"/>
    </row>
    <row r="29" ht="26.4" spans="1:10">
      <c r="A29" s="139">
        <f ca="1" t="shared" si="1"/>
        <v>17</v>
      </c>
      <c r="B29" s="146"/>
      <c r="C29" s="193"/>
      <c r="D29" s="129" t="s">
        <v>229</v>
      </c>
      <c r="E29" s="171" t="s">
        <v>222</v>
      </c>
      <c r="F29" s="139" t="s">
        <v>35</v>
      </c>
      <c r="G29" s="139"/>
      <c r="H29" s="130" t="s">
        <v>169</v>
      </c>
      <c r="I29" s="139"/>
      <c r="J29" s="160"/>
    </row>
    <row r="30" ht="39.6" spans="1:10">
      <c r="A30" s="139">
        <f ca="1" t="shared" si="1"/>
        <v>18</v>
      </c>
      <c r="B30" s="172"/>
      <c r="C30" s="194"/>
      <c r="D30" s="129" t="s">
        <v>230</v>
      </c>
      <c r="E30" s="171" t="s">
        <v>224</v>
      </c>
      <c r="F30" s="139" t="s">
        <v>35</v>
      </c>
      <c r="G30" s="139"/>
      <c r="H30" s="130" t="s">
        <v>169</v>
      </c>
      <c r="I30" s="139"/>
      <c r="J30" s="160"/>
    </row>
    <row r="31" ht="52.8" spans="1:10">
      <c r="A31" s="139">
        <f ca="1" t="shared" si="1"/>
        <v>19</v>
      </c>
      <c r="B31" s="128" t="s">
        <v>231</v>
      </c>
      <c r="C31" s="276" t="s">
        <v>232</v>
      </c>
      <c r="D31" s="129" t="s">
        <v>233</v>
      </c>
      <c r="E31" s="171" t="s">
        <v>234</v>
      </c>
      <c r="F31" s="139" t="s">
        <v>35</v>
      </c>
      <c r="G31" s="139"/>
      <c r="H31" s="134" t="s">
        <v>169</v>
      </c>
      <c r="I31" s="139"/>
      <c r="J31" s="160"/>
    </row>
    <row r="32" ht="39.6" spans="1:10">
      <c r="A32" s="139">
        <f ca="1" t="shared" si="1"/>
        <v>20</v>
      </c>
      <c r="B32" s="146"/>
      <c r="C32" s="129"/>
      <c r="D32" s="129" t="s">
        <v>235</v>
      </c>
      <c r="E32" s="171" t="s">
        <v>236</v>
      </c>
      <c r="F32" s="139" t="s">
        <v>35</v>
      </c>
      <c r="G32" s="139"/>
      <c r="H32" s="134" t="s">
        <v>169</v>
      </c>
      <c r="I32" s="139"/>
      <c r="J32" s="160"/>
    </row>
    <row r="33" ht="39.6" spans="1:10">
      <c r="A33" s="139">
        <f ca="1" t="shared" si="1"/>
        <v>21</v>
      </c>
      <c r="B33" s="146"/>
      <c r="C33" s="129"/>
      <c r="D33" s="129" t="s">
        <v>237</v>
      </c>
      <c r="E33" s="171" t="s">
        <v>238</v>
      </c>
      <c r="F33" s="139" t="s">
        <v>35</v>
      </c>
      <c r="G33" s="139"/>
      <c r="H33" s="134" t="s">
        <v>169</v>
      </c>
      <c r="I33" s="139"/>
      <c r="J33" s="160"/>
    </row>
    <row r="34" ht="39.6" spans="1:10">
      <c r="A34" s="139">
        <f ca="1" t="shared" si="1"/>
        <v>22</v>
      </c>
      <c r="B34" s="172"/>
      <c r="C34" s="129"/>
      <c r="D34" s="129" t="s">
        <v>239</v>
      </c>
      <c r="E34" s="171" t="s">
        <v>240</v>
      </c>
      <c r="F34" s="139" t="s">
        <v>35</v>
      </c>
      <c r="G34" s="139"/>
      <c r="H34" s="134" t="s">
        <v>169</v>
      </c>
      <c r="I34" s="139"/>
      <c r="J34" s="160"/>
    </row>
    <row r="35" ht="52.8" spans="1:10">
      <c r="A35" s="139">
        <f ca="1" t="shared" si="1"/>
        <v>23</v>
      </c>
      <c r="B35" s="174" t="s">
        <v>241</v>
      </c>
      <c r="C35" s="129"/>
      <c r="D35" s="129" t="s">
        <v>242</v>
      </c>
      <c r="E35" s="171" t="s">
        <v>243</v>
      </c>
      <c r="F35" s="139" t="s">
        <v>35</v>
      </c>
      <c r="G35" s="139"/>
      <c r="H35" s="134" t="s">
        <v>169</v>
      </c>
      <c r="I35" s="139"/>
      <c r="J35" s="161"/>
    </row>
    <row r="36" ht="118.8" spans="1:10">
      <c r="A36" s="131">
        <f ca="1" t="shared" si="1"/>
        <v>24</v>
      </c>
      <c r="B36" s="127" t="s">
        <v>244</v>
      </c>
      <c r="C36" s="129"/>
      <c r="D36" s="283" t="s">
        <v>245</v>
      </c>
      <c r="E36" s="132" t="s">
        <v>246</v>
      </c>
      <c r="F36" s="16" t="s">
        <v>35</v>
      </c>
      <c r="G36" s="131"/>
      <c r="H36" s="131"/>
      <c r="I36" s="131"/>
      <c r="J36" s="161"/>
    </row>
    <row r="37" ht="118.8" spans="1:10">
      <c r="A37" s="131">
        <f ca="1" t="shared" si="1"/>
        <v>25</v>
      </c>
      <c r="B37" s="127" t="s">
        <v>247</v>
      </c>
      <c r="C37" s="129"/>
      <c r="D37" s="283" t="s">
        <v>248</v>
      </c>
      <c r="E37" s="132" t="s">
        <v>249</v>
      </c>
      <c r="F37" s="16" t="s">
        <v>35</v>
      </c>
      <c r="G37" s="131"/>
      <c r="H37" s="131"/>
      <c r="I37" s="131"/>
      <c r="J37" s="161"/>
    </row>
    <row r="38" ht="118.8" spans="1:10">
      <c r="A38" s="131">
        <f ca="1" t="shared" si="1"/>
        <v>26</v>
      </c>
      <c r="B38" s="138"/>
      <c r="C38" s="129"/>
      <c r="D38" s="283" t="s">
        <v>250</v>
      </c>
      <c r="E38" s="196" t="s">
        <v>251</v>
      </c>
      <c r="F38" s="16" t="s">
        <v>35</v>
      </c>
      <c r="G38" s="131"/>
      <c r="H38" s="131"/>
      <c r="I38" s="131"/>
      <c r="J38" s="161"/>
    </row>
    <row r="39" spans="1:10">
      <c r="A39" s="131">
        <f ca="1" t="shared" si="1"/>
        <v>27</v>
      </c>
      <c r="B39" s="132" t="s">
        <v>144</v>
      </c>
      <c r="C39" s="197"/>
      <c r="D39" s="277" t="s">
        <v>145</v>
      </c>
      <c r="E39" s="161" t="s">
        <v>146</v>
      </c>
      <c r="F39" s="16" t="s">
        <v>35</v>
      </c>
      <c r="G39" s="131"/>
      <c r="H39" s="134" t="s">
        <v>169</v>
      </c>
      <c r="I39" s="131"/>
      <c r="J39" s="161"/>
    </row>
  </sheetData>
  <mergeCells count="14">
    <mergeCell ref="A11:J11"/>
    <mergeCell ref="A12:J12"/>
    <mergeCell ref="B4:B8"/>
    <mergeCell ref="B19:B22"/>
    <mergeCell ref="B23:B26"/>
    <mergeCell ref="B27:B30"/>
    <mergeCell ref="B31:B34"/>
    <mergeCell ref="B37:B38"/>
    <mergeCell ref="C14:C18"/>
    <mergeCell ref="C19:C22"/>
    <mergeCell ref="C23:C26"/>
    <mergeCell ref="C27:C30"/>
    <mergeCell ref="C31:C38"/>
    <mergeCell ref="A1:J2"/>
  </mergeCells>
  <conditionalFormatting sqref="D23:I23">
    <cfRule type="expression" dxfId="0" priority="7" stopIfTrue="1">
      <formula>$F23="X"</formula>
    </cfRule>
  </conditionalFormatting>
  <conditionalFormatting sqref="D26">
    <cfRule type="expression" dxfId="0" priority="22" stopIfTrue="1">
      <formula>$F26="X"</formula>
    </cfRule>
  </conditionalFormatting>
  <conditionalFormatting sqref="E27">
    <cfRule type="expression" dxfId="0" priority="5" stopIfTrue="1">
      <formula>$F27="X"</formula>
    </cfRule>
  </conditionalFormatting>
  <conditionalFormatting sqref="D29:I29">
    <cfRule type="expression" dxfId="0" priority="16" stopIfTrue="1">
      <formula>$F29="X"</formula>
    </cfRule>
  </conditionalFormatting>
  <conditionalFormatting sqref="D30">
    <cfRule type="expression" dxfId="0" priority="18" stopIfTrue="1">
      <formula>$F30="X"</formula>
    </cfRule>
  </conditionalFormatting>
  <conditionalFormatting sqref="E30">
    <cfRule type="expression" dxfId="0" priority="17" stopIfTrue="1">
      <formula>$F30="X"</formula>
    </cfRule>
  </conditionalFormatting>
  <conditionalFormatting sqref="H30">
    <cfRule type="expression" dxfId="0" priority="19" stopIfTrue="1">
      <formula>$F30="X"</formula>
    </cfRule>
  </conditionalFormatting>
  <conditionalFormatting sqref="E35">
    <cfRule type="expression" dxfId="0" priority="24" stopIfTrue="1">
      <formula>$F35="X"</formula>
    </cfRule>
  </conditionalFormatting>
  <conditionalFormatting sqref="F36">
    <cfRule type="expression" dxfId="0" priority="12" stopIfTrue="1">
      <formula>$F36="X"</formula>
    </cfRule>
  </conditionalFormatting>
  <conditionalFormatting sqref="G36:I36">
    <cfRule type="expression" dxfId="0" priority="13" stopIfTrue="1">
      <formula>$F36="X"</formula>
    </cfRule>
  </conditionalFormatting>
  <conditionalFormatting sqref="F37">
    <cfRule type="expression" dxfId="0" priority="10" stopIfTrue="1">
      <formula>$F37="X"</formula>
    </cfRule>
  </conditionalFormatting>
  <conditionalFormatting sqref="G37:I37">
    <cfRule type="expression" dxfId="0" priority="11" stopIfTrue="1">
      <formula>$F37="X"</formula>
    </cfRule>
  </conditionalFormatting>
  <conditionalFormatting sqref="F38">
    <cfRule type="expression" dxfId="0" priority="14" stopIfTrue="1">
      <formula>$F38="X"</formula>
    </cfRule>
  </conditionalFormatting>
  <conditionalFormatting sqref="G38:I38">
    <cfRule type="expression" dxfId="0" priority="15" stopIfTrue="1">
      <formula>$F38="X"</formula>
    </cfRule>
  </conditionalFormatting>
  <conditionalFormatting sqref="F39">
    <cfRule type="expression" dxfId="0" priority="2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D19:D22">
    <cfRule type="expression" dxfId="0" priority="23" stopIfTrue="1">
      <formula>$F19="X"</formula>
    </cfRule>
  </conditionalFormatting>
  <conditionalFormatting sqref="D31:D34">
    <cfRule type="expression" dxfId="0" priority="21" stopIfTrue="1">
      <formula>$F31="X"</formula>
    </cfRule>
  </conditionalFormatting>
  <conditionalFormatting sqref="F14:F18">
    <cfRule type="expression" dxfId="0" priority="8" stopIfTrue="1">
      <formula>$F14="X"</formula>
    </cfRule>
  </conditionalFormatting>
  <conditionalFormatting sqref="H13:H18">
    <cfRule type="expression" dxfId="0" priority="4" stopIfTrue="1">
      <formula>$F13="X"</formula>
    </cfRule>
  </conditionalFormatting>
  <conditionalFormatting sqref="G14:G18 I14:I18">
    <cfRule type="expression" dxfId="0" priority="9" stopIfTrue="1">
      <formula>$F14="X"</formula>
    </cfRule>
  </conditionalFormatting>
  <conditionalFormatting sqref="E31:I35 D24:D25 E19:I22 E24:I26 D28:I28">
    <cfRule type="expression" dxfId="0" priority="25" stopIfTrue="1">
      <formula>$F19="X"</formula>
    </cfRule>
  </conditionalFormatting>
  <conditionalFormatting sqref="D27 F27:I27">
    <cfRule type="expression" dxfId="0" priority="6" stopIfTrue="1">
      <formula>$F27="X"</formula>
    </cfRule>
  </conditionalFormatting>
  <conditionalFormatting sqref="F30:G30 I30">
    <cfRule type="expression" dxfId="0" priority="20" stopIfTrue="1">
      <formula>$F30="X"</formula>
    </cfRule>
  </conditionalFormatting>
  <conditionalFormatting sqref="G39 I39">
    <cfRule type="expression" dxfId="0" priority="3" stopIfTrue="1">
      <formula>$F39="X"</formula>
    </cfRule>
  </conditionalFormatting>
  <dataValidations count="1">
    <dataValidation type="list" allowBlank="1" showInputMessage="1" showErrorMessage="1" sqref="F14:F39">
      <formula1>"N, OK, NG, X"</formula1>
    </dataValidation>
  </dataValidations>
  <hyperlinks>
    <hyperlink ref="E38" location="Reference!A127" display="1. Database is disconnect&#10;4. Disconnect network screen is displayed (REF 4)&#10;7. The user is search successful."/>
    <hyperlink ref="C23:C26" location="Reference!A155" display="1. Log in to the system successful&#10;2. [All Users Listing] is opened&#10;3. Create list user as Table 1 (REF 6)"/>
    <hyperlink ref="C27:C30" location="Reference!A155" display="1. Log in to the system successful&#10;2. [All Users Listing] is opened&#10;3. Create list user as Table 1 (REF 6)"/>
  </hyperlinks>
  <pageMargins left="0.7" right="0.7" top="0.75" bottom="0.75" header="0.3" footer="0.3"/>
  <pageSetup paperSize="9" scale="34" orientation="portrait" horizontalDpi="200" verticalDpi="300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1.1388888888889" style="117" customWidth="1"/>
    <col min="4" max="4" width="34.5740740740741" style="116" customWidth="1"/>
    <col min="5" max="5" width="51.1388888888889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UC14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0" t="s">
        <v>14</v>
      </c>
      <c r="D6" s="119">
        <f>COUNTIF(F:F,"N")</f>
        <v>11</v>
      </c>
      <c r="E6" s="48"/>
      <c r="F6" s="47"/>
      <c r="G6" s="47"/>
      <c r="H6" s="47"/>
      <c r="I6" s="47"/>
      <c r="J6" s="49"/>
    </row>
    <row r="7" spans="1:10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1" t="s">
        <v>16</v>
      </c>
      <c r="D8" s="119">
        <f>SUM(D4:D7)</f>
        <v>11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3" t="s">
        <v>95</v>
      </c>
      <c r="B11" s="181"/>
      <c r="C11" s="181"/>
      <c r="D11" s="181"/>
      <c r="E11" s="181"/>
      <c r="F11" s="181"/>
      <c r="G11" s="181"/>
      <c r="H11" s="181"/>
      <c r="I11" s="181"/>
      <c r="J11" s="181"/>
    </row>
    <row r="12" ht="75.75" customHeight="1" spans="1:10">
      <c r="A12" s="281" t="s">
        <v>252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78" customHeight="1" spans="1:10">
      <c r="A13" s="139">
        <f ca="1">1+COUNT(INDIRECT("A1:"&amp;(ADDRESS(ROW()-1,COLUMN()))))</f>
        <v>1</v>
      </c>
      <c r="B13" s="127" t="s">
        <v>253</v>
      </c>
      <c r="C13" s="275" t="s">
        <v>154</v>
      </c>
      <c r="D13" s="129" t="s">
        <v>254</v>
      </c>
      <c r="E13" s="129" t="s">
        <v>255</v>
      </c>
      <c r="F13" s="139" t="s">
        <v>35</v>
      </c>
      <c r="G13" s="139"/>
      <c r="H13" s="134" t="s">
        <v>169</v>
      </c>
      <c r="I13" s="139"/>
      <c r="J13" s="136"/>
    </row>
    <row r="14" ht="92.4" spans="1:10">
      <c r="A14" s="139">
        <f ca="1">1+COUNT(INDIRECT("A1:"&amp;(ADDRESS(ROW()-1,COLUMN()))))</f>
        <v>2</v>
      </c>
      <c r="B14" s="127" t="s">
        <v>256</v>
      </c>
      <c r="C14" s="275" t="s">
        <v>257</v>
      </c>
      <c r="D14" s="129" t="s">
        <v>258</v>
      </c>
      <c r="E14" s="129" t="s">
        <v>259</v>
      </c>
      <c r="F14" s="139" t="s">
        <v>35</v>
      </c>
      <c r="G14" s="139"/>
      <c r="H14" s="134" t="s">
        <v>169</v>
      </c>
      <c r="I14" s="139"/>
      <c r="J14" s="136"/>
    </row>
    <row r="15" ht="228" customHeight="1" spans="1:10">
      <c r="A15" s="139">
        <f ca="1" t="shared" ref="A15:A23" si="0">1+COUNT(INDIRECT("A1:"&amp;(ADDRESS(ROW()-1,COLUMN()))))</f>
        <v>3</v>
      </c>
      <c r="B15" s="127" t="s">
        <v>260</v>
      </c>
      <c r="C15" s="276" t="s">
        <v>261</v>
      </c>
      <c r="D15" s="129" t="s">
        <v>262</v>
      </c>
      <c r="E15" s="129" t="s">
        <v>263</v>
      </c>
      <c r="F15" s="139" t="s">
        <v>35</v>
      </c>
      <c r="G15" s="139"/>
      <c r="H15" s="134" t="s">
        <v>169</v>
      </c>
      <c r="I15" s="139"/>
      <c r="J15" s="161"/>
    </row>
    <row r="16" ht="198" spans="1:10">
      <c r="A16" s="139">
        <f ca="1" t="shared" si="0"/>
        <v>4</v>
      </c>
      <c r="B16" s="137"/>
      <c r="C16" s="284" t="s">
        <v>154</v>
      </c>
      <c r="D16" s="129" t="s">
        <v>264</v>
      </c>
      <c r="E16" s="132" t="s">
        <v>265</v>
      </c>
      <c r="F16" s="139" t="s">
        <v>35</v>
      </c>
      <c r="G16" s="139"/>
      <c r="H16" s="134" t="s">
        <v>169</v>
      </c>
      <c r="I16" s="139"/>
      <c r="J16" s="161"/>
    </row>
    <row r="17" ht="184.8" spans="1:10">
      <c r="A17" s="139">
        <f ca="1" t="shared" si="0"/>
        <v>5</v>
      </c>
      <c r="B17" s="137"/>
      <c r="C17" s="150"/>
      <c r="D17" s="129" t="s">
        <v>266</v>
      </c>
      <c r="E17" s="129" t="s">
        <v>267</v>
      </c>
      <c r="F17" s="139" t="s">
        <v>35</v>
      </c>
      <c r="G17" s="139"/>
      <c r="H17" s="134" t="s">
        <v>169</v>
      </c>
      <c r="I17" s="139"/>
      <c r="J17" s="161"/>
    </row>
    <row r="18" ht="75.75" customHeight="1" spans="1:10">
      <c r="A18" s="139">
        <f ca="1" t="shared" si="0"/>
        <v>6</v>
      </c>
      <c r="B18" s="137"/>
      <c r="C18" s="150"/>
      <c r="D18" s="129" t="s">
        <v>268</v>
      </c>
      <c r="E18" s="129" t="s">
        <v>269</v>
      </c>
      <c r="F18" s="139" t="s">
        <v>35</v>
      </c>
      <c r="G18" s="139"/>
      <c r="H18" s="134" t="s">
        <v>169</v>
      </c>
      <c r="I18" s="139"/>
      <c r="J18" s="161"/>
    </row>
    <row r="19" ht="171.6" spans="1:10">
      <c r="A19" s="139">
        <f ca="1" t="shared" si="0"/>
        <v>7</v>
      </c>
      <c r="B19" s="138"/>
      <c r="C19" s="150"/>
      <c r="D19" s="129" t="s">
        <v>270</v>
      </c>
      <c r="E19" s="129" t="s">
        <v>271</v>
      </c>
      <c r="F19" s="139" t="s">
        <v>35</v>
      </c>
      <c r="G19" s="139"/>
      <c r="H19" s="134" t="s">
        <v>169</v>
      </c>
      <c r="I19" s="139"/>
      <c r="J19" s="161"/>
    </row>
    <row r="20" ht="158.4" spans="1:10">
      <c r="A20" s="139">
        <f ca="1" t="shared" si="0"/>
        <v>8</v>
      </c>
      <c r="B20" s="172" t="s">
        <v>272</v>
      </c>
      <c r="C20" s="276" t="s">
        <v>273</v>
      </c>
      <c r="D20" s="129" t="s">
        <v>274</v>
      </c>
      <c r="E20" s="129" t="s">
        <v>275</v>
      </c>
      <c r="F20" s="139" t="s">
        <v>35</v>
      </c>
      <c r="G20" s="139"/>
      <c r="H20" s="134" t="s">
        <v>169</v>
      </c>
      <c r="I20" s="139"/>
      <c r="J20" s="161"/>
    </row>
    <row r="21" ht="87" customHeight="1" spans="1:10">
      <c r="A21" s="139">
        <f ca="1" t="shared" si="0"/>
        <v>9</v>
      </c>
      <c r="B21" s="172" t="s">
        <v>276</v>
      </c>
      <c r="C21" s="276" t="s">
        <v>277</v>
      </c>
      <c r="D21" s="129" t="s">
        <v>278</v>
      </c>
      <c r="E21" s="171" t="s">
        <v>279</v>
      </c>
      <c r="F21" s="139" t="s">
        <v>35</v>
      </c>
      <c r="G21" s="139"/>
      <c r="H21" s="134" t="s">
        <v>169</v>
      </c>
      <c r="I21" s="139"/>
      <c r="J21" s="161"/>
    </row>
    <row r="22" ht="52.8" spans="1:10">
      <c r="A22" s="139">
        <f ca="1" t="shared" si="0"/>
        <v>10</v>
      </c>
      <c r="B22" s="129" t="s">
        <v>280</v>
      </c>
      <c r="C22" s="276" t="s">
        <v>281</v>
      </c>
      <c r="D22" s="129" t="s">
        <v>282</v>
      </c>
      <c r="E22" s="168" t="s">
        <v>283</v>
      </c>
      <c r="F22" s="139" t="s">
        <v>35</v>
      </c>
      <c r="G22" s="139"/>
      <c r="H22" s="134"/>
      <c r="I22" s="139"/>
      <c r="J22" s="161"/>
    </row>
    <row r="23" ht="52.8" spans="1:10">
      <c r="A23" s="139">
        <f ca="1" t="shared" si="0"/>
        <v>11</v>
      </c>
      <c r="B23" s="129"/>
      <c r="C23" s="276" t="s">
        <v>277</v>
      </c>
      <c r="D23" s="129" t="s">
        <v>284</v>
      </c>
      <c r="E23" s="168" t="s">
        <v>285</v>
      </c>
      <c r="F23" s="139" t="s">
        <v>35</v>
      </c>
      <c r="G23" s="139"/>
      <c r="H23" s="134"/>
      <c r="I23" s="139"/>
      <c r="J23" s="161"/>
    </row>
  </sheetData>
  <mergeCells count="7">
    <mergeCell ref="A11:J11"/>
    <mergeCell ref="A12:J12"/>
    <mergeCell ref="B4:B8"/>
    <mergeCell ref="B15:B19"/>
    <mergeCell ref="B22:B23"/>
    <mergeCell ref="C16:C19"/>
    <mergeCell ref="A1:J2"/>
  </mergeCells>
  <conditionalFormatting sqref="D14:I14">
    <cfRule type="expression" dxfId="0" priority="1" stopIfTrue="1">
      <formula>$F14="X"</formula>
    </cfRule>
  </conditionalFormatting>
  <conditionalFormatting sqref="E19:I19">
    <cfRule type="expression" dxfId="0" priority="3" stopIfTrue="1">
      <formula>$F19="X"</formula>
    </cfRule>
  </conditionalFormatting>
  <conditionalFormatting sqref="E19">
    <cfRule type="expression" dxfId="0" priority="2" stopIfTrue="1">
      <formula>$F19="X"</formula>
    </cfRule>
  </conditionalFormatting>
  <conditionalFormatting sqref="E23">
    <cfRule type="expression" dxfId="0" priority="5" stopIfTrue="1">
      <formula>$F23="X"</formula>
    </cfRule>
    <cfRule type="expression" dxfId="0" priority="4" stopIfTrue="1">
      <formula>$F23="X"</formula>
    </cfRule>
  </conditionalFormatting>
  <conditionalFormatting sqref="D21:D23">
    <cfRule type="expression" dxfId="0" priority="6" stopIfTrue="1">
      <formula>$F21="X"</formula>
    </cfRule>
  </conditionalFormatting>
  <conditionalFormatting sqref="H22:H23">
    <cfRule type="expression" dxfId="0" priority="8" stopIfTrue="1">
      <formula>$F22="X"</formula>
    </cfRule>
  </conditionalFormatting>
  <conditionalFormatting sqref="D13:I13 G22:G23 I22:I23 E20:E21 E15:I18 F20:F23 G20:I21">
    <cfRule type="expression" dxfId="0" priority="9" stopIfTrue="1">
      <formula>$F13="X"</formula>
    </cfRule>
  </conditionalFormatting>
  <conditionalFormatting sqref="E20:E21 E15:E18">
    <cfRule type="expression" dxfId="0" priority="7" stopIfTrue="1">
      <formula>$F15="X"</formula>
    </cfRule>
  </conditionalFormatting>
  <dataValidations count="1">
    <dataValidation type="list" allowBlank="1" showInputMessage="1" showErrorMessage="1" sqref="F13:F23">
      <formula1>"N, OK, NG, X"</formula1>
    </dataValidation>
  </dataValidations>
  <hyperlinks>
    <hyperlink ref="E23" location="Reference!A151" display="3. &#10;- A CSV file is export fail&#10;- [Error] message is displayed under file name (REF 5)"/>
    <hyperlink ref="E22" location="Reference!A127" display="3.  Error is displayed (REF 4)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4.5740740740741" style="117" customWidth="1"/>
    <col min="4" max="4" width="41.5740740740741" style="176" customWidth="1"/>
    <col min="5" max="5" width="50.4259259259259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UC15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48"/>
      <c r="C3" s="49"/>
      <c r="D3" s="177"/>
      <c r="E3" s="48"/>
      <c r="F3" s="47"/>
      <c r="G3" s="47"/>
      <c r="H3" s="47"/>
      <c r="I3" s="47"/>
      <c r="J3" s="49"/>
    </row>
    <row r="4" spans="2:10">
      <c r="B4" s="53" t="s">
        <v>20</v>
      </c>
      <c r="C4" s="118" t="s">
        <v>12</v>
      </c>
      <c r="D4" s="178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0" t="s">
        <v>13</v>
      </c>
      <c r="D5" s="178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0" t="s">
        <v>14</v>
      </c>
      <c r="D6" s="178">
        <f>COUNTIF(F:F,"N")</f>
        <v>32</v>
      </c>
      <c r="E6" s="48"/>
      <c r="F6" s="47"/>
      <c r="G6" s="47"/>
      <c r="H6" s="47"/>
      <c r="I6" s="47"/>
      <c r="J6" s="49"/>
    </row>
    <row r="7" spans="1:10">
      <c r="A7" s="47"/>
      <c r="B7" s="57"/>
      <c r="C7" s="120" t="s">
        <v>15</v>
      </c>
      <c r="D7" s="178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1" t="s">
        <v>16</v>
      </c>
      <c r="D8" s="178">
        <f>SUM(D4:D7)</f>
        <v>32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177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179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20.25" customHeight="1" spans="1:10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  <c r="J11" s="123"/>
    </row>
    <row r="12" ht="149.25" customHeight="1" spans="1:10">
      <c r="A12" s="281" t="s">
        <v>286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92.4" spans="1:10">
      <c r="A13" s="126">
        <f ca="1" t="shared" ref="A13:A44" si="0">1+COUNT(INDIRECT("A1:"&amp;(ADDRESS(ROW()-1,COLUMN()))))</f>
        <v>1</v>
      </c>
      <c r="B13" s="127" t="s">
        <v>287</v>
      </c>
      <c r="C13" s="285" t="s">
        <v>288</v>
      </c>
      <c r="D13" s="132" t="s">
        <v>289</v>
      </c>
      <c r="E13" s="170" t="s">
        <v>290</v>
      </c>
      <c r="F13" s="126" t="s">
        <v>35</v>
      </c>
      <c r="G13" s="126"/>
      <c r="H13" s="130" t="s">
        <v>169</v>
      </c>
      <c r="I13" s="126"/>
      <c r="J13" s="160"/>
    </row>
    <row r="14" ht="79.2" spans="1:10">
      <c r="A14" s="126">
        <f ca="1" t="shared" si="0"/>
        <v>2</v>
      </c>
      <c r="B14" s="127" t="s">
        <v>291</v>
      </c>
      <c r="C14" s="285" t="s">
        <v>292</v>
      </c>
      <c r="D14" s="132" t="s">
        <v>293</v>
      </c>
      <c r="E14" s="170" t="s">
        <v>294</v>
      </c>
      <c r="F14" s="126" t="s">
        <v>35</v>
      </c>
      <c r="G14" s="126"/>
      <c r="H14" s="130" t="s">
        <v>169</v>
      </c>
      <c r="I14" s="126"/>
      <c r="J14" s="160"/>
    </row>
    <row r="15" ht="79.2" spans="1:10">
      <c r="A15" s="139">
        <f ca="1" t="shared" si="0"/>
        <v>3</v>
      </c>
      <c r="B15" s="127" t="s">
        <v>295</v>
      </c>
      <c r="C15" s="285" t="s">
        <v>296</v>
      </c>
      <c r="D15" s="132" t="s">
        <v>297</v>
      </c>
      <c r="E15" s="170" t="s">
        <v>298</v>
      </c>
      <c r="F15" s="126" t="s">
        <v>35</v>
      </c>
      <c r="G15" s="139"/>
      <c r="H15" s="130" t="s">
        <v>169</v>
      </c>
      <c r="I15" s="139"/>
      <c r="J15" s="160"/>
    </row>
    <row r="16" ht="105.6" spans="1:10">
      <c r="A16" s="139">
        <f ca="1" t="shared" si="0"/>
        <v>4</v>
      </c>
      <c r="B16" s="127" t="s">
        <v>299</v>
      </c>
      <c r="C16" s="285" t="s">
        <v>300</v>
      </c>
      <c r="D16" s="132" t="s">
        <v>301</v>
      </c>
      <c r="E16" s="170" t="s">
        <v>302</v>
      </c>
      <c r="F16" s="126" t="s">
        <v>35</v>
      </c>
      <c r="G16" s="139"/>
      <c r="H16" s="130" t="s">
        <v>169</v>
      </c>
      <c r="I16" s="139"/>
      <c r="J16" s="160"/>
    </row>
    <row r="17" ht="158.4" spans="1:10">
      <c r="A17" s="139">
        <f ca="1" t="shared" si="0"/>
        <v>5</v>
      </c>
      <c r="B17" s="136" t="s">
        <v>303</v>
      </c>
      <c r="C17" s="277" t="s">
        <v>304</v>
      </c>
      <c r="D17" s="132" t="s">
        <v>305</v>
      </c>
      <c r="E17" s="170" t="s">
        <v>306</v>
      </c>
      <c r="F17" s="126" t="s">
        <v>35</v>
      </c>
      <c r="G17" s="139"/>
      <c r="H17" s="130" t="s">
        <v>169</v>
      </c>
      <c r="I17" s="139"/>
      <c r="J17" s="161"/>
    </row>
    <row r="18" ht="79.2" spans="1:10">
      <c r="A18" s="139">
        <f ca="1" t="shared" si="0"/>
        <v>6</v>
      </c>
      <c r="B18" s="127" t="s">
        <v>307</v>
      </c>
      <c r="C18" s="285" t="s">
        <v>308</v>
      </c>
      <c r="D18" s="132" t="s">
        <v>309</v>
      </c>
      <c r="E18" s="170" t="s">
        <v>310</v>
      </c>
      <c r="F18" s="126" t="s">
        <v>35</v>
      </c>
      <c r="G18" s="139"/>
      <c r="H18" s="130" t="s">
        <v>169</v>
      </c>
      <c r="I18" s="139"/>
      <c r="J18" s="160"/>
    </row>
    <row r="19" ht="26.4" spans="1:10">
      <c r="A19" s="139">
        <f ca="1" t="shared" si="0"/>
        <v>7</v>
      </c>
      <c r="B19" s="127" t="s">
        <v>311</v>
      </c>
      <c r="C19" s="285" t="s">
        <v>312</v>
      </c>
      <c r="D19" s="127" t="s">
        <v>313</v>
      </c>
      <c r="E19" s="170" t="s">
        <v>314</v>
      </c>
      <c r="F19" s="126" t="s">
        <v>35</v>
      </c>
      <c r="G19" s="139"/>
      <c r="H19" s="130" t="s">
        <v>169</v>
      </c>
      <c r="I19" s="139"/>
      <c r="J19" s="160"/>
    </row>
    <row r="20" ht="52.8" spans="1:10">
      <c r="A20" s="139">
        <f ca="1" t="shared" si="0"/>
        <v>8</v>
      </c>
      <c r="B20" s="127" t="s">
        <v>315</v>
      </c>
      <c r="C20" s="286" t="s">
        <v>316</v>
      </c>
      <c r="D20" s="127" t="s">
        <v>317</v>
      </c>
      <c r="E20" s="170" t="s">
        <v>318</v>
      </c>
      <c r="F20" s="126" t="s">
        <v>35</v>
      </c>
      <c r="G20" s="139"/>
      <c r="H20" s="130" t="s">
        <v>169</v>
      </c>
      <c r="I20" s="139"/>
      <c r="J20" s="161"/>
    </row>
    <row r="21" ht="52.8" spans="1:10">
      <c r="A21" s="139">
        <f ca="1" t="shared" si="0"/>
        <v>9</v>
      </c>
      <c r="B21" s="137"/>
      <c r="C21" s="286" t="s">
        <v>319</v>
      </c>
      <c r="D21" s="137"/>
      <c r="E21" s="170" t="s">
        <v>320</v>
      </c>
      <c r="F21" s="126" t="s">
        <v>35</v>
      </c>
      <c r="G21" s="139"/>
      <c r="H21" s="130" t="s">
        <v>169</v>
      </c>
      <c r="I21" s="139"/>
      <c r="J21" s="161"/>
    </row>
    <row r="22" ht="52.8" spans="1:10">
      <c r="A22" s="139">
        <f ca="1" t="shared" si="0"/>
        <v>10</v>
      </c>
      <c r="B22" s="137"/>
      <c r="C22" s="286" t="s">
        <v>321</v>
      </c>
      <c r="D22" s="137"/>
      <c r="E22" s="170" t="s">
        <v>322</v>
      </c>
      <c r="F22" s="126" t="s">
        <v>35</v>
      </c>
      <c r="G22" s="139"/>
      <c r="H22" s="130" t="s">
        <v>169</v>
      </c>
      <c r="I22" s="139"/>
      <c r="J22" s="161"/>
    </row>
    <row r="23" ht="52.8" spans="1:10">
      <c r="A23" s="139">
        <f ca="1" t="shared" si="0"/>
        <v>11</v>
      </c>
      <c r="B23" s="137"/>
      <c r="C23" s="286" t="s">
        <v>323</v>
      </c>
      <c r="D23" s="137"/>
      <c r="E23" s="170" t="s">
        <v>324</v>
      </c>
      <c r="F23" s="126" t="s">
        <v>35</v>
      </c>
      <c r="G23" s="139"/>
      <c r="H23" s="130" t="s">
        <v>169</v>
      </c>
      <c r="I23" s="139"/>
      <c r="J23" s="161"/>
    </row>
    <row r="24" ht="52.8" spans="1:10">
      <c r="A24" s="139">
        <f ca="1" t="shared" si="0"/>
        <v>12</v>
      </c>
      <c r="B24" s="137"/>
      <c r="C24" s="286" t="s">
        <v>325</v>
      </c>
      <c r="D24" s="137"/>
      <c r="E24" s="170" t="s">
        <v>326</v>
      </c>
      <c r="F24" s="126" t="s">
        <v>35</v>
      </c>
      <c r="G24" s="139"/>
      <c r="H24" s="130" t="s">
        <v>169</v>
      </c>
      <c r="I24" s="139"/>
      <c r="J24" s="161"/>
    </row>
    <row r="25" ht="52.8" spans="1:10">
      <c r="A25" s="139">
        <f ca="1" t="shared" si="0"/>
        <v>13</v>
      </c>
      <c r="B25" s="137"/>
      <c r="C25" s="286" t="s">
        <v>327</v>
      </c>
      <c r="D25" s="137"/>
      <c r="E25" s="170" t="s">
        <v>328</v>
      </c>
      <c r="F25" s="126" t="s">
        <v>35</v>
      </c>
      <c r="G25" s="139"/>
      <c r="H25" s="130" t="s">
        <v>169</v>
      </c>
      <c r="I25" s="139"/>
      <c r="J25" s="161"/>
    </row>
    <row r="26" ht="52.8" spans="1:10">
      <c r="A26" s="139">
        <f ca="1" t="shared" si="0"/>
        <v>14</v>
      </c>
      <c r="B26" s="137"/>
      <c r="C26" s="286" t="s">
        <v>329</v>
      </c>
      <c r="D26" s="137"/>
      <c r="E26" s="170" t="s">
        <v>330</v>
      </c>
      <c r="F26" s="126" t="s">
        <v>35</v>
      </c>
      <c r="G26" s="139"/>
      <c r="H26" s="130" t="s">
        <v>169</v>
      </c>
      <c r="I26" s="139"/>
      <c r="J26" s="161"/>
    </row>
    <row r="27" ht="52.8" spans="1:10">
      <c r="A27" s="139">
        <f ca="1" t="shared" si="0"/>
        <v>15</v>
      </c>
      <c r="B27" s="137"/>
      <c r="C27" s="286" t="s">
        <v>331</v>
      </c>
      <c r="D27" s="137"/>
      <c r="E27" s="170" t="s">
        <v>332</v>
      </c>
      <c r="F27" s="126" t="s">
        <v>35</v>
      </c>
      <c r="G27" s="139"/>
      <c r="H27" s="130" t="s">
        <v>169</v>
      </c>
      <c r="I27" s="139"/>
      <c r="J27" s="161"/>
    </row>
    <row r="28" ht="52.8" spans="1:10">
      <c r="A28" s="139">
        <f ca="1" t="shared" si="0"/>
        <v>16</v>
      </c>
      <c r="B28" s="137"/>
      <c r="C28" s="286" t="s">
        <v>333</v>
      </c>
      <c r="D28" s="137"/>
      <c r="E28" s="170" t="s">
        <v>334</v>
      </c>
      <c r="F28" s="126" t="s">
        <v>35</v>
      </c>
      <c r="G28" s="139"/>
      <c r="H28" s="130" t="s">
        <v>169</v>
      </c>
      <c r="I28" s="139"/>
      <c r="J28" s="161"/>
    </row>
    <row r="29" ht="52.8" spans="1:10">
      <c r="A29" s="139">
        <f ca="1" t="shared" si="0"/>
        <v>17</v>
      </c>
      <c r="B29" s="137"/>
      <c r="C29" s="286" t="s">
        <v>335</v>
      </c>
      <c r="D29" s="137"/>
      <c r="E29" s="170" t="s">
        <v>336</v>
      </c>
      <c r="F29" s="126" t="s">
        <v>35</v>
      </c>
      <c r="G29" s="139"/>
      <c r="H29" s="130" t="s">
        <v>169</v>
      </c>
      <c r="I29" s="139"/>
      <c r="J29" s="161"/>
    </row>
    <row r="30" ht="52.8" spans="1:10">
      <c r="A30" s="139">
        <f ca="1" t="shared" si="0"/>
        <v>18</v>
      </c>
      <c r="B30" s="137"/>
      <c r="C30" s="286" t="s">
        <v>337</v>
      </c>
      <c r="D30" s="137"/>
      <c r="E30" s="170" t="s">
        <v>338</v>
      </c>
      <c r="F30" s="126" t="s">
        <v>35</v>
      </c>
      <c r="G30" s="139"/>
      <c r="H30" s="130" t="s">
        <v>169</v>
      </c>
      <c r="I30" s="139"/>
      <c r="J30" s="161"/>
    </row>
    <row r="31" ht="52.8" spans="1:10">
      <c r="A31" s="139">
        <f ca="1" t="shared" si="0"/>
        <v>19</v>
      </c>
      <c r="B31" s="137"/>
      <c r="C31" s="286" t="s">
        <v>339</v>
      </c>
      <c r="D31" s="137"/>
      <c r="E31" s="170" t="s">
        <v>340</v>
      </c>
      <c r="F31" s="126" t="s">
        <v>35</v>
      </c>
      <c r="G31" s="139"/>
      <c r="H31" s="130" t="s">
        <v>169</v>
      </c>
      <c r="I31" s="139"/>
      <c r="J31" s="161"/>
    </row>
    <row r="32" ht="52.8" spans="1:10">
      <c r="A32" s="139">
        <f ca="1" t="shared" si="0"/>
        <v>20</v>
      </c>
      <c r="B32" s="137"/>
      <c r="C32" s="286" t="s">
        <v>341</v>
      </c>
      <c r="D32" s="137"/>
      <c r="E32" s="170" t="s">
        <v>342</v>
      </c>
      <c r="F32" s="126" t="s">
        <v>35</v>
      </c>
      <c r="G32" s="139"/>
      <c r="H32" s="130" t="s">
        <v>169</v>
      </c>
      <c r="I32" s="139"/>
      <c r="J32" s="161"/>
    </row>
    <row r="33" ht="52.8" spans="1:10">
      <c r="A33" s="139">
        <f ca="1" t="shared" si="0"/>
        <v>21</v>
      </c>
      <c r="B33" s="137"/>
      <c r="C33" s="286" t="s">
        <v>343</v>
      </c>
      <c r="D33" s="137"/>
      <c r="E33" s="170" t="s">
        <v>344</v>
      </c>
      <c r="F33" s="126" t="s">
        <v>35</v>
      </c>
      <c r="G33" s="139"/>
      <c r="H33" s="130" t="s">
        <v>169</v>
      </c>
      <c r="I33" s="139"/>
      <c r="J33" s="161"/>
    </row>
    <row r="34" ht="52.8" spans="1:10">
      <c r="A34" s="139">
        <f ca="1" t="shared" si="0"/>
        <v>22</v>
      </c>
      <c r="B34" s="137"/>
      <c r="C34" s="286" t="s">
        <v>345</v>
      </c>
      <c r="D34" s="137"/>
      <c r="E34" s="170" t="s">
        <v>346</v>
      </c>
      <c r="F34" s="126" t="s">
        <v>35</v>
      </c>
      <c r="G34" s="139"/>
      <c r="H34" s="130" t="s">
        <v>169</v>
      </c>
      <c r="I34" s="139"/>
      <c r="J34" s="161"/>
    </row>
    <row r="35" ht="52.8" spans="1:10">
      <c r="A35" s="139">
        <f ca="1" t="shared" si="0"/>
        <v>23</v>
      </c>
      <c r="B35" s="137"/>
      <c r="C35" s="286" t="s">
        <v>347</v>
      </c>
      <c r="D35" s="137"/>
      <c r="E35" s="170" t="s">
        <v>348</v>
      </c>
      <c r="F35" s="126" t="s">
        <v>35</v>
      </c>
      <c r="G35" s="139"/>
      <c r="H35" s="130" t="s">
        <v>169</v>
      </c>
      <c r="I35" s="139"/>
      <c r="J35" s="161"/>
    </row>
    <row r="36" ht="52.8" spans="1:10">
      <c r="A36" s="139">
        <f ca="1" t="shared" si="0"/>
        <v>24</v>
      </c>
      <c r="B36" s="137"/>
      <c r="C36" s="286" t="s">
        <v>349</v>
      </c>
      <c r="D36" s="137"/>
      <c r="E36" s="170" t="s">
        <v>350</v>
      </c>
      <c r="F36" s="126" t="s">
        <v>35</v>
      </c>
      <c r="G36" s="139"/>
      <c r="H36" s="130" t="s">
        <v>169</v>
      </c>
      <c r="I36" s="139"/>
      <c r="J36" s="161"/>
    </row>
    <row r="37" ht="52.8" spans="1:10">
      <c r="A37" s="139">
        <f ca="1" t="shared" si="0"/>
        <v>25</v>
      </c>
      <c r="B37" s="137"/>
      <c r="C37" s="286" t="s">
        <v>351</v>
      </c>
      <c r="D37" s="137"/>
      <c r="E37" s="170" t="s">
        <v>352</v>
      </c>
      <c r="F37" s="126" t="s">
        <v>35</v>
      </c>
      <c r="G37" s="139"/>
      <c r="H37" s="130" t="s">
        <v>169</v>
      </c>
      <c r="I37" s="139"/>
      <c r="J37" s="161"/>
    </row>
    <row r="38" ht="52.8" spans="1:10">
      <c r="A38" s="139">
        <f ca="1" t="shared" si="0"/>
        <v>26</v>
      </c>
      <c r="B38" s="137"/>
      <c r="C38" s="286" t="s">
        <v>353</v>
      </c>
      <c r="D38" s="137"/>
      <c r="E38" s="170" t="s">
        <v>354</v>
      </c>
      <c r="F38" s="126" t="s">
        <v>35</v>
      </c>
      <c r="G38" s="139"/>
      <c r="H38" s="130" t="s">
        <v>169</v>
      </c>
      <c r="I38" s="139"/>
      <c r="J38" s="161"/>
    </row>
    <row r="39" ht="52.8" spans="1:10">
      <c r="A39" s="139">
        <f ca="1" t="shared" si="0"/>
        <v>27</v>
      </c>
      <c r="B39" s="137"/>
      <c r="C39" s="286" t="s">
        <v>355</v>
      </c>
      <c r="D39" s="137"/>
      <c r="E39" s="170" t="s">
        <v>356</v>
      </c>
      <c r="F39" s="126" t="s">
        <v>35</v>
      </c>
      <c r="G39" s="139"/>
      <c r="H39" s="130" t="s">
        <v>169</v>
      </c>
      <c r="I39" s="139"/>
      <c r="J39" s="161"/>
    </row>
    <row r="40" ht="52.8" spans="1:10">
      <c r="A40" s="139">
        <f ca="1" t="shared" si="0"/>
        <v>28</v>
      </c>
      <c r="B40" s="137"/>
      <c r="C40" s="286" t="s">
        <v>357</v>
      </c>
      <c r="D40" s="137"/>
      <c r="E40" s="170" t="s">
        <v>358</v>
      </c>
      <c r="F40" s="126" t="s">
        <v>35</v>
      </c>
      <c r="G40" s="139"/>
      <c r="H40" s="130" t="s">
        <v>169</v>
      </c>
      <c r="I40" s="139"/>
      <c r="J40" s="161"/>
    </row>
    <row r="41" ht="52.8" spans="1:10">
      <c r="A41" s="139">
        <f ca="1" t="shared" si="0"/>
        <v>29</v>
      </c>
      <c r="B41" s="137"/>
      <c r="C41" s="286" t="s">
        <v>359</v>
      </c>
      <c r="D41" s="138"/>
      <c r="E41" s="170" t="s">
        <v>360</v>
      </c>
      <c r="F41" s="126" t="s">
        <v>35</v>
      </c>
      <c r="G41" s="139"/>
      <c r="H41" s="130" t="s">
        <v>169</v>
      </c>
      <c r="I41" s="139"/>
      <c r="J41" s="161"/>
    </row>
    <row r="42" ht="26.4" spans="1:10">
      <c r="A42" s="139">
        <f ca="1" t="shared" si="0"/>
        <v>30</v>
      </c>
      <c r="B42" s="136" t="s">
        <v>361</v>
      </c>
      <c r="C42" s="277" t="s">
        <v>304</v>
      </c>
      <c r="D42" s="132" t="s">
        <v>362</v>
      </c>
      <c r="E42" s="170" t="s">
        <v>363</v>
      </c>
      <c r="F42" s="139" t="s">
        <v>35</v>
      </c>
      <c r="G42" s="139"/>
      <c r="H42" s="134" t="s">
        <v>169</v>
      </c>
      <c r="I42" s="139"/>
      <c r="J42" s="161"/>
    </row>
    <row r="43" ht="21" customHeight="1" spans="1:10">
      <c r="A43" s="139">
        <f ca="1" t="shared" si="0"/>
        <v>31</v>
      </c>
      <c r="B43" s="132" t="s">
        <v>144</v>
      </c>
      <c r="C43" s="135"/>
      <c r="D43" s="277" t="s">
        <v>145</v>
      </c>
      <c r="E43" s="132" t="s">
        <v>146</v>
      </c>
      <c r="F43" s="16" t="s">
        <v>35</v>
      </c>
      <c r="G43" s="131"/>
      <c r="H43" s="134" t="s">
        <v>169</v>
      </c>
      <c r="I43" s="131"/>
      <c r="J43" s="161"/>
    </row>
    <row r="44" ht="147" customHeight="1" spans="1:10">
      <c r="A44" s="139">
        <f ca="1" t="shared" si="0"/>
        <v>32</v>
      </c>
      <c r="B44" s="132" t="s">
        <v>153</v>
      </c>
      <c r="C44" s="135" t="s">
        <v>154</v>
      </c>
      <c r="D44" s="277" t="s">
        <v>364</v>
      </c>
      <c r="E44" s="132" t="s">
        <v>365</v>
      </c>
      <c r="F44" s="16" t="s">
        <v>35</v>
      </c>
      <c r="G44" s="131"/>
      <c r="H44" s="134" t="s">
        <v>169</v>
      </c>
      <c r="I44" s="131"/>
      <c r="J44" s="161"/>
    </row>
  </sheetData>
  <mergeCells count="6">
    <mergeCell ref="A11:J11"/>
    <mergeCell ref="A12:J12"/>
    <mergeCell ref="B4:B8"/>
    <mergeCell ref="B20:B41"/>
    <mergeCell ref="D20:D41"/>
    <mergeCell ref="A1:J2"/>
  </mergeCells>
  <conditionalFormatting sqref="F13:I13">
    <cfRule type="expression" dxfId="0" priority="4" stopIfTrue="1">
      <formula>$F13="X"</formula>
    </cfRule>
  </conditionalFormatting>
  <conditionalFormatting sqref="F43">
    <cfRule type="expression" dxfId="0" priority="10" stopIfTrue="1">
      <formula>$F43="X"</formula>
    </cfRule>
  </conditionalFormatting>
  <conditionalFormatting sqref="H43">
    <cfRule type="expression" dxfId="0" priority="9" stopIfTrue="1">
      <formula>$F43="X"</formula>
    </cfRule>
  </conditionalFormatting>
  <conditionalFormatting sqref="F44">
    <cfRule type="expression" dxfId="0" priority="7" stopIfTrue="1">
      <formula>$F44="X"</formula>
    </cfRule>
  </conditionalFormatting>
  <conditionalFormatting sqref="G44">
    <cfRule type="expression" dxfId="0" priority="8" stopIfTrue="1">
      <formula>$F44="X"</formula>
    </cfRule>
  </conditionalFormatting>
  <conditionalFormatting sqref="H44">
    <cfRule type="expression" dxfId="0" priority="6" stopIfTrue="1">
      <formula>$F44="X"</formula>
    </cfRule>
  </conditionalFormatting>
  <conditionalFormatting sqref="I44">
    <cfRule type="expression" dxfId="0" priority="5" stopIfTrue="1">
      <formula>$F44="X"</formula>
    </cfRule>
  </conditionalFormatting>
  <conditionalFormatting sqref="E20:E41">
    <cfRule type="expression" dxfId="0" priority="2" stopIfTrue="1">
      <formula>$F20="X"</formula>
    </cfRule>
  </conditionalFormatting>
  <conditionalFormatting sqref="D13:E13 D20 D14:I17 E42">
    <cfRule type="expression" dxfId="0" priority="3" stopIfTrue="1">
      <formula>$F13="X"</formula>
    </cfRule>
  </conditionalFormatting>
  <conditionalFormatting sqref="G43 I43 F20:I42 D18:I19">
    <cfRule type="expression" dxfId="0" priority="11" stopIfTrue="1">
      <formula>$F18="X"</formula>
    </cfRule>
  </conditionalFormatting>
  <dataValidations count="1">
    <dataValidation type="list" allowBlank="1" showInputMessage="1" showErrorMessage="1" sqref="F13:F44">
      <formula1>"N, OK, NG, X"</formula1>
    </dataValidation>
  </dataValidations>
  <pageMargins left="0.7" right="0.7" top="0.75" bottom="0.75" header="0.3" footer="0.3"/>
  <pageSetup paperSize="9" scale="27" orientation="portrait" horizontalDpi="200" verticalDpi="3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1.1388888888889" style="117" customWidth="1"/>
    <col min="4" max="4" width="34.5740740740741" style="116" customWidth="1"/>
    <col min="5" max="5" width="54.4259259259259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UC16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0" t="s">
        <v>14</v>
      </c>
      <c r="D6" s="119">
        <f>COUNTIF(F:F,"N")</f>
        <v>20</v>
      </c>
      <c r="E6" s="48"/>
      <c r="F6" s="47"/>
      <c r="G6" s="47"/>
      <c r="H6" s="47"/>
      <c r="I6" s="47"/>
      <c r="J6" s="49"/>
    </row>
    <row r="7" spans="1:10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1" t="s">
        <v>16</v>
      </c>
      <c r="D8" s="119">
        <f>SUM(D4:D7)</f>
        <v>20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  <c r="J11" s="123"/>
    </row>
    <row r="12" ht="69.75" customHeight="1" spans="1:10">
      <c r="A12" s="281" t="s">
        <v>252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409.5" spans="1:10">
      <c r="A13" s="139">
        <f ca="1">1+COUNT(INDIRECT("A1:"&amp;(ADDRESS(ROW()-1,COLUMN()))))</f>
        <v>1</v>
      </c>
      <c r="B13" s="128" t="s">
        <v>260</v>
      </c>
      <c r="C13" s="285" t="s">
        <v>273</v>
      </c>
      <c r="D13" s="129" t="s">
        <v>366</v>
      </c>
      <c r="E13" s="168" t="s">
        <v>367</v>
      </c>
      <c r="F13" s="139" t="s">
        <v>35</v>
      </c>
      <c r="G13" s="139"/>
      <c r="H13" s="134" t="s">
        <v>169</v>
      </c>
      <c r="I13" s="139"/>
      <c r="J13" s="136"/>
    </row>
    <row r="14" ht="330" spans="1:10">
      <c r="A14" s="139">
        <f ca="1" t="shared" ref="A14:A32" si="0">1+COUNT(INDIRECT("A1:"&amp;(ADDRESS(ROW()-1,COLUMN()))))</f>
        <v>2</v>
      </c>
      <c r="B14" s="146"/>
      <c r="C14" s="282" t="s">
        <v>368</v>
      </c>
      <c r="D14" s="129" t="s">
        <v>369</v>
      </c>
      <c r="E14" s="170" t="s">
        <v>370</v>
      </c>
      <c r="F14" s="139" t="s">
        <v>35</v>
      </c>
      <c r="G14" s="139"/>
      <c r="H14" s="134" t="s">
        <v>169</v>
      </c>
      <c r="I14" s="139"/>
      <c r="J14" s="161"/>
    </row>
    <row r="15" ht="330" spans="1:10">
      <c r="A15" s="139">
        <f ca="1" t="shared" si="0"/>
        <v>3</v>
      </c>
      <c r="B15" s="146"/>
      <c r="C15" s="282" t="s">
        <v>368</v>
      </c>
      <c r="D15" s="129" t="s">
        <v>371</v>
      </c>
      <c r="E15" s="171" t="s">
        <v>372</v>
      </c>
      <c r="F15" s="139" t="s">
        <v>35</v>
      </c>
      <c r="G15" s="139"/>
      <c r="H15" s="134" t="s">
        <v>169</v>
      </c>
      <c r="I15" s="139"/>
      <c r="J15" s="161"/>
    </row>
    <row r="16" ht="303.6" spans="1:10">
      <c r="A16" s="139">
        <f ca="1" t="shared" si="0"/>
        <v>4</v>
      </c>
      <c r="B16" s="146"/>
      <c r="C16" s="282" t="s">
        <v>368</v>
      </c>
      <c r="D16" s="129" t="s">
        <v>373</v>
      </c>
      <c r="E16" s="171" t="s">
        <v>374</v>
      </c>
      <c r="F16" s="139" t="s">
        <v>35</v>
      </c>
      <c r="G16" s="139"/>
      <c r="H16" s="134" t="s">
        <v>169</v>
      </c>
      <c r="I16" s="139"/>
      <c r="J16" s="161"/>
    </row>
    <row r="17" ht="330" spans="1:10">
      <c r="A17" s="139">
        <f ca="1" t="shared" si="0"/>
        <v>5</v>
      </c>
      <c r="B17" s="146"/>
      <c r="C17" s="282" t="s">
        <v>368</v>
      </c>
      <c r="D17" s="129" t="s">
        <v>375</v>
      </c>
      <c r="E17" s="171" t="s">
        <v>376</v>
      </c>
      <c r="F17" s="139" t="s">
        <v>35</v>
      </c>
      <c r="G17" s="139"/>
      <c r="H17" s="134"/>
      <c r="I17" s="139"/>
      <c r="J17" s="161"/>
    </row>
    <row r="18" ht="330" spans="1:10">
      <c r="A18" s="139">
        <f ca="1" t="shared" si="0"/>
        <v>6</v>
      </c>
      <c r="B18" s="172"/>
      <c r="C18" s="282" t="s">
        <v>368</v>
      </c>
      <c r="D18" s="129" t="s">
        <v>377</v>
      </c>
      <c r="E18" s="171" t="s">
        <v>378</v>
      </c>
      <c r="F18" s="139" t="s">
        <v>35</v>
      </c>
      <c r="G18" s="139"/>
      <c r="H18" s="134"/>
      <c r="I18" s="139"/>
      <c r="J18" s="161"/>
    </row>
    <row r="19" ht="198" spans="1:10">
      <c r="A19" s="139">
        <f ca="1" t="shared" si="0"/>
        <v>7</v>
      </c>
      <c r="B19" s="128" t="s">
        <v>272</v>
      </c>
      <c r="C19" s="275" t="s">
        <v>379</v>
      </c>
      <c r="D19" s="129" t="s">
        <v>380</v>
      </c>
      <c r="E19" s="170" t="s">
        <v>381</v>
      </c>
      <c r="F19" s="139" t="s">
        <v>35</v>
      </c>
      <c r="G19" s="139"/>
      <c r="H19" s="134" t="s">
        <v>169</v>
      </c>
      <c r="I19" s="139"/>
      <c r="J19" s="136"/>
    </row>
    <row r="20" ht="92.4" spans="1:10">
      <c r="A20" s="139">
        <f ca="1" t="shared" si="0"/>
        <v>8</v>
      </c>
      <c r="B20" s="129" t="s">
        <v>276</v>
      </c>
      <c r="C20" s="276" t="s">
        <v>277</v>
      </c>
      <c r="D20" s="129" t="s">
        <v>382</v>
      </c>
      <c r="E20" s="170" t="s">
        <v>383</v>
      </c>
      <c r="F20" s="139" t="s">
        <v>35</v>
      </c>
      <c r="G20" s="139"/>
      <c r="H20" s="134" t="s">
        <v>169</v>
      </c>
      <c r="I20" s="139"/>
      <c r="J20" s="161"/>
    </row>
    <row r="21" ht="66" spans="1:10">
      <c r="A21" s="131">
        <f ca="1" t="shared" si="0"/>
        <v>9</v>
      </c>
      <c r="B21" s="132" t="s">
        <v>280</v>
      </c>
      <c r="C21" s="283" t="s">
        <v>281</v>
      </c>
      <c r="D21" s="132" t="s">
        <v>384</v>
      </c>
      <c r="E21" s="168" t="s">
        <v>283</v>
      </c>
      <c r="F21" s="131" t="s">
        <v>35</v>
      </c>
      <c r="G21" s="131"/>
      <c r="H21" s="173"/>
      <c r="I21" s="131"/>
      <c r="J21" s="161"/>
    </row>
    <row r="22" ht="66" spans="1:10">
      <c r="A22" s="131">
        <f ca="1" t="shared" si="0"/>
        <v>10</v>
      </c>
      <c r="B22" s="132"/>
      <c r="C22" s="283" t="s">
        <v>277</v>
      </c>
      <c r="D22" s="132" t="s">
        <v>385</v>
      </c>
      <c r="E22" s="168" t="s">
        <v>285</v>
      </c>
      <c r="F22" s="131" t="s">
        <v>35</v>
      </c>
      <c r="G22" s="131"/>
      <c r="H22" s="173"/>
      <c r="I22" s="131"/>
      <c r="J22" s="161"/>
    </row>
    <row r="23" ht="316.8" spans="1:10">
      <c r="A23" s="139">
        <f ca="1" t="shared" si="0"/>
        <v>11</v>
      </c>
      <c r="B23" s="174" t="s">
        <v>386</v>
      </c>
      <c r="C23" s="275" t="s">
        <v>154</v>
      </c>
      <c r="D23" s="129" t="s">
        <v>387</v>
      </c>
      <c r="E23" s="170" t="s">
        <v>388</v>
      </c>
      <c r="F23" s="139" t="s">
        <v>35</v>
      </c>
      <c r="G23" s="139"/>
      <c r="H23" s="130" t="s">
        <v>169</v>
      </c>
      <c r="I23" s="139"/>
      <c r="J23" s="160"/>
    </row>
    <row r="24" ht="330" spans="1:10">
      <c r="A24" s="139">
        <f ca="1" t="shared" si="0"/>
        <v>12</v>
      </c>
      <c r="B24" s="174" t="s">
        <v>389</v>
      </c>
      <c r="C24" s="275" t="s">
        <v>154</v>
      </c>
      <c r="D24" s="129" t="s">
        <v>390</v>
      </c>
      <c r="E24" s="171" t="s">
        <v>391</v>
      </c>
      <c r="F24" s="139" t="s">
        <v>35</v>
      </c>
      <c r="G24" s="126"/>
      <c r="H24" s="130" t="s">
        <v>169</v>
      </c>
      <c r="I24" s="126"/>
      <c r="J24" s="175"/>
    </row>
    <row r="25" ht="303.6" spans="1:10">
      <c r="A25" s="139">
        <f ca="1" t="shared" si="0"/>
        <v>13</v>
      </c>
      <c r="B25" s="174" t="s">
        <v>392</v>
      </c>
      <c r="C25" s="275" t="s">
        <v>154</v>
      </c>
      <c r="D25" s="129" t="s">
        <v>393</v>
      </c>
      <c r="E25" s="171" t="s">
        <v>394</v>
      </c>
      <c r="F25" s="139" t="s">
        <v>35</v>
      </c>
      <c r="G25" s="139"/>
      <c r="H25" s="130" t="s">
        <v>169</v>
      </c>
      <c r="I25" s="139"/>
      <c r="J25" s="161"/>
    </row>
    <row r="26" ht="316.8" spans="1:10">
      <c r="A26" s="139">
        <f ca="1" t="shared" si="0"/>
        <v>14</v>
      </c>
      <c r="B26" s="174" t="s">
        <v>395</v>
      </c>
      <c r="C26" s="275" t="s">
        <v>154</v>
      </c>
      <c r="D26" s="129" t="s">
        <v>396</v>
      </c>
      <c r="E26" s="171" t="s">
        <v>397</v>
      </c>
      <c r="F26" s="139" t="s">
        <v>35</v>
      </c>
      <c r="G26" s="139"/>
      <c r="H26" s="130" t="s">
        <v>169</v>
      </c>
      <c r="I26" s="139"/>
      <c r="J26" s="161"/>
    </row>
    <row r="27" ht="316.8" spans="1:10">
      <c r="A27" s="139">
        <f ca="1" t="shared" si="0"/>
        <v>15</v>
      </c>
      <c r="B27" s="174" t="s">
        <v>398</v>
      </c>
      <c r="C27" s="275" t="s">
        <v>154</v>
      </c>
      <c r="D27" s="129" t="s">
        <v>399</v>
      </c>
      <c r="E27" s="171" t="s">
        <v>400</v>
      </c>
      <c r="F27" s="139" t="s">
        <v>35</v>
      </c>
      <c r="G27" s="139"/>
      <c r="H27" s="130" t="s">
        <v>169</v>
      </c>
      <c r="I27" s="139"/>
      <c r="J27" s="161"/>
    </row>
    <row r="28" ht="316.8" spans="1:10">
      <c r="A28" s="139">
        <f ca="1" t="shared" si="0"/>
        <v>16</v>
      </c>
      <c r="B28" s="174" t="s">
        <v>401</v>
      </c>
      <c r="C28" s="275" t="s">
        <v>154</v>
      </c>
      <c r="D28" s="129" t="s">
        <v>402</v>
      </c>
      <c r="E28" s="171" t="s">
        <v>403</v>
      </c>
      <c r="F28" s="139" t="s">
        <v>35</v>
      </c>
      <c r="G28" s="139"/>
      <c r="H28" s="130" t="s">
        <v>169</v>
      </c>
      <c r="I28" s="139"/>
      <c r="J28" s="161"/>
    </row>
    <row r="29" ht="316.8" spans="1:10">
      <c r="A29" s="139">
        <f ca="1" t="shared" si="0"/>
        <v>17</v>
      </c>
      <c r="B29" s="174" t="s">
        <v>404</v>
      </c>
      <c r="C29" s="275" t="s">
        <v>154</v>
      </c>
      <c r="D29" s="129" t="s">
        <v>405</v>
      </c>
      <c r="E29" s="171" t="s">
        <v>406</v>
      </c>
      <c r="F29" s="139" t="s">
        <v>35</v>
      </c>
      <c r="G29" s="139"/>
      <c r="H29" s="130" t="s">
        <v>169</v>
      </c>
      <c r="I29" s="139"/>
      <c r="J29" s="161"/>
    </row>
    <row r="30" ht="316.8" spans="1:10">
      <c r="A30" s="139">
        <f ca="1" t="shared" si="0"/>
        <v>18</v>
      </c>
      <c r="B30" s="174" t="s">
        <v>407</v>
      </c>
      <c r="C30" s="276" t="s">
        <v>154</v>
      </c>
      <c r="D30" s="129" t="s">
        <v>408</v>
      </c>
      <c r="E30" s="171" t="s">
        <v>409</v>
      </c>
      <c r="F30" s="139" t="s">
        <v>35</v>
      </c>
      <c r="G30" s="139"/>
      <c r="H30" s="134" t="s">
        <v>169</v>
      </c>
      <c r="I30" s="139"/>
      <c r="J30" s="161"/>
    </row>
    <row r="31" ht="290.4" spans="1:10">
      <c r="A31" s="139">
        <f ca="1" t="shared" si="0"/>
        <v>19</v>
      </c>
      <c r="B31" s="174" t="s">
        <v>410</v>
      </c>
      <c r="C31" s="275" t="s">
        <v>154</v>
      </c>
      <c r="D31" s="129" t="s">
        <v>411</v>
      </c>
      <c r="E31" s="171" t="s">
        <v>412</v>
      </c>
      <c r="F31" s="139" t="s">
        <v>35</v>
      </c>
      <c r="G31" s="139"/>
      <c r="H31" s="130" t="s">
        <v>169</v>
      </c>
      <c r="I31" s="139"/>
      <c r="J31" s="161"/>
    </row>
    <row r="32" ht="290.4" spans="1:10">
      <c r="A32" s="139">
        <f ca="1" t="shared" si="0"/>
        <v>20</v>
      </c>
      <c r="B32" s="174" t="s">
        <v>413</v>
      </c>
      <c r="C32" s="276" t="s">
        <v>154</v>
      </c>
      <c r="D32" s="129" t="s">
        <v>411</v>
      </c>
      <c r="E32" s="171" t="s">
        <v>412</v>
      </c>
      <c r="F32" s="139" t="s">
        <v>35</v>
      </c>
      <c r="G32" s="139"/>
      <c r="H32" s="134" t="s">
        <v>169</v>
      </c>
      <c r="I32" s="139"/>
      <c r="J32" s="161"/>
    </row>
  </sheetData>
  <mergeCells count="6">
    <mergeCell ref="A11:J11"/>
    <mergeCell ref="A12:J12"/>
    <mergeCell ref="B4:B8"/>
    <mergeCell ref="B13:B18"/>
    <mergeCell ref="B21:B22"/>
    <mergeCell ref="A1:J2"/>
  </mergeCells>
  <conditionalFormatting sqref="E22">
    <cfRule type="expression" dxfId="0" priority="2" stopIfTrue="1">
      <formula>$F22="X"</formula>
    </cfRule>
    <cfRule type="expression" dxfId="0" priority="1" stopIfTrue="1">
      <formula>$F22="X"</formula>
    </cfRule>
  </conditionalFormatting>
  <conditionalFormatting sqref="D20:D22">
    <cfRule type="expression" dxfId="0" priority="8" stopIfTrue="1">
      <formula>$F20="X"</formula>
    </cfRule>
  </conditionalFormatting>
  <conditionalFormatting sqref="E14:E16">
    <cfRule type="expression" dxfId="0" priority="7" stopIfTrue="1">
      <formula>$F14="X"</formula>
    </cfRule>
    <cfRule type="expression" dxfId="0" priority="6" stopIfTrue="1">
      <formula>$F14="X"</formula>
    </cfRule>
  </conditionalFormatting>
  <conditionalFormatting sqref="E17:E18">
    <cfRule type="expression" dxfId="0" priority="5" stopIfTrue="1">
      <formula>$F17="X"</formula>
    </cfRule>
    <cfRule type="expression" dxfId="0" priority="4" stopIfTrue="1">
      <formula>$F17="X"</formula>
    </cfRule>
  </conditionalFormatting>
  <conditionalFormatting sqref="F31:F32">
    <cfRule type="expression" dxfId="0" priority="14" stopIfTrue="1">
      <formula>$F31="X"</formula>
    </cfRule>
  </conditionalFormatting>
  <conditionalFormatting sqref="G29:G30">
    <cfRule type="expression" dxfId="0" priority="11" stopIfTrue="1">
      <formula>$F29="X"</formula>
    </cfRule>
  </conditionalFormatting>
  <conditionalFormatting sqref="G31:G32">
    <cfRule type="expression" dxfId="0" priority="15" stopIfTrue="1">
      <formula>$F31="X"</formula>
    </cfRule>
  </conditionalFormatting>
  <conditionalFormatting sqref="H21:H22">
    <cfRule type="expression" dxfId="0" priority="9" stopIfTrue="1">
      <formula>$F21="X"</formula>
    </cfRule>
  </conditionalFormatting>
  <conditionalFormatting sqref="D19:E19 G21:G22 I21:I22 D13:I13">
    <cfRule type="expression" dxfId="0" priority="10" stopIfTrue="1">
      <formula>$F13="X"</formula>
    </cfRule>
  </conditionalFormatting>
  <conditionalFormatting sqref="D23:E30 G23:I30 F14:F30 E20 G14:I20">
    <cfRule type="expression" dxfId="0" priority="13" stopIfTrue="1">
      <formula>$F14="X"</formula>
    </cfRule>
  </conditionalFormatting>
  <conditionalFormatting sqref="G25:G27 I25:I27">
    <cfRule type="expression" dxfId="0" priority="12" stopIfTrue="1">
      <formula>$F25="X"</formula>
    </cfRule>
  </conditionalFormatting>
  <conditionalFormatting sqref="D31:E32 G31:I32">
    <cfRule type="expression" dxfId="0" priority="16" stopIfTrue="1">
      <formula>$F31="X"</formula>
    </cfRule>
  </conditionalFormatting>
  <dataValidations count="1">
    <dataValidation type="list" allowBlank="1" showInputMessage="1" showErrorMessage="1" sqref="F13:F32">
      <formula1>"N, OK, NG, X"</formula1>
    </dataValidation>
  </dataValidations>
  <hyperlinks>
    <hyperlink ref="C14" location="Reference!A169" display="1. User access to the system successful&#10;2. Create list user as Table 2 (REF 7)"/>
    <hyperlink ref="E13" location="Reference!A169" display="2. &#10;- A CSV file include the list of filtered users  file is exported&#10;+ Name : format = [UserProfileExport_&lt;Date of export in server time&gt;.csv]&#10;+ Format of Date of export in server time: ddMmmyyyy.&#10;Example: UserProfileExport_10Oct2018.csv&#10;3. &#10;The columns in CSV file map with corresponding data field of user as Table 2 (REF 7)&#10;+ Information of the User associated:&#10;- [To Be Hired Employee (Yes/No)] &#10;- [Name] is name get from field [Name] at [All User] screen &#10;- [Employee ID] is employee ID get from field [Employee ID] at [All User] screen   &#10;- [Email] Address &#10;- [Phone Number] &#10;+ Information of the user profile:&#10;- [Unit Code]&#10;- [[Unit Name]&#10;- [Title]&#10;- [Check if this is interim position (Yes/No)] &#10;- [Check on this for Assistant, Secretary... position (Yes/No)] &#10;- [Location] &#10;- [Status] &#10;- [Default Log in profile (Yes/No)] &#10;- [System Roles]: list out the system roles that user is assigned with format &lt;Module Name&gt; - &lt;System Role name&gt;. Separate by comma.&#10;- [Created At] &#10;- [Created By] &#10;- "/>
    <hyperlink ref="E21" location="Reference!A127" display="3.  Error is displayed (REF 4)"/>
    <hyperlink ref="E22" location="Reference!A151" display="3. &#10;- A CSV file is export fail&#10;- [Error] message is displayed under file name (REF 5)"/>
    <hyperlink ref="C15" location="Reference!A169" display="1. User access to the system successful&#10;2. Create list user as Table 2 (REF 7)"/>
    <hyperlink ref="C18" location="Reference!A169" display="1. User access to the system successful&#10;2. Create list user as Table 2 (REF 7)"/>
    <hyperlink ref="C16:C17" location="Reference!A169" display="1. User access to the system successful&#10;2. Create list user as Table 2 (REF 7)"/>
  </hyperlinks>
  <pageMargins left="0.7" right="0.7" top="0.75" bottom="0.75" header="0.3" footer="0.3"/>
  <pageSetup paperSize="9" scale="38" orientation="portrait" horizontalDpi="200" verticalDpi="300"/>
  <headerFooter/>
  <rowBreaks count="1" manualBreakCount="1">
    <brk id="18" max="9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UC2</vt:lpstr>
      <vt:lpstr>UC4</vt:lpstr>
      <vt:lpstr>UC11</vt:lpstr>
      <vt:lpstr>UC12</vt:lpstr>
      <vt:lpstr>UC13</vt:lpstr>
      <vt:lpstr>UC14</vt:lpstr>
      <vt:lpstr>UC15</vt:lpstr>
      <vt:lpstr>UC16</vt:lpstr>
      <vt:lpstr>UC17</vt:lpstr>
      <vt:lpstr>Account Registration</vt:lpstr>
      <vt:lpstr>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HienBTT1</dc:creator>
  <cp:lastModifiedBy>Admin</cp:lastModifiedBy>
  <dcterms:created xsi:type="dcterms:W3CDTF">2015-10-02T06:02:00Z</dcterms:created>
  <dcterms:modified xsi:type="dcterms:W3CDTF">2024-09-29T06:17:37Z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E6EE04122FE04AC59A49AF08D3D0E1C1_12</vt:lpwstr>
  </property>
  <property fmtid="{D5CDD505-2E9C-101B-9397-08002B2CF9AE}" pid="3" name="KSOProductBuildVer">
    <vt:lpwstr>1033-12.2.0.17562</vt:lpwstr>
  </property>
</Properties>
</file>