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 activeTab="1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Fill" localSheetId="10" hidden="1">#REF!</definedName>
    <definedName name="_Fill" hidden="1">#REF!</definedName>
    <definedName name="_xlnm._FilterDatabase" localSheetId="10" hidden="1">'Account Registration'!$A$10:$L$84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Registration'!$A$1:$L$84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  <definedName name="_xlnm.Print_Area" localSheetId="11">Reference!$A$1:$H$90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<sst xmlns="http://schemas.openxmlformats.org/spreadsheetml/2006/main" count="1654" uniqueCount="735">
  <si>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</si>
  <si>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</si>
  <si>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</si>
  <si>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</si>
  <si>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</si>
  <si>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</si>
  <si>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</si>
  <si>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</si>
  <si>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</si>
  <si>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</si>
  <si>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</si>
  <si>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</si>
  <si>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</si>
  <si>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</si>
  <si>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</si>
  <si>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</si>
  <si>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</si>
  <si>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</si>
  <si>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</si>
  <si>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</si>
  <si>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</si>
  <si>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</si>
  <si>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</si>
  <si>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</si>
  <si>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</si>
  <si>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</si>
  <si>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</si>
  <si>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</si>
  <si>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</si>
  <si>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</si>
  <si>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</si>
  <si>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</si>
  <si>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</si>
  <si>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</si>
  <si>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</si>
  <si>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</si>
  <si>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</si>
  <si>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</si>
  <si>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</si>
  <si>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</si>
  <si>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</si>
  <si>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</si>
  <si>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</si>
  <si>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</si>
  <si>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</si>
  <si>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</si>
  <si>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</si>
  <si>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</si>
  <si>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</si>
  <si>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</si>
  <si>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</si>
  <si>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</si>
  <si>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</si>
  <si>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</si>
  <si>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</si>
  <si>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</si>
  <si>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</si>
  <si>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</si>
  <si>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</si>
  <si>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</si>
  <si>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</si>
  <si>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</si>
  <si>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</si>
  <si>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</si>
  <si>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</si>
  <si>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</si>
  <si>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</si>
  <si>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</si>
  <si>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</si>
  <si>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</si>
  <si>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</si>
  <si>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</si>
  <si>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</si>
  <si>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</si>
  <si>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</si>
  <si>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</si>
  <si>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</si>
  <si>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</si>
  <si>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</si>
  <si>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</si>
  <si>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</si>
  <si>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</si>
  <si>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</si>
  <si>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</si>
  <si>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</si>
  <si>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</si>
  <si>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</si>
  <si>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</si>
  <si>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</si>
  <si>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</si>
  <si>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</si>
  <si>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</si>
  <si>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</si>
  <si>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</si>
  <si>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</si>
  <si>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</si>
  <si>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</si>
  <si>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</si>
  <si>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</si>
  <si>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</si>
  <si>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</si>
  <si>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</si>
  <si>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</si>
  <si>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</si>
  <si>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</si>
  <si>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</si>
  <si>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</si>
  <si>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</si>
  <si>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</si>
  <si>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</si>
  <si>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</si>
  <si>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</si>
  <si>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</si>
  <si>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</si>
  <si>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</si>
  <si>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</si>
  <si>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</si>
  <si>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</si>
  <si>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</si>
  <si>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</si>
  <si>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</si>
  <si>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</si>
  <si>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</si>
  <si>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</si>
  <si>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</si>
  <si>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</si>
  <si>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</si>
  <si>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</si>
  <si>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</si>
  <si>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</si>
  <si>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</si>
  <si>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</si>
  <si>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</si>
  <si>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</si>
  <si>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</si>
  <si>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</si>
  <si>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</si>
  <si>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</si>
  <si>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</si>
  <si>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</si>
  <si>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</si>
  <si>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</si>
  <si>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</si>
  <si>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</si>
  <si>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</si>
  <si>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</si>
  <si>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</si>
  <si>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</si>
  <si>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</si>
  <si>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</si>
  <si>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</si>
  <si>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</si>
  <si>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</si>
  <si>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</si>
  <si>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</si>
  <si>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</si>
  <si>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</si>
  <si>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</si>
  <si>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</si>
  <si>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</si>
  <si>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</si>
  <si>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</si>
  <si>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</si>
  <si>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</si>
  <si>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</si>
  <si>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</si>
  <si>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</si>
  <si>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</si>
  <si>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</si>
  <si>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</si>
  <si>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</si>
  <si>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</si>
  <si>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</si>
  <si>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</si>
  <si>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</si>
  <si>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</si>
  <si>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</si>
  <si>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</si>
  <si>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</si>
  <si>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</si>
  <si>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</si>
  <si>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</si>
  <si>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</si>
  <si>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</si>
  <si>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</si>
  <si>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</si>
  <si>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</si>
  <si>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</si>
  <si>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</si>
  <si>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</si>
  <si>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</si>
  <si>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</si>
  <si>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</si>
  <si>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</si>
  <si>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</si>
  <si>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</si>
  <si>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</si>
  <si>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</si>
  <si>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</si>
  <si>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</si>
  <si>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</si>
  <si>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</si>
  <si>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</si>
  <si>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</si>
  <si>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</si>
  <si>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</si>
  <si>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</si>
  <si>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</si>
  <si>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</si>
  <si>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</si>
  <si>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</si>
  <si>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</si>
  <si>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</si>
  <si>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</si>
  <si>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</si>
  <si>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</si>
  <si>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</si>
  <si>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</si>
  <si>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</si>
  <si>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</si>
  <si>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</si>
  <si>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</si>
  <si>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</si>
  <si>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</si>
  <si>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</si>
  <si>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</si>
  <si>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</si>
  <si>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</si>
  <si>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</si>
  <si>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</si>
  <si>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</si>
  <si>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</si>
  <si>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</si>
  <si>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</si>
  <si>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</si>
  <si>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</si>
  <si>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</si>
  <si>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</si>
  <si>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</si>
  <si>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</si>
  <si>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</si>
  <si>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</si>
  <si>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</si>
  <si>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</si>
  <si>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</si>
  <si>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</si>
  <si>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</si>
  <si>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</si>
  <si>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</si>
  <si>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</si>
  <si>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</si>
  <si>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</si>
  <si>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</si>
  <si>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</si>
  <si>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</si>
  <si>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</si>
  <si>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</si>
  <si>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</si>
  <si>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</si>
  <si>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</si>
  <si>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</si>
  <si>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</si>
  <si>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</si>
  <si>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</si>
  <si>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</si>
  <si>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</si>
  <si>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</si>
  <si>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</si>
  <si>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</si>
  <si>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</si>
  <si>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</si>
  <si>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</si>
  <si>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</si>
  <si>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</si>
  <si>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</si>
  <si>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</si>
  <si>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</si>
  <si>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</si>
  <si>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</si>
  <si>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</si>
  <si>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</si>
  <si>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</si>
  <si>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</si>
  <si>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</si>
  <si>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</si>
  <si>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</si>
  <si>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</si>
  <si>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</si>
  <si>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</si>
  <si>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</si>
  <si>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</si>
  <si>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</si>
  <si>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</si>
  <si>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</si>
  <si>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</si>
  <si>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</si>
  <si>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</si>
  <si>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</si>
  <si>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</si>
  <si>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</si>
  <si>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</si>
  <si>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</si>
  <si>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</si>
  <si>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</si>
  <si>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</si>
  <si>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</si>
  <si>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</si>
  <si>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</si>
  <si>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</si>
  <si>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</si>
  <si>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</si>
  <si>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</si>
  <si>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</si>
  <si>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</si>
  <si>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</si>
  <si>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</si>
  <si>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</si>
  <si>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</si>
  <si>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</si>
  <si>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</si>
  <si>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</si>
  <si>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</si>
  <si>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</si>
  <si>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</si>
  <si>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</si>
  <si>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</si>
  <si>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</si>
  <si>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</si>
  <si>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</si>
  <si>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</si>
  <si>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</si>
  <si>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</si>
  <si>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</si>
  <si>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</si>
  <si>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</si>
  <si>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</si>
  <si>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</si>
  <si>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</si>
  <si>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</si>
  <si>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</si>
  <si>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</si>
  <si>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</si>
  <si>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</si>
  <si>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</si>
  <si>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</si>
  <si>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</si>
  <si>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</si>
  <si>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</si>
  <si>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</si>
  <si>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</si>
  <si>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</si>
  <si>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</si>
  <si>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</si>
  <si>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</si>
  <si>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</si>
  <si>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</si>
  <si>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</si>
  <si>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</si>
  <si>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</si>
  <si>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</si>
  <si>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</si>
  <si>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</si>
  <si>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</si>
  <si>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</si>
  <si>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</si>
  <si>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</si>
  <si>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</si>
  <si>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</si>
  <si>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</si>
  <si>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</si>
  <si>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</si>
  <si>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</si>
  <si>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</si>
  <si>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</si>
  <si>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</si>
  <si>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</si>
  <si>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</si>
  <si>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</si>
  <si>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</si>
  <si>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</si>
  <si>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</si>
  <si>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</si>
  <si>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</si>
  <si>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</si>
  <si>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</si>
  <si>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</si>
  <si>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</si>
  <si>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</si>
  <si>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</si>
  <si>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</si>
  <si>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</si>
  <si>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</si>
  <si>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</si>
  <si>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</si>
  <si>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</si>
  <si>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</si>
  <si>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</si>
  <si>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</si>
  <si>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</si>
  <si>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</si>
  <si>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</si>
  <si>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</si>
  <si>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</si>
  <si>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</si>
  <si>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</si>
  <si>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</si>
  <si>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</si>
  <si>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</si>
  <si>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</si>
  <si>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</si>
  <si>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</si>
  <si>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</si>
  <si>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</si>
  <si>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</si>
  <si>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</si>
  <si>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</si>
  <si>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</si>
  <si>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</si>
  <si>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</si>
  <si>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</si>
  <si>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</si>
  <si>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</si>
  <si>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</si>
  <si>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</si>
  <si>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</si>
  <si>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</si>
  <si>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</si>
  <si>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</si>
  <si>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</si>
  <si>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</si>
  <si>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</si>
  <si>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</si>
  <si>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</si>
  <si>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</si>
  <si>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</si>
  <si>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</si>
  <si>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</si>
  <si>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</si>
  <si>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</si>
  <si>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</si>
  <si>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</si>
  <si>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</si>
  <si>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</si>
  <si>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</si>
  <si>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</si>
  <si>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</si>
  <si>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</si>
  <si>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</si>
  <si>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</si>
  <si>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</si>
  <si>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</si>
  <si>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</si>
  <si>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</si>
  <si>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</si>
  <si>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</si>
  <si>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</si>
  <si>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</si>
  <si>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</si>
  <si>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</si>
  <si>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</si>
  <si>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</si>
  <si>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</si>
  <si>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</si>
  <si>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</si>
  <si>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</si>
  <si>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</si>
  <si>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</si>
  <si>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</si>
  <si>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</si>
  <si>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</si>
  <si>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</si>
  <si>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</si>
  <si>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</si>
  <si>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</si>
  <si>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</si>
  <si>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</si>
  <si>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</si>
  <si>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</si>
  <si>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</si>
  <si>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</si>
  <si>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</si>
  <si>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</si>
  <si>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</si>
  <si>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</si>
  <si>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</si>
  <si>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</si>
  <si>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</si>
  <si>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</si>
  <si>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</si>
  <si>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</si>
  <si>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</si>
  <si>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</si>
  <si>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</si>
  <si>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</si>
  <si>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</si>
  <si>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</si>
  <si>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</si>
  <si>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</si>
  <si>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</si>
  <si>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</si>
  <si>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</si>
  <si>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</si>
  <si>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</si>
  <si>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</si>
  <si>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</si>
  <si>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</si>
  <si>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</si>
  <si>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</si>
  <si>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</si>
  <si>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</si>
  <si>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</si>
  <si>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</si>
  <si>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Sprint</t>
  </si>
  <si>
    <t>Device/Browser</t>
  </si>
  <si>
    <t>Tester</t>
  </si>
  <si>
    <t>Test environment: 
- Android: OS 10 to 13
Version baseline: 
- Android: 24.04.24.1</t>
  </si>
  <si>
    <t xml:space="preserve">Relating Document (File name, Version or something like that such as sending date, Relating sheets/chapters):
1. ChứcNăngTạoTàiKhoản.xlsx
</t>
  </si>
  <si>
    <t>Check layout of [MMA-005-Register information] screen</t>
  </si>
  <si>
    <t>1. Install app successfully</t>
  </si>
  <si>
    <t>1. Touch on app on main screen</t>
  </si>
  <si>
    <t>1
- [Splash] screen is displayed.
- [MMA-005-Register information] screen is displayed.
- Layout refer [MMA-005-Register information] on [Reference] sheet</t>
  </si>
  <si>
    <t>Iteration 3</t>
  </si>
  <si>
    <t>iPhone 14 ProMax
AQUOS</t>
  </si>
  <si>
    <t>MyVTP</t>
  </si>
  <si>
    <t>Check default value of [MMA-005-Register information] screen</t>
  </si>
  <si>
    <t>2. Focus on controls of screen</t>
  </si>
  <si>
    <t>2.
- Default value of controls refer [MMA-005-Register information] on [Reference] sheet</t>
  </si>
  <si>
    <t>Check layout of [MMA-008-Confirm code] screen</t>
  </si>
  <si>
    <t>1. [MMA-008-Confirm code] screen is opening</t>
  </si>
  <si>
    <t>1. Touch on [Đăng ký] button</t>
  </si>
  <si>
    <t>1.
- [MMA-008-Confirm code] screen is displayed.
- Layout refer [MMA-008-Confirm code] on [Reference] sheet</t>
  </si>
  <si>
    <t>Check default value of [MMA-008-Confirm code] screen</t>
  </si>
  <si>
    <t>2. 
- Default value of controls refer [MMA-008-Confirm code] on [Reference] sheet</t>
  </si>
  <si>
    <t>Check layout of [MMA-006-Terms of use] screen</t>
  </si>
  <si>
    <t>1. [MMA-005-Register information] screen is opening</t>
  </si>
  <si>
    <t>1. Touch on [Điều khoản sử dụng] button</t>
  </si>
  <si>
    <t>1. 
- [MMA-006-Terms of use] screen is displayed.
- Layout refer [MMA-006-Terms of use] on [Reference] sheet</t>
  </si>
  <si>
    <t>Check default value of [MMA-006-Terms of use] screen</t>
  </si>
  <si>
    <t>2.
- Default value of controls refer [MMA-006-Terms of use] on [Reference] sheet</t>
  </si>
  <si>
    <t>Check layout of [MMA-007-Privacy policy] screen</t>
  </si>
  <si>
    <t>1. [MMA-007-Privacy policy] screen is opening</t>
  </si>
  <si>
    <t>1. Touch on [Chính sách bảo mật] button</t>
  </si>
  <si>
    <t>1.
- [MMA-007-Privacy policy] screen is displayed.
- Layout refer [MMA-007-Privacy policy] on [Reference] sheet</t>
  </si>
  <si>
    <t>Check default value of [MMA-007-Privacy policy] screen</t>
  </si>
  <si>
    <t>2.
- Default value of controls refer [MMA-007-Privacy policy] on [Reference] sheet</t>
  </si>
  <si>
    <t>Validation</t>
  </si>
  <si>
    <t>[MMA-005-Register information]</t>
  </si>
  <si>
    <t>Check message when [Tên] textbox have value = NULL</t>
  </si>
  <si>
    <t>1. Not input value for [Tên] textbox
2. Out focus [Tên] textbox</t>
  </si>
  <si>
    <t>2. 
- Error message [Bắt buộc] is displayed.
- Background of field error is red
- [Đăng ký] button is disable</t>
  </si>
  <si>
    <t>Check message when [Tên] textbox greater than 50 characters</t>
  </si>
  <si>
    <t>1. Input user name greater than 50 characters for [Tên] textbox
2. Out focus [Tên] textbox</t>
  </si>
  <si>
    <t>2. Verify cannot input greater than 50 characters</t>
  </si>
  <si>
    <t>Check message when [Số điện thoại] textbox have value = NULL</t>
  </si>
  <si>
    <t>1. Not input value for [Số điện thoại] textbox
2. Out focus [Số điện thoại] textbox</t>
  </si>
  <si>
    <t>Check message when [Số điện thoại] textbox greater than 15 characters</t>
  </si>
  <si>
    <t>1. Input phone number greater than 15 characters for [Số điện thoại] textbox
2. Out focus [Số điện thoại] textbox</t>
  </si>
  <si>
    <t>2. Verify cannot input greater than 15 characters</t>
  </si>
  <si>
    <t xml:space="preserve">Check message when [Số điện thoại] textbox when not start with 0 </t>
  </si>
  <si>
    <t>1. Input phone number start with another digit is not 0
2. Out focus [Số điện thoại] textbox</t>
  </si>
  <si>
    <t>2. Error message [Không đúng định dạng số điện thoại] is displayed</t>
  </si>
  <si>
    <t>Check message when [Số điện thoại] textbox when input characters</t>
  </si>
  <si>
    <t>1. Input phone number with character</t>
  </si>
  <si>
    <t>1. Verify cannot input characters</t>
  </si>
  <si>
    <t>Check message when [Số điện thoại] textbox have value = phone number existed before that</t>
  </si>
  <si>
    <t>1. Input phone number existed for [Số điện thoại] textbox
2. Out focus [Số điện thoại] textbox
3. Touch on [Đăng ký] button</t>
  </si>
  <si>
    <t>3. 
- Error message [Số điện thoại này đã được đăng ký.] is displayed.</t>
  </si>
  <si>
    <t>Check message when [Email] textbox have value = NULL</t>
  </si>
  <si>
    <t>1. Not input value for [Email] textbox
2. Out focus [Email] textbox</t>
  </si>
  <si>
    <t>OK</t>
  </si>
  <si>
    <t>Check message when [Email] textbox have value = email existed before that</t>
  </si>
  <si>
    <t>1. Input email existed for [Email] textbox
2. Out focus [Email] textbox
3. Touch on [Đăng ký] button</t>
  </si>
  <si>
    <t>3. 
- Error message [Tài khoản Email này đã được đăng ký.] is displayed.</t>
  </si>
  <si>
    <t>Check message when [Email] textbox greater than 100 characters</t>
  </si>
  <si>
    <t>1. Input email address greater than 100 characters for [Email] textbox
2. Out focus [Email] textbox</t>
  </si>
  <si>
    <t>2. Verify cannot input greater than 100 characters</t>
  </si>
  <si>
    <t>Check message when email address have 1 SPACE character at the end</t>
  </si>
  <si>
    <t>1. Input email address valid but have 1 SPACE character at the end
2. Out focus [Email] textbox</t>
  </si>
  <si>
    <t>2. Error message [Không đúng dạng địa chỉ email.] is displayed.</t>
  </si>
  <si>
    <t>Check username of email address</t>
  </si>
  <si>
    <t>1. Input username@ &amp;&amp; not input domain
2. Out focus [Email] textbox</t>
  </si>
  <si>
    <t>1. Input username have Dot (.) character at beginning
2. Out focus [Email] textbox
3. Input username have Dot (.) character at the end
4. Out focus [Email] textbox
5. Input username have double Dots (..)
6. Out focus [Email] textbox</t>
  </si>
  <si>
    <t>2, 4, 6. Error message [Không đúng dạng địa chỉ email.] is displayed.</t>
  </si>
  <si>
    <t>1. Input username greater than 64 characters
2. Out focus [Email] textbox</t>
  </si>
  <si>
    <t>Check domain of email address</t>
  </si>
  <si>
    <t>1. [MMA-005-Register information] screen is displayed</t>
  </si>
  <si>
    <t>1. Input only @domain
2. Out focus [Email] textbox</t>
  </si>
  <si>
    <t>1. Input domain have Dot (.)  or Hyphen(-) character at beginning
2. Out focus [Email] textbox
3. Input domain have Dot (.) or Hyphen(-)  character at the end
4. Out focus [Email] textbox
5. Input domain have double Dots (..) or double Hyphens (--)
6. Out focus [Email] textbox</t>
  </si>
  <si>
    <t>1. Input domain have 64 characters
2. Out focus [Email] textbox
3. Input domain have 2 characters
4. Out focus [Email] textbox"</t>
  </si>
  <si>
    <t>2, 4. Error message [Không đúng dạng địa chỉ email.] is displayed.</t>
  </si>
  <si>
    <t>Check [Email] textbox valid</t>
  </si>
  <si>
    <t>1. Input upper character full email address (Ex: Username = 64 character + @ + 35 character domain)
2. Out focus [Email] textbox</t>
  </si>
  <si>
    <t>2. Error message is not displayed.</t>
  </si>
  <si>
    <t>1. Input upper random character email address
2. Out focus [Email] textbox</t>
  </si>
  <si>
    <t>1. Copy and paste email valid.
2. Out focus [Email] textbox</t>
  </si>
  <si>
    <t>Check message when [Mật khẩu] textbox have value = NULL</t>
  </si>
  <si>
    <t>1. Not input value for [Mật khẩu] textbox 
2. Out focus [Mật khẩu] textbox</t>
  </si>
  <si>
    <t>2.
- Error message [Bắt buộc] is displayed
- Background of field error is red
- [Đăng ký] button is disable</t>
  </si>
  <si>
    <t>Check message when [Mật khẩu] textbox have number of character incorrect</t>
  </si>
  <si>
    <t>1. Input password greater than 99 characters
2. Out focus [Mật khẩu] textbox
3. Input password less than 8 characters
4. Out focus [Mật khẩu] textbox</t>
  </si>
  <si>
    <t>1. Password displayed with "*" character
2. Verify cannot input more than 99 characters
4. Error message [Mật khẩu phải từ 8-32 ký tự, bao gồm ít nhất một chữ hoa, một chữ thường, một số, và một ký tự đặc biệt] is displayed.</t>
  </si>
  <si>
    <t>Check [Mật khẩu] textbox valid</t>
  </si>
  <si>
    <t>1. Input password missing special character
2. Out focus [Mật khẩu] textbox</t>
  </si>
  <si>
    <t>1. Input password have number of characters = 8 characters (Include: Upper, Lower, Number, special character)
2. Out focus [Mật khẩu] textbox.
3. Input password have number of characters = 99 characters (Include: Upper, Lower, Number, special character)
4. Out focus [Mật khẩu] textbox.</t>
  </si>
  <si>
    <t>2. Error message is not displayed.
4. Error message is not displayed.</t>
  </si>
  <si>
    <t>1. Input password have 1 byte Japanese character (Include: Upper, Lower, Number, special character)
2. Out focus [Mật khẩu] textbox</t>
  </si>
  <si>
    <t>Check [Mật khẩu] textbox have data when touch on [Mask icon]</t>
  </si>
  <si>
    <t>1. Input value into [Mật khẩu] textbox 
2. Touch on [Mask] icon
3. Touch on [Mask] icon</t>
  </si>
  <si>
    <t xml:space="preserve">1. [Mask] icon is enable
2. 
- Value inputted of [Mật khẩu] textbox is displayed
- Eye contact is displayed:
3. 
- Value inputted of [Mật khẩu] textbox is displayed by "●"
- Eye contact is displayed:
</t>
  </si>
  <si>
    <t>[MMA-008-Confirm code]</t>
  </si>
  <si>
    <r>
      <t>Check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</si>
  <si>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t>1. [MMA-008-Confirm code] screen is displayed</t>
  </si>
  <si>
    <r>
      <t>1.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</si>
  <si>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r>
      <t>1. Not displayed alphabet character on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textbox.</t>
    </r>
  </si>
  <si>
    <t>iPhone 14 ProMax
Samsung Galaxy S23 Ultra</t>
  </si>
  <si>
    <t>Check authen code incorrect</t>
  </si>
  <si>
    <t>1. Input wrong authen code
2. Touch on [Xác nhận] button</t>
  </si>
  <si>
    <t>1. [Xác nhận] button is enable
2. Error message [ Mã xác minh không chính xác]  is displayed
- Highlight the confirmation code field in red</t>
  </si>
  <si>
    <t>Check authen code expired</t>
  </si>
  <si>
    <t>1. Input authen code expired
2. Touch on [Xác nhận] button</t>
  </si>
  <si>
    <t>2. Error message [Mã xác minh đã hết hạn (\n) Vui lòng gửi lại mã xác minh]  is displayed
- Highlight the confirmation code field in red</t>
  </si>
  <si>
    <t>Check input old code when received new code (old code not expired)</t>
  </si>
  <si>
    <t>1. Input old code when received new code
2. Touch on [Xác nhận] button</t>
  </si>
  <si>
    <t>2. Error message [ Mã xác minh không chính xác]  is displayed
- Highlight the confirmation code field in red</t>
  </si>
  <si>
    <t>Check input without validation code</t>
  </si>
  <si>
    <t>1. Input without validation code
2. Touch on [Xác nhận] button</t>
  </si>
  <si>
    <t>1. [Xác nhận] button is disable
2. Verify cannot touch on [Xác nhận] button</t>
  </si>
  <si>
    <t>Check input not enough number of authen code</t>
  </si>
  <si>
    <t>1. Input less than 4 alphanumeric characters
2. Touch on [Xác nhận] button</t>
  </si>
  <si>
    <t>Feature</t>
  </si>
  <si>
    <t>Check [戻る/Back] button on [TRM-DMS2-S-104 _&lt;利用規約とプライバシーポリシー同意&gt;] screen</t>
  </si>
  <si>
    <t>1. [TRM-DMS2-S-104 _&lt;利用規約とプライバシーポリシー同意&gt;] screen is displayed</t>
  </si>
  <si>
    <t>1. Touch on [戻る/Back] button</t>
  </si>
  <si>
    <t>1. [TRM-DMS2-S-002 &lt;ウェルカム&gt;] screen is displayed</t>
  </si>
  <si>
    <t>Check [戻る/Back] button on [TRM-DMS2-S-003 _&lt;利用規約&gt;] screen</t>
  </si>
  <si>
    <t>1. [TRM-DMS2-S-003 _&lt;利用規約&gt;] screen is displayed</t>
  </si>
  <si>
    <t>Check [同意して実行] button on [TRM-DMS2-S-003 _&lt;利用規約&gt;] screen</t>
  </si>
  <si>
    <t>1. Touch on [同意して実行] button</t>
  </si>
  <si>
    <t>1.
- [TRM-DMS2-S-104 _&lt;利用規約とプライバシーポリシー同意&gt;] screen is displayed
- Checkbox: [利用規約に同意します。] is Check
- Checkbox: プライバシーポリシーに同意します。] is UnCheck
- Checkbox: [将来の研究開発等の目的で私のデータが利用されることに同意します。] is UnCheck</t>
  </si>
  <si>
    <t>Check [戻る/Back] button on [TRM-DMS2-S-004 _&lt;プライバシーポリシー&gt;] screen</t>
  </si>
  <si>
    <t>1. [TRM-DMS2-S-004 _&lt;プライバシーポリシー&gt;] screen is displayed</t>
  </si>
  <si>
    <t>Check [同意して実行] button on [TRM-DMS2-S-004 _&lt;プライバシーポリシー&gt;] screen</t>
  </si>
  <si>
    <t>1.
- [TRM-DMS2-S-104 _&lt;利用規約とプライバシーポリシー同意&gt;] screen is displayed
- Checkbox: [利用規約に同意します。] is UnCheck
- Checkbox: プライバシーポリシーに同意します。] is Check
- Checkbox: [将来の研究開発等の目的で私のデータが利用されることに同意します。] is UnCheck</t>
  </si>
  <si>
    <t xml:space="preserve">Check [戻る/Back] button on [MMA-005-Register information] </t>
  </si>
  <si>
    <t xml:space="preserve">Check [戻る/Back] button on [TRM-DMS2-S-032 _&lt;初回ログイン&gt;] </t>
  </si>
  <si>
    <t>1. [TRM-DMS2-S-032 _&lt;初回ログイン&gt;] screen is displayed</t>
  </si>
  <si>
    <t xml:space="preserve">Check [戻る/Back] button on [MMA-008-Confirm code] </t>
  </si>
  <si>
    <t>Check [戻る/Back] button when screen [MMA-008-Confirm code] is moved from the URL</t>
  </si>
  <si>
    <t>1. Check display [戻る/Back] button</t>
  </si>
  <si>
    <t>1. [戻る/Back] is hidden</t>
  </si>
  <si>
    <t xml:space="preserve">Check [次へ / Next] button on [TRM-DMS2-S-008_&lt;アカウント登録_認証Xác nhận&gt;] </t>
  </si>
  <si>
    <t>1. [TRM-DMS2-S-008_&lt;アカウント登録_認証Xác nhận&gt;] screen is displayed</t>
  </si>
  <si>
    <t>1. Touch on [次へ / Next] button</t>
  </si>
  <si>
    <t>1. [TRM-DMS2-S-005 _ &lt;モード選択] screen is displayed</t>
  </si>
  <si>
    <t>Check [既存アカウントでログインする /Login with existing account] button on [MMA-005-Register information] screen</t>
  </si>
  <si>
    <t>1. Touch on [既存アカウントでログインする /Login with existing account] button
2. Touch on [戻る/Back] button</t>
  </si>
  <si>
    <t>1. [TRM-DMS2-S-032 _&lt;初回ログイン&gt;] screen is displayed
2. [MMA-005-Register information] screen is displayed</t>
  </si>
  <si>
    <t>Check input all filed but have 1 filed is invalid</t>
  </si>
  <si>
    <t>1. Input [Email] textbox valid.
2. Input [Mật khẩu] textbox valid.
3. Touch on [Eye] icon of [パスワード（確認用） /Confirm Password] textbox (Show)
4. Input [パスワード（確認用） /Confirm Password] textbox invalid
5. Touch on [Eye] icon of  [Mật khẩu] textbox (Show).
6. Touch on [Eye] icon of [パスワード（確認用） /Confirm Password] textbox (Hide)</t>
  </si>
  <si>
    <t>3.
- Verify [Mật khẩu] textbox continue displayed "*" character.
4.
- Error message [DEM023] is displayed.
- Background of field error is red.
- Verify [Đăng ký] button is disable.
- Verify [パスワード（確認用） /Confirm Password] textbox not displayed "*" character.
5. 
- Verify [Mật khẩu] textbox displayed value correctly.
6. 
- Verify [パスワード（確認用） /Confirm Password] textbox continue displayed "*" character.</t>
  </si>
  <si>
    <t>Check input all fields valid</t>
  </si>
  <si>
    <t xml:space="preserve">1. Input true value for all fields on [MMA-005-Register information] screen.
2. Touch on [Đăng ký] button
3. Touch on [戻る/Back] button
</t>
  </si>
  <si>
    <t>1. Verify [Đăng ký] button is enable
2. Send confirmation code to registered email in format MAIL_DMS001
and [MMA-008-Confirm code] screen is displayed
3. Verify value of all fields not removed.</t>
  </si>
  <si>
    <t>4. Touch on [Đăng ký] button
5. Input wrong authen code
6. Touch on [Xác nhận] button</t>
  </si>
  <si>
    <t>4. 
- [MMA-008-Confirm code] screen is displayed
- Verify received new authen code send to email.
6.
- Error message [ Mã xác minh không chính xác]  is displayed
- Background of field error is red
- Verify [Xác nhận] button is disable</t>
  </si>
  <si>
    <t>7. Input authen code correct
8. Touch on [Xác nhận] button</t>
  </si>
  <si>
    <t>8. [TRM-DMS2-S-008_&lt;アカウント登録_認証Xác nhận&gt;] screen is displayed
- Send notification email to user according to template MAIL_DMS004</t>
  </si>
  <si>
    <t>TRMDMS2-2325 (execute)</t>
  </si>
  <si>
    <t>iPhone 14 (15.6)
Google pixel 8 (14)</t>
  </si>
  <si>
    <t>PhuongNT56</t>
  </si>
  <si>
    <t>1. Input true value for all fields on [MMA-005-Register information] screen.
2. Touch on [戻る/Back] button
3. Touch on [同意して実行] button
4. Touch on [開始] button</t>
  </si>
  <si>
    <t>2. [TRM-DMS2-S-004_Privacy] screen is displayed
3.  [TRM-DMS2-S-104 _&lt;利用規約とプライバシーポリシー同意&gt;] screen
4. 
- [MMA-005-Register information] screen is displayed
- All fields have value are blank.
- Verify [Đăng ký] button is disable</t>
  </si>
  <si>
    <t>Check resend authen code</t>
  </si>
  <si>
    <t>1. Touch on [認証コードを再送する] Hyperlink.
2. Touch on [OK] button.
3. Touch on [認証コードを再送する] Hyperlink.
4. Touch on [OK] button.
5. Input authen code of step 4.</t>
  </si>
  <si>
    <t>1. Verify displayed dialog:
- Message "DIM001"
2. Close message, displayed [MMA-008-Confirm code] screen
4. Send confirmation code to registered email in format MAIL_DMS001
5. [TRM-DMS2-S-008_&lt;アカウント登録_認証Xác nhận&gt;] screen is displayed</t>
  </si>
  <si>
    <t>Check failed authentication code resend</t>
  </si>
  <si>
    <t>1. Touch on [認証コードを再送する] Hyperlink.
2. Disconnect from the internet
3. Touch on [認証コードを再送する] Hyperlink.
4. Touch on [OK] button.</t>
  </si>
  <si>
    <t>1. Verify displayed dialog:
- Message "DIM001"
4. Error message [DEM024]  is displayed</t>
  </si>
  <si>
    <t>Check [新規アカウント登録/ Register new account] button on [MMA-005-Register information] screen</t>
  </si>
  <si>
    <t>1. Touch on [新規アカウント登録/ Register new account] button
2. Touch on [戻る/Back] button</t>
  </si>
  <si>
    <t>1. [MMA-008-Confirm code] screen is displayed
2. [MMA-005-Register information] screen is displayed</t>
  </si>
  <si>
    <t>Check the screen [MMA-008-Confirm code] with URL without downloading the app</t>
  </si>
  <si>
    <t>1. [MMA-005-Register information] screen is displayed
2. Input true value for all fields on [MMA-005-Register information] screen.
3. Touch on [Đăng ký] button
4. Open mailbox</t>
  </si>
  <si>
    <t>1. Touch on [URL] link</t>
  </si>
  <si>
    <t>1. Direct to Google Play or App store</t>
  </si>
  <si>
    <t>Check the screen [MMA-008-Confirm code] from the URL when the application is downloaded</t>
  </si>
  <si>
    <t>1. [MMA-005-Register information] screen is displayed
2. Input true value for all fields on [MMA-005-Register information] screen.
3. Touch on [Đăng ký] button
4. Open mailbox
5. The account login is the same as the account to be confirmed
6. App is open</t>
  </si>
  <si>
    <t>1. Displays the screen the user is focusing on before clicking the URL</t>
  </si>
  <si>
    <t>1. [MMA-005-Register information] screen is displayed
2. Input true value for all fields on [MMA-005-Register information] screen.
3. Touch on [Đăng ký] button
4. Open mailbox
5. Account login is different from the account to be confirmed
6. App is open</t>
  </si>
  <si>
    <t>1. Force logout account is logging in and displays the [MMA-008-Confirm code]</t>
  </si>
  <si>
    <t>Abnormal</t>
  </si>
  <si>
    <t>Check the app while the network is interrupted on the [MMA-008-Confirm code] screen</t>
  </si>
  <si>
    <t>1. Input authen code valid.
2. Disconnect internet on device.
3. Touch on [Xác nhận] button</t>
  </si>
  <si>
    <t>3. Error message [DEM041] is displayed</t>
  </si>
  <si>
    <t>Check app when re-open device after screen off</t>
  </si>
  <si>
    <t>1. Screen off device.
2. Re-open device.</t>
  </si>
  <si>
    <t>3. The device continue [MMA-005-Register information] screen is displayed</t>
  </si>
  <si>
    <t>Check the app while the network is interrupted on the [MMA-005-Register information] screen</t>
  </si>
  <si>
    <t>1. Nhập mã thông tin hợp lệ.
2. Ngắt kết nối internet trên thiết bị.
3. Chạm vào nút [Đăng ký]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</si>
  <si>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</si>
  <si>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</si>
  <si>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</si>
  <si>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</si>
  <si>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</si>
  <si>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</si>
  <si>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</si>
  <si>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[Tên]</t>
  </si>
  <si>
    <t>Label</t>
  </si>
  <si>
    <t>-</t>
  </si>
  <si>
    <t>[Nhập tên]</t>
  </si>
  <si>
    <t>Textbox</t>
  </si>
  <si>
    <t>Enable</t>
  </si>
  <si>
    <t>[Số điện thoại]</t>
  </si>
  <si>
    <t>[Nhập số điện thoại]</t>
  </si>
  <si>
    <t>[Email]</t>
  </si>
  <si>
    <t>movemate@gmail.com</t>
  </si>
  <si>
    <t>[Mật khẩu]</t>
  </si>
  <si>
    <t>Mật khẩu (tối thiểu 6 ký tự)</t>
  </si>
  <si>
    <t>[Mask icon]</t>
  </si>
  <si>
    <t>Button</t>
  </si>
  <si>
    <t>[Privacy and Term]</t>
  </si>
  <si>
    <t>Checkbox</t>
  </si>
  <si>
    <t>[Điều khoản sử dụng]</t>
  </si>
  <si>
    <t>Hyperlink</t>
  </si>
  <si>
    <t>[Chính sách bảo mật]</t>
  </si>
  <si>
    <t>[Đăng ký]</t>
  </si>
  <si>
    <t>[Google]</t>
  </si>
  <si>
    <t>[Đã có tài khoản?]</t>
  </si>
  <si>
    <t>[Trở lại]</t>
  </si>
  <si>
    <t>[Textbox]</t>
  </si>
  <si>
    <t>[Xác nhận]</t>
  </si>
  <si>
    <t>[Gửi lại (30s)]</t>
  </si>
  <si>
    <t>30s</t>
  </si>
  <si>
    <t>[MMA-006-Terms of use]</t>
  </si>
  <si>
    <t>[MMA-007-Privacy policy]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</si>
</sst>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8">
    <font>
      <sz val="10"/>
      <name val="Arial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1"/>
      <name val="Calibri"/>
      <charset val="1"/>
    </font>
    <font>
      <sz val="10"/>
      <name val="Calibri Light"/>
      <charset val="134"/>
    </font>
    <font>
      <sz val="10"/>
      <color rgb="FFFF0000"/>
      <name val="Arial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theme="1" tint="0.0499893185216834"/>
      <name val="SimSun"/>
      <charset val="134"/>
    </font>
    <font>
      <sz val="10"/>
      <color indexed="10"/>
      <name val="Arial"/>
      <charset val="134"/>
    </font>
    <font>
      <sz val="9"/>
      <name val="Tahoma"/>
      <charset val="134"/>
    </font>
    <font>
      <b/>
      <sz val="9"/>
      <name val="Tahoma"/>
      <charset val="134"/>
    </font>
  </fonts>
  <fills count="6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1" fillId="12" borderId="2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31" applyNumberFormat="0" applyAlignment="0" applyProtection="0">
      <alignment vertical="center"/>
    </xf>
    <xf numFmtId="0" fontId="30" fillId="14" borderId="32" applyNumberFormat="0" applyAlignment="0" applyProtection="0">
      <alignment vertical="center"/>
    </xf>
    <xf numFmtId="0" fontId="31" fillId="14" borderId="31" applyNumberFormat="0" applyAlignment="0" applyProtection="0">
      <alignment vertical="center"/>
    </xf>
    <xf numFmtId="0" fontId="32" fillId="15" borderId="33" applyNumberFormat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78" fontId="17" fillId="0" borderId="0" applyFill="0" applyBorder="0" applyAlignment="0"/>
    <xf numFmtId="179" fontId="0" fillId="0" borderId="0" applyFont="0" applyFill="0" applyBorder="0" applyAlignment="0" applyProtection="0"/>
    <xf numFmtId="0" fontId="42" fillId="0" borderId="36" applyNumberFormat="0" applyAlignment="0" applyProtection="0">
      <alignment horizontal="left" vertical="center"/>
    </xf>
    <xf numFmtId="0" fontId="42" fillId="0" borderId="21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NumberFormat="0" applyFont="0" applyFill="0" applyAlignment="0"/>
    <xf numFmtId="0" fontId="0" fillId="0" borderId="0"/>
    <xf numFmtId="0" fontId="21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4" borderId="9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59" borderId="37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6" fillId="61" borderId="38" applyNumberFormat="0" applyFont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6" fillId="45" borderId="40" applyNumberFormat="0" applyAlignment="0" applyProtection="0">
      <alignment vertical="center"/>
    </xf>
    <xf numFmtId="0" fontId="57" fillId="62" borderId="41" applyNumberFormat="0" applyAlignment="0" applyProtection="0">
      <alignment vertical="center"/>
    </xf>
    <xf numFmtId="0" fontId="58" fillId="0" borderId="0"/>
    <xf numFmtId="0" fontId="59" fillId="0" borderId="0"/>
    <xf numFmtId="0" fontId="60" fillId="41" borderId="0" applyNumberFormat="0" applyBorder="0" applyAlignment="0" applyProtection="0">
      <alignment vertical="center"/>
    </xf>
    <xf numFmtId="0" fontId="61" fillId="0" borderId="42" applyNumberFormat="0" applyFont="0" applyFill="0" applyBorder="0" applyProtection="0">
      <alignment vertical="top" wrapText="1"/>
    </xf>
    <xf numFmtId="0" fontId="61" fillId="0" borderId="42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3" borderId="0" applyNumberFormat="0" applyFont="0" applyBorder="0" applyAlignment="0" applyProtection="0"/>
    <xf numFmtId="0" fontId="63" fillId="42" borderId="0" applyNumberFormat="0" applyBorder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6">
      <protection locked="0"/>
    </xf>
    <xf numFmtId="0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0" fontId="67" fillId="0" borderId="46">
      <protection locked="0"/>
    </xf>
    <xf numFmtId="0" fontId="68" fillId="62" borderId="4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7" applyNumberFormat="0" applyFill="0" applyAlignment="0" applyProtection="0">
      <alignment vertical="center"/>
    </xf>
    <xf numFmtId="0" fontId="73" fillId="0" borderId="0">
      <alignment vertical="top"/>
    </xf>
  </cellStyleXfs>
  <cellXfs count="27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2" fillId="0" borderId="5" xfId="6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center" vertical="top" wrapText="1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3" fillId="0" borderId="11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5" xfId="0" applyFont="1" applyBorder="1" applyAlignment="1">
      <alignment wrapText="1"/>
    </xf>
    <xf numFmtId="0" fontId="0" fillId="0" borderId="2" xfId="6" applyFont="1" applyFill="1" applyBorder="1" applyAlignment="1" applyProtection="1">
      <alignment horizontal="center" vertical="top" wrapText="1"/>
    </xf>
    <xf numFmtId="0" fontId="0" fillId="0" borderId="3" xfId="0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vertical="center" wrapText="1"/>
    </xf>
    <xf numFmtId="0" fontId="0" fillId="0" borderId="0" xfId="6" applyFont="1" applyFill="1" applyBorder="1" applyAlignment="1" applyProtection="1">
      <alignment vertical="top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0" fillId="2" borderId="18" xfId="137" applyFont="1" applyFill="1" applyBorder="1" applyAlignment="1">
      <alignment horizontal="center" vertical="center" wrapText="1"/>
    </xf>
    <xf numFmtId="0" fontId="10" fillId="2" borderId="9" xfId="137" applyFont="1" applyFill="1" applyBorder="1" applyAlignment="1">
      <alignment horizontal="center" vertical="center" wrapText="1"/>
    </xf>
    <xf numFmtId="0" fontId="11" fillId="6" borderId="9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top" wrapText="1"/>
    </xf>
    <xf numFmtId="0" fontId="13" fillId="0" borderId="19" xfId="6" applyFont="1" applyFill="1" applyBorder="1" applyAlignment="1" applyProtection="1">
      <alignment horizontal="left" vertical="top" wrapText="1"/>
    </xf>
    <xf numFmtId="0" fontId="13" fillId="0" borderId="15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18" xfId="6" applyFont="1" applyFill="1" applyBorder="1" applyAlignment="1" applyProtection="1">
      <alignment horizontal="left" vertical="top" wrapText="1"/>
    </xf>
    <xf numFmtId="0" fontId="13" fillId="0" borderId="20" xfId="6" applyFont="1" applyFill="1" applyBorder="1" applyAlignment="1" applyProtection="1">
      <alignment horizontal="left" vertical="top" wrapText="1"/>
    </xf>
    <xf numFmtId="0" fontId="13" fillId="0" borderId="9" xfId="6" applyFont="1" applyFill="1" applyBorder="1" applyAlignment="1" applyProtection="1">
      <alignment horizontal="left" vertical="top" wrapText="1"/>
    </xf>
    <xf numFmtId="0" fontId="13" fillId="0" borderId="18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0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/>
    </xf>
    <xf numFmtId="0" fontId="13" fillId="0" borderId="16" xfId="6" applyFont="1" applyFill="1" applyBorder="1" applyAlignment="1" applyProtection="1">
      <alignment horizontal="left" vertical="center" wrapText="1"/>
    </xf>
    <xf numFmtId="0" fontId="13" fillId="0" borderId="1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6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center" wrapText="1"/>
    </xf>
    <xf numFmtId="0" fontId="12" fillId="9" borderId="18" xfId="0" applyFont="1" applyFill="1" applyBorder="1" applyAlignment="1">
      <alignment horizontal="left" vertical="center"/>
    </xf>
    <xf numFmtId="0" fontId="12" fillId="9" borderId="2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2" xfId="6" applyFont="1" applyFill="1" applyBorder="1" applyAlignment="1" applyProtection="1">
      <alignment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5" xfId="6" applyFont="1" applyFill="1" applyBorder="1" applyAlignment="1" applyProtection="1">
      <alignment horizontal="left" vertical="center" wrapText="1"/>
    </xf>
    <xf numFmtId="0" fontId="13" fillId="0" borderId="5" xfId="6" applyFont="1" applyFill="1" applyBorder="1" applyAlignment="1" applyProtection="1">
      <alignment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6" applyFont="1" applyFill="1" applyBorder="1" applyAlignment="1" applyProtection="1">
      <alignment vertical="center" wrapText="1"/>
    </xf>
    <xf numFmtId="184" fontId="8" fillId="3" borderId="0" xfId="0" applyNumberFormat="1" applyFont="1" applyFill="1" applyAlignment="1">
      <alignment vertical="center" wrapText="1"/>
    </xf>
    <xf numFmtId="184" fontId="10" fillId="2" borderId="18" xfId="137" applyNumberFormat="1" applyFont="1" applyFill="1" applyBorder="1" applyAlignment="1">
      <alignment horizontal="center" vertical="center" wrapText="1"/>
    </xf>
    <xf numFmtId="0" fontId="1" fillId="0" borderId="0" xfId="137" applyFont="1" applyAlignment="1">
      <alignment vertical="top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>
      <alignment horizontal="left" vertical="center"/>
    </xf>
    <xf numFmtId="184" fontId="13" fillId="0" borderId="15" xfId="0" applyNumberFormat="1" applyFont="1" applyBorder="1" applyAlignment="1">
      <alignment horizontal="center" vertical="center" wrapText="1"/>
    </xf>
    <xf numFmtId="184" fontId="13" fillId="0" borderId="9" xfId="0" applyNumberFormat="1" applyFont="1" applyBorder="1" applyAlignment="1">
      <alignment horizontal="center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5" xfId="6" applyFont="1" applyFill="1" applyBorder="1" applyAlignment="1" applyProtection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3" fillId="0" borderId="26" xfId="6" applyFont="1" applyFill="1" applyBorder="1" applyAlignment="1" applyProtection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6" borderId="9" xfId="137" applyFont="1" applyFill="1" applyBorder="1" applyAlignment="1">
      <alignment horizontal="left" vertical="top" wrapText="1"/>
    </xf>
    <xf numFmtId="0" fontId="1" fillId="6" borderId="18" xfId="137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2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14" fillId="3" borderId="9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vertical="top" wrapText="1"/>
    </xf>
    <xf numFmtId="0" fontId="0" fillId="0" borderId="9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15" xfId="6" applyFont="1" applyFill="1" applyBorder="1" applyAlignment="1" applyProtection="1">
      <alignment horizontal="left" vertical="top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0" fillId="3" borderId="20" xfId="6" applyFont="1" applyFill="1" applyBorder="1" applyAlignment="1" applyProtection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9" xfId="6" applyFont="1" applyFill="1" applyBorder="1" applyAlignment="1" applyProtection="1">
      <alignment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top" wrapText="1"/>
    </xf>
    <xf numFmtId="0" fontId="0" fillId="0" borderId="9" xfId="6" applyFont="1" applyFill="1" applyBorder="1" applyAlignment="1" applyProtection="1">
      <alignment vertical="top"/>
    </xf>
    <xf numFmtId="0" fontId="0" fillId="0" borderId="9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vertical="top"/>
    </xf>
    <xf numFmtId="0" fontId="0" fillId="10" borderId="9" xfId="6" applyFont="1" applyFill="1" applyBorder="1" applyAlignment="1" applyProtection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15" fillId="3" borderId="9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16" fillId="0" borderId="9" xfId="6" applyFont="1" applyFill="1" applyBorder="1" applyAlignment="1" applyProtection="1">
      <alignment horizontal="left" vertical="top" wrapText="1"/>
    </xf>
    <xf numFmtId="0" fontId="16" fillId="3" borderId="9" xfId="6" applyFont="1" applyFill="1" applyBorder="1" applyAlignment="1" applyProtection="1">
      <alignment horizontal="left" vertical="top" wrapText="1"/>
    </xf>
    <xf numFmtId="0" fontId="0" fillId="3" borderId="15" xfId="6" applyFont="1" applyFill="1" applyBorder="1" applyAlignment="1" applyProtection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5" borderId="20" xfId="0" applyFont="1" applyFill="1" applyBorder="1" applyAlignment="1">
      <alignment horizontal="center" vertical="top" wrapText="1"/>
    </xf>
    <xf numFmtId="0" fontId="10" fillId="2" borderId="9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" fillId="6" borderId="21" xfId="137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left" vertical="top" wrapText="1"/>
    </xf>
    <xf numFmtId="0" fontId="10" fillId="2" borderId="9" xfId="137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3" borderId="9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15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4" xfId="0" applyFont="1" applyBorder="1" applyAlignment="1">
      <alignment vertical="center" wrapText="1"/>
    </xf>
    <xf numFmtId="0" fontId="0" fillId="0" borderId="9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15" xfId="6" applyFont="1" applyFill="1" applyBorder="1" applyAlignment="1" applyProtection="1">
      <alignment horizontal="left" vertical="center" wrapText="1"/>
    </xf>
    <xf numFmtId="0" fontId="0" fillId="3" borderId="15" xfId="6" applyFont="1" applyFill="1" applyBorder="1" applyAlignment="1" applyProtection="1">
      <alignment vertical="top" wrapText="1"/>
    </xf>
    <xf numFmtId="0" fontId="0" fillId="10" borderId="24" xfId="6" applyFont="1" applyFill="1" applyBorder="1" applyAlignment="1" applyProtection="1">
      <alignment horizontal="left" vertical="top" wrapText="1"/>
    </xf>
    <xf numFmtId="0" fontId="0" fillId="10" borderId="15" xfId="6" applyFont="1" applyFill="1" applyBorder="1" applyAlignment="1" applyProtection="1">
      <alignment horizontal="left" vertical="top" wrapText="1"/>
    </xf>
    <xf numFmtId="0" fontId="15" fillId="10" borderId="9" xfId="6" applyFill="1" applyBorder="1" applyAlignment="1" applyProtection="1">
      <alignment horizontal="left" vertical="top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6" borderId="18" xfId="137" applyFont="1" applyFill="1" applyBorder="1" applyAlignment="1">
      <alignment horizontal="left" vertical="center" wrapText="1"/>
    </xf>
    <xf numFmtId="0" fontId="1" fillId="6" borderId="21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6" applyFont="1" applyFill="1" applyBorder="1" applyAlignment="1" applyProtection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left" vertical="center" wrapText="1"/>
    </xf>
    <xf numFmtId="0" fontId="16" fillId="0" borderId="9" xfId="6" applyFont="1" applyFill="1" applyBorder="1" applyAlignment="1" applyProtection="1">
      <alignment horizontal="left" vertical="center" wrapText="1"/>
    </xf>
    <xf numFmtId="0" fontId="16" fillId="0" borderId="9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16" fillId="3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7" fillId="0" borderId="2" xfId="6" applyFont="1" applyFill="1" applyBorder="1" applyAlignment="1" applyProtection="1">
      <alignment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8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9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" fillId="11" borderId="0" xfId="135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0" fillId="11" borderId="9" xfId="135" applyFont="1" applyFill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center" wrapText="1"/>
    </xf>
    <xf numFmtId="0" fontId="0" fillId="11" borderId="9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" fillId="11" borderId="0" xfId="135" applyFont="1" applyFill="1" applyAlignment="1">
      <alignment horizontal="center"/>
    </xf>
    <xf numFmtId="0" fontId="1" fillId="11" borderId="0" xfId="100" applyFont="1" applyFill="1" applyAlignment="1">
      <alignment horizontal="left"/>
    </xf>
    <xf numFmtId="0" fontId="19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9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8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0" fillId="11" borderId="9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20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9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" fillId="8" borderId="21" xfId="0" applyFont="1" applyFill="1" applyBorder="1" applyAlignment="1" quotePrefix="1">
      <alignment horizontal="left" vertical="center" wrapText="1"/>
    </xf>
    <xf numFmtId="0" fontId="0" fillId="0" borderId="9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vertical="top" wrapText="1"/>
    </xf>
    <xf numFmtId="0" fontId="0" fillId="10" borderId="24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vertical="top" wrapText="1"/>
    </xf>
    <xf numFmtId="0" fontId="0" fillId="0" borderId="9" xfId="6" applyFont="1" applyFill="1" applyBorder="1" applyAlignment="1" applyProtection="1" quotePrefix="1">
      <alignment vertical="center" wrapText="1"/>
    </xf>
    <xf numFmtId="0" fontId="1" fillId="7" borderId="18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0" xfId="6" applyFont="1" applyFill="1" applyBorder="1" applyAlignment="1" applyProtection="1" quotePrefix="1">
      <alignment horizontal="left" vertical="top" wrapText="1"/>
    </xf>
    <xf numFmtId="0" fontId="0" fillId="10" borderId="9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horizontal="left" vertical="top" wrapText="1"/>
    </xf>
    <xf numFmtId="0" fontId="13" fillId="0" borderId="19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0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0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2" fillId="9" borderId="9" xfId="0" applyFont="1" applyFill="1" applyBorder="1" applyAlignment="1" quotePrefix="1">
      <alignment horizontal="left" vertical="center"/>
    </xf>
    <xf numFmtId="0" fontId="13" fillId="0" borderId="19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left" vertical="center" wrapText="1"/>
    </xf>
    <xf numFmtId="0" fontId="13" fillId="0" borderId="16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2" fillId="9" borderId="18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13" fillId="0" borderId="5" xfId="6" applyFont="1" applyFill="1" applyBorder="1" applyAlignment="1" applyProtection="1" quotePrefix="1">
      <alignment vertical="center" wrapText="1"/>
    </xf>
    <xf numFmtId="0" fontId="13" fillId="0" borderId="5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3" fillId="0" borderId="21" xfId="6" applyFont="1" applyFill="1" applyBorder="1" applyAlignment="1" applyProtection="1" quotePrefix="1">
      <alignment horizontal="left" vertical="center" wrapText="1"/>
    </xf>
    <xf numFmtId="0" fontId="13" fillId="0" borderId="25" xfId="6" applyFont="1" applyFill="1" applyBorder="1" applyAlignment="1" applyProtection="1" quotePrefix="1">
      <alignment horizontal="left" vertical="center" wrapText="1"/>
    </xf>
    <xf numFmtId="0" fontId="13" fillId="0" borderId="23" xfId="6" applyFont="1" applyFill="1" applyBorder="1" applyAlignment="1" applyProtection="1" quotePrefix="1">
      <alignment horizontal="left" vertical="center" wrapText="1"/>
    </xf>
    <xf numFmtId="0" fontId="12" fillId="8" borderId="15" xfId="0" applyFont="1" applyFill="1" applyBorder="1" applyAlignment="1" quotePrefix="1">
      <alignment horizontal="left" vertical="center" wrapText="1"/>
    </xf>
    <xf numFmtId="0" fontId="13" fillId="0" borderId="26" xfId="6" applyFont="1" applyFill="1" applyBorder="1" applyAlignment="1" applyProtection="1" quotePrefix="1">
      <alignment vertical="center" wrapText="1"/>
    </xf>
    <xf numFmtId="0" fontId="0" fillId="0" borderId="5" xfId="0" applyFont="1" applyBorder="1" applyAlignment="1" quotePrefix="1">
      <alignment horizontal="center" vertical="center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930910</xdr:colOff>
      <xdr:row>2</xdr:row>
      <xdr:rowOff>142875</xdr:rowOff>
    </xdr:from>
    <xdr:to>
      <xdr:col>2</xdr:col>
      <xdr:colOff>2948305</xdr:colOff>
      <xdr:row>30</xdr:row>
      <xdr:rowOff>128270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91075" y="453390"/>
          <a:ext cx="2017395" cy="467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1113790</xdr:colOff>
      <xdr:row>32</xdr:row>
      <xdr:rowOff>44450</xdr:rowOff>
    </xdr:from>
    <xdr:to>
      <xdr:col>2</xdr:col>
      <xdr:colOff>2660650</xdr:colOff>
      <xdr:row>51</xdr:row>
      <xdr:rowOff>60960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3955" y="5384165"/>
          <a:ext cx="1546860" cy="320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1136650</xdr:colOff>
      <xdr:row>52</xdr:row>
      <xdr:rowOff>52705</xdr:rowOff>
    </xdr:from>
    <xdr:to>
      <xdr:col>2</xdr:col>
      <xdr:colOff>2635250</xdr:colOff>
      <xdr:row>71</xdr:row>
      <xdr:rowOff>115570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96815" y="8745220"/>
          <a:ext cx="1498600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1159510</xdr:colOff>
      <xdr:row>72</xdr:row>
      <xdr:rowOff>37465</xdr:rowOff>
    </xdr:from>
    <xdr:to>
      <xdr:col>2</xdr:col>
      <xdr:colOff>2485390</xdr:colOff>
      <xdr:row>89</xdr:row>
      <xdr:rowOff>71755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19675" y="12082780"/>
          <a:ext cx="1325880" cy="288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movemate@gmail.com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view="pageBreakPreview" zoomScaleNormal="100" workbookViewId="0">
      <selection activeCell="A1" sqref="$A1:$XFD1"/>
    </sheetView>
  </sheetViews>
  <sheetFormatPr defaultColWidth="0" defaultRowHeight="11.4"/>
  <cols>
    <col min="1" max="1" width="3" style="236" customWidth="1"/>
    <col min="2" max="2" width="7.13888888888889" style="237" customWidth="1"/>
    <col min="3" max="3" width="28.8518518518519" style="238" customWidth="1"/>
    <col min="4" max="4" width="18.1388888888889" style="238" customWidth="1"/>
    <col min="5" max="6" width="18.1388888888889" style="239" customWidth="1"/>
    <col min="7" max="7" width="18.4259259259259" style="239" customWidth="1"/>
    <col min="8" max="8" width="18.1388888888889" style="239" customWidth="1"/>
    <col min="9" max="9" width="11.8518518518519" style="239" customWidth="1"/>
    <col min="10" max="10" width="16.1388888888889" style="240" customWidth="1"/>
    <col min="11" max="11" width="4.85185185185185" style="236" customWidth="1"/>
    <col min="12" max="16384" width="1.13888888888889" style="236" hidden="1"/>
  </cols>
  <sheetData>
    <row r="1" s="234" customFormat="1" ht="41.25" customHeight="1" spans="1:1">
      <c r="A1" s="234" t="s">
        <v>0</v>
      </c>
    </row>
    <row r="2" s="235" customFormat="1" ht="14.25" customHeight="1" spans="1:254">
      <c r="A2" s="241"/>
      <c r="B2" s="242"/>
      <c r="C2" s="242"/>
      <c r="D2" s="242"/>
      <c r="E2" s="242"/>
      <c r="F2" s="242"/>
      <c r="G2" s="242"/>
      <c r="H2" s="242"/>
      <c r="I2" s="242"/>
      <c r="J2" s="269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270"/>
      <c r="BN2" s="270"/>
      <c r="BO2" s="270"/>
      <c r="BP2" s="270"/>
      <c r="BQ2" s="270"/>
      <c r="BR2" s="270"/>
      <c r="BS2" s="270"/>
      <c r="BT2" s="270"/>
      <c r="BU2" s="270"/>
      <c r="BV2" s="270"/>
      <c r="BW2" s="270"/>
      <c r="BX2" s="270"/>
      <c r="BY2" s="270"/>
      <c r="BZ2" s="270"/>
      <c r="CA2" s="270"/>
      <c r="CB2" s="270"/>
      <c r="CC2" s="270"/>
      <c r="CD2" s="270"/>
      <c r="CE2" s="270"/>
      <c r="CF2" s="270"/>
      <c r="CG2" s="270"/>
      <c r="CH2" s="270"/>
      <c r="CI2" s="270"/>
      <c r="CJ2" s="270"/>
      <c r="CK2" s="270"/>
      <c r="CL2" s="270"/>
      <c r="CM2" s="270"/>
      <c r="CN2" s="270"/>
      <c r="CO2" s="270"/>
      <c r="CP2" s="270"/>
      <c r="CQ2" s="270"/>
      <c r="CR2" s="270"/>
      <c r="CS2" s="270"/>
      <c r="CT2" s="270"/>
      <c r="CU2" s="270"/>
      <c r="CV2" s="270"/>
      <c r="CW2" s="270"/>
      <c r="CX2" s="270"/>
      <c r="CY2" s="270"/>
      <c r="CZ2" s="270"/>
      <c r="DA2" s="270"/>
      <c r="DB2" s="270"/>
      <c r="DC2" s="270"/>
      <c r="DD2" s="270"/>
      <c r="DE2" s="270"/>
      <c r="DF2" s="270"/>
      <c r="DG2" s="270"/>
      <c r="DH2" s="270"/>
      <c r="DI2" s="270"/>
      <c r="DJ2" s="270"/>
      <c r="DK2" s="270"/>
      <c r="DL2" s="270"/>
      <c r="DM2" s="270"/>
      <c r="DN2" s="270"/>
      <c r="DO2" s="270"/>
      <c r="DP2" s="270"/>
      <c r="DQ2" s="270"/>
      <c r="DR2" s="270"/>
      <c r="DS2" s="270"/>
      <c r="DT2" s="270"/>
      <c r="DU2" s="270"/>
      <c r="DV2" s="270"/>
      <c r="DW2" s="270"/>
      <c r="DX2" s="270"/>
      <c r="DY2" s="270"/>
      <c r="DZ2" s="270"/>
      <c r="EA2" s="270"/>
      <c r="EB2" s="270"/>
      <c r="EC2" s="270"/>
      <c r="ED2" s="270"/>
      <c r="EE2" s="270"/>
      <c r="EF2" s="270"/>
      <c r="EG2" s="270"/>
      <c r="EH2" s="270"/>
      <c r="EI2" s="270"/>
      <c r="EJ2" s="270"/>
      <c r="EK2" s="270"/>
      <c r="EL2" s="270"/>
      <c r="EM2" s="270"/>
      <c r="EN2" s="270"/>
      <c r="EO2" s="270"/>
      <c r="EP2" s="270"/>
      <c r="EQ2" s="270"/>
      <c r="ER2" s="270"/>
      <c r="ES2" s="270"/>
      <c r="ET2" s="270"/>
      <c r="EU2" s="270"/>
      <c r="EV2" s="270"/>
      <c r="EW2" s="270"/>
      <c r="EX2" s="270"/>
      <c r="EY2" s="270"/>
      <c r="EZ2" s="270"/>
      <c r="FA2" s="270"/>
      <c r="FB2" s="270"/>
      <c r="FC2" s="270"/>
      <c r="FD2" s="270"/>
      <c r="FE2" s="270"/>
      <c r="FF2" s="270"/>
      <c r="FG2" s="270"/>
      <c r="FH2" s="270"/>
      <c r="FI2" s="270"/>
      <c r="FJ2" s="270"/>
      <c r="FK2" s="270"/>
      <c r="FL2" s="270"/>
      <c r="FM2" s="270"/>
      <c r="FN2" s="270"/>
      <c r="FO2" s="270"/>
      <c r="FP2" s="270"/>
      <c r="FQ2" s="270"/>
      <c r="FR2" s="270"/>
      <c r="FS2" s="270"/>
      <c r="FT2" s="270"/>
      <c r="FU2" s="270"/>
      <c r="FV2" s="270"/>
      <c r="FW2" s="270"/>
      <c r="FX2" s="270"/>
      <c r="FY2" s="270"/>
      <c r="FZ2" s="270"/>
      <c r="GA2" s="270"/>
      <c r="GB2" s="270"/>
      <c r="GC2" s="270"/>
      <c r="GD2" s="270"/>
      <c r="GE2" s="270"/>
      <c r="GF2" s="270"/>
      <c r="GG2" s="270"/>
      <c r="GH2" s="270"/>
      <c r="GI2" s="270"/>
      <c r="GJ2" s="270"/>
      <c r="GK2" s="270"/>
      <c r="GL2" s="270"/>
      <c r="GM2" s="270"/>
      <c r="GN2" s="270"/>
      <c r="GO2" s="270"/>
      <c r="GP2" s="270"/>
      <c r="GQ2" s="270"/>
      <c r="GR2" s="270"/>
      <c r="GS2" s="270"/>
      <c r="GT2" s="270"/>
      <c r="GU2" s="270"/>
      <c r="GV2" s="270"/>
      <c r="GW2" s="270"/>
      <c r="GX2" s="270"/>
      <c r="GY2" s="270"/>
      <c r="GZ2" s="270"/>
      <c r="HA2" s="270"/>
      <c r="HB2" s="270"/>
      <c r="HC2" s="270"/>
      <c r="HD2" s="270"/>
      <c r="HE2" s="270"/>
      <c r="HF2" s="270"/>
      <c r="HG2" s="270"/>
      <c r="HH2" s="270"/>
      <c r="HI2" s="270"/>
      <c r="HJ2" s="270"/>
      <c r="HK2" s="270"/>
      <c r="HL2" s="270"/>
      <c r="HM2" s="270"/>
      <c r="HN2" s="270"/>
      <c r="HO2" s="270"/>
      <c r="HP2" s="270"/>
      <c r="HQ2" s="270"/>
      <c r="HR2" s="270"/>
      <c r="HS2" s="270"/>
      <c r="HT2" s="270"/>
      <c r="HU2" s="270"/>
      <c r="HV2" s="270"/>
      <c r="HW2" s="270"/>
      <c r="HX2" s="270"/>
      <c r="HY2" s="270"/>
      <c r="HZ2" s="270"/>
      <c r="IA2" s="270"/>
      <c r="IB2" s="270"/>
      <c r="IC2" s="270"/>
      <c r="ID2" s="270"/>
      <c r="IE2" s="270"/>
      <c r="IF2" s="270"/>
      <c r="IG2" s="270"/>
      <c r="IH2" s="270"/>
      <c r="II2" s="270"/>
      <c r="IJ2" s="270"/>
      <c r="IK2" s="270"/>
      <c r="IL2" s="270"/>
      <c r="IM2" s="270"/>
      <c r="IN2" s="270"/>
      <c r="IO2" s="270"/>
      <c r="IP2" s="270"/>
      <c r="IQ2" s="270"/>
      <c r="IR2" s="270"/>
      <c r="IS2" s="270"/>
      <c r="IT2" s="270"/>
    </row>
    <row r="3" s="235" customFormat="1" ht="12.75" customHeight="1" spans="1:254">
      <c r="A3" s="241"/>
      <c r="B3" s="243" t="s">
        <v>1</v>
      </c>
      <c r="C3" s="243"/>
      <c r="D3" s="244">
        <f>D9/(I9-H9)</f>
        <v>1</v>
      </c>
      <c r="E3" s="245"/>
      <c r="F3" s="243" t="s">
        <v>2</v>
      </c>
      <c r="G3" s="246">
        <v>45408</v>
      </c>
      <c r="H3" s="247"/>
      <c r="I3" s="243" t="s">
        <v>3</v>
      </c>
      <c r="J3" s="271" t="s">
        <v>4</v>
      </c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0"/>
      <c r="BZ3" s="270"/>
      <c r="CA3" s="270"/>
      <c r="CB3" s="270"/>
      <c r="CC3" s="270"/>
      <c r="CD3" s="270"/>
      <c r="CE3" s="270"/>
      <c r="CF3" s="270"/>
      <c r="CG3" s="270"/>
      <c r="CH3" s="270"/>
      <c r="CI3" s="270"/>
      <c r="CJ3" s="270"/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0"/>
      <c r="CY3" s="270"/>
      <c r="CZ3" s="270"/>
      <c r="DA3" s="270"/>
      <c r="DB3" s="270"/>
      <c r="DC3" s="270"/>
      <c r="DD3" s="270"/>
      <c r="DE3" s="270"/>
      <c r="DF3" s="270"/>
      <c r="DG3" s="270"/>
      <c r="DH3" s="270"/>
      <c r="DI3" s="270"/>
      <c r="DJ3" s="270"/>
      <c r="DK3" s="270"/>
      <c r="DL3" s="270"/>
      <c r="DM3" s="270"/>
      <c r="DN3" s="270"/>
      <c r="DO3" s="270"/>
      <c r="DP3" s="270"/>
      <c r="DQ3" s="270"/>
      <c r="DR3" s="270"/>
      <c r="DS3" s="270"/>
      <c r="DT3" s="270"/>
      <c r="DU3" s="270"/>
      <c r="DV3" s="270"/>
      <c r="DW3" s="270"/>
      <c r="DX3" s="270"/>
      <c r="DY3" s="270"/>
      <c r="DZ3" s="270"/>
      <c r="EA3" s="270"/>
      <c r="EB3" s="270"/>
      <c r="EC3" s="270"/>
      <c r="ED3" s="270"/>
      <c r="EE3" s="270"/>
      <c r="EF3" s="270"/>
      <c r="EG3" s="270"/>
      <c r="EH3" s="270"/>
      <c r="EI3" s="270"/>
      <c r="EJ3" s="270"/>
      <c r="EK3" s="270"/>
      <c r="EL3" s="270"/>
      <c r="EM3" s="270"/>
      <c r="EN3" s="270"/>
      <c r="EO3" s="270"/>
      <c r="EP3" s="270"/>
      <c r="EQ3" s="270"/>
      <c r="ER3" s="270"/>
      <c r="ES3" s="270"/>
      <c r="ET3" s="270"/>
      <c r="EU3" s="270"/>
      <c r="EV3" s="270"/>
      <c r="EW3" s="270"/>
      <c r="EX3" s="270"/>
      <c r="EY3" s="270"/>
      <c r="EZ3" s="270"/>
      <c r="FA3" s="270"/>
      <c r="FB3" s="270"/>
      <c r="FC3" s="270"/>
      <c r="FD3" s="270"/>
      <c r="FE3" s="270"/>
      <c r="FF3" s="270"/>
      <c r="FG3" s="270"/>
      <c r="FH3" s="270"/>
      <c r="FI3" s="270"/>
      <c r="FJ3" s="270"/>
      <c r="FK3" s="270"/>
      <c r="FL3" s="270"/>
      <c r="FM3" s="270"/>
      <c r="FN3" s="270"/>
      <c r="FO3" s="270"/>
      <c r="FP3" s="270"/>
      <c r="FQ3" s="270"/>
      <c r="FR3" s="270"/>
      <c r="FS3" s="270"/>
      <c r="FT3" s="270"/>
      <c r="FU3" s="270"/>
      <c r="FV3" s="270"/>
      <c r="FW3" s="270"/>
      <c r="FX3" s="270"/>
      <c r="FY3" s="270"/>
      <c r="FZ3" s="270"/>
      <c r="GA3" s="270"/>
      <c r="GB3" s="270"/>
      <c r="GC3" s="270"/>
      <c r="GD3" s="270"/>
      <c r="GE3" s="270"/>
      <c r="GF3" s="270"/>
      <c r="GG3" s="270"/>
      <c r="GH3" s="270"/>
      <c r="GI3" s="270"/>
      <c r="GJ3" s="270"/>
      <c r="GK3" s="270"/>
      <c r="GL3" s="270"/>
      <c r="GM3" s="270"/>
      <c r="GN3" s="270"/>
      <c r="GO3" s="270"/>
      <c r="GP3" s="270"/>
      <c r="GQ3" s="270"/>
      <c r="GR3" s="270"/>
      <c r="GS3" s="270"/>
      <c r="GT3" s="270"/>
      <c r="GU3" s="270"/>
      <c r="GV3" s="270"/>
      <c r="GW3" s="270"/>
      <c r="GX3" s="270"/>
      <c r="GY3" s="270"/>
      <c r="GZ3" s="270"/>
      <c r="HA3" s="270"/>
      <c r="HB3" s="270"/>
      <c r="HC3" s="270"/>
      <c r="HD3" s="270"/>
      <c r="HE3" s="270"/>
      <c r="HF3" s="270"/>
      <c r="HG3" s="270"/>
      <c r="HH3" s="270"/>
      <c r="HI3" s="270"/>
      <c r="HJ3" s="270"/>
      <c r="HK3" s="270"/>
      <c r="HL3" s="270"/>
      <c r="HM3" s="270"/>
      <c r="HN3" s="270"/>
      <c r="HO3" s="270"/>
      <c r="HP3" s="270"/>
      <c r="HQ3" s="270"/>
      <c r="HR3" s="270"/>
      <c r="HS3" s="270"/>
      <c r="HT3" s="270"/>
      <c r="HU3" s="270"/>
      <c r="HV3" s="270"/>
      <c r="HW3" s="270"/>
      <c r="HX3" s="270"/>
      <c r="HY3" s="270"/>
      <c r="HZ3" s="270"/>
      <c r="IA3" s="270"/>
      <c r="IB3" s="270"/>
      <c r="IC3" s="270"/>
      <c r="ID3" s="270"/>
      <c r="IE3" s="270"/>
      <c r="IF3" s="270"/>
      <c r="IG3" s="270"/>
      <c r="IH3" s="270"/>
      <c r="II3" s="270"/>
      <c r="IJ3" s="270"/>
      <c r="IK3" s="270"/>
      <c r="IL3" s="270"/>
      <c r="IM3" s="270"/>
      <c r="IN3" s="270"/>
      <c r="IO3" s="270"/>
      <c r="IP3" s="270"/>
      <c r="IQ3" s="270"/>
      <c r="IR3" s="270"/>
      <c r="IS3" s="270"/>
      <c r="IT3" s="270"/>
    </row>
    <row r="4" s="235" customFormat="1" ht="12.75" customHeight="1" spans="1:254">
      <c r="A4" s="241"/>
      <c r="B4" s="243" t="s">
        <v>5</v>
      </c>
      <c r="C4" s="243"/>
      <c r="D4" s="244">
        <f>E9/(I9-H9)</f>
        <v>1</v>
      </c>
      <c r="E4" s="245"/>
      <c r="F4" s="243" t="s">
        <v>6</v>
      </c>
      <c r="G4" s="248" t="s">
        <v>7</v>
      </c>
      <c r="H4" s="249"/>
      <c r="I4" s="243" t="s">
        <v>8</v>
      </c>
      <c r="J4" s="271" t="s">
        <v>4</v>
      </c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  <c r="BK4" s="270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0"/>
      <c r="CE4" s="270"/>
      <c r="CF4" s="270"/>
      <c r="CG4" s="270"/>
      <c r="CH4" s="270"/>
      <c r="CI4" s="270"/>
      <c r="CJ4" s="270"/>
      <c r="CK4" s="270"/>
      <c r="CL4" s="270"/>
      <c r="CM4" s="270"/>
      <c r="CN4" s="270"/>
      <c r="CO4" s="270"/>
      <c r="CP4" s="270"/>
      <c r="CQ4" s="270"/>
      <c r="CR4" s="270"/>
      <c r="CS4" s="270"/>
      <c r="CT4" s="270"/>
      <c r="CU4" s="270"/>
      <c r="CV4" s="270"/>
      <c r="CW4" s="270"/>
      <c r="CX4" s="270"/>
      <c r="CY4" s="270"/>
      <c r="CZ4" s="270"/>
      <c r="DA4" s="270"/>
      <c r="DB4" s="270"/>
      <c r="DC4" s="270"/>
      <c r="DD4" s="270"/>
      <c r="DE4" s="270"/>
      <c r="DF4" s="270"/>
      <c r="DG4" s="270"/>
      <c r="DH4" s="270"/>
      <c r="DI4" s="270"/>
      <c r="DJ4" s="270"/>
      <c r="DK4" s="270"/>
      <c r="DL4" s="270"/>
      <c r="DM4" s="270"/>
      <c r="DN4" s="270"/>
      <c r="DO4" s="270"/>
      <c r="DP4" s="270"/>
      <c r="DQ4" s="270"/>
      <c r="DR4" s="270"/>
      <c r="DS4" s="270"/>
      <c r="DT4" s="270"/>
      <c r="DU4" s="270"/>
      <c r="DV4" s="270"/>
      <c r="DW4" s="270"/>
      <c r="DX4" s="270"/>
      <c r="DY4" s="270"/>
      <c r="DZ4" s="270"/>
      <c r="EA4" s="270"/>
      <c r="EB4" s="270"/>
      <c r="EC4" s="270"/>
      <c r="ED4" s="270"/>
      <c r="EE4" s="270"/>
      <c r="EF4" s="270"/>
      <c r="EG4" s="270"/>
      <c r="EH4" s="270"/>
      <c r="EI4" s="270"/>
      <c r="EJ4" s="270"/>
      <c r="EK4" s="270"/>
      <c r="EL4" s="270"/>
      <c r="EM4" s="270"/>
      <c r="EN4" s="270"/>
      <c r="EO4" s="270"/>
      <c r="EP4" s="270"/>
      <c r="EQ4" s="270"/>
      <c r="ER4" s="270"/>
      <c r="ES4" s="270"/>
      <c r="ET4" s="270"/>
      <c r="EU4" s="270"/>
      <c r="EV4" s="270"/>
      <c r="EW4" s="270"/>
      <c r="EX4" s="270"/>
      <c r="EY4" s="270"/>
      <c r="EZ4" s="270"/>
      <c r="FA4" s="270"/>
      <c r="FB4" s="270"/>
      <c r="FC4" s="270"/>
      <c r="FD4" s="270"/>
      <c r="FE4" s="270"/>
      <c r="FF4" s="270"/>
      <c r="FG4" s="270"/>
      <c r="FH4" s="270"/>
      <c r="FI4" s="270"/>
      <c r="FJ4" s="270"/>
      <c r="FK4" s="270"/>
      <c r="FL4" s="270"/>
      <c r="FM4" s="270"/>
      <c r="FN4" s="270"/>
      <c r="FO4" s="270"/>
      <c r="FP4" s="270"/>
      <c r="FQ4" s="270"/>
      <c r="FR4" s="270"/>
      <c r="FS4" s="270"/>
      <c r="FT4" s="270"/>
      <c r="FU4" s="270"/>
      <c r="FV4" s="270"/>
      <c r="FW4" s="270"/>
      <c r="FX4" s="270"/>
      <c r="FY4" s="270"/>
      <c r="FZ4" s="270"/>
      <c r="GA4" s="270"/>
      <c r="GB4" s="270"/>
      <c r="GC4" s="270"/>
      <c r="GD4" s="270"/>
      <c r="GE4" s="270"/>
      <c r="GF4" s="270"/>
      <c r="GG4" s="270"/>
      <c r="GH4" s="270"/>
      <c r="GI4" s="270"/>
      <c r="GJ4" s="270"/>
      <c r="GK4" s="270"/>
      <c r="GL4" s="270"/>
      <c r="GM4" s="270"/>
      <c r="GN4" s="270"/>
      <c r="GO4" s="270"/>
      <c r="GP4" s="270"/>
      <c r="GQ4" s="270"/>
      <c r="GR4" s="270"/>
      <c r="GS4" s="270"/>
      <c r="GT4" s="270"/>
      <c r="GU4" s="270"/>
      <c r="GV4" s="270"/>
      <c r="GW4" s="270"/>
      <c r="GX4" s="270"/>
      <c r="GY4" s="270"/>
      <c r="GZ4" s="270"/>
      <c r="HA4" s="270"/>
      <c r="HB4" s="270"/>
      <c r="HC4" s="270"/>
      <c r="HD4" s="270"/>
      <c r="HE4" s="270"/>
      <c r="HF4" s="270"/>
      <c r="HG4" s="270"/>
      <c r="HH4" s="270"/>
      <c r="HI4" s="270"/>
      <c r="HJ4" s="270"/>
      <c r="HK4" s="270"/>
      <c r="HL4" s="270"/>
      <c r="HM4" s="270"/>
      <c r="HN4" s="270"/>
      <c r="HO4" s="270"/>
      <c r="HP4" s="270"/>
      <c r="HQ4" s="270"/>
      <c r="HR4" s="270"/>
      <c r="HS4" s="270"/>
      <c r="HT4" s="270"/>
      <c r="HU4" s="270"/>
      <c r="HV4" s="270"/>
      <c r="HW4" s="270"/>
      <c r="HX4" s="270"/>
      <c r="HY4" s="270"/>
      <c r="HZ4" s="270"/>
      <c r="IA4" s="270"/>
      <c r="IB4" s="270"/>
      <c r="IC4" s="270"/>
      <c r="ID4" s="270"/>
      <c r="IE4" s="270"/>
      <c r="IF4" s="270"/>
      <c r="IG4" s="270"/>
      <c r="IH4" s="270"/>
      <c r="II4" s="270"/>
      <c r="IJ4" s="270"/>
      <c r="IK4" s="270"/>
      <c r="IL4" s="270"/>
      <c r="IM4" s="270"/>
      <c r="IN4" s="270"/>
      <c r="IO4" s="270"/>
      <c r="IP4" s="270"/>
      <c r="IQ4" s="270"/>
      <c r="IR4" s="270"/>
      <c r="IS4" s="270"/>
      <c r="IT4" s="270"/>
    </row>
    <row r="5" s="235" customFormat="1" ht="13.2" spans="1:254">
      <c r="A5" s="241"/>
      <c r="B5" s="250"/>
      <c r="C5" s="245"/>
      <c r="D5" s="251"/>
      <c r="E5" s="245"/>
      <c r="F5" s="245"/>
      <c r="G5" s="245"/>
      <c r="H5" s="245"/>
      <c r="I5" s="245"/>
      <c r="J5" s="271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0"/>
      <c r="BZ5" s="270"/>
      <c r="CA5" s="270"/>
      <c r="CB5" s="270"/>
      <c r="CC5" s="270"/>
      <c r="CD5" s="270"/>
      <c r="CE5" s="270"/>
      <c r="CF5" s="270"/>
      <c r="CG5" s="270"/>
      <c r="CH5" s="270"/>
      <c r="CI5" s="270"/>
      <c r="CJ5" s="270"/>
      <c r="CK5" s="270"/>
      <c r="CL5" s="270"/>
      <c r="CM5" s="270"/>
      <c r="CN5" s="270"/>
      <c r="CO5" s="270"/>
      <c r="CP5" s="270"/>
      <c r="CQ5" s="270"/>
      <c r="CR5" s="270"/>
      <c r="CS5" s="270"/>
      <c r="CT5" s="270"/>
      <c r="CU5" s="270"/>
      <c r="CV5" s="270"/>
      <c r="CW5" s="270"/>
      <c r="CX5" s="270"/>
      <c r="CY5" s="270"/>
      <c r="CZ5" s="270"/>
      <c r="DA5" s="270"/>
      <c r="DB5" s="270"/>
      <c r="DC5" s="270"/>
      <c r="DD5" s="270"/>
      <c r="DE5" s="270"/>
      <c r="DF5" s="270"/>
      <c r="DG5" s="270"/>
      <c r="DH5" s="270"/>
      <c r="DI5" s="270"/>
      <c r="DJ5" s="270"/>
      <c r="DK5" s="270"/>
      <c r="DL5" s="270"/>
      <c r="DM5" s="270"/>
      <c r="DN5" s="270"/>
      <c r="DO5" s="270"/>
      <c r="DP5" s="270"/>
      <c r="DQ5" s="270"/>
      <c r="DR5" s="270"/>
      <c r="DS5" s="270"/>
      <c r="DT5" s="270"/>
      <c r="DU5" s="270"/>
      <c r="DV5" s="270"/>
      <c r="DW5" s="270"/>
      <c r="DX5" s="270"/>
      <c r="DY5" s="270"/>
      <c r="DZ5" s="270"/>
      <c r="EA5" s="270"/>
      <c r="EB5" s="270"/>
      <c r="EC5" s="270"/>
      <c r="ED5" s="270"/>
      <c r="EE5" s="270"/>
      <c r="EF5" s="270"/>
      <c r="EG5" s="270"/>
      <c r="EH5" s="270"/>
      <c r="EI5" s="270"/>
      <c r="EJ5" s="270"/>
      <c r="EK5" s="270"/>
      <c r="EL5" s="270"/>
      <c r="EM5" s="270"/>
      <c r="EN5" s="270"/>
      <c r="EO5" s="270"/>
      <c r="EP5" s="270"/>
      <c r="EQ5" s="270"/>
      <c r="ER5" s="270"/>
      <c r="ES5" s="270"/>
      <c r="ET5" s="270"/>
      <c r="EU5" s="270"/>
      <c r="EV5" s="270"/>
      <c r="EW5" s="270"/>
      <c r="EX5" s="270"/>
      <c r="EY5" s="270"/>
      <c r="EZ5" s="270"/>
      <c r="FA5" s="270"/>
      <c r="FB5" s="270"/>
      <c r="FC5" s="270"/>
      <c r="FD5" s="270"/>
      <c r="FE5" s="270"/>
      <c r="FF5" s="270"/>
      <c r="FG5" s="270"/>
      <c r="FH5" s="270"/>
      <c r="FI5" s="270"/>
      <c r="FJ5" s="270"/>
      <c r="FK5" s="270"/>
      <c r="FL5" s="270"/>
      <c r="FM5" s="270"/>
      <c r="FN5" s="270"/>
      <c r="FO5" s="270"/>
      <c r="FP5" s="270"/>
      <c r="FQ5" s="270"/>
      <c r="FR5" s="270"/>
      <c r="FS5" s="270"/>
      <c r="FT5" s="270"/>
      <c r="FU5" s="270"/>
      <c r="FV5" s="270"/>
      <c r="FW5" s="270"/>
      <c r="FX5" s="270"/>
      <c r="FY5" s="270"/>
      <c r="FZ5" s="270"/>
      <c r="GA5" s="270"/>
      <c r="GB5" s="270"/>
      <c r="GC5" s="270"/>
      <c r="GD5" s="270"/>
      <c r="GE5" s="270"/>
      <c r="GF5" s="270"/>
      <c r="GG5" s="270"/>
      <c r="GH5" s="270"/>
      <c r="GI5" s="270"/>
      <c r="GJ5" s="270"/>
      <c r="GK5" s="270"/>
      <c r="GL5" s="270"/>
      <c r="GM5" s="270"/>
      <c r="GN5" s="270"/>
      <c r="GO5" s="270"/>
      <c r="GP5" s="270"/>
      <c r="GQ5" s="270"/>
      <c r="GR5" s="270"/>
      <c r="GS5" s="270"/>
      <c r="GT5" s="270"/>
      <c r="GU5" s="270"/>
      <c r="GV5" s="270"/>
      <c r="GW5" s="270"/>
      <c r="GX5" s="270"/>
      <c r="GY5" s="270"/>
      <c r="GZ5" s="270"/>
      <c r="HA5" s="270"/>
      <c r="HB5" s="270"/>
      <c r="HC5" s="270"/>
      <c r="HD5" s="270"/>
      <c r="HE5" s="270"/>
      <c r="HF5" s="270"/>
      <c r="HG5" s="270"/>
      <c r="HH5" s="270"/>
      <c r="HI5" s="270"/>
      <c r="HJ5" s="270"/>
      <c r="HK5" s="270"/>
      <c r="HL5" s="270"/>
      <c r="HM5" s="270"/>
      <c r="HN5" s="270"/>
      <c r="HO5" s="270"/>
      <c r="HP5" s="270"/>
      <c r="HQ5" s="270"/>
      <c r="HR5" s="270"/>
      <c r="HS5" s="270"/>
      <c r="HT5" s="270"/>
      <c r="HU5" s="270"/>
      <c r="HV5" s="270"/>
      <c r="HW5" s="270"/>
      <c r="HX5" s="270"/>
      <c r="HY5" s="270"/>
      <c r="HZ5" s="270"/>
      <c r="IA5" s="270"/>
      <c r="IB5" s="270"/>
      <c r="IC5" s="270"/>
      <c r="ID5" s="270"/>
      <c r="IE5" s="270"/>
      <c r="IF5" s="270"/>
      <c r="IG5" s="270"/>
      <c r="IH5" s="270"/>
      <c r="II5" s="270"/>
      <c r="IJ5" s="270"/>
      <c r="IK5" s="270"/>
      <c r="IL5" s="270"/>
      <c r="IM5" s="270"/>
      <c r="IN5" s="270"/>
      <c r="IO5" s="270"/>
      <c r="IP5" s="270"/>
      <c r="IQ5" s="270"/>
      <c r="IR5" s="270"/>
      <c r="IS5" s="270"/>
      <c r="IT5" s="270"/>
    </row>
    <row r="6" s="235" customFormat="1" ht="21.75" customHeight="1" spans="1:254">
      <c r="A6" s="241"/>
      <c r="B6" s="252" t="s">
        <v>9</v>
      </c>
      <c r="C6" s="252" t="s">
        <v>10</v>
      </c>
      <c r="D6" s="252" t="s">
        <v>11</v>
      </c>
      <c r="E6" s="252" t="s">
        <v>12</v>
      </c>
      <c r="F6" s="252" t="s">
        <v>13</v>
      </c>
      <c r="G6" s="252" t="s">
        <v>14</v>
      </c>
      <c r="H6" s="252" t="s">
        <v>15</v>
      </c>
      <c r="I6" s="252" t="s">
        <v>16</v>
      </c>
      <c r="J6" s="272" t="s">
        <v>17</v>
      </c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  <c r="BQ6" s="270"/>
      <c r="BR6" s="270"/>
      <c r="BS6" s="270"/>
      <c r="BT6" s="270"/>
      <c r="BU6" s="270"/>
      <c r="BV6" s="270"/>
      <c r="BW6" s="270"/>
      <c r="BX6" s="270"/>
      <c r="BY6" s="270"/>
      <c r="BZ6" s="270"/>
      <c r="CA6" s="270"/>
      <c r="CB6" s="270"/>
      <c r="CC6" s="270"/>
      <c r="CD6" s="270"/>
      <c r="CE6" s="270"/>
      <c r="CF6" s="270"/>
      <c r="CG6" s="270"/>
      <c r="CH6" s="270"/>
      <c r="CI6" s="270"/>
      <c r="CJ6" s="270"/>
      <c r="CK6" s="270"/>
      <c r="CL6" s="270"/>
      <c r="CM6" s="270"/>
      <c r="CN6" s="270"/>
      <c r="CO6" s="270"/>
      <c r="CP6" s="270"/>
      <c r="CQ6" s="270"/>
      <c r="CR6" s="270"/>
      <c r="CS6" s="270"/>
      <c r="CT6" s="270"/>
      <c r="CU6" s="270"/>
      <c r="CV6" s="270"/>
      <c r="CW6" s="270"/>
      <c r="CX6" s="270"/>
      <c r="CY6" s="270"/>
      <c r="CZ6" s="270"/>
      <c r="DA6" s="270"/>
      <c r="DB6" s="270"/>
      <c r="DC6" s="270"/>
      <c r="DD6" s="270"/>
      <c r="DE6" s="270"/>
      <c r="DF6" s="270"/>
      <c r="DG6" s="270"/>
      <c r="DH6" s="270"/>
      <c r="DI6" s="270"/>
      <c r="DJ6" s="270"/>
      <c r="DK6" s="270"/>
      <c r="DL6" s="270"/>
      <c r="DM6" s="270"/>
      <c r="DN6" s="270"/>
      <c r="DO6" s="270"/>
      <c r="DP6" s="270"/>
      <c r="DQ6" s="270"/>
      <c r="DR6" s="270"/>
      <c r="DS6" s="270"/>
      <c r="DT6" s="270"/>
      <c r="DU6" s="270"/>
      <c r="DV6" s="270"/>
      <c r="DW6" s="270"/>
      <c r="DX6" s="270"/>
      <c r="DY6" s="270"/>
      <c r="DZ6" s="270"/>
      <c r="EA6" s="270"/>
      <c r="EB6" s="270"/>
      <c r="EC6" s="270"/>
      <c r="ED6" s="270"/>
      <c r="EE6" s="270"/>
      <c r="EF6" s="270"/>
      <c r="EG6" s="270"/>
      <c r="EH6" s="270"/>
      <c r="EI6" s="270"/>
      <c r="EJ6" s="270"/>
      <c r="EK6" s="270"/>
      <c r="EL6" s="270"/>
      <c r="EM6" s="270"/>
      <c r="EN6" s="270"/>
      <c r="EO6" s="270"/>
      <c r="EP6" s="270"/>
      <c r="EQ6" s="270"/>
      <c r="ER6" s="270"/>
      <c r="ES6" s="270"/>
      <c r="ET6" s="270"/>
      <c r="EU6" s="270"/>
      <c r="EV6" s="270"/>
      <c r="EW6" s="270"/>
      <c r="EX6" s="270"/>
      <c r="EY6" s="270"/>
      <c r="EZ6" s="270"/>
      <c r="FA6" s="270"/>
      <c r="FB6" s="270"/>
      <c r="FC6" s="270"/>
      <c r="FD6" s="270"/>
      <c r="FE6" s="270"/>
      <c r="FF6" s="270"/>
      <c r="FG6" s="270"/>
      <c r="FH6" s="270"/>
      <c r="FI6" s="270"/>
      <c r="FJ6" s="270"/>
      <c r="FK6" s="270"/>
      <c r="FL6" s="270"/>
      <c r="FM6" s="270"/>
      <c r="FN6" s="270"/>
      <c r="FO6" s="270"/>
      <c r="FP6" s="270"/>
      <c r="FQ6" s="270"/>
      <c r="FR6" s="270"/>
      <c r="FS6" s="270"/>
      <c r="FT6" s="270"/>
      <c r="FU6" s="270"/>
      <c r="FV6" s="270"/>
      <c r="FW6" s="270"/>
      <c r="FX6" s="270"/>
      <c r="FY6" s="270"/>
      <c r="FZ6" s="270"/>
      <c r="GA6" s="270"/>
      <c r="GB6" s="270"/>
      <c r="GC6" s="270"/>
      <c r="GD6" s="270"/>
      <c r="GE6" s="270"/>
      <c r="GF6" s="270"/>
      <c r="GG6" s="270"/>
      <c r="GH6" s="270"/>
      <c r="GI6" s="270"/>
      <c r="GJ6" s="270"/>
      <c r="GK6" s="270"/>
      <c r="GL6" s="270"/>
      <c r="GM6" s="270"/>
      <c r="GN6" s="270"/>
      <c r="GO6" s="270"/>
      <c r="GP6" s="270"/>
      <c r="GQ6" s="270"/>
      <c r="GR6" s="270"/>
      <c r="GS6" s="270"/>
      <c r="GT6" s="270"/>
      <c r="GU6" s="270"/>
      <c r="GV6" s="270"/>
      <c r="GW6" s="270"/>
      <c r="GX6" s="270"/>
      <c r="GY6" s="270"/>
      <c r="GZ6" s="270"/>
      <c r="HA6" s="270"/>
      <c r="HB6" s="270"/>
      <c r="HC6" s="270"/>
      <c r="HD6" s="270"/>
      <c r="HE6" s="270"/>
      <c r="HF6" s="270"/>
      <c r="HG6" s="270"/>
      <c r="HH6" s="270"/>
      <c r="HI6" s="270"/>
      <c r="HJ6" s="270"/>
      <c r="HK6" s="270"/>
      <c r="HL6" s="270"/>
      <c r="HM6" s="270"/>
      <c r="HN6" s="270"/>
      <c r="HO6" s="270"/>
      <c r="HP6" s="270"/>
      <c r="HQ6" s="270"/>
      <c r="HR6" s="270"/>
      <c r="HS6" s="270"/>
      <c r="HT6" s="270"/>
      <c r="HU6" s="270"/>
      <c r="HV6" s="270"/>
      <c r="HW6" s="270"/>
      <c r="HX6" s="270"/>
      <c r="HY6" s="270"/>
      <c r="HZ6" s="270"/>
      <c r="IA6" s="270"/>
      <c r="IB6" s="270"/>
      <c r="IC6" s="270"/>
      <c r="ID6" s="270"/>
      <c r="IE6" s="270"/>
      <c r="IF6" s="270"/>
      <c r="IG6" s="270"/>
      <c r="IH6" s="270"/>
      <c r="II6" s="270"/>
      <c r="IJ6" s="270"/>
      <c r="IK6" s="270"/>
      <c r="IL6" s="270"/>
      <c r="IM6" s="270"/>
      <c r="IN6" s="270"/>
      <c r="IO6" s="270"/>
      <c r="IP6" s="270"/>
      <c r="IQ6" s="270"/>
      <c r="IR6" s="270"/>
      <c r="IS6" s="270"/>
      <c r="IT6" s="270"/>
    </row>
    <row r="7" s="235" customFormat="1" ht="21.75" customHeight="1" spans="1:254">
      <c r="A7" s="241"/>
      <c r="B7" s="253">
        <f>ROW()-ROW($B$6)</f>
        <v>1</v>
      </c>
      <c r="C7" s="278" t="s">
        <v>18</v>
      </c>
      <c r="D7" s="253">
        <f>E7+F7</f>
        <v>50</v>
      </c>
      <c r="E7" s="255">
        <f>'Account Registration'!D4</f>
        <v>50</v>
      </c>
      <c r="F7" s="255">
        <f>'Account Registration'!D5</f>
        <v>0</v>
      </c>
      <c r="G7" s="255">
        <f>'Account Registration'!D6</f>
        <v>0</v>
      </c>
      <c r="H7" s="255">
        <f>'Account Registration'!D7</f>
        <v>0</v>
      </c>
      <c r="I7" s="253">
        <f>SUM(E7:H7)</f>
        <v>50</v>
      </c>
      <c r="J7" s="273">
        <f>IF(D7=0,0,D7/(I7-H7))</f>
        <v>1</v>
      </c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0"/>
      <c r="BP7" s="270"/>
      <c r="BQ7" s="270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70"/>
      <c r="CW7" s="270"/>
      <c r="CX7" s="270"/>
      <c r="CY7" s="270"/>
      <c r="CZ7" s="270"/>
      <c r="DA7" s="270"/>
      <c r="DB7" s="270"/>
      <c r="DC7" s="270"/>
      <c r="DD7" s="270"/>
      <c r="DE7" s="270"/>
      <c r="DF7" s="270"/>
      <c r="DG7" s="270"/>
      <c r="DH7" s="270"/>
      <c r="DI7" s="270"/>
      <c r="DJ7" s="270"/>
      <c r="DK7" s="270"/>
      <c r="DL7" s="270"/>
      <c r="DM7" s="270"/>
      <c r="DN7" s="270"/>
      <c r="DO7" s="270"/>
      <c r="DP7" s="270"/>
      <c r="DQ7" s="270"/>
      <c r="DR7" s="270"/>
      <c r="DS7" s="270"/>
      <c r="DT7" s="270"/>
      <c r="DU7" s="270"/>
      <c r="DV7" s="270"/>
      <c r="DW7" s="270"/>
      <c r="DX7" s="270"/>
      <c r="DY7" s="270"/>
      <c r="DZ7" s="270"/>
      <c r="EA7" s="270"/>
      <c r="EB7" s="270"/>
      <c r="EC7" s="270"/>
      <c r="ED7" s="270"/>
      <c r="EE7" s="270"/>
      <c r="EF7" s="270"/>
      <c r="EG7" s="270"/>
      <c r="EH7" s="270"/>
      <c r="EI7" s="270"/>
      <c r="EJ7" s="270"/>
      <c r="EK7" s="270"/>
      <c r="EL7" s="270"/>
      <c r="EM7" s="270"/>
      <c r="EN7" s="270"/>
      <c r="EO7" s="270"/>
      <c r="EP7" s="270"/>
      <c r="EQ7" s="270"/>
      <c r="ER7" s="270"/>
      <c r="ES7" s="270"/>
      <c r="ET7" s="270"/>
      <c r="EU7" s="270"/>
      <c r="EV7" s="270"/>
      <c r="EW7" s="270"/>
      <c r="EX7" s="270"/>
      <c r="EY7" s="270"/>
      <c r="EZ7" s="270"/>
      <c r="FA7" s="270"/>
      <c r="FB7" s="270"/>
      <c r="FC7" s="270"/>
      <c r="FD7" s="270"/>
      <c r="FE7" s="270"/>
      <c r="FF7" s="270"/>
      <c r="FG7" s="270"/>
      <c r="FH7" s="270"/>
      <c r="FI7" s="270"/>
      <c r="FJ7" s="270"/>
      <c r="FK7" s="270"/>
      <c r="FL7" s="270"/>
      <c r="FM7" s="270"/>
      <c r="FN7" s="270"/>
      <c r="FO7" s="270"/>
      <c r="FP7" s="270"/>
      <c r="FQ7" s="270"/>
      <c r="FR7" s="270"/>
      <c r="FS7" s="270"/>
      <c r="FT7" s="270"/>
      <c r="FU7" s="270"/>
      <c r="FV7" s="270"/>
      <c r="FW7" s="270"/>
      <c r="FX7" s="270"/>
      <c r="FY7" s="270"/>
      <c r="FZ7" s="270"/>
      <c r="GA7" s="270"/>
      <c r="GB7" s="270"/>
      <c r="GC7" s="270"/>
      <c r="GD7" s="270"/>
      <c r="GE7" s="270"/>
      <c r="GF7" s="270"/>
      <c r="GG7" s="270"/>
      <c r="GH7" s="270"/>
      <c r="GI7" s="270"/>
      <c r="GJ7" s="270"/>
      <c r="GK7" s="270"/>
      <c r="GL7" s="270"/>
      <c r="GM7" s="270"/>
      <c r="GN7" s="270"/>
      <c r="GO7" s="270"/>
      <c r="GP7" s="270"/>
      <c r="GQ7" s="270"/>
      <c r="GR7" s="270"/>
      <c r="GS7" s="270"/>
      <c r="GT7" s="270"/>
      <c r="GU7" s="270"/>
      <c r="GV7" s="270"/>
      <c r="GW7" s="270"/>
      <c r="GX7" s="270"/>
      <c r="GY7" s="270"/>
      <c r="GZ7" s="270"/>
      <c r="HA7" s="270"/>
      <c r="HB7" s="270"/>
      <c r="HC7" s="270"/>
      <c r="HD7" s="270"/>
      <c r="HE7" s="270"/>
      <c r="HF7" s="270"/>
      <c r="HG7" s="270"/>
      <c r="HH7" s="270"/>
      <c r="HI7" s="270"/>
      <c r="HJ7" s="270"/>
      <c r="HK7" s="270"/>
      <c r="HL7" s="270"/>
      <c r="HM7" s="270"/>
      <c r="HN7" s="270"/>
      <c r="HO7" s="270"/>
      <c r="HP7" s="270"/>
      <c r="HQ7" s="270"/>
      <c r="HR7" s="270"/>
      <c r="HS7" s="270"/>
      <c r="HT7" s="270"/>
      <c r="HU7" s="270"/>
      <c r="HV7" s="270"/>
      <c r="HW7" s="270"/>
      <c r="HX7" s="270"/>
      <c r="HY7" s="270"/>
      <c r="HZ7" s="270"/>
      <c r="IA7" s="270"/>
      <c r="IB7" s="270"/>
      <c r="IC7" s="270"/>
      <c r="ID7" s="270"/>
      <c r="IE7" s="270"/>
      <c r="IF7" s="270"/>
      <c r="IG7" s="270"/>
      <c r="IH7" s="270"/>
      <c r="II7" s="270"/>
      <c r="IJ7" s="270"/>
      <c r="IK7" s="270"/>
      <c r="IL7" s="270"/>
      <c r="IM7" s="270"/>
      <c r="IN7" s="270"/>
      <c r="IO7" s="270"/>
      <c r="IP7" s="270"/>
      <c r="IQ7" s="270"/>
      <c r="IR7" s="270"/>
      <c r="IS7" s="270"/>
      <c r="IT7" s="270"/>
    </row>
    <row r="8" s="235" customFormat="1" ht="21.75" customHeight="1" spans="1:254">
      <c r="A8" s="241"/>
      <c r="B8" s="256"/>
      <c r="C8" s="257"/>
      <c r="D8" s="256"/>
      <c r="E8" s="250"/>
      <c r="F8" s="250"/>
      <c r="G8" s="250"/>
      <c r="H8" s="250"/>
      <c r="I8" s="256"/>
      <c r="J8" s="274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  <c r="BH8" s="270"/>
      <c r="BI8" s="270"/>
      <c r="BJ8" s="270"/>
      <c r="BK8" s="270"/>
      <c r="BL8" s="270"/>
      <c r="BM8" s="270"/>
      <c r="BN8" s="270"/>
      <c r="BO8" s="270"/>
      <c r="BP8" s="270"/>
      <c r="BQ8" s="270"/>
      <c r="BR8" s="270"/>
      <c r="BS8" s="270"/>
      <c r="BT8" s="270"/>
      <c r="BU8" s="270"/>
      <c r="BV8" s="270"/>
      <c r="BW8" s="270"/>
      <c r="BX8" s="270"/>
      <c r="BY8" s="270"/>
      <c r="BZ8" s="270"/>
      <c r="CA8" s="270"/>
      <c r="CB8" s="270"/>
      <c r="CC8" s="270"/>
      <c r="CD8" s="270"/>
      <c r="CE8" s="270"/>
      <c r="CF8" s="270"/>
      <c r="CG8" s="270"/>
      <c r="CH8" s="270"/>
      <c r="CI8" s="270"/>
      <c r="CJ8" s="270"/>
      <c r="CK8" s="270"/>
      <c r="CL8" s="270"/>
      <c r="CM8" s="270"/>
      <c r="CN8" s="270"/>
      <c r="CO8" s="270"/>
      <c r="CP8" s="270"/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270"/>
      <c r="DF8" s="270"/>
      <c r="DG8" s="270"/>
      <c r="DH8" s="270"/>
      <c r="DI8" s="270"/>
      <c r="DJ8" s="270"/>
      <c r="DK8" s="270"/>
      <c r="DL8" s="270"/>
      <c r="DM8" s="270"/>
      <c r="DN8" s="270"/>
      <c r="DO8" s="270"/>
      <c r="DP8" s="270"/>
      <c r="DQ8" s="270"/>
      <c r="DR8" s="270"/>
      <c r="DS8" s="270"/>
      <c r="DT8" s="270"/>
      <c r="DU8" s="270"/>
      <c r="DV8" s="270"/>
      <c r="DW8" s="270"/>
      <c r="DX8" s="270"/>
      <c r="DY8" s="270"/>
      <c r="DZ8" s="270"/>
      <c r="EA8" s="270"/>
      <c r="EB8" s="270"/>
      <c r="EC8" s="270"/>
      <c r="ED8" s="270"/>
      <c r="EE8" s="270"/>
      <c r="EF8" s="270"/>
      <c r="EG8" s="270"/>
      <c r="EH8" s="270"/>
      <c r="EI8" s="270"/>
      <c r="EJ8" s="270"/>
      <c r="EK8" s="270"/>
      <c r="EL8" s="270"/>
      <c r="EM8" s="270"/>
      <c r="EN8" s="270"/>
      <c r="EO8" s="270"/>
      <c r="EP8" s="270"/>
      <c r="EQ8" s="270"/>
      <c r="ER8" s="270"/>
      <c r="ES8" s="270"/>
      <c r="ET8" s="270"/>
      <c r="EU8" s="270"/>
      <c r="EV8" s="270"/>
      <c r="EW8" s="270"/>
      <c r="EX8" s="270"/>
      <c r="EY8" s="270"/>
      <c r="EZ8" s="270"/>
      <c r="FA8" s="270"/>
      <c r="FB8" s="270"/>
      <c r="FC8" s="270"/>
      <c r="FD8" s="270"/>
      <c r="FE8" s="270"/>
      <c r="FF8" s="270"/>
      <c r="FG8" s="270"/>
      <c r="FH8" s="270"/>
      <c r="FI8" s="270"/>
      <c r="FJ8" s="270"/>
      <c r="FK8" s="270"/>
      <c r="FL8" s="270"/>
      <c r="FM8" s="270"/>
      <c r="FN8" s="270"/>
      <c r="FO8" s="270"/>
      <c r="FP8" s="270"/>
      <c r="FQ8" s="270"/>
      <c r="FR8" s="270"/>
      <c r="FS8" s="270"/>
      <c r="FT8" s="270"/>
      <c r="FU8" s="270"/>
      <c r="FV8" s="270"/>
      <c r="FW8" s="270"/>
      <c r="FX8" s="270"/>
      <c r="FY8" s="270"/>
      <c r="FZ8" s="270"/>
      <c r="GA8" s="270"/>
      <c r="GB8" s="270"/>
      <c r="GC8" s="270"/>
      <c r="GD8" s="270"/>
      <c r="GE8" s="270"/>
      <c r="GF8" s="270"/>
      <c r="GG8" s="270"/>
      <c r="GH8" s="270"/>
      <c r="GI8" s="270"/>
      <c r="GJ8" s="270"/>
      <c r="GK8" s="270"/>
      <c r="GL8" s="270"/>
      <c r="GM8" s="270"/>
      <c r="GN8" s="270"/>
      <c r="GO8" s="270"/>
      <c r="GP8" s="270"/>
      <c r="GQ8" s="270"/>
      <c r="GR8" s="270"/>
      <c r="GS8" s="270"/>
      <c r="GT8" s="270"/>
      <c r="GU8" s="270"/>
      <c r="GV8" s="270"/>
      <c r="GW8" s="270"/>
      <c r="GX8" s="270"/>
      <c r="GY8" s="270"/>
      <c r="GZ8" s="270"/>
      <c r="HA8" s="270"/>
      <c r="HB8" s="270"/>
      <c r="HC8" s="270"/>
      <c r="HD8" s="270"/>
      <c r="HE8" s="270"/>
      <c r="HF8" s="270"/>
      <c r="HG8" s="270"/>
      <c r="HH8" s="270"/>
      <c r="HI8" s="270"/>
      <c r="HJ8" s="270"/>
      <c r="HK8" s="270"/>
      <c r="HL8" s="270"/>
      <c r="HM8" s="270"/>
      <c r="HN8" s="270"/>
      <c r="HO8" s="270"/>
      <c r="HP8" s="270"/>
      <c r="HQ8" s="270"/>
      <c r="HR8" s="270"/>
      <c r="HS8" s="270"/>
      <c r="HT8" s="270"/>
      <c r="HU8" s="270"/>
      <c r="HV8" s="270"/>
      <c r="HW8" s="270"/>
      <c r="HX8" s="270"/>
      <c r="HY8" s="270"/>
      <c r="HZ8" s="270"/>
      <c r="IA8" s="270"/>
      <c r="IB8" s="270"/>
      <c r="IC8" s="270"/>
      <c r="ID8" s="270"/>
      <c r="IE8" s="270"/>
      <c r="IF8" s="270"/>
      <c r="IG8" s="270"/>
      <c r="IH8" s="270"/>
      <c r="II8" s="270"/>
      <c r="IJ8" s="270"/>
      <c r="IK8" s="270"/>
      <c r="IL8" s="270"/>
      <c r="IM8" s="270"/>
      <c r="IN8" s="270"/>
      <c r="IO8" s="270"/>
      <c r="IP8" s="270"/>
      <c r="IQ8" s="270"/>
      <c r="IR8" s="270"/>
      <c r="IS8" s="270"/>
      <c r="IT8" s="270"/>
    </row>
    <row r="9" s="235" customFormat="1" ht="21.75" customHeight="1" spans="1:254">
      <c r="A9" s="241"/>
      <c r="B9" s="258"/>
      <c r="C9" s="259" t="s">
        <v>16</v>
      </c>
      <c r="D9" s="260">
        <f t="shared" ref="D9:I9" si="0">SUM(D7:D7)</f>
        <v>50</v>
      </c>
      <c r="E9" s="260">
        <f t="shared" si="0"/>
        <v>50</v>
      </c>
      <c r="F9" s="260">
        <f t="shared" si="0"/>
        <v>0</v>
      </c>
      <c r="G9" s="260">
        <f t="shared" si="0"/>
        <v>0</v>
      </c>
      <c r="H9" s="260">
        <f t="shared" si="0"/>
        <v>0</v>
      </c>
      <c r="I9" s="260">
        <f t="shared" si="0"/>
        <v>50</v>
      </c>
      <c r="J9" s="26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70"/>
      <c r="BG9" s="270"/>
      <c r="BH9" s="270"/>
      <c r="BI9" s="270"/>
      <c r="BJ9" s="270"/>
      <c r="BK9" s="270"/>
      <c r="BL9" s="270"/>
      <c r="BM9" s="270"/>
      <c r="BN9" s="270"/>
      <c r="BO9" s="270"/>
      <c r="BP9" s="270"/>
      <c r="BQ9" s="270"/>
      <c r="BR9" s="270"/>
      <c r="BS9" s="270"/>
      <c r="BT9" s="270"/>
      <c r="BU9" s="270"/>
      <c r="BV9" s="270"/>
      <c r="BW9" s="270"/>
      <c r="BX9" s="270"/>
      <c r="BY9" s="270"/>
      <c r="BZ9" s="270"/>
      <c r="CA9" s="270"/>
      <c r="CB9" s="270"/>
      <c r="CC9" s="270"/>
      <c r="CD9" s="270"/>
      <c r="CE9" s="270"/>
      <c r="CF9" s="270"/>
      <c r="CG9" s="270"/>
      <c r="CH9" s="270"/>
      <c r="CI9" s="270"/>
      <c r="CJ9" s="270"/>
      <c r="CK9" s="270"/>
      <c r="CL9" s="270"/>
      <c r="CM9" s="270"/>
      <c r="CN9" s="270"/>
      <c r="CO9" s="270"/>
      <c r="CP9" s="270"/>
      <c r="CQ9" s="270"/>
      <c r="CR9" s="270"/>
      <c r="CS9" s="270"/>
      <c r="CT9" s="270"/>
      <c r="CU9" s="270"/>
      <c r="CV9" s="270"/>
      <c r="CW9" s="270"/>
      <c r="CX9" s="270"/>
      <c r="CY9" s="270"/>
      <c r="CZ9" s="270"/>
      <c r="DA9" s="270"/>
      <c r="DB9" s="270"/>
      <c r="DC9" s="270"/>
      <c r="DD9" s="270"/>
      <c r="DE9" s="270"/>
      <c r="DF9" s="270"/>
      <c r="DG9" s="270"/>
      <c r="DH9" s="270"/>
      <c r="DI9" s="270"/>
      <c r="DJ9" s="270"/>
      <c r="DK9" s="270"/>
      <c r="DL9" s="270"/>
      <c r="DM9" s="270"/>
      <c r="DN9" s="270"/>
      <c r="DO9" s="270"/>
      <c r="DP9" s="270"/>
      <c r="DQ9" s="270"/>
      <c r="DR9" s="270"/>
      <c r="DS9" s="270"/>
      <c r="DT9" s="270"/>
      <c r="DU9" s="270"/>
      <c r="DV9" s="270"/>
      <c r="DW9" s="270"/>
      <c r="DX9" s="270"/>
      <c r="DY9" s="270"/>
      <c r="DZ9" s="270"/>
      <c r="EA9" s="270"/>
      <c r="EB9" s="270"/>
      <c r="EC9" s="270"/>
      <c r="ED9" s="270"/>
      <c r="EE9" s="270"/>
      <c r="EF9" s="270"/>
      <c r="EG9" s="270"/>
      <c r="EH9" s="270"/>
      <c r="EI9" s="270"/>
      <c r="EJ9" s="270"/>
      <c r="EK9" s="270"/>
      <c r="EL9" s="270"/>
      <c r="EM9" s="270"/>
      <c r="EN9" s="270"/>
      <c r="EO9" s="270"/>
      <c r="EP9" s="270"/>
      <c r="EQ9" s="270"/>
      <c r="ER9" s="270"/>
      <c r="ES9" s="270"/>
      <c r="ET9" s="270"/>
      <c r="EU9" s="270"/>
      <c r="EV9" s="270"/>
      <c r="EW9" s="270"/>
      <c r="EX9" s="270"/>
      <c r="EY9" s="270"/>
      <c r="EZ9" s="270"/>
      <c r="FA9" s="270"/>
      <c r="FB9" s="270"/>
      <c r="FC9" s="270"/>
      <c r="FD9" s="270"/>
      <c r="FE9" s="270"/>
      <c r="FF9" s="270"/>
      <c r="FG9" s="270"/>
      <c r="FH9" s="270"/>
      <c r="FI9" s="270"/>
      <c r="FJ9" s="270"/>
      <c r="FK9" s="270"/>
      <c r="FL9" s="270"/>
      <c r="FM9" s="270"/>
      <c r="FN9" s="270"/>
      <c r="FO9" s="270"/>
      <c r="FP9" s="270"/>
      <c r="FQ9" s="270"/>
      <c r="FR9" s="270"/>
      <c r="FS9" s="270"/>
      <c r="FT9" s="270"/>
      <c r="FU9" s="270"/>
      <c r="FV9" s="270"/>
      <c r="FW9" s="270"/>
      <c r="FX9" s="270"/>
      <c r="FY9" s="270"/>
      <c r="FZ9" s="270"/>
      <c r="GA9" s="270"/>
      <c r="GB9" s="270"/>
      <c r="GC9" s="270"/>
      <c r="GD9" s="270"/>
      <c r="GE9" s="270"/>
      <c r="GF9" s="270"/>
      <c r="GG9" s="270"/>
      <c r="GH9" s="270"/>
      <c r="GI9" s="270"/>
      <c r="GJ9" s="270"/>
      <c r="GK9" s="270"/>
      <c r="GL9" s="270"/>
      <c r="GM9" s="270"/>
      <c r="GN9" s="270"/>
      <c r="GO9" s="270"/>
      <c r="GP9" s="270"/>
      <c r="GQ9" s="270"/>
      <c r="GR9" s="270"/>
      <c r="GS9" s="270"/>
      <c r="GT9" s="270"/>
      <c r="GU9" s="270"/>
      <c r="GV9" s="270"/>
      <c r="GW9" s="270"/>
      <c r="GX9" s="270"/>
      <c r="GY9" s="270"/>
      <c r="GZ9" s="270"/>
      <c r="HA9" s="270"/>
      <c r="HB9" s="270"/>
      <c r="HC9" s="270"/>
      <c r="HD9" s="270"/>
      <c r="HE9" s="270"/>
      <c r="HF9" s="270"/>
      <c r="HG9" s="270"/>
      <c r="HH9" s="270"/>
      <c r="HI9" s="270"/>
      <c r="HJ9" s="270"/>
      <c r="HK9" s="270"/>
      <c r="HL9" s="270"/>
      <c r="HM9" s="270"/>
      <c r="HN9" s="270"/>
      <c r="HO9" s="270"/>
      <c r="HP9" s="270"/>
      <c r="HQ9" s="270"/>
      <c r="HR9" s="270"/>
      <c r="HS9" s="270"/>
      <c r="HT9" s="270"/>
      <c r="HU9" s="270"/>
      <c r="HV9" s="270"/>
      <c r="HW9" s="270"/>
      <c r="HX9" s="270"/>
      <c r="HY9" s="270"/>
      <c r="HZ9" s="270"/>
      <c r="IA9" s="270"/>
      <c r="IB9" s="270"/>
      <c r="IC9" s="270"/>
      <c r="ID9" s="270"/>
      <c r="IE9" s="270"/>
      <c r="IF9" s="270"/>
      <c r="IG9" s="270"/>
      <c r="IH9" s="270"/>
      <c r="II9" s="270"/>
      <c r="IJ9" s="270"/>
      <c r="IK9" s="270"/>
      <c r="IL9" s="270"/>
      <c r="IM9" s="270"/>
      <c r="IN9" s="270"/>
      <c r="IO9" s="270"/>
      <c r="IP9" s="270"/>
      <c r="IQ9" s="270"/>
      <c r="IR9" s="270"/>
      <c r="IS9" s="270"/>
      <c r="IT9" s="270"/>
    </row>
    <row r="10" s="235" customFormat="1" ht="21.75" customHeight="1" spans="1:254">
      <c r="A10" s="241"/>
      <c r="B10" s="261"/>
      <c r="C10" s="262"/>
      <c r="D10" s="263">
        <f>D9/($I$9-$H$9)</f>
        <v>1</v>
      </c>
      <c r="E10" s="263">
        <f>E9/($I$9-$H$9)</f>
        <v>1</v>
      </c>
      <c r="F10" s="263">
        <f>F9/($I$9-$H$9)</f>
        <v>0</v>
      </c>
      <c r="G10" s="263">
        <f>G9/($I$9-$H$9)</f>
        <v>0</v>
      </c>
      <c r="H10" s="263">
        <f>H9/$I$9</f>
        <v>0</v>
      </c>
      <c r="I10" s="275"/>
      <c r="J10" s="276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70"/>
      <c r="AZ10" s="270"/>
      <c r="BA10" s="270"/>
      <c r="BB10" s="270"/>
      <c r="BC10" s="270"/>
      <c r="BD10" s="270"/>
      <c r="BE10" s="270"/>
      <c r="BF10" s="270"/>
      <c r="BG10" s="270"/>
      <c r="BH10" s="270"/>
      <c r="BI10" s="270"/>
      <c r="BJ10" s="270"/>
      <c r="BK10" s="270"/>
      <c r="BL10" s="270"/>
      <c r="BM10" s="270"/>
      <c r="BN10" s="270"/>
      <c r="BO10" s="270"/>
      <c r="BP10" s="270"/>
      <c r="BQ10" s="270"/>
      <c r="BR10" s="270"/>
      <c r="BS10" s="270"/>
      <c r="BT10" s="270"/>
      <c r="BU10" s="270"/>
      <c r="BV10" s="270"/>
      <c r="BW10" s="270"/>
      <c r="BX10" s="270"/>
      <c r="BY10" s="270"/>
      <c r="BZ10" s="270"/>
      <c r="CA10" s="270"/>
      <c r="CB10" s="270"/>
      <c r="CC10" s="270"/>
      <c r="CD10" s="270"/>
      <c r="CE10" s="270"/>
      <c r="CF10" s="270"/>
      <c r="CG10" s="270"/>
      <c r="CH10" s="270"/>
      <c r="CI10" s="270"/>
      <c r="CJ10" s="270"/>
      <c r="CK10" s="270"/>
      <c r="CL10" s="270"/>
      <c r="CM10" s="270"/>
      <c r="CN10" s="270"/>
      <c r="CO10" s="270"/>
      <c r="CP10" s="270"/>
      <c r="CQ10" s="270"/>
      <c r="CR10" s="270"/>
      <c r="CS10" s="270"/>
      <c r="CT10" s="270"/>
      <c r="CU10" s="270"/>
      <c r="CV10" s="270"/>
      <c r="CW10" s="270"/>
      <c r="CX10" s="270"/>
      <c r="CY10" s="270"/>
      <c r="CZ10" s="270"/>
      <c r="DA10" s="270"/>
      <c r="DB10" s="270"/>
      <c r="DC10" s="270"/>
      <c r="DD10" s="270"/>
      <c r="DE10" s="270"/>
      <c r="DF10" s="270"/>
      <c r="DG10" s="270"/>
      <c r="DH10" s="270"/>
      <c r="DI10" s="270"/>
      <c r="DJ10" s="270"/>
      <c r="DK10" s="270"/>
      <c r="DL10" s="270"/>
      <c r="DM10" s="270"/>
      <c r="DN10" s="270"/>
      <c r="DO10" s="270"/>
      <c r="DP10" s="270"/>
      <c r="DQ10" s="270"/>
      <c r="DR10" s="270"/>
      <c r="DS10" s="270"/>
      <c r="DT10" s="270"/>
      <c r="DU10" s="270"/>
      <c r="DV10" s="270"/>
      <c r="DW10" s="270"/>
      <c r="DX10" s="270"/>
      <c r="DY10" s="270"/>
      <c r="DZ10" s="270"/>
      <c r="EA10" s="270"/>
      <c r="EB10" s="270"/>
      <c r="EC10" s="270"/>
      <c r="ED10" s="270"/>
      <c r="EE10" s="270"/>
      <c r="EF10" s="270"/>
      <c r="EG10" s="270"/>
      <c r="EH10" s="270"/>
      <c r="EI10" s="270"/>
      <c r="EJ10" s="270"/>
      <c r="EK10" s="270"/>
      <c r="EL10" s="270"/>
      <c r="EM10" s="270"/>
      <c r="EN10" s="270"/>
      <c r="EO10" s="270"/>
      <c r="EP10" s="270"/>
      <c r="EQ10" s="270"/>
      <c r="ER10" s="270"/>
      <c r="ES10" s="270"/>
      <c r="ET10" s="270"/>
      <c r="EU10" s="270"/>
      <c r="EV10" s="270"/>
      <c r="EW10" s="270"/>
      <c r="EX10" s="270"/>
      <c r="EY10" s="270"/>
      <c r="EZ10" s="270"/>
      <c r="FA10" s="270"/>
      <c r="FB10" s="270"/>
      <c r="FC10" s="270"/>
      <c r="FD10" s="270"/>
      <c r="FE10" s="270"/>
      <c r="FF10" s="270"/>
      <c r="FG10" s="270"/>
      <c r="FH10" s="270"/>
      <c r="FI10" s="270"/>
      <c r="FJ10" s="270"/>
      <c r="FK10" s="270"/>
      <c r="FL10" s="270"/>
      <c r="FM10" s="270"/>
      <c r="FN10" s="270"/>
      <c r="FO10" s="270"/>
      <c r="FP10" s="270"/>
      <c r="FQ10" s="270"/>
      <c r="FR10" s="270"/>
      <c r="FS10" s="270"/>
      <c r="FT10" s="270"/>
      <c r="FU10" s="270"/>
      <c r="FV10" s="270"/>
      <c r="FW10" s="270"/>
      <c r="FX10" s="270"/>
      <c r="FY10" s="270"/>
      <c r="FZ10" s="270"/>
      <c r="GA10" s="270"/>
      <c r="GB10" s="270"/>
      <c r="GC10" s="270"/>
      <c r="GD10" s="270"/>
      <c r="GE10" s="270"/>
      <c r="GF10" s="270"/>
      <c r="GG10" s="270"/>
      <c r="GH10" s="270"/>
      <c r="GI10" s="270"/>
      <c r="GJ10" s="270"/>
      <c r="GK10" s="270"/>
      <c r="GL10" s="270"/>
      <c r="GM10" s="270"/>
      <c r="GN10" s="270"/>
      <c r="GO10" s="270"/>
      <c r="GP10" s="270"/>
      <c r="GQ10" s="270"/>
      <c r="GR10" s="270"/>
      <c r="GS10" s="270"/>
      <c r="GT10" s="270"/>
      <c r="GU10" s="270"/>
      <c r="GV10" s="270"/>
      <c r="GW10" s="270"/>
      <c r="GX10" s="270"/>
      <c r="GY10" s="270"/>
      <c r="GZ10" s="270"/>
      <c r="HA10" s="270"/>
      <c r="HB10" s="270"/>
      <c r="HC10" s="270"/>
      <c r="HD10" s="270"/>
      <c r="HE10" s="270"/>
      <c r="HF10" s="270"/>
      <c r="HG10" s="270"/>
      <c r="HH10" s="270"/>
      <c r="HI10" s="270"/>
      <c r="HJ10" s="270"/>
      <c r="HK10" s="270"/>
      <c r="HL10" s="270"/>
      <c r="HM10" s="270"/>
      <c r="HN10" s="270"/>
      <c r="HO10" s="270"/>
      <c r="HP10" s="270"/>
      <c r="HQ10" s="270"/>
      <c r="HR10" s="270"/>
      <c r="HS10" s="270"/>
      <c r="HT10" s="270"/>
      <c r="HU10" s="270"/>
      <c r="HV10" s="270"/>
      <c r="HW10" s="270"/>
      <c r="HX10" s="270"/>
      <c r="HY10" s="270"/>
      <c r="HZ10" s="270"/>
      <c r="IA10" s="270"/>
      <c r="IB10" s="270"/>
      <c r="IC10" s="270"/>
      <c r="ID10" s="270"/>
      <c r="IE10" s="270"/>
      <c r="IF10" s="270"/>
      <c r="IG10" s="270"/>
      <c r="IH10" s="270"/>
      <c r="II10" s="270"/>
      <c r="IJ10" s="270"/>
      <c r="IK10" s="270"/>
      <c r="IL10" s="270"/>
      <c r="IM10" s="270"/>
      <c r="IN10" s="270"/>
      <c r="IO10" s="270"/>
      <c r="IP10" s="270"/>
      <c r="IQ10" s="270"/>
      <c r="IR10" s="270"/>
      <c r="IS10" s="270"/>
      <c r="IT10" s="270"/>
    </row>
    <row r="11" s="235" customFormat="1" ht="21.75" customHeight="1" spans="1:254">
      <c r="A11" s="241"/>
      <c r="B11" s="261"/>
      <c r="C11" s="264"/>
      <c r="D11" s="264"/>
      <c r="E11" s="265"/>
      <c r="F11" s="265"/>
      <c r="G11" s="265"/>
      <c r="H11" s="265"/>
      <c r="I11" s="265"/>
      <c r="J11" s="276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70"/>
      <c r="BG11" s="270"/>
      <c r="BH11" s="270"/>
      <c r="BI11" s="270"/>
      <c r="BJ11" s="270"/>
      <c r="BK11" s="270"/>
      <c r="BL11" s="270"/>
      <c r="BM11" s="270"/>
      <c r="BN11" s="270"/>
      <c r="BO11" s="270"/>
      <c r="BP11" s="270"/>
      <c r="BQ11" s="270"/>
      <c r="BR11" s="270"/>
      <c r="BS11" s="270"/>
      <c r="BT11" s="270"/>
      <c r="BU11" s="270"/>
      <c r="BV11" s="270"/>
      <c r="BW11" s="270"/>
      <c r="BX11" s="270"/>
      <c r="BY11" s="270"/>
      <c r="BZ11" s="270"/>
      <c r="CA11" s="270"/>
      <c r="CB11" s="270"/>
      <c r="CC11" s="270"/>
      <c r="CD11" s="270"/>
      <c r="CE11" s="270"/>
      <c r="CF11" s="270"/>
      <c r="CG11" s="270"/>
      <c r="CH11" s="270"/>
      <c r="CI11" s="270"/>
      <c r="CJ11" s="270"/>
      <c r="CK11" s="270"/>
      <c r="CL11" s="270"/>
      <c r="CM11" s="270"/>
      <c r="CN11" s="270"/>
      <c r="CO11" s="270"/>
      <c r="CP11" s="270"/>
      <c r="CQ11" s="270"/>
      <c r="CR11" s="270"/>
      <c r="CS11" s="270"/>
      <c r="CT11" s="270"/>
      <c r="CU11" s="270"/>
      <c r="CV11" s="270"/>
      <c r="CW11" s="270"/>
      <c r="CX11" s="270"/>
      <c r="CY11" s="270"/>
      <c r="CZ11" s="270"/>
      <c r="DA11" s="270"/>
      <c r="DB11" s="270"/>
      <c r="DC11" s="270"/>
      <c r="DD11" s="270"/>
      <c r="DE11" s="270"/>
      <c r="DF11" s="270"/>
      <c r="DG11" s="270"/>
      <c r="DH11" s="270"/>
      <c r="DI11" s="270"/>
      <c r="DJ11" s="270"/>
      <c r="DK11" s="270"/>
      <c r="DL11" s="270"/>
      <c r="DM11" s="270"/>
      <c r="DN11" s="270"/>
      <c r="DO11" s="270"/>
      <c r="DP11" s="270"/>
      <c r="DQ11" s="270"/>
      <c r="DR11" s="270"/>
      <c r="DS11" s="270"/>
      <c r="DT11" s="270"/>
      <c r="DU11" s="270"/>
      <c r="DV11" s="270"/>
      <c r="DW11" s="270"/>
      <c r="DX11" s="270"/>
      <c r="DY11" s="270"/>
      <c r="DZ11" s="270"/>
      <c r="EA11" s="270"/>
      <c r="EB11" s="270"/>
      <c r="EC11" s="270"/>
      <c r="ED11" s="270"/>
      <c r="EE11" s="270"/>
      <c r="EF11" s="270"/>
      <c r="EG11" s="270"/>
      <c r="EH11" s="270"/>
      <c r="EI11" s="270"/>
      <c r="EJ11" s="270"/>
      <c r="EK11" s="270"/>
      <c r="EL11" s="270"/>
      <c r="EM11" s="270"/>
      <c r="EN11" s="270"/>
      <c r="EO11" s="270"/>
      <c r="EP11" s="270"/>
      <c r="EQ11" s="270"/>
      <c r="ER11" s="270"/>
      <c r="ES11" s="270"/>
      <c r="ET11" s="270"/>
      <c r="EU11" s="270"/>
      <c r="EV11" s="270"/>
      <c r="EW11" s="270"/>
      <c r="EX11" s="270"/>
      <c r="EY11" s="270"/>
      <c r="EZ11" s="270"/>
      <c r="FA11" s="270"/>
      <c r="FB11" s="270"/>
      <c r="FC11" s="270"/>
      <c r="FD11" s="270"/>
      <c r="FE11" s="270"/>
      <c r="FF11" s="270"/>
      <c r="FG11" s="270"/>
      <c r="FH11" s="270"/>
      <c r="FI11" s="270"/>
      <c r="FJ11" s="270"/>
      <c r="FK11" s="270"/>
      <c r="FL11" s="270"/>
      <c r="FM11" s="270"/>
      <c r="FN11" s="270"/>
      <c r="FO11" s="270"/>
      <c r="FP11" s="270"/>
      <c r="FQ11" s="270"/>
      <c r="FR11" s="270"/>
      <c r="FS11" s="270"/>
      <c r="FT11" s="270"/>
      <c r="FU11" s="270"/>
      <c r="FV11" s="270"/>
      <c r="FW11" s="270"/>
      <c r="FX11" s="270"/>
      <c r="FY11" s="270"/>
      <c r="FZ11" s="270"/>
      <c r="GA11" s="270"/>
      <c r="GB11" s="270"/>
      <c r="GC11" s="270"/>
      <c r="GD11" s="270"/>
      <c r="GE11" s="270"/>
      <c r="GF11" s="270"/>
      <c r="GG11" s="270"/>
      <c r="GH11" s="270"/>
      <c r="GI11" s="270"/>
      <c r="GJ11" s="270"/>
      <c r="GK11" s="270"/>
      <c r="GL11" s="270"/>
      <c r="GM11" s="270"/>
      <c r="GN11" s="270"/>
      <c r="GO11" s="270"/>
      <c r="GP11" s="270"/>
      <c r="GQ11" s="270"/>
      <c r="GR11" s="270"/>
      <c r="GS11" s="270"/>
      <c r="GT11" s="270"/>
      <c r="GU11" s="270"/>
      <c r="GV11" s="270"/>
      <c r="GW11" s="270"/>
      <c r="GX11" s="270"/>
      <c r="GY11" s="270"/>
      <c r="GZ11" s="270"/>
      <c r="HA11" s="270"/>
      <c r="HB11" s="270"/>
      <c r="HC11" s="270"/>
      <c r="HD11" s="270"/>
      <c r="HE11" s="270"/>
      <c r="HF11" s="270"/>
      <c r="HG11" s="270"/>
      <c r="HH11" s="270"/>
      <c r="HI11" s="270"/>
      <c r="HJ11" s="270"/>
      <c r="HK11" s="270"/>
      <c r="HL11" s="270"/>
      <c r="HM11" s="270"/>
      <c r="HN11" s="270"/>
      <c r="HO11" s="270"/>
      <c r="HP11" s="270"/>
      <c r="HQ11" s="270"/>
      <c r="HR11" s="270"/>
      <c r="HS11" s="270"/>
      <c r="HT11" s="270"/>
      <c r="HU11" s="270"/>
      <c r="HV11" s="270"/>
      <c r="HW11" s="270"/>
      <c r="HX11" s="270"/>
      <c r="HY11" s="270"/>
      <c r="HZ11" s="270"/>
      <c r="IA11" s="270"/>
      <c r="IB11" s="270"/>
      <c r="IC11" s="270"/>
      <c r="ID11" s="270"/>
      <c r="IE11" s="270"/>
      <c r="IF11" s="270"/>
      <c r="IG11" s="270"/>
      <c r="IH11" s="270"/>
      <c r="II11" s="270"/>
      <c r="IJ11" s="270"/>
      <c r="IK11" s="270"/>
      <c r="IL11" s="270"/>
      <c r="IM11" s="270"/>
      <c r="IN11" s="270"/>
      <c r="IO11" s="270"/>
      <c r="IP11" s="270"/>
      <c r="IQ11" s="270"/>
      <c r="IR11" s="270"/>
      <c r="IS11" s="270"/>
      <c r="IT11" s="270"/>
    </row>
    <row r="12" s="235" customFormat="1" ht="21.75" customHeight="1" spans="1:254">
      <c r="A12" s="241"/>
      <c r="B12" s="266"/>
      <c r="C12" s="264"/>
      <c r="D12" s="264"/>
      <c r="E12" s="267"/>
      <c r="F12" s="267"/>
      <c r="G12" s="267"/>
      <c r="H12" s="267"/>
      <c r="I12" s="267"/>
      <c r="J12" s="277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0"/>
      <c r="BP12" s="270"/>
      <c r="BQ12" s="270"/>
      <c r="BR12" s="270"/>
      <c r="BS12" s="270"/>
      <c r="BT12" s="270"/>
      <c r="BU12" s="270"/>
      <c r="BV12" s="270"/>
      <c r="BW12" s="270"/>
      <c r="BX12" s="270"/>
      <c r="BY12" s="270"/>
      <c r="BZ12" s="270"/>
      <c r="CA12" s="270"/>
      <c r="CB12" s="270"/>
      <c r="CC12" s="270"/>
      <c r="CD12" s="270"/>
      <c r="CE12" s="270"/>
      <c r="CF12" s="270"/>
      <c r="CG12" s="270"/>
      <c r="CH12" s="270"/>
      <c r="CI12" s="270"/>
      <c r="CJ12" s="270"/>
      <c r="CK12" s="270"/>
      <c r="CL12" s="270"/>
      <c r="CM12" s="270"/>
      <c r="CN12" s="270"/>
      <c r="CO12" s="270"/>
      <c r="CP12" s="270"/>
      <c r="CQ12" s="270"/>
      <c r="CR12" s="270"/>
      <c r="CS12" s="270"/>
      <c r="CT12" s="270"/>
      <c r="CU12" s="270"/>
      <c r="CV12" s="270"/>
      <c r="CW12" s="270"/>
      <c r="CX12" s="270"/>
      <c r="CY12" s="270"/>
      <c r="CZ12" s="270"/>
      <c r="DA12" s="270"/>
      <c r="DB12" s="270"/>
      <c r="DC12" s="270"/>
      <c r="DD12" s="270"/>
      <c r="DE12" s="270"/>
      <c r="DF12" s="270"/>
      <c r="DG12" s="270"/>
      <c r="DH12" s="270"/>
      <c r="DI12" s="270"/>
      <c r="DJ12" s="270"/>
      <c r="DK12" s="270"/>
      <c r="DL12" s="270"/>
      <c r="DM12" s="270"/>
      <c r="DN12" s="270"/>
      <c r="DO12" s="270"/>
      <c r="DP12" s="270"/>
      <c r="DQ12" s="270"/>
      <c r="DR12" s="270"/>
      <c r="DS12" s="270"/>
      <c r="DT12" s="270"/>
      <c r="DU12" s="270"/>
      <c r="DV12" s="270"/>
      <c r="DW12" s="270"/>
      <c r="DX12" s="270"/>
      <c r="DY12" s="270"/>
      <c r="DZ12" s="270"/>
      <c r="EA12" s="270"/>
      <c r="EB12" s="270"/>
      <c r="EC12" s="270"/>
      <c r="ED12" s="270"/>
      <c r="EE12" s="270"/>
      <c r="EF12" s="270"/>
      <c r="EG12" s="270"/>
      <c r="EH12" s="270"/>
      <c r="EI12" s="270"/>
      <c r="EJ12" s="270"/>
      <c r="EK12" s="270"/>
      <c r="EL12" s="270"/>
      <c r="EM12" s="270"/>
      <c r="EN12" s="270"/>
      <c r="EO12" s="270"/>
      <c r="EP12" s="270"/>
      <c r="EQ12" s="270"/>
      <c r="ER12" s="270"/>
      <c r="ES12" s="270"/>
      <c r="ET12" s="270"/>
      <c r="EU12" s="270"/>
      <c r="EV12" s="270"/>
      <c r="EW12" s="270"/>
      <c r="EX12" s="270"/>
      <c r="EY12" s="270"/>
      <c r="EZ12" s="270"/>
      <c r="FA12" s="270"/>
      <c r="FB12" s="270"/>
      <c r="FC12" s="270"/>
      <c r="FD12" s="270"/>
      <c r="FE12" s="270"/>
      <c r="FF12" s="270"/>
      <c r="FG12" s="270"/>
      <c r="FH12" s="270"/>
      <c r="FI12" s="270"/>
      <c r="FJ12" s="270"/>
      <c r="FK12" s="270"/>
      <c r="FL12" s="270"/>
      <c r="FM12" s="270"/>
      <c r="FN12" s="270"/>
      <c r="FO12" s="270"/>
      <c r="FP12" s="270"/>
      <c r="FQ12" s="270"/>
      <c r="FR12" s="270"/>
      <c r="FS12" s="270"/>
      <c r="FT12" s="270"/>
      <c r="FU12" s="270"/>
      <c r="FV12" s="270"/>
      <c r="FW12" s="270"/>
      <c r="FX12" s="270"/>
      <c r="FY12" s="270"/>
      <c r="FZ12" s="270"/>
      <c r="GA12" s="270"/>
      <c r="GB12" s="270"/>
      <c r="GC12" s="270"/>
      <c r="GD12" s="270"/>
      <c r="GE12" s="270"/>
      <c r="GF12" s="270"/>
      <c r="GG12" s="270"/>
      <c r="GH12" s="270"/>
      <c r="GI12" s="270"/>
      <c r="GJ12" s="270"/>
      <c r="GK12" s="270"/>
      <c r="GL12" s="270"/>
      <c r="GM12" s="270"/>
      <c r="GN12" s="270"/>
      <c r="GO12" s="270"/>
      <c r="GP12" s="270"/>
      <c r="GQ12" s="270"/>
      <c r="GR12" s="270"/>
      <c r="GS12" s="270"/>
      <c r="GT12" s="270"/>
      <c r="GU12" s="270"/>
      <c r="GV12" s="270"/>
      <c r="GW12" s="270"/>
      <c r="GX12" s="270"/>
      <c r="GY12" s="270"/>
      <c r="GZ12" s="270"/>
      <c r="HA12" s="270"/>
      <c r="HB12" s="270"/>
      <c r="HC12" s="270"/>
      <c r="HD12" s="270"/>
      <c r="HE12" s="270"/>
      <c r="HF12" s="270"/>
      <c r="HG12" s="270"/>
      <c r="HH12" s="270"/>
      <c r="HI12" s="270"/>
      <c r="HJ12" s="270"/>
      <c r="HK12" s="270"/>
      <c r="HL12" s="270"/>
      <c r="HM12" s="270"/>
      <c r="HN12" s="270"/>
      <c r="HO12" s="270"/>
      <c r="HP12" s="270"/>
      <c r="HQ12" s="270"/>
      <c r="HR12" s="270"/>
      <c r="HS12" s="270"/>
      <c r="HT12" s="270"/>
      <c r="HU12" s="270"/>
      <c r="HV12" s="270"/>
      <c r="HW12" s="270"/>
      <c r="HX12" s="270"/>
      <c r="HY12" s="270"/>
      <c r="HZ12" s="270"/>
      <c r="IA12" s="270"/>
      <c r="IB12" s="270"/>
      <c r="IC12" s="270"/>
      <c r="ID12" s="270"/>
      <c r="IE12" s="270"/>
      <c r="IF12" s="270"/>
      <c r="IG12" s="270"/>
      <c r="IH12" s="270"/>
      <c r="II12" s="270"/>
      <c r="IJ12" s="270"/>
      <c r="IK12" s="270"/>
      <c r="IL12" s="270"/>
      <c r="IM12" s="270"/>
      <c r="IN12" s="270"/>
      <c r="IO12" s="270"/>
      <c r="IP12" s="270"/>
      <c r="IQ12" s="270"/>
      <c r="IR12" s="270"/>
      <c r="IS12" s="270"/>
      <c r="IT12" s="270"/>
    </row>
    <row r="13" spans="10:10">
      <c r="J13" s="236"/>
    </row>
    <row r="16" ht="13.2" spans="3:3">
      <c r="C16" s="268"/>
    </row>
    <row r="21" spans="5:5">
      <c r="E21" s="236"/>
    </row>
    <row r="22" spans="5:5">
      <c r="E22" s="236"/>
    </row>
    <row r="23" spans="5:5">
      <c r="E23" s="236"/>
    </row>
    <row r="24" spans="5:5">
      <c r="E24" s="236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1.1388888888889" style="124" customWidth="1"/>
    <col min="3" max="3" width="46.1388888888889" style="125" customWidth="1"/>
    <col min="4" max="4" width="41.4259259259259" style="124" customWidth="1"/>
    <col min="5" max="5" width="48.4259259259259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UC17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8" t="s">
        <v>14</v>
      </c>
      <c r="D6" s="127">
        <f>COUNTIF(F:F,"N")</f>
        <v>47</v>
      </c>
      <c r="E6" s="48"/>
      <c r="F6" s="47"/>
      <c r="G6" s="47"/>
      <c r="H6" s="47"/>
      <c r="I6" s="47"/>
      <c r="J6" s="49"/>
    </row>
    <row r="7" spans="1:10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9" t="s">
        <v>16</v>
      </c>
      <c r="D8" s="127">
        <f>SUM(D4:D7)</f>
        <v>47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  <c r="J11" s="131"/>
    </row>
    <row r="12" ht="80.25" customHeight="1" spans="1:10">
      <c r="A12" s="289" t="s">
        <v>252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92.4" spans="1:10">
      <c r="A13" s="134">
        <f ca="1" t="shared" ref="A13:A59" si="0">1+COUNT(INDIRECT("A1:"&amp;(ADDRESS(ROW()-1,COLUMN()))))</f>
        <v>1</v>
      </c>
      <c r="B13" s="135" t="s">
        <v>414</v>
      </c>
      <c r="C13" s="283" t="s">
        <v>232</v>
      </c>
      <c r="D13" s="137" t="s">
        <v>415</v>
      </c>
      <c r="E13" s="137" t="s">
        <v>416</v>
      </c>
      <c r="F13" s="134" t="s">
        <v>35</v>
      </c>
      <c r="G13" s="134"/>
      <c r="H13" s="138" t="s">
        <v>169</v>
      </c>
      <c r="I13" s="134"/>
      <c r="J13" s="168"/>
    </row>
    <row r="14" ht="21.75" customHeight="1" spans="1:10">
      <c r="A14" s="139">
        <f ca="1" t="shared" si="0"/>
        <v>2</v>
      </c>
      <c r="B14" s="140" t="s">
        <v>144</v>
      </c>
      <c r="C14" s="141" t="s">
        <v>417</v>
      </c>
      <c r="D14" s="291" t="s">
        <v>145</v>
      </c>
      <c r="E14" s="140" t="s">
        <v>146</v>
      </c>
      <c r="F14" s="16" t="s">
        <v>35</v>
      </c>
      <c r="G14" s="139"/>
      <c r="H14" s="142" t="s">
        <v>169</v>
      </c>
      <c r="I14" s="139"/>
      <c r="J14" s="169"/>
    </row>
    <row r="15" ht="66" spans="1:10">
      <c r="A15" s="139">
        <f ca="1" t="shared" si="0"/>
        <v>3</v>
      </c>
      <c r="B15" s="140" t="s">
        <v>153</v>
      </c>
      <c r="C15" s="143" t="s">
        <v>417</v>
      </c>
      <c r="D15" s="285" t="s">
        <v>418</v>
      </c>
      <c r="E15" s="140" t="s">
        <v>419</v>
      </c>
      <c r="F15" s="16" t="s">
        <v>35</v>
      </c>
      <c r="G15" s="139"/>
      <c r="H15" s="142" t="s">
        <v>169</v>
      </c>
      <c r="I15" s="139"/>
      <c r="J15" s="169"/>
    </row>
    <row r="16" ht="26.4" spans="1:10">
      <c r="A16" s="134">
        <f ca="1" t="shared" si="0"/>
        <v>4</v>
      </c>
      <c r="B16" s="135" t="s">
        <v>420</v>
      </c>
      <c r="C16" s="283" t="s">
        <v>421</v>
      </c>
      <c r="D16" s="283" t="s">
        <v>422</v>
      </c>
      <c r="E16" s="137" t="s">
        <v>423</v>
      </c>
      <c r="F16" s="134" t="s">
        <v>35</v>
      </c>
      <c r="G16" s="134"/>
      <c r="H16" s="138" t="s">
        <v>169</v>
      </c>
      <c r="I16" s="134"/>
      <c r="J16" s="168"/>
    </row>
    <row r="17" ht="39.6" spans="1:10">
      <c r="A17" s="134">
        <f ca="1" t="shared" si="0"/>
        <v>5</v>
      </c>
      <c r="B17" s="145"/>
      <c r="C17" s="283" t="s">
        <v>424</v>
      </c>
      <c r="D17" s="283" t="s">
        <v>422</v>
      </c>
      <c r="E17" s="137" t="s">
        <v>425</v>
      </c>
      <c r="F17" s="134" t="s">
        <v>35</v>
      </c>
      <c r="G17" s="134"/>
      <c r="H17" s="138" t="s">
        <v>169</v>
      </c>
      <c r="I17" s="134"/>
      <c r="J17" s="168"/>
    </row>
    <row r="18" ht="39.6" spans="1:10">
      <c r="A18" s="134">
        <f ca="1" t="shared" si="0"/>
        <v>6</v>
      </c>
      <c r="B18" s="146"/>
      <c r="C18" s="283" t="s">
        <v>426</v>
      </c>
      <c r="D18" s="283" t="s">
        <v>422</v>
      </c>
      <c r="E18" s="137" t="s">
        <v>427</v>
      </c>
      <c r="F18" s="134" t="s">
        <v>35</v>
      </c>
      <c r="G18" s="134"/>
      <c r="H18" s="138" t="s">
        <v>169</v>
      </c>
      <c r="I18" s="134"/>
      <c r="J18" s="168"/>
    </row>
    <row r="19" ht="26.4" spans="1:10">
      <c r="A19" s="147">
        <f ca="1" t="shared" si="0"/>
        <v>7</v>
      </c>
      <c r="B19" s="283" t="s">
        <v>428</v>
      </c>
      <c r="C19" s="136"/>
      <c r="D19" s="137" t="s">
        <v>429</v>
      </c>
      <c r="E19" s="137" t="s">
        <v>430</v>
      </c>
      <c r="F19" s="147" t="s">
        <v>35</v>
      </c>
      <c r="G19" s="147"/>
      <c r="H19" s="138" t="s">
        <v>169</v>
      </c>
      <c r="I19" s="147"/>
      <c r="J19" s="168"/>
    </row>
    <row r="20" ht="39.6" spans="1:10">
      <c r="A20" s="147">
        <f ca="1" t="shared" si="0"/>
        <v>8</v>
      </c>
      <c r="B20" s="291" t="s">
        <v>431</v>
      </c>
      <c r="C20" s="136"/>
      <c r="D20" s="137" t="s">
        <v>429</v>
      </c>
      <c r="E20" s="137" t="s">
        <v>432</v>
      </c>
      <c r="F20" s="147" t="s">
        <v>35</v>
      </c>
      <c r="G20" s="147"/>
      <c r="H20" s="138" t="s">
        <v>169</v>
      </c>
      <c r="I20" s="147"/>
      <c r="J20" s="168"/>
    </row>
    <row r="21" ht="26.4" spans="1:10">
      <c r="A21" s="147">
        <f ca="1" t="shared" si="0"/>
        <v>9</v>
      </c>
      <c r="B21" s="293" t="s">
        <v>433</v>
      </c>
      <c r="C21" s="283" t="s">
        <v>434</v>
      </c>
      <c r="D21" s="137" t="s">
        <v>435</v>
      </c>
      <c r="E21" s="137" t="s">
        <v>436</v>
      </c>
      <c r="F21" s="147" t="s">
        <v>35</v>
      </c>
      <c r="G21" s="147"/>
      <c r="H21" s="138" t="s">
        <v>169</v>
      </c>
      <c r="I21" s="147"/>
      <c r="J21" s="168"/>
    </row>
    <row r="22" ht="39.6" spans="1:10">
      <c r="A22" s="147">
        <f ca="1" t="shared" si="0"/>
        <v>10</v>
      </c>
      <c r="B22" s="146"/>
      <c r="C22" s="283" t="s">
        <v>437</v>
      </c>
      <c r="D22" s="137" t="s">
        <v>438</v>
      </c>
      <c r="E22" s="137" t="s">
        <v>439</v>
      </c>
      <c r="F22" s="147" t="s">
        <v>35</v>
      </c>
      <c r="G22" s="147"/>
      <c r="H22" s="138" t="s">
        <v>169</v>
      </c>
      <c r="I22" s="147"/>
      <c r="J22" s="168"/>
    </row>
    <row r="23" ht="49.5" customHeight="1" spans="1:10">
      <c r="A23" s="147">
        <f ca="1" t="shared" si="0"/>
        <v>11</v>
      </c>
      <c r="B23" s="291" t="s">
        <v>440</v>
      </c>
      <c r="C23" s="283" t="s">
        <v>441</v>
      </c>
      <c r="D23" s="137" t="s">
        <v>438</v>
      </c>
      <c r="E23" s="148" t="s">
        <v>442</v>
      </c>
      <c r="F23" s="147" t="s">
        <v>35</v>
      </c>
      <c r="G23" s="147"/>
      <c r="H23" s="138"/>
      <c r="I23" s="147"/>
      <c r="J23" s="168"/>
    </row>
    <row r="24" ht="132" spans="1:10">
      <c r="A24" s="149">
        <f ca="1" t="shared" si="0"/>
        <v>12</v>
      </c>
      <c r="B24" s="150" t="s">
        <v>443</v>
      </c>
      <c r="C24" s="295" t="s">
        <v>444</v>
      </c>
      <c r="D24" s="151" t="s">
        <v>445</v>
      </c>
      <c r="E24" s="152" t="s">
        <v>446</v>
      </c>
      <c r="F24" s="149" t="s">
        <v>35</v>
      </c>
      <c r="G24" s="149"/>
      <c r="H24" s="153" t="s">
        <v>169</v>
      </c>
      <c r="I24" s="149"/>
      <c r="J24" s="170"/>
    </row>
    <row r="25" ht="92.4" spans="1:10">
      <c r="A25" s="147">
        <f ca="1" t="shared" si="0"/>
        <v>13</v>
      </c>
      <c r="B25" s="140" t="s">
        <v>447</v>
      </c>
      <c r="C25" s="284" t="s">
        <v>232</v>
      </c>
      <c r="D25" s="137" t="s">
        <v>448</v>
      </c>
      <c r="E25" s="140" t="s">
        <v>449</v>
      </c>
      <c r="F25" s="147" t="s">
        <v>35</v>
      </c>
      <c r="G25" s="147"/>
      <c r="H25" s="138"/>
      <c r="I25" s="147"/>
      <c r="J25" s="168"/>
    </row>
    <row r="26" ht="79.2" spans="1:10">
      <c r="A26" s="149">
        <f ca="1" t="shared" si="0"/>
        <v>14</v>
      </c>
      <c r="B26" s="135" t="s">
        <v>450</v>
      </c>
      <c r="C26" s="283" t="s">
        <v>451</v>
      </c>
      <c r="D26" s="151" t="s">
        <v>452</v>
      </c>
      <c r="E26" s="151" t="s">
        <v>453</v>
      </c>
      <c r="F26" s="149" t="s">
        <v>35</v>
      </c>
      <c r="G26" s="149"/>
      <c r="H26" s="153"/>
      <c r="I26" s="149"/>
      <c r="J26" s="171"/>
    </row>
    <row r="27" ht="79.2" spans="1:10">
      <c r="A27" s="147">
        <f ca="1" t="shared" si="0"/>
        <v>15</v>
      </c>
      <c r="B27" s="145"/>
      <c r="C27" s="154"/>
      <c r="D27" s="137" t="s">
        <v>454</v>
      </c>
      <c r="E27" s="140" t="s">
        <v>453</v>
      </c>
      <c r="F27" s="147" t="s">
        <v>35</v>
      </c>
      <c r="G27" s="147"/>
      <c r="H27" s="142"/>
      <c r="I27" s="147"/>
      <c r="J27" s="169"/>
    </row>
    <row r="28" ht="79.2" spans="1:10">
      <c r="A28" s="147">
        <f ca="1" t="shared" si="0"/>
        <v>16</v>
      </c>
      <c r="B28" s="145"/>
      <c r="C28" s="154"/>
      <c r="D28" s="137" t="s">
        <v>455</v>
      </c>
      <c r="E28" s="140" t="s">
        <v>453</v>
      </c>
      <c r="F28" s="147" t="s">
        <v>35</v>
      </c>
      <c r="G28" s="147"/>
      <c r="H28" s="142"/>
      <c r="I28" s="147"/>
      <c r="J28" s="169"/>
    </row>
    <row r="29" ht="79.2" spans="1:10">
      <c r="A29" s="147">
        <f ca="1" t="shared" si="0"/>
        <v>17</v>
      </c>
      <c r="B29" s="145"/>
      <c r="C29" s="154"/>
      <c r="D29" s="137" t="s">
        <v>456</v>
      </c>
      <c r="E29" s="140" t="s">
        <v>453</v>
      </c>
      <c r="F29" s="147" t="s">
        <v>35</v>
      </c>
      <c r="G29" s="147"/>
      <c r="H29" s="142"/>
      <c r="I29" s="147"/>
      <c r="J29" s="169"/>
    </row>
    <row r="30" ht="79.2" spans="1:10">
      <c r="A30" s="149">
        <f ca="1" t="shared" si="0"/>
        <v>18</v>
      </c>
      <c r="B30" s="145"/>
      <c r="C30" s="154"/>
      <c r="D30" s="151" t="s">
        <v>457</v>
      </c>
      <c r="E30" s="151" t="s">
        <v>453</v>
      </c>
      <c r="F30" s="149" t="s">
        <v>35</v>
      </c>
      <c r="G30" s="149"/>
      <c r="H30" s="155"/>
      <c r="I30" s="149"/>
      <c r="J30" s="171"/>
    </row>
    <row r="31" ht="79.2" spans="1:10">
      <c r="A31" s="147">
        <f ca="1" t="shared" si="0"/>
        <v>19</v>
      </c>
      <c r="B31" s="145"/>
      <c r="C31" s="154"/>
      <c r="D31" s="137" t="s">
        <v>458</v>
      </c>
      <c r="E31" s="140" t="s">
        <v>453</v>
      </c>
      <c r="F31" s="147" t="s">
        <v>35</v>
      </c>
      <c r="G31" s="147"/>
      <c r="H31" s="142"/>
      <c r="I31" s="147"/>
      <c r="J31" s="169"/>
    </row>
    <row r="32" ht="79.2" spans="1:10">
      <c r="A32" s="147">
        <f ca="1" t="shared" si="0"/>
        <v>20</v>
      </c>
      <c r="B32" s="145"/>
      <c r="C32" s="154"/>
      <c r="D32" s="137" t="s">
        <v>459</v>
      </c>
      <c r="E32" s="140" t="s">
        <v>453</v>
      </c>
      <c r="F32" s="147" t="s">
        <v>35</v>
      </c>
      <c r="G32" s="147"/>
      <c r="H32" s="142"/>
      <c r="I32" s="147"/>
      <c r="J32" s="169"/>
    </row>
    <row r="33" ht="92.4" spans="1:10">
      <c r="A33" s="147">
        <f ca="1" t="shared" si="0"/>
        <v>21</v>
      </c>
      <c r="B33" s="140" t="s">
        <v>460</v>
      </c>
      <c r="C33" s="296" t="s">
        <v>461</v>
      </c>
      <c r="D33" s="137" t="s">
        <v>462</v>
      </c>
      <c r="E33" s="157" t="s">
        <v>463</v>
      </c>
      <c r="F33" s="147" t="s">
        <v>35</v>
      </c>
      <c r="G33" s="147"/>
      <c r="H33" s="142"/>
      <c r="I33" s="147"/>
      <c r="J33" s="169"/>
    </row>
    <row r="34" ht="92.4" spans="1:10">
      <c r="A34" s="147">
        <f ca="1" t="shared" si="0"/>
        <v>22</v>
      </c>
      <c r="B34" s="140"/>
      <c r="C34" s="296" t="s">
        <v>461</v>
      </c>
      <c r="D34" s="137" t="s">
        <v>464</v>
      </c>
      <c r="E34" s="157" t="s">
        <v>463</v>
      </c>
      <c r="F34" s="147" t="s">
        <v>35</v>
      </c>
      <c r="G34" s="147"/>
      <c r="H34" s="142"/>
      <c r="I34" s="147"/>
      <c r="J34" s="169"/>
    </row>
    <row r="35" ht="92.4" spans="1:10">
      <c r="A35" s="147">
        <f ca="1" t="shared" si="0"/>
        <v>23</v>
      </c>
      <c r="B35" s="140"/>
      <c r="C35" s="296" t="s">
        <v>461</v>
      </c>
      <c r="D35" s="137" t="s">
        <v>465</v>
      </c>
      <c r="E35" s="157" t="s">
        <v>463</v>
      </c>
      <c r="F35" s="147" t="s">
        <v>35</v>
      </c>
      <c r="G35" s="147"/>
      <c r="H35" s="142"/>
      <c r="I35" s="147"/>
      <c r="J35" s="169"/>
    </row>
    <row r="36" ht="92.4" spans="1:10">
      <c r="A36" s="147">
        <f ca="1" t="shared" si="0"/>
        <v>24</v>
      </c>
      <c r="B36" s="140"/>
      <c r="C36" s="296" t="s">
        <v>461</v>
      </c>
      <c r="D36" s="137" t="s">
        <v>466</v>
      </c>
      <c r="E36" s="157" t="s">
        <v>463</v>
      </c>
      <c r="F36" s="147" t="s">
        <v>35</v>
      </c>
      <c r="G36" s="147"/>
      <c r="H36" s="142"/>
      <c r="I36" s="147"/>
      <c r="J36" s="169"/>
    </row>
    <row r="37" ht="92.4" spans="1:10">
      <c r="A37" s="147">
        <f ca="1" t="shared" si="0"/>
        <v>25</v>
      </c>
      <c r="B37" s="140"/>
      <c r="C37" s="296" t="s">
        <v>461</v>
      </c>
      <c r="D37" s="137" t="s">
        <v>467</v>
      </c>
      <c r="E37" s="158" t="s">
        <v>463</v>
      </c>
      <c r="F37" s="147" t="s">
        <v>35</v>
      </c>
      <c r="G37" s="147"/>
      <c r="H37" s="142"/>
      <c r="I37" s="147"/>
      <c r="J37" s="169"/>
    </row>
    <row r="38" ht="92.4" spans="1:10">
      <c r="A38" s="147">
        <f ca="1" t="shared" si="0"/>
        <v>26</v>
      </c>
      <c r="B38" s="159" t="s">
        <v>468</v>
      </c>
      <c r="C38" s="296" t="s">
        <v>469</v>
      </c>
      <c r="D38" s="137" t="s">
        <v>470</v>
      </c>
      <c r="E38" s="137" t="s">
        <v>471</v>
      </c>
      <c r="F38" s="147" t="s">
        <v>35</v>
      </c>
      <c r="G38" s="147"/>
      <c r="H38" s="142"/>
      <c r="I38" s="147"/>
      <c r="J38" s="169"/>
    </row>
    <row r="39" ht="92.4" spans="1:10">
      <c r="A39" s="147">
        <f ca="1" t="shared" si="0"/>
        <v>27</v>
      </c>
      <c r="B39" s="160"/>
      <c r="C39" s="296" t="s">
        <v>472</v>
      </c>
      <c r="D39" s="137" t="s">
        <v>470</v>
      </c>
      <c r="E39" s="137" t="s">
        <v>473</v>
      </c>
      <c r="F39" s="147" t="s">
        <v>35</v>
      </c>
      <c r="G39" s="147"/>
      <c r="H39" s="142"/>
      <c r="I39" s="147"/>
      <c r="J39" s="169"/>
    </row>
    <row r="40" ht="92.4" spans="1:10">
      <c r="A40" s="147">
        <f ca="1" t="shared" si="0"/>
        <v>28</v>
      </c>
      <c r="B40" s="161"/>
      <c r="C40" s="296" t="s">
        <v>474</v>
      </c>
      <c r="D40" s="137" t="s">
        <v>470</v>
      </c>
      <c r="E40" s="137" t="s">
        <v>475</v>
      </c>
      <c r="F40" s="147" t="s">
        <v>35</v>
      </c>
      <c r="G40" s="147"/>
      <c r="H40" s="142"/>
      <c r="I40" s="147"/>
      <c r="J40" s="169"/>
    </row>
    <row r="41" ht="118.8" spans="1:10">
      <c r="A41" s="147">
        <f ca="1" t="shared" si="0"/>
        <v>29</v>
      </c>
      <c r="B41" s="159" t="s">
        <v>476</v>
      </c>
      <c r="C41" s="296" t="s">
        <v>477</v>
      </c>
      <c r="D41" s="137" t="s">
        <v>470</v>
      </c>
      <c r="E41" s="137" t="s">
        <v>478</v>
      </c>
      <c r="F41" s="147" t="s">
        <v>35</v>
      </c>
      <c r="G41" s="147"/>
      <c r="H41" s="142"/>
      <c r="I41" s="147"/>
      <c r="J41" s="169"/>
    </row>
    <row r="42" ht="92.4" spans="1:10">
      <c r="A42" s="147">
        <f ca="1" t="shared" si="0"/>
        <v>30</v>
      </c>
      <c r="B42" s="160"/>
      <c r="C42" s="296" t="s">
        <v>479</v>
      </c>
      <c r="D42" s="137" t="s">
        <v>470</v>
      </c>
      <c r="E42" s="137" t="s">
        <v>478</v>
      </c>
      <c r="F42" s="147" t="s">
        <v>35</v>
      </c>
      <c r="G42" s="147"/>
      <c r="H42" s="142"/>
      <c r="I42" s="147"/>
      <c r="J42" s="169"/>
    </row>
    <row r="43" ht="92.4" spans="1:10">
      <c r="A43" s="147">
        <f ca="1" t="shared" si="0"/>
        <v>31</v>
      </c>
      <c r="B43" s="160"/>
      <c r="C43" s="296" t="s">
        <v>480</v>
      </c>
      <c r="D43" s="137" t="s">
        <v>470</v>
      </c>
      <c r="E43" s="137" t="s">
        <v>478</v>
      </c>
      <c r="F43" s="147" t="s">
        <v>35</v>
      </c>
      <c r="G43" s="147"/>
      <c r="H43" s="142"/>
      <c r="I43" s="147"/>
      <c r="J43" s="169"/>
    </row>
    <row r="44" ht="92.4" spans="1:10">
      <c r="A44" s="147">
        <f ca="1" t="shared" si="0"/>
        <v>32</v>
      </c>
      <c r="B44" s="161"/>
      <c r="C44" s="296" t="s">
        <v>481</v>
      </c>
      <c r="D44" s="137" t="s">
        <v>470</v>
      </c>
      <c r="E44" s="137" t="s">
        <v>478</v>
      </c>
      <c r="F44" s="147" t="s">
        <v>35</v>
      </c>
      <c r="G44" s="147"/>
      <c r="H44" s="142"/>
      <c r="I44" s="147"/>
      <c r="J44" s="169"/>
    </row>
    <row r="45" ht="118.8" spans="1:10">
      <c r="A45" s="147">
        <f ca="1" t="shared" si="0"/>
        <v>33</v>
      </c>
      <c r="B45" s="148" t="s">
        <v>482</v>
      </c>
      <c r="C45" s="284" t="s">
        <v>483</v>
      </c>
      <c r="D45" s="137" t="s">
        <v>470</v>
      </c>
      <c r="E45" s="137" t="s">
        <v>478</v>
      </c>
      <c r="F45" s="147" t="s">
        <v>35</v>
      </c>
      <c r="G45" s="147"/>
      <c r="H45" s="142"/>
      <c r="I45" s="147"/>
      <c r="J45" s="169"/>
    </row>
    <row r="46" ht="145.2" spans="1:10">
      <c r="A46" s="147">
        <f ca="1" t="shared" si="0"/>
        <v>34</v>
      </c>
      <c r="B46" s="148"/>
      <c r="C46" s="284" t="s">
        <v>484</v>
      </c>
      <c r="D46" s="137" t="s">
        <v>470</v>
      </c>
      <c r="E46" s="137" t="s">
        <v>478</v>
      </c>
      <c r="F46" s="147" t="s">
        <v>35</v>
      </c>
      <c r="G46" s="147"/>
      <c r="H46" s="142"/>
      <c r="I46" s="147"/>
      <c r="J46" s="169"/>
    </row>
    <row r="47" ht="92.4" spans="1:10">
      <c r="A47" s="147">
        <f ca="1" t="shared" si="0"/>
        <v>35</v>
      </c>
      <c r="B47" s="148" t="s">
        <v>485</v>
      </c>
      <c r="C47" s="296" t="s">
        <v>486</v>
      </c>
      <c r="D47" s="137" t="s">
        <v>470</v>
      </c>
      <c r="E47" s="137" t="s">
        <v>478</v>
      </c>
      <c r="F47" s="147" t="s">
        <v>35</v>
      </c>
      <c r="G47" s="147"/>
      <c r="H47" s="142"/>
      <c r="I47" s="147"/>
      <c r="J47" s="169"/>
    </row>
    <row r="48" ht="92.4" spans="1:10">
      <c r="A48" s="147">
        <f ca="1" t="shared" si="0"/>
        <v>36</v>
      </c>
      <c r="B48" s="148"/>
      <c r="C48" s="296" t="s">
        <v>487</v>
      </c>
      <c r="D48" s="137" t="s">
        <v>470</v>
      </c>
      <c r="E48" s="137" t="s">
        <v>478</v>
      </c>
      <c r="F48" s="147" t="s">
        <v>35</v>
      </c>
      <c r="G48" s="147"/>
      <c r="H48" s="142"/>
      <c r="I48" s="147"/>
      <c r="J48" s="169"/>
    </row>
    <row r="49" ht="92.4" spans="1:10">
      <c r="A49" s="147">
        <f ca="1" t="shared" si="0"/>
        <v>37</v>
      </c>
      <c r="B49" s="148"/>
      <c r="C49" s="296" t="s">
        <v>488</v>
      </c>
      <c r="D49" s="137" t="s">
        <v>470</v>
      </c>
      <c r="E49" s="137" t="s">
        <v>478</v>
      </c>
      <c r="F49" s="147" t="s">
        <v>35</v>
      </c>
      <c r="G49" s="147"/>
      <c r="H49" s="142"/>
      <c r="I49" s="147"/>
      <c r="J49" s="169"/>
    </row>
    <row r="50" ht="92.4" spans="1:10">
      <c r="A50" s="147">
        <f ca="1" t="shared" si="0"/>
        <v>38</v>
      </c>
      <c r="B50" s="148"/>
      <c r="C50" s="296" t="s">
        <v>489</v>
      </c>
      <c r="D50" s="137" t="s">
        <v>470</v>
      </c>
      <c r="E50" s="137" t="s">
        <v>478</v>
      </c>
      <c r="F50" s="147" t="s">
        <v>35</v>
      </c>
      <c r="G50" s="147"/>
      <c r="H50" s="142"/>
      <c r="I50" s="147"/>
      <c r="J50" s="169"/>
    </row>
    <row r="51" ht="92.4" spans="1:10">
      <c r="A51" s="147">
        <f ca="1" t="shared" si="0"/>
        <v>39</v>
      </c>
      <c r="B51" s="148"/>
      <c r="C51" s="296" t="s">
        <v>490</v>
      </c>
      <c r="D51" s="137" t="s">
        <v>470</v>
      </c>
      <c r="E51" s="137" t="s">
        <v>478</v>
      </c>
      <c r="F51" s="147" t="s">
        <v>35</v>
      </c>
      <c r="G51" s="147"/>
      <c r="H51" s="142"/>
      <c r="I51" s="147"/>
      <c r="J51" s="169"/>
    </row>
    <row r="52" ht="118.8" spans="1:10">
      <c r="A52" s="147">
        <f ca="1" t="shared" si="0"/>
        <v>40</v>
      </c>
      <c r="B52" s="159" t="s">
        <v>491</v>
      </c>
      <c r="C52" s="291" t="s">
        <v>492</v>
      </c>
      <c r="D52" s="137" t="s">
        <v>470</v>
      </c>
      <c r="E52" s="137" t="s">
        <v>493</v>
      </c>
      <c r="F52" s="147" t="s">
        <v>35</v>
      </c>
      <c r="G52" s="147"/>
      <c r="H52" s="142"/>
      <c r="I52" s="172"/>
      <c r="J52" s="173"/>
    </row>
    <row r="53" ht="92.4" spans="1:10">
      <c r="A53" s="147">
        <f ca="1" t="shared" si="0"/>
        <v>41</v>
      </c>
      <c r="B53" s="160"/>
      <c r="C53" s="291" t="s">
        <v>494</v>
      </c>
      <c r="D53" s="137" t="s">
        <v>470</v>
      </c>
      <c r="E53" s="137" t="s">
        <v>495</v>
      </c>
      <c r="F53" s="147" t="s">
        <v>35</v>
      </c>
      <c r="G53" s="147"/>
      <c r="H53" s="142"/>
      <c r="I53" s="172"/>
      <c r="J53" s="173"/>
    </row>
    <row r="54" ht="92.4" spans="1:10">
      <c r="A54" s="147">
        <f ca="1" t="shared" si="0"/>
        <v>42</v>
      </c>
      <c r="B54" s="161"/>
      <c r="C54" s="284" t="s">
        <v>496</v>
      </c>
      <c r="D54" s="137" t="s">
        <v>470</v>
      </c>
      <c r="E54" s="137" t="s">
        <v>497</v>
      </c>
      <c r="F54" s="147" t="s">
        <v>35</v>
      </c>
      <c r="G54" s="147"/>
      <c r="H54" s="142"/>
      <c r="I54" s="172"/>
      <c r="J54" s="173"/>
    </row>
    <row r="55" ht="66" spans="1:10">
      <c r="A55" s="147">
        <f ca="1" t="shared" si="0"/>
        <v>43</v>
      </c>
      <c r="B55" s="148" t="s">
        <v>498</v>
      </c>
      <c r="C55" s="284" t="s">
        <v>232</v>
      </c>
      <c r="D55" s="137" t="s">
        <v>470</v>
      </c>
      <c r="E55" s="137" t="s">
        <v>499</v>
      </c>
      <c r="F55" s="147" t="s">
        <v>35</v>
      </c>
      <c r="G55" s="147"/>
      <c r="H55" s="142" t="s">
        <v>169</v>
      </c>
      <c r="I55" s="172"/>
      <c r="J55" s="173"/>
    </row>
    <row r="56" ht="105.6" spans="1:10">
      <c r="A56" s="147">
        <f ca="1" t="shared" si="0"/>
        <v>44</v>
      </c>
      <c r="B56" s="148" t="s">
        <v>500</v>
      </c>
      <c r="C56" s="291" t="s">
        <v>501</v>
      </c>
      <c r="D56" s="137" t="s">
        <v>502</v>
      </c>
      <c r="E56" s="137" t="s">
        <v>503</v>
      </c>
      <c r="F56" s="147" t="s">
        <v>35</v>
      </c>
      <c r="G56" s="147"/>
      <c r="H56" s="142" t="s">
        <v>169</v>
      </c>
      <c r="I56" s="172"/>
      <c r="J56" s="173"/>
    </row>
    <row r="57" ht="105.6" spans="1:10">
      <c r="A57" s="147">
        <f ca="1" t="shared" si="0"/>
        <v>45</v>
      </c>
      <c r="B57" s="148" t="s">
        <v>504</v>
      </c>
      <c r="C57" s="284" t="s">
        <v>505</v>
      </c>
      <c r="D57" s="137" t="s">
        <v>470</v>
      </c>
      <c r="E57" s="137" t="s">
        <v>506</v>
      </c>
      <c r="F57" s="147" t="s">
        <v>35</v>
      </c>
      <c r="G57" s="147"/>
      <c r="H57" s="142" t="s">
        <v>169</v>
      </c>
      <c r="I57" s="172"/>
      <c r="J57" s="173"/>
    </row>
    <row r="58" ht="158.4" spans="1:10">
      <c r="A58" s="149">
        <f ca="1" t="shared" si="0"/>
        <v>46</v>
      </c>
      <c r="B58" s="162" t="s">
        <v>507</v>
      </c>
      <c r="C58" s="297" t="s">
        <v>508</v>
      </c>
      <c r="D58" s="151" t="s">
        <v>509</v>
      </c>
      <c r="E58" s="164" t="s">
        <v>510</v>
      </c>
      <c r="F58" s="149" t="s">
        <v>35</v>
      </c>
      <c r="G58" s="149"/>
      <c r="H58" s="155" t="s">
        <v>169</v>
      </c>
      <c r="I58" s="174"/>
      <c r="J58" s="175"/>
    </row>
    <row r="59" ht="158.4" spans="1:10">
      <c r="A59" s="149">
        <f ca="1" t="shared" si="0"/>
        <v>47</v>
      </c>
      <c r="B59" s="165"/>
      <c r="C59" s="297" t="s">
        <v>511</v>
      </c>
      <c r="D59" s="151" t="s">
        <v>509</v>
      </c>
      <c r="E59" s="164" t="s">
        <v>510</v>
      </c>
      <c r="F59" s="149" t="s">
        <v>35</v>
      </c>
      <c r="G59" s="149"/>
      <c r="H59" s="155" t="s">
        <v>169</v>
      </c>
      <c r="I59" s="174"/>
      <c r="J59" s="175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tabSelected="1" view="pageBreakPreview" zoomScaleNormal="100" workbookViewId="0">
      <selection activeCell="A1" sqref="A1:L2"/>
    </sheetView>
  </sheetViews>
  <sheetFormatPr defaultColWidth="15.1388888888889" defaultRowHeight="13.2"/>
  <cols>
    <col min="1" max="1" width="4" style="42" customWidth="1"/>
    <col min="2" max="2" width="37.8518518518519" style="43" customWidth="1"/>
    <col min="3" max="3" width="34.712962962963" style="44" customWidth="1"/>
    <col min="4" max="4" width="53.287037037037" style="43" customWidth="1"/>
    <col min="5" max="5" width="63.1388888888889" style="43" customWidth="1"/>
    <col min="6" max="8" width="15.1388888888889" style="42"/>
    <col min="9" max="9" width="15.1388888888889" style="45"/>
    <col min="10" max="10" width="15.1388888888889" style="44"/>
    <col min="11" max="12" width="15.1388888888889" style="42"/>
  </cols>
  <sheetData>
    <row r="1" ht="23.25" customHeight="1" spans="1:12">
      <c r="A1" s="46" t="str">
        <f ca="1">RIGHT(CELL("filename",$A$1),LEN(CELL("filename",$A$1))-FIND("]",CELL("filename",$A$1),1))</f>
        <v>Account Registration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ht="30" customHeight="1" spans="1:1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7" t="s">
        <v>19</v>
      </c>
      <c r="B3" s="48"/>
      <c r="C3" s="49"/>
      <c r="D3" s="50"/>
      <c r="E3" s="51"/>
      <c r="F3" s="47"/>
      <c r="G3" s="47"/>
      <c r="H3" s="47"/>
      <c r="I3" s="103"/>
      <c r="J3" s="49"/>
      <c r="K3" s="47"/>
      <c r="L3" s="47"/>
    </row>
    <row r="4" spans="1:12">
      <c r="A4" s="52"/>
      <c r="B4" s="53" t="s">
        <v>20</v>
      </c>
      <c r="C4" s="54" t="s">
        <v>12</v>
      </c>
      <c r="D4" s="55">
        <f>COUNTIF(F:F,"OK")</f>
        <v>50</v>
      </c>
      <c r="E4" s="56"/>
      <c r="F4" s="47"/>
      <c r="G4" s="47"/>
      <c r="H4" s="47"/>
      <c r="I4" s="103"/>
      <c r="J4" s="49"/>
      <c r="K4" s="47"/>
      <c r="L4" s="47"/>
    </row>
    <row r="5" spans="1:12">
      <c r="A5" s="47"/>
      <c r="B5" s="57"/>
      <c r="C5" s="58" t="s">
        <v>13</v>
      </c>
      <c r="D5" s="55">
        <f>COUNTIF(F:F,"NG")</f>
        <v>0</v>
      </c>
      <c r="E5" s="56"/>
      <c r="F5" s="47"/>
      <c r="G5" s="47"/>
      <c r="H5" s="47"/>
      <c r="I5" s="103"/>
      <c r="J5" s="49"/>
      <c r="K5" s="47"/>
      <c r="L5" s="47"/>
    </row>
    <row r="6" spans="1:12">
      <c r="A6" s="47"/>
      <c r="B6" s="57"/>
      <c r="C6" s="58" t="s">
        <v>14</v>
      </c>
      <c r="D6" s="55">
        <f>COUNTIF(F:F,"N")</f>
        <v>0</v>
      </c>
      <c r="E6" s="56"/>
      <c r="F6" s="47"/>
      <c r="G6" s="47"/>
      <c r="H6" s="47"/>
      <c r="I6" s="103"/>
      <c r="J6" s="49"/>
      <c r="K6" s="47"/>
      <c r="L6" s="47"/>
    </row>
    <row r="7" spans="1:12">
      <c r="A7" s="47"/>
      <c r="B7" s="57"/>
      <c r="C7" s="58" t="s">
        <v>15</v>
      </c>
      <c r="D7" s="55">
        <f>COUNTIF(F:F,"X")</f>
        <v>0</v>
      </c>
      <c r="E7" s="56"/>
      <c r="F7" s="47"/>
      <c r="G7" s="47"/>
      <c r="H7" s="47"/>
      <c r="I7" s="103"/>
      <c r="J7" s="49"/>
      <c r="K7" s="47"/>
      <c r="L7" s="47"/>
    </row>
    <row r="8" spans="1:12">
      <c r="A8" s="47"/>
      <c r="B8" s="59"/>
      <c r="C8" s="60" t="s">
        <v>16</v>
      </c>
      <c r="D8" s="61">
        <f>SUM(D4:D7)</f>
        <v>50</v>
      </c>
      <c r="E8" s="56"/>
      <c r="F8" s="47"/>
      <c r="G8" s="47"/>
      <c r="H8" s="47"/>
      <c r="I8" s="103"/>
      <c r="J8" s="49"/>
      <c r="K8" s="47"/>
      <c r="L8" s="47"/>
    </row>
    <row r="9" spans="1:12">
      <c r="A9" s="47"/>
      <c r="B9" s="48"/>
      <c r="C9" s="49"/>
      <c r="D9" s="48"/>
      <c r="E9" s="48"/>
      <c r="F9" s="47"/>
      <c r="G9" s="47"/>
      <c r="H9" s="47"/>
      <c r="I9" s="103"/>
      <c r="J9" s="49"/>
      <c r="K9" s="47"/>
      <c r="L9" s="47"/>
    </row>
    <row r="10" spans="1:12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104" t="s">
        <v>28</v>
      </c>
      <c r="J10" s="62" t="s">
        <v>512</v>
      </c>
      <c r="K10" s="62" t="s">
        <v>513</v>
      </c>
      <c r="L10" s="62" t="s">
        <v>514</v>
      </c>
    </row>
    <row r="11" ht="60" customHeight="1" spans="1:12">
      <c r="A11" s="64" t="s">
        <v>515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ht="28" customHeight="1" spans="1:13">
      <c r="A12" s="65" t="s">
        <v>516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105"/>
    </row>
    <row r="13" spans="1:12">
      <c r="A13" s="66" t="s">
        <v>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ht="63" customHeight="1" outlineLevel="1" spans="1:12">
      <c r="A14" s="67">
        <f ca="1">1+COUNT(INDIRECT("A1:"&amp;(ADDRESS(ROW()-1,COLUMN()))))</f>
        <v>1</v>
      </c>
      <c r="B14" s="68" t="s">
        <v>517</v>
      </c>
      <c r="C14" s="298" t="s">
        <v>518</v>
      </c>
      <c r="D14" s="299" t="s">
        <v>519</v>
      </c>
      <c r="E14" s="300" t="s">
        <v>520</v>
      </c>
      <c r="F14" s="67"/>
      <c r="G14" s="67"/>
      <c r="H14" s="67"/>
      <c r="I14" s="106">
        <v>45343</v>
      </c>
      <c r="J14" s="301" t="s">
        <v>521</v>
      </c>
      <c r="K14" s="67" t="s">
        <v>522</v>
      </c>
      <c r="L14" s="67" t="s">
        <v>523</v>
      </c>
    </row>
    <row r="15" ht="39.75" customHeight="1" outlineLevel="1" spans="1:12">
      <c r="A15" s="72">
        <f ca="1" t="shared" ref="A15:A29" si="0">1+COUNT(INDIRECT("A1:"&amp;(ADDRESS(ROW()-1,COLUMN()))))</f>
        <v>2</v>
      </c>
      <c r="B15" s="73" t="s">
        <v>524</v>
      </c>
      <c r="C15" s="71"/>
      <c r="D15" s="302" t="s">
        <v>525</v>
      </c>
      <c r="E15" s="303" t="s">
        <v>526</v>
      </c>
      <c r="F15" s="72"/>
      <c r="G15" s="72"/>
      <c r="H15" s="72"/>
      <c r="I15" s="108">
        <v>45343</v>
      </c>
      <c r="J15" s="304" t="s">
        <v>521</v>
      </c>
      <c r="K15" s="72" t="s">
        <v>522</v>
      </c>
      <c r="L15" s="72" t="s">
        <v>523</v>
      </c>
    </row>
    <row r="16" s="41" customFormat="1" ht="80.25" customHeight="1" outlineLevel="1" spans="1:12">
      <c r="A16" s="72">
        <f ca="1" t="shared" si="0"/>
        <v>3</v>
      </c>
      <c r="B16" s="76" t="s">
        <v>527</v>
      </c>
      <c r="C16" s="305" t="s">
        <v>528</v>
      </c>
      <c r="D16" s="306" t="s">
        <v>529</v>
      </c>
      <c r="E16" s="307" t="s">
        <v>530</v>
      </c>
      <c r="F16" s="72"/>
      <c r="G16" s="72"/>
      <c r="H16" s="72"/>
      <c r="I16" s="108">
        <v>45343</v>
      </c>
      <c r="J16" s="304" t="s">
        <v>521</v>
      </c>
      <c r="K16" s="72" t="s">
        <v>522</v>
      </c>
      <c r="L16" s="72" t="s">
        <v>523</v>
      </c>
    </row>
    <row r="17" s="41" customFormat="1" ht="54" customHeight="1" outlineLevel="1" spans="1:12">
      <c r="A17" s="72">
        <f ca="1" t="shared" si="0"/>
        <v>4</v>
      </c>
      <c r="B17" s="76" t="s">
        <v>531</v>
      </c>
      <c r="C17" s="80"/>
      <c r="D17" s="306" t="s">
        <v>525</v>
      </c>
      <c r="E17" s="307" t="s">
        <v>532</v>
      </c>
      <c r="F17" s="72"/>
      <c r="G17" s="72"/>
      <c r="H17" s="72"/>
      <c r="I17" s="108">
        <v>45343</v>
      </c>
      <c r="J17" s="304" t="s">
        <v>521</v>
      </c>
      <c r="K17" s="72" t="s">
        <v>522</v>
      </c>
      <c r="L17" s="72" t="s">
        <v>523</v>
      </c>
    </row>
    <row r="18" ht="51.75" customHeight="1" outlineLevel="1" spans="1:12">
      <c r="A18" s="72">
        <f ca="1" t="shared" si="0"/>
        <v>5</v>
      </c>
      <c r="B18" s="76" t="s">
        <v>533</v>
      </c>
      <c r="C18" s="305" t="s">
        <v>534</v>
      </c>
      <c r="D18" s="306" t="s">
        <v>535</v>
      </c>
      <c r="E18" s="307" t="s">
        <v>536</v>
      </c>
      <c r="F18" s="72"/>
      <c r="G18" s="72"/>
      <c r="H18" s="72"/>
      <c r="I18" s="108">
        <v>45343</v>
      </c>
      <c r="J18" s="304" t="s">
        <v>521</v>
      </c>
      <c r="K18" s="72" t="s">
        <v>522</v>
      </c>
      <c r="L18" s="72" t="s">
        <v>523</v>
      </c>
    </row>
    <row r="19" ht="44.25" customHeight="1" outlineLevel="1" spans="1:12">
      <c r="A19" s="72">
        <f ca="1" t="shared" si="0"/>
        <v>6</v>
      </c>
      <c r="B19" s="76" t="s">
        <v>537</v>
      </c>
      <c r="C19" s="80"/>
      <c r="D19" s="306" t="s">
        <v>525</v>
      </c>
      <c r="E19" s="307" t="s">
        <v>538</v>
      </c>
      <c r="F19" s="72"/>
      <c r="G19" s="72"/>
      <c r="H19" s="72"/>
      <c r="I19" s="108">
        <v>45343</v>
      </c>
      <c r="J19" s="304" t="s">
        <v>521</v>
      </c>
      <c r="K19" s="72" t="s">
        <v>522</v>
      </c>
      <c r="L19" s="72" t="s">
        <v>523</v>
      </c>
    </row>
    <row r="20" ht="39.6" outlineLevel="1" spans="1:12">
      <c r="A20" s="72">
        <f ca="1" t="shared" si="0"/>
        <v>7</v>
      </c>
      <c r="B20" s="76" t="s">
        <v>539</v>
      </c>
      <c r="C20" s="305" t="s">
        <v>540</v>
      </c>
      <c r="D20" s="306" t="s">
        <v>541</v>
      </c>
      <c r="E20" s="307" t="s">
        <v>542</v>
      </c>
      <c r="F20" s="72"/>
      <c r="G20" s="72"/>
      <c r="H20" s="72"/>
      <c r="I20" s="108">
        <v>45343</v>
      </c>
      <c r="J20" s="304" t="s">
        <v>521</v>
      </c>
      <c r="K20" s="72" t="s">
        <v>522</v>
      </c>
      <c r="L20" s="72" t="s">
        <v>523</v>
      </c>
    </row>
    <row r="21" ht="49.5" customHeight="1" outlineLevel="1" spans="1:12">
      <c r="A21" s="72">
        <f ca="1" t="shared" si="0"/>
        <v>8</v>
      </c>
      <c r="B21" s="76" t="s">
        <v>543</v>
      </c>
      <c r="C21" s="80"/>
      <c r="D21" s="306" t="s">
        <v>525</v>
      </c>
      <c r="E21" s="307" t="s">
        <v>544</v>
      </c>
      <c r="F21" s="72"/>
      <c r="G21" s="72"/>
      <c r="H21" s="72"/>
      <c r="I21" s="108">
        <v>45343</v>
      </c>
      <c r="J21" s="304" t="s">
        <v>521</v>
      </c>
      <c r="K21" s="72" t="s">
        <v>522</v>
      </c>
      <c r="L21" s="72" t="s">
        <v>523</v>
      </c>
    </row>
    <row r="22" ht="12.75" customHeight="1" spans="1:12">
      <c r="A22" s="66" t="s">
        <v>50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12">
      <c r="A23" s="308" t="s">
        <v>545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2">
      <c r="A24" s="309" t="s">
        <v>546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ht="52.8" spans="1:12">
      <c r="A25" s="67">
        <f ca="1">1+COUNT(INDIRECT("A1:"&amp;(ADDRESS(ROW()-1,COLUMN()))))</f>
        <v>9</v>
      </c>
      <c r="B25" s="83" t="s">
        <v>547</v>
      </c>
      <c r="C25" s="298" t="s">
        <v>534</v>
      </c>
      <c r="D25" s="310" t="s">
        <v>548</v>
      </c>
      <c r="E25" s="311" t="s">
        <v>549</v>
      </c>
      <c r="F25" s="86"/>
      <c r="G25" s="86"/>
      <c r="H25" s="86"/>
      <c r="I25" s="86"/>
      <c r="J25" s="86"/>
      <c r="K25" s="86"/>
      <c r="L25" s="86"/>
    </row>
    <row r="26" ht="26.4" spans="1:12">
      <c r="A26" s="67">
        <f ca="1">1+COUNT(INDIRECT("A1:"&amp;(ADDRESS(ROW()-1,COLUMN()))))</f>
        <v>10</v>
      </c>
      <c r="B26" s="83" t="s">
        <v>550</v>
      </c>
      <c r="C26" s="69"/>
      <c r="D26" s="306" t="s">
        <v>551</v>
      </c>
      <c r="E26" s="307" t="s">
        <v>552</v>
      </c>
      <c r="F26" s="86"/>
      <c r="G26" s="86"/>
      <c r="H26" s="86"/>
      <c r="I26" s="86"/>
      <c r="J26" s="86"/>
      <c r="K26" s="86"/>
      <c r="L26" s="86"/>
    </row>
    <row r="27" ht="52.8" spans="1:12">
      <c r="A27" s="67">
        <f ca="1">1+COUNT(INDIRECT("A1:"&amp;(ADDRESS(ROW()-1,COLUMN()))))</f>
        <v>11</v>
      </c>
      <c r="B27" s="83" t="s">
        <v>553</v>
      </c>
      <c r="C27" s="303" t="s">
        <v>534</v>
      </c>
      <c r="D27" s="310" t="s">
        <v>554</v>
      </c>
      <c r="E27" s="311" t="s">
        <v>549</v>
      </c>
      <c r="F27" s="86"/>
      <c r="G27" s="86"/>
      <c r="H27" s="86"/>
      <c r="I27" s="86"/>
      <c r="J27" s="86"/>
      <c r="K27" s="86"/>
      <c r="L27" s="86"/>
    </row>
    <row r="28" ht="39.6" spans="1:12">
      <c r="A28" s="67">
        <f ca="1">1+COUNT(INDIRECT("A1:"&amp;(ADDRESS(ROW()-1,COLUMN()))))</f>
        <v>12</v>
      </c>
      <c r="B28" s="83" t="s">
        <v>555</v>
      </c>
      <c r="C28" s="75"/>
      <c r="D28" s="306" t="s">
        <v>556</v>
      </c>
      <c r="E28" s="307" t="s">
        <v>557</v>
      </c>
      <c r="F28" s="86"/>
      <c r="G28" s="86"/>
      <c r="H28" s="86"/>
      <c r="I28" s="86"/>
      <c r="J28" s="86"/>
      <c r="K28" s="86"/>
      <c r="L28" s="86"/>
    </row>
    <row r="29" ht="26.4" spans="1:12">
      <c r="A29" s="67">
        <f ca="1">1+COUNT(INDIRECT("A1:"&amp;(ADDRESS(ROW()-1,COLUMN()))))</f>
        <v>13</v>
      </c>
      <c r="B29" s="312" t="s">
        <v>558</v>
      </c>
      <c r="C29" s="75"/>
      <c r="D29" s="310" t="s">
        <v>559</v>
      </c>
      <c r="E29" s="85" t="s">
        <v>560</v>
      </c>
      <c r="F29" s="86"/>
      <c r="G29" s="86"/>
      <c r="H29" s="86"/>
      <c r="I29" s="86"/>
      <c r="J29" s="86"/>
      <c r="K29" s="86"/>
      <c r="L29" s="86"/>
    </row>
    <row r="30" ht="26.4" spans="1:12">
      <c r="A30" s="67">
        <f ca="1">1+COUNT(INDIRECT("A1:"&amp;(ADDRESS(ROW()-1,COLUMN()))))</f>
        <v>14</v>
      </c>
      <c r="B30" s="312" t="s">
        <v>561</v>
      </c>
      <c r="C30" s="75"/>
      <c r="D30" s="310" t="s">
        <v>562</v>
      </c>
      <c r="E30" s="311" t="s">
        <v>563</v>
      </c>
      <c r="F30" s="86"/>
      <c r="G30" s="86"/>
      <c r="H30" s="86"/>
      <c r="I30" s="86"/>
      <c r="J30" s="86"/>
      <c r="K30" s="86"/>
      <c r="L30" s="86"/>
    </row>
    <row r="31" ht="39.6" spans="1:12">
      <c r="A31" s="67">
        <f ca="1">1+COUNT(INDIRECT("A1:"&amp;(ADDRESS(ROW()-1,COLUMN()))))</f>
        <v>15</v>
      </c>
      <c r="B31" s="83" t="s">
        <v>564</v>
      </c>
      <c r="C31" s="75"/>
      <c r="D31" s="310" t="s">
        <v>565</v>
      </c>
      <c r="E31" s="311" t="s">
        <v>566</v>
      </c>
      <c r="F31" s="86"/>
      <c r="G31" s="86"/>
      <c r="H31" s="86"/>
      <c r="I31" s="86"/>
      <c r="J31" s="86"/>
      <c r="K31" s="86"/>
      <c r="L31" s="86"/>
    </row>
    <row r="32" ht="52.8" outlineLevel="1" spans="1:12">
      <c r="A32" s="67">
        <f ca="1">1+COUNT(INDIRECT("A1:"&amp;(ADDRESS(ROW()-1,COLUMN()))))</f>
        <v>16</v>
      </c>
      <c r="B32" s="83" t="s">
        <v>567</v>
      </c>
      <c r="C32" s="298" t="s">
        <v>534</v>
      </c>
      <c r="D32" s="310" t="s">
        <v>568</v>
      </c>
      <c r="E32" s="311" t="s">
        <v>549</v>
      </c>
      <c r="F32" s="87" t="s">
        <v>569</v>
      </c>
      <c r="G32" s="87"/>
      <c r="H32" s="87"/>
      <c r="I32" s="110">
        <v>45343</v>
      </c>
      <c r="J32" s="313" t="s">
        <v>521</v>
      </c>
      <c r="K32" s="87" t="s">
        <v>522</v>
      </c>
      <c r="L32" s="87" t="s">
        <v>523</v>
      </c>
    </row>
    <row r="33" ht="39.6" outlineLevel="1" spans="1:12">
      <c r="A33" s="72">
        <f ca="1">1+COUNT(INDIRECT("A1:"&amp;(ADDRESS(ROW()-1,COLUMN()))))</f>
        <v>17</v>
      </c>
      <c r="B33" s="83" t="s">
        <v>570</v>
      </c>
      <c r="C33" s="69"/>
      <c r="D33" s="306" t="s">
        <v>571</v>
      </c>
      <c r="E33" s="307" t="s">
        <v>572</v>
      </c>
      <c r="F33" s="72" t="s">
        <v>569</v>
      </c>
      <c r="G33" s="72"/>
      <c r="H33" s="72"/>
      <c r="I33" s="108">
        <v>45343</v>
      </c>
      <c r="J33" s="304" t="s">
        <v>521</v>
      </c>
      <c r="K33" s="72" t="s">
        <v>522</v>
      </c>
      <c r="L33" s="72" t="s">
        <v>523</v>
      </c>
    </row>
    <row r="34" ht="39.6" outlineLevel="1" spans="1:12">
      <c r="A34" s="72">
        <f ca="1">1+COUNT(INDIRECT("A1:"&amp;(ADDRESS(ROW()-1,COLUMN()))))</f>
        <v>18</v>
      </c>
      <c r="B34" s="83" t="s">
        <v>573</v>
      </c>
      <c r="C34" s="69"/>
      <c r="D34" s="306" t="s">
        <v>574</v>
      </c>
      <c r="E34" s="307" t="s">
        <v>575</v>
      </c>
      <c r="F34" s="72" t="s">
        <v>569</v>
      </c>
      <c r="G34" s="72"/>
      <c r="H34" s="72"/>
      <c r="I34" s="108">
        <v>45343</v>
      </c>
      <c r="J34" s="304" t="s">
        <v>521</v>
      </c>
      <c r="K34" s="72" t="s">
        <v>522</v>
      </c>
      <c r="L34" s="72" t="s">
        <v>523</v>
      </c>
    </row>
    <row r="35" ht="39.6" outlineLevel="1" spans="1:12">
      <c r="A35" s="72">
        <f ca="1">1+COUNT(INDIRECT("A1:"&amp;(ADDRESS(ROW()-1,COLUMN()))))</f>
        <v>19</v>
      </c>
      <c r="B35" s="88" t="s">
        <v>576</v>
      </c>
      <c r="C35" s="71"/>
      <c r="D35" s="306" t="s">
        <v>577</v>
      </c>
      <c r="E35" s="307" t="s">
        <v>578</v>
      </c>
      <c r="F35" s="72" t="s">
        <v>569</v>
      </c>
      <c r="G35" s="72"/>
      <c r="H35" s="72"/>
      <c r="I35" s="108">
        <v>45343</v>
      </c>
      <c r="J35" s="304" t="s">
        <v>521</v>
      </c>
      <c r="K35" s="72" t="s">
        <v>522</v>
      </c>
      <c r="L35" s="72" t="s">
        <v>523</v>
      </c>
    </row>
    <row r="36" ht="49.5" customHeight="1" outlineLevel="1" spans="1:12">
      <c r="A36" s="89">
        <f ca="1">1+COUNT(INDIRECT("A1:"&amp;(ADDRESS(ROW()-1,COLUMN()))))</f>
        <v>20</v>
      </c>
      <c r="B36" s="90" t="s">
        <v>579</v>
      </c>
      <c r="C36" s="314" t="s">
        <v>534</v>
      </c>
      <c r="D36" s="306" t="s">
        <v>580</v>
      </c>
      <c r="E36" s="307" t="s">
        <v>578</v>
      </c>
      <c r="F36" s="72" t="s">
        <v>569</v>
      </c>
      <c r="G36" s="72"/>
      <c r="H36" s="72"/>
      <c r="I36" s="108">
        <v>45343</v>
      </c>
      <c r="J36" s="304" t="s">
        <v>521</v>
      </c>
      <c r="K36" s="72" t="s">
        <v>522</v>
      </c>
      <c r="L36" s="72" t="s">
        <v>523</v>
      </c>
    </row>
    <row r="37" ht="79.2" outlineLevel="1" spans="1:12">
      <c r="A37" s="89">
        <f ca="1">1+COUNT(INDIRECT("A1:"&amp;(ADDRESS(ROW()-1,COLUMN()))))</f>
        <v>21</v>
      </c>
      <c r="B37" s="92"/>
      <c r="C37" s="69"/>
      <c r="D37" s="306" t="s">
        <v>581</v>
      </c>
      <c r="E37" s="307" t="s">
        <v>582</v>
      </c>
      <c r="F37" s="72" t="s">
        <v>569</v>
      </c>
      <c r="G37" s="72"/>
      <c r="H37" s="72"/>
      <c r="I37" s="108">
        <v>45343</v>
      </c>
      <c r="J37" s="304" t="s">
        <v>521</v>
      </c>
      <c r="K37" s="72" t="s">
        <v>522</v>
      </c>
      <c r="L37" s="72" t="s">
        <v>523</v>
      </c>
    </row>
    <row r="38" ht="39.6" outlineLevel="1" spans="1:12">
      <c r="A38" s="89">
        <f ca="1">1+COUNT(INDIRECT("A1:"&amp;(ADDRESS(ROW()-1,COLUMN()))))</f>
        <v>22</v>
      </c>
      <c r="B38" s="85"/>
      <c r="C38" s="71"/>
      <c r="D38" s="306" t="s">
        <v>583</v>
      </c>
      <c r="E38" s="307" t="s">
        <v>578</v>
      </c>
      <c r="F38" s="72" t="s">
        <v>569</v>
      </c>
      <c r="G38" s="72"/>
      <c r="H38" s="72"/>
      <c r="I38" s="108">
        <v>45343</v>
      </c>
      <c r="J38" s="304" t="s">
        <v>521</v>
      </c>
      <c r="K38" s="72" t="s">
        <v>522</v>
      </c>
      <c r="L38" s="72" t="s">
        <v>523</v>
      </c>
    </row>
    <row r="39" ht="45" customHeight="1" outlineLevel="1" spans="1:12">
      <c r="A39" s="89">
        <f ca="1">1+COUNT(INDIRECT("A1:"&amp;(ADDRESS(ROW()-1,COLUMN()))))</f>
        <v>23</v>
      </c>
      <c r="B39" s="90" t="s">
        <v>584</v>
      </c>
      <c r="C39" s="315" t="s">
        <v>585</v>
      </c>
      <c r="D39" s="306" t="s">
        <v>586</v>
      </c>
      <c r="E39" s="307" t="s">
        <v>578</v>
      </c>
      <c r="F39" s="72" t="s">
        <v>569</v>
      </c>
      <c r="G39" s="72"/>
      <c r="H39" s="72"/>
      <c r="I39" s="108">
        <v>45343</v>
      </c>
      <c r="J39" s="304" t="s">
        <v>521</v>
      </c>
      <c r="K39" s="72" t="s">
        <v>522</v>
      </c>
      <c r="L39" s="72" t="s">
        <v>523</v>
      </c>
    </row>
    <row r="40" ht="114" customHeight="1" outlineLevel="1" spans="1:12">
      <c r="A40" s="89">
        <f ca="1">1+COUNT(INDIRECT("A1:"&amp;(ADDRESS(ROW()-1,COLUMN()))))</f>
        <v>24</v>
      </c>
      <c r="B40" s="92"/>
      <c r="C40" s="92"/>
      <c r="D40" s="306" t="s">
        <v>587</v>
      </c>
      <c r="E40" s="307" t="s">
        <v>582</v>
      </c>
      <c r="F40" s="72" t="s">
        <v>569</v>
      </c>
      <c r="G40" s="72"/>
      <c r="H40" s="72"/>
      <c r="I40" s="108">
        <v>45343</v>
      </c>
      <c r="J40" s="304" t="s">
        <v>521</v>
      </c>
      <c r="K40" s="72" t="s">
        <v>522</v>
      </c>
      <c r="L40" s="72" t="s">
        <v>523</v>
      </c>
    </row>
    <row r="41" ht="52.8" outlineLevel="1" spans="1:12">
      <c r="A41" s="89">
        <f ca="1">1+COUNT(INDIRECT("A1:"&amp;(ADDRESS(ROW()-1,COLUMN()))))</f>
        <v>25</v>
      </c>
      <c r="B41" s="85"/>
      <c r="C41" s="85"/>
      <c r="D41" s="306" t="s">
        <v>588</v>
      </c>
      <c r="E41" s="307" t="s">
        <v>589</v>
      </c>
      <c r="F41" s="72" t="s">
        <v>569</v>
      </c>
      <c r="G41" s="72"/>
      <c r="H41" s="72"/>
      <c r="I41" s="108">
        <v>45343</v>
      </c>
      <c r="J41" s="304" t="s">
        <v>521</v>
      </c>
      <c r="K41" s="72" t="s">
        <v>522</v>
      </c>
      <c r="L41" s="72" t="s">
        <v>523</v>
      </c>
    </row>
    <row r="42" ht="39.6" outlineLevel="1" spans="1:12">
      <c r="A42" s="72">
        <f ca="1">1+COUNT(INDIRECT("A1:"&amp;(ADDRESS(ROW()-1,COLUMN()))))</f>
        <v>26</v>
      </c>
      <c r="B42" s="90" t="s">
        <v>590</v>
      </c>
      <c r="C42" s="315" t="s">
        <v>585</v>
      </c>
      <c r="D42" s="307" t="s">
        <v>591</v>
      </c>
      <c r="E42" s="307" t="s">
        <v>592</v>
      </c>
      <c r="F42" s="72" t="s">
        <v>569</v>
      </c>
      <c r="G42" s="72"/>
      <c r="H42" s="72"/>
      <c r="I42" s="108">
        <v>45343</v>
      </c>
      <c r="J42" s="304" t="s">
        <v>521</v>
      </c>
      <c r="K42" s="72" t="s">
        <v>522</v>
      </c>
      <c r="L42" s="72" t="s">
        <v>523</v>
      </c>
    </row>
    <row r="43" ht="39.6" outlineLevel="1" spans="1:12">
      <c r="A43" s="72">
        <f ca="1">1+COUNT(INDIRECT("A1:"&amp;(ADDRESS(ROW()-1,COLUMN()))))</f>
        <v>27</v>
      </c>
      <c r="B43" s="92"/>
      <c r="C43" s="92"/>
      <c r="D43" s="307" t="s">
        <v>593</v>
      </c>
      <c r="E43" s="307" t="s">
        <v>592</v>
      </c>
      <c r="F43" s="72" t="s">
        <v>569</v>
      </c>
      <c r="G43" s="72"/>
      <c r="H43" s="72"/>
      <c r="I43" s="108">
        <v>45343</v>
      </c>
      <c r="J43" s="304" t="s">
        <v>521</v>
      </c>
      <c r="K43" s="72" t="s">
        <v>522</v>
      </c>
      <c r="L43" s="72" t="s">
        <v>523</v>
      </c>
    </row>
    <row r="44" ht="39.6" outlineLevel="1" spans="1:12">
      <c r="A44" s="72">
        <f ca="1">1+COUNT(INDIRECT("A1:"&amp;(ADDRESS(ROW()-1,COLUMN()))))</f>
        <v>28</v>
      </c>
      <c r="B44" s="85"/>
      <c r="C44" s="85"/>
      <c r="D44" s="307" t="s">
        <v>594</v>
      </c>
      <c r="E44" s="307" t="s">
        <v>592</v>
      </c>
      <c r="F44" s="72" t="s">
        <v>569</v>
      </c>
      <c r="G44" s="72"/>
      <c r="H44" s="72"/>
      <c r="I44" s="108">
        <v>45343</v>
      </c>
      <c r="J44" s="304" t="s">
        <v>521</v>
      </c>
      <c r="K44" s="72" t="s">
        <v>522</v>
      </c>
      <c r="L44" s="72" t="s">
        <v>523</v>
      </c>
    </row>
    <row r="45" ht="52.8" outlineLevel="1" collapsed="1" spans="1:12">
      <c r="A45" s="72">
        <f ca="1">1+COUNT(INDIRECT("A1:"&amp;(ADDRESS(ROW()-1,COLUMN()))))</f>
        <v>29</v>
      </c>
      <c r="B45" s="83" t="s">
        <v>595</v>
      </c>
      <c r="C45" s="315" t="s">
        <v>585</v>
      </c>
      <c r="D45" s="306" t="s">
        <v>596</v>
      </c>
      <c r="E45" s="307" t="s">
        <v>597</v>
      </c>
      <c r="F45" s="72" t="s">
        <v>569</v>
      </c>
      <c r="G45" s="72"/>
      <c r="H45" s="72"/>
      <c r="I45" s="108">
        <v>45343</v>
      </c>
      <c r="J45" s="304" t="s">
        <v>521</v>
      </c>
      <c r="K45" s="72" t="s">
        <v>522</v>
      </c>
      <c r="L45" s="72" t="s">
        <v>523</v>
      </c>
    </row>
    <row r="46" ht="52.8" outlineLevel="1" spans="1:12">
      <c r="A46" s="72">
        <f ca="1">1+COUNT(INDIRECT("A1:"&amp;(ADDRESS(ROW()-1,COLUMN()))))</f>
        <v>30</v>
      </c>
      <c r="B46" s="83" t="s">
        <v>598</v>
      </c>
      <c r="C46" s="92"/>
      <c r="D46" s="306" t="s">
        <v>599</v>
      </c>
      <c r="E46" s="307" t="s">
        <v>600</v>
      </c>
      <c r="F46" s="72" t="s">
        <v>569</v>
      </c>
      <c r="G46" s="72"/>
      <c r="H46" s="72"/>
      <c r="I46" s="108">
        <v>45343</v>
      </c>
      <c r="J46" s="304" t="s">
        <v>521</v>
      </c>
      <c r="K46" s="72" t="s">
        <v>522</v>
      </c>
      <c r="L46" s="72" t="s">
        <v>523</v>
      </c>
    </row>
    <row r="47" ht="39.6" outlineLevel="1" spans="1:12">
      <c r="A47" s="72">
        <f ca="1">1+COUNT(INDIRECT("A1:"&amp;(ADDRESS(ROW()-1,COLUMN()))))</f>
        <v>31</v>
      </c>
      <c r="B47" s="90" t="s">
        <v>601</v>
      </c>
      <c r="C47" s="315" t="s">
        <v>585</v>
      </c>
      <c r="D47" s="307" t="s">
        <v>602</v>
      </c>
      <c r="E47" s="307" t="s">
        <v>592</v>
      </c>
      <c r="F47" s="72" t="s">
        <v>569</v>
      </c>
      <c r="G47" s="72"/>
      <c r="H47" s="72"/>
      <c r="I47" s="108">
        <v>45343</v>
      </c>
      <c r="J47" s="304" t="s">
        <v>521</v>
      </c>
      <c r="K47" s="72" t="s">
        <v>522</v>
      </c>
      <c r="L47" s="72" t="s">
        <v>523</v>
      </c>
    </row>
    <row r="48" ht="79.2" outlineLevel="1" spans="1:12">
      <c r="A48" s="72">
        <f ca="1">1+COUNT(INDIRECT("A1:"&amp;(ADDRESS(ROW()-1,COLUMN()))))</f>
        <v>32</v>
      </c>
      <c r="B48" s="92"/>
      <c r="C48" s="92"/>
      <c r="D48" s="306" t="s">
        <v>603</v>
      </c>
      <c r="E48" s="307" t="s">
        <v>604</v>
      </c>
      <c r="F48" s="72" t="s">
        <v>569</v>
      </c>
      <c r="G48" s="72"/>
      <c r="H48" s="72"/>
      <c r="I48" s="108">
        <v>45343</v>
      </c>
      <c r="J48" s="304" t="s">
        <v>521</v>
      </c>
      <c r="K48" s="72" t="s">
        <v>522</v>
      </c>
      <c r="L48" s="72" t="s">
        <v>523</v>
      </c>
    </row>
    <row r="49" ht="39.6" outlineLevel="1" spans="1:12">
      <c r="A49" s="89">
        <f ca="1">1+COUNT(INDIRECT("A1:"&amp;(ADDRESS(ROW()-1,COLUMN()))))</f>
        <v>33</v>
      </c>
      <c r="B49" s="85"/>
      <c r="C49" s="85"/>
      <c r="D49" s="307" t="s">
        <v>605</v>
      </c>
      <c r="E49" s="307" t="s">
        <v>592</v>
      </c>
      <c r="F49" s="72" t="s">
        <v>569</v>
      </c>
      <c r="G49" s="72"/>
      <c r="H49" s="72"/>
      <c r="I49" s="108">
        <v>45343</v>
      </c>
      <c r="J49" s="304" t="s">
        <v>521</v>
      </c>
      <c r="K49" s="72" t="s">
        <v>522</v>
      </c>
      <c r="L49" s="72" t="s">
        <v>523</v>
      </c>
    </row>
    <row r="50" s="41" customFormat="1" ht="158.4" outlineLevel="1" spans="1:12">
      <c r="A50" s="89">
        <f ca="1">1+COUNT(INDIRECT("A1:"&amp;(ADDRESS(ROW()-1,COLUMN()))))</f>
        <v>34</v>
      </c>
      <c r="B50" s="79" t="s">
        <v>606</v>
      </c>
      <c r="C50" s="305" t="s">
        <v>585</v>
      </c>
      <c r="D50" s="306" t="s">
        <v>607</v>
      </c>
      <c r="E50" s="307" t="s">
        <v>608</v>
      </c>
      <c r="F50" s="72" t="s">
        <v>569</v>
      </c>
      <c r="G50" s="72"/>
      <c r="H50" s="72"/>
      <c r="I50" s="108">
        <v>45343</v>
      </c>
      <c r="J50" s="304" t="s">
        <v>521</v>
      </c>
      <c r="K50" s="72" t="s">
        <v>522</v>
      </c>
      <c r="L50" s="72" t="s">
        <v>523</v>
      </c>
    </row>
    <row r="51" spans="1:12">
      <c r="A51" s="316" t="s">
        <v>609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112"/>
    </row>
    <row r="52" ht="49.5" customHeight="1" outlineLevel="1" spans="1:12">
      <c r="A52" s="67">
        <f ca="1" t="shared" ref="A51:A59" si="1">1+COUNT(INDIRECT("A1:"&amp;(ADDRESS(ROW()-1,COLUMN()))))</f>
        <v>35</v>
      </c>
      <c r="B52" s="85" t="s">
        <v>610</v>
      </c>
      <c r="C52" s="317" t="s">
        <v>611</v>
      </c>
      <c r="D52" s="311" t="s">
        <v>612</v>
      </c>
      <c r="E52" s="311" t="s">
        <v>613</v>
      </c>
      <c r="F52" s="67" t="s">
        <v>569</v>
      </c>
      <c r="G52" s="67"/>
      <c r="H52" s="67"/>
      <c r="I52" s="113">
        <v>45344</v>
      </c>
      <c r="J52" s="301" t="s">
        <v>521</v>
      </c>
      <c r="K52" s="67" t="s">
        <v>614</v>
      </c>
      <c r="L52" s="67" t="s">
        <v>523</v>
      </c>
    </row>
    <row r="53" ht="52.8" outlineLevel="1" spans="1:12">
      <c r="A53" s="72">
        <f ca="1" t="shared" si="1"/>
        <v>36</v>
      </c>
      <c r="B53" s="85" t="s">
        <v>615</v>
      </c>
      <c r="C53" s="92"/>
      <c r="D53" s="307" t="s">
        <v>616</v>
      </c>
      <c r="E53" s="307" t="s">
        <v>617</v>
      </c>
      <c r="F53" s="72" t="s">
        <v>569</v>
      </c>
      <c r="G53" s="72"/>
      <c r="H53" s="72"/>
      <c r="I53" s="114">
        <v>45344</v>
      </c>
      <c r="J53" s="304" t="s">
        <v>521</v>
      </c>
      <c r="K53" s="72" t="s">
        <v>614</v>
      </c>
      <c r="L53" s="72" t="s">
        <v>523</v>
      </c>
    </row>
    <row r="54" ht="52.8" outlineLevel="1" spans="1:12">
      <c r="A54" s="72">
        <f ca="1" t="shared" si="1"/>
        <v>37</v>
      </c>
      <c r="B54" s="85" t="s">
        <v>618</v>
      </c>
      <c r="C54" s="92"/>
      <c r="D54" s="307" t="s">
        <v>619</v>
      </c>
      <c r="E54" s="307" t="s">
        <v>620</v>
      </c>
      <c r="F54" s="72" t="s">
        <v>569</v>
      </c>
      <c r="G54" s="72"/>
      <c r="H54" s="72"/>
      <c r="I54" s="114">
        <v>45380</v>
      </c>
      <c r="J54" s="304" t="s">
        <v>521</v>
      </c>
      <c r="K54" s="72" t="s">
        <v>614</v>
      </c>
      <c r="L54" s="72" t="s">
        <v>523</v>
      </c>
    </row>
    <row r="55" ht="52.8" outlineLevel="1" spans="1:12">
      <c r="A55" s="72">
        <f ca="1" t="shared" si="1"/>
        <v>38</v>
      </c>
      <c r="B55" s="85" t="s">
        <v>621</v>
      </c>
      <c r="C55" s="92"/>
      <c r="D55" s="307" t="s">
        <v>622</v>
      </c>
      <c r="E55" s="307" t="s">
        <v>623</v>
      </c>
      <c r="F55" s="72" t="s">
        <v>569</v>
      </c>
      <c r="G55" s="72"/>
      <c r="H55" s="72"/>
      <c r="I55" s="114">
        <v>45344</v>
      </c>
      <c r="J55" s="304" t="s">
        <v>521</v>
      </c>
      <c r="K55" s="72" t="s">
        <v>614</v>
      </c>
      <c r="L55" s="72" t="s">
        <v>523</v>
      </c>
    </row>
    <row r="56" s="41" customFormat="1" ht="52.8" outlineLevel="1" spans="1:12">
      <c r="A56" s="72">
        <f ca="1" t="shared" si="1"/>
        <v>39</v>
      </c>
      <c r="B56" s="85" t="s">
        <v>624</v>
      </c>
      <c r="C56" s="92"/>
      <c r="D56" s="307" t="s">
        <v>625</v>
      </c>
      <c r="E56" s="307" t="s">
        <v>626</v>
      </c>
      <c r="F56" s="72" t="s">
        <v>569</v>
      </c>
      <c r="G56" s="72"/>
      <c r="H56" s="72"/>
      <c r="I56" s="114">
        <v>45344</v>
      </c>
      <c r="J56" s="304" t="s">
        <v>521</v>
      </c>
      <c r="K56" s="72" t="s">
        <v>614</v>
      </c>
      <c r="L56" s="72" t="s">
        <v>523</v>
      </c>
    </row>
    <row r="57" ht="52.8" outlineLevel="1" spans="1:12">
      <c r="A57" s="72">
        <f ca="1" t="shared" si="1"/>
        <v>40</v>
      </c>
      <c r="B57" s="85" t="s">
        <v>627</v>
      </c>
      <c r="C57" s="92"/>
      <c r="D57" s="307" t="s">
        <v>628</v>
      </c>
      <c r="E57" s="307" t="s">
        <v>626</v>
      </c>
      <c r="F57" s="72" t="s">
        <v>569</v>
      </c>
      <c r="G57" s="72"/>
      <c r="H57" s="72"/>
      <c r="I57" s="114">
        <v>45344</v>
      </c>
      <c r="J57" s="304" t="s">
        <v>521</v>
      </c>
      <c r="K57" s="72" t="s">
        <v>614</v>
      </c>
      <c r="L57" s="72" t="s">
        <v>523</v>
      </c>
    </row>
    <row r="58" spans="1:12">
      <c r="A58" s="308" t="s">
        <v>629</v>
      </c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="41" customFormat="1" ht="75" customHeight="1" outlineLevel="1" spans="1:12">
      <c r="A59" s="95">
        <f ca="1">1+COUNT(INDIRECT("A1:"&amp;(ADDRESS(ROW()-1,COLUMN()))))</f>
        <v>41</v>
      </c>
      <c r="B59" s="96" t="s">
        <v>630</v>
      </c>
      <c r="C59" s="318" t="s">
        <v>631</v>
      </c>
      <c r="D59" s="319" t="s">
        <v>632</v>
      </c>
      <c r="E59" s="319" t="s">
        <v>633</v>
      </c>
      <c r="F59" s="98" t="s">
        <v>569</v>
      </c>
      <c r="G59" s="67"/>
      <c r="H59" s="67"/>
      <c r="I59" s="113">
        <v>45344</v>
      </c>
      <c r="J59" s="301" t="s">
        <v>521</v>
      </c>
      <c r="K59" s="67" t="s">
        <v>614</v>
      </c>
      <c r="L59" s="67" t="s">
        <v>523</v>
      </c>
    </row>
    <row r="60" s="41" customFormat="1" ht="52.5" customHeight="1" outlineLevel="1" spans="1:12">
      <c r="A60" s="89">
        <f ca="1">1+COUNT(INDIRECT("A1:"&amp;(ADDRESS(ROW()-1,COLUMN()))))</f>
        <v>42</v>
      </c>
      <c r="B60" s="99" t="s">
        <v>634</v>
      </c>
      <c r="C60" s="320" t="s">
        <v>635</v>
      </c>
      <c r="D60" s="321" t="s">
        <v>632</v>
      </c>
      <c r="E60" s="321" t="s">
        <v>631</v>
      </c>
      <c r="F60" s="101" t="s">
        <v>569</v>
      </c>
      <c r="G60" s="72"/>
      <c r="H60" s="72"/>
      <c r="I60" s="114">
        <v>45344</v>
      </c>
      <c r="J60" s="304" t="s">
        <v>521</v>
      </c>
      <c r="K60" s="72" t="s">
        <v>614</v>
      </c>
      <c r="L60" s="72" t="s">
        <v>523</v>
      </c>
    </row>
    <row r="61" s="41" customFormat="1" ht="84.75" customHeight="1" outlineLevel="1" spans="1:12">
      <c r="A61" s="72">
        <f ca="1">1+COUNT(INDIRECT("A1:"&amp;(ADDRESS(ROW()-1,COLUMN()))))</f>
        <v>43</v>
      </c>
      <c r="B61" s="83" t="s">
        <v>636</v>
      </c>
      <c r="C61" s="322" t="s">
        <v>635</v>
      </c>
      <c r="D61" s="310" t="s">
        <v>637</v>
      </c>
      <c r="E61" s="311" t="s">
        <v>638</v>
      </c>
      <c r="F61" s="72" t="s">
        <v>569</v>
      </c>
      <c r="G61" s="72"/>
      <c r="H61" s="72"/>
      <c r="I61" s="114">
        <v>45344</v>
      </c>
      <c r="J61" s="304" t="s">
        <v>521</v>
      </c>
      <c r="K61" s="72" t="s">
        <v>614</v>
      </c>
      <c r="L61" s="72" t="s">
        <v>523</v>
      </c>
    </row>
    <row r="62" s="41" customFormat="1" ht="57" customHeight="1" outlineLevel="1" spans="1:12">
      <c r="A62" s="72">
        <f ca="1" t="shared" ref="A62:A80" si="2">1+COUNT(INDIRECT("A1:"&amp;(ADDRESS(ROW()-1,COLUMN()))))</f>
        <v>44</v>
      </c>
      <c r="B62" s="76" t="s">
        <v>639</v>
      </c>
      <c r="C62" s="323" t="s">
        <v>640</v>
      </c>
      <c r="D62" s="306" t="s">
        <v>632</v>
      </c>
      <c r="E62" s="307" t="s">
        <v>631</v>
      </c>
      <c r="F62" s="72" t="s">
        <v>569</v>
      </c>
      <c r="G62" s="72"/>
      <c r="H62" s="72"/>
      <c r="I62" s="114">
        <v>45344</v>
      </c>
      <c r="J62" s="304" t="s">
        <v>521</v>
      </c>
      <c r="K62" s="72" t="s">
        <v>614</v>
      </c>
      <c r="L62" s="72" t="s">
        <v>523</v>
      </c>
    </row>
    <row r="63" s="41" customFormat="1" ht="99.75" customHeight="1" outlineLevel="1" spans="1:12">
      <c r="A63" s="72">
        <f ca="1" t="shared" si="2"/>
        <v>45</v>
      </c>
      <c r="B63" s="76" t="s">
        <v>641</v>
      </c>
      <c r="C63" s="323" t="s">
        <v>640</v>
      </c>
      <c r="D63" s="306" t="s">
        <v>637</v>
      </c>
      <c r="E63" s="307" t="s">
        <v>642</v>
      </c>
      <c r="F63" s="72" t="s">
        <v>569</v>
      </c>
      <c r="G63" s="72"/>
      <c r="H63" s="72"/>
      <c r="I63" s="114">
        <v>45344</v>
      </c>
      <c r="J63" s="304" t="s">
        <v>521</v>
      </c>
      <c r="K63" s="72" t="s">
        <v>614</v>
      </c>
      <c r="L63" s="72" t="s">
        <v>523</v>
      </c>
    </row>
    <row r="64" ht="64.5" customHeight="1" outlineLevel="1" spans="1:12">
      <c r="A64" s="72">
        <f ca="1" t="shared" si="2"/>
        <v>46</v>
      </c>
      <c r="B64" s="76" t="s">
        <v>643</v>
      </c>
      <c r="C64" s="305" t="s">
        <v>585</v>
      </c>
      <c r="D64" s="306" t="s">
        <v>632</v>
      </c>
      <c r="E64" s="307" t="s">
        <v>631</v>
      </c>
      <c r="F64" s="72" t="s">
        <v>569</v>
      </c>
      <c r="G64" s="72"/>
      <c r="H64" s="72"/>
      <c r="I64" s="114">
        <v>45344</v>
      </c>
      <c r="J64" s="304" t="s">
        <v>521</v>
      </c>
      <c r="K64" s="72" t="s">
        <v>614</v>
      </c>
      <c r="L64" s="72" t="s">
        <v>523</v>
      </c>
    </row>
    <row r="65" s="41" customFormat="1" ht="64.5" customHeight="1" outlineLevel="1" spans="1:12">
      <c r="A65" s="72">
        <f ca="1" t="shared" si="2"/>
        <v>47</v>
      </c>
      <c r="B65" s="76" t="s">
        <v>644</v>
      </c>
      <c r="C65" s="305" t="s">
        <v>645</v>
      </c>
      <c r="D65" s="306" t="s">
        <v>632</v>
      </c>
      <c r="E65" s="307" t="s">
        <v>585</v>
      </c>
      <c r="F65" s="72" t="s">
        <v>569</v>
      </c>
      <c r="G65" s="72"/>
      <c r="H65" s="72"/>
      <c r="I65" s="114">
        <v>45344</v>
      </c>
      <c r="J65" s="304" t="s">
        <v>521</v>
      </c>
      <c r="K65" s="72" t="s">
        <v>614</v>
      </c>
      <c r="L65" s="72" t="s">
        <v>523</v>
      </c>
    </row>
    <row r="66" s="41" customFormat="1" ht="64.5" customHeight="1" outlineLevel="1" spans="1:12">
      <c r="A66" s="72">
        <f ca="1" t="shared" si="2"/>
        <v>48</v>
      </c>
      <c r="B66" s="76" t="s">
        <v>646</v>
      </c>
      <c r="C66" s="305" t="s">
        <v>611</v>
      </c>
      <c r="D66" s="306" t="s">
        <v>632</v>
      </c>
      <c r="E66" s="307" t="s">
        <v>585</v>
      </c>
      <c r="F66" s="72" t="s">
        <v>569</v>
      </c>
      <c r="G66" s="72"/>
      <c r="H66" s="72"/>
      <c r="I66" s="114">
        <v>45344</v>
      </c>
      <c r="J66" s="304" t="s">
        <v>521</v>
      </c>
      <c r="K66" s="72" t="s">
        <v>614</v>
      </c>
      <c r="L66" s="72" t="s">
        <v>523</v>
      </c>
    </row>
    <row r="67" s="41" customFormat="1" ht="64.5" customHeight="1" outlineLevel="1" spans="1:12">
      <c r="A67" s="72">
        <f ca="1" t="shared" si="2"/>
        <v>49</v>
      </c>
      <c r="B67" s="76" t="s">
        <v>647</v>
      </c>
      <c r="C67" s="305" t="s">
        <v>611</v>
      </c>
      <c r="D67" s="306" t="s">
        <v>648</v>
      </c>
      <c r="E67" s="307" t="s">
        <v>649</v>
      </c>
      <c r="F67" s="72" t="s">
        <v>569</v>
      </c>
      <c r="G67" s="72"/>
      <c r="H67" s="72"/>
      <c r="I67" s="114">
        <v>45380</v>
      </c>
      <c r="J67" s="304" t="s">
        <v>521</v>
      </c>
      <c r="K67" s="72" t="s">
        <v>614</v>
      </c>
      <c r="L67" s="72" t="s">
        <v>523</v>
      </c>
    </row>
    <row r="68" s="41" customFormat="1" ht="64.5" customHeight="1" outlineLevel="1" spans="1:12">
      <c r="A68" s="72">
        <f ca="1" t="shared" si="2"/>
        <v>50</v>
      </c>
      <c r="B68" s="76" t="s">
        <v>650</v>
      </c>
      <c r="C68" s="305" t="s">
        <v>651</v>
      </c>
      <c r="D68" s="306" t="s">
        <v>652</v>
      </c>
      <c r="E68" s="307" t="s">
        <v>653</v>
      </c>
      <c r="F68" s="72" t="s">
        <v>569</v>
      </c>
      <c r="G68" s="72"/>
      <c r="H68" s="72"/>
      <c r="I68" s="114">
        <v>45344</v>
      </c>
      <c r="J68" s="304" t="s">
        <v>521</v>
      </c>
      <c r="K68" s="72" t="s">
        <v>614</v>
      </c>
      <c r="L68" s="72" t="s">
        <v>523</v>
      </c>
    </row>
    <row r="69" ht="74.25" customHeight="1" outlineLevel="1" spans="1:12">
      <c r="A69" s="72">
        <f ca="1" t="shared" si="2"/>
        <v>51</v>
      </c>
      <c r="B69" s="76" t="s">
        <v>654</v>
      </c>
      <c r="C69" s="305" t="s">
        <v>585</v>
      </c>
      <c r="D69" s="306" t="s">
        <v>655</v>
      </c>
      <c r="E69" s="324" t="s">
        <v>656</v>
      </c>
      <c r="F69" s="72" t="s">
        <v>569</v>
      </c>
      <c r="G69" s="72"/>
      <c r="H69" s="72"/>
      <c r="I69" s="114">
        <v>45344</v>
      </c>
      <c r="J69" s="304" t="s">
        <v>521</v>
      </c>
      <c r="K69" s="72" t="s">
        <v>614</v>
      </c>
      <c r="L69" s="72" t="s">
        <v>523</v>
      </c>
    </row>
    <row r="70" ht="203.25" customHeight="1" outlineLevel="1" spans="1:12">
      <c r="A70" s="72">
        <f ca="1" t="shared" si="2"/>
        <v>52</v>
      </c>
      <c r="B70" s="116" t="s">
        <v>657</v>
      </c>
      <c r="C70" s="305" t="s">
        <v>585</v>
      </c>
      <c r="D70" s="306" t="s">
        <v>658</v>
      </c>
      <c r="E70" s="324" t="s">
        <v>659</v>
      </c>
      <c r="F70" s="72" t="s">
        <v>569</v>
      </c>
      <c r="G70" s="72"/>
      <c r="H70" s="72"/>
      <c r="I70" s="114">
        <v>45344</v>
      </c>
      <c r="J70" s="304" t="s">
        <v>521</v>
      </c>
      <c r="K70" s="72" t="s">
        <v>614</v>
      </c>
      <c r="L70" s="72" t="s">
        <v>523</v>
      </c>
    </row>
    <row r="71" ht="91.5" customHeight="1" outlineLevel="1" spans="1:12">
      <c r="A71" s="89">
        <f ca="1" t="shared" si="2"/>
        <v>53</v>
      </c>
      <c r="B71" s="117" t="s">
        <v>660</v>
      </c>
      <c r="C71" s="305" t="s">
        <v>585</v>
      </c>
      <c r="D71" s="306" t="s">
        <v>661</v>
      </c>
      <c r="E71" s="324" t="s">
        <v>662</v>
      </c>
      <c r="F71" s="72" t="s">
        <v>569</v>
      </c>
      <c r="G71" s="72"/>
      <c r="H71" s="72"/>
      <c r="I71" s="114">
        <v>45344</v>
      </c>
      <c r="J71" s="304" t="s">
        <v>521</v>
      </c>
      <c r="K71" s="72" t="s">
        <v>614</v>
      </c>
      <c r="L71" s="72" t="s">
        <v>523</v>
      </c>
    </row>
    <row r="72" ht="118.5" customHeight="1" outlineLevel="1" spans="1:12">
      <c r="A72" s="89">
        <f ca="1" t="shared" si="2"/>
        <v>54</v>
      </c>
      <c r="B72" s="88"/>
      <c r="C72" s="118"/>
      <c r="D72" s="306" t="s">
        <v>663</v>
      </c>
      <c r="E72" s="324" t="s">
        <v>664</v>
      </c>
      <c r="F72" s="72" t="s">
        <v>569</v>
      </c>
      <c r="G72" s="72"/>
      <c r="H72" s="72"/>
      <c r="I72" s="114">
        <v>45380</v>
      </c>
      <c r="J72" s="304" t="s">
        <v>521</v>
      </c>
      <c r="K72" s="72" t="s">
        <v>614</v>
      </c>
      <c r="L72" s="72" t="s">
        <v>523</v>
      </c>
    </row>
    <row r="73" ht="39.6" outlineLevel="1" spans="1:12">
      <c r="A73" s="89">
        <f ca="1" t="shared" si="2"/>
        <v>55</v>
      </c>
      <c r="B73" s="88"/>
      <c r="C73" s="118"/>
      <c r="D73" s="306" t="s">
        <v>665</v>
      </c>
      <c r="E73" s="324" t="s">
        <v>666</v>
      </c>
      <c r="F73" s="72" t="s">
        <v>569</v>
      </c>
      <c r="G73" s="72" t="s">
        <v>667</v>
      </c>
      <c r="H73" s="72"/>
      <c r="I73" s="114">
        <v>45414</v>
      </c>
      <c r="J73" s="304" t="s">
        <v>521</v>
      </c>
      <c r="K73" s="72" t="s">
        <v>668</v>
      </c>
      <c r="L73" s="72" t="s">
        <v>669</v>
      </c>
    </row>
    <row r="74" ht="79.2" outlineLevel="1" spans="1:12">
      <c r="A74" s="89">
        <f ca="1" t="shared" si="2"/>
        <v>56</v>
      </c>
      <c r="B74" s="83"/>
      <c r="C74" s="80"/>
      <c r="D74" s="306" t="s">
        <v>670</v>
      </c>
      <c r="E74" s="324" t="s">
        <v>671</v>
      </c>
      <c r="F74" s="72" t="s">
        <v>569</v>
      </c>
      <c r="G74" s="72"/>
      <c r="H74" s="72"/>
      <c r="I74" s="114">
        <v>45344</v>
      </c>
      <c r="J74" s="304" t="s">
        <v>521</v>
      </c>
      <c r="K74" s="72" t="s">
        <v>614</v>
      </c>
      <c r="L74" s="72" t="s">
        <v>523</v>
      </c>
    </row>
    <row r="75" ht="79.2" outlineLevel="1" spans="1:12">
      <c r="A75" s="72">
        <f ca="1" t="shared" si="2"/>
        <v>57</v>
      </c>
      <c r="B75" s="119" t="s">
        <v>672</v>
      </c>
      <c r="C75" s="322" t="s">
        <v>611</v>
      </c>
      <c r="D75" s="306" t="s">
        <v>673</v>
      </c>
      <c r="E75" s="324" t="s">
        <v>674</v>
      </c>
      <c r="F75" s="72" t="s">
        <v>569</v>
      </c>
      <c r="G75" s="72"/>
      <c r="H75" s="72"/>
      <c r="I75" s="114">
        <v>45345</v>
      </c>
      <c r="J75" s="304" t="s">
        <v>521</v>
      </c>
      <c r="K75" s="72" t="s">
        <v>614</v>
      </c>
      <c r="L75" s="72" t="s">
        <v>523</v>
      </c>
    </row>
    <row r="76" s="41" customFormat="1" ht="52.8" outlineLevel="1" spans="1:12">
      <c r="A76" s="72">
        <f ca="1" t="shared" si="2"/>
        <v>58</v>
      </c>
      <c r="B76" s="119" t="s">
        <v>675</v>
      </c>
      <c r="C76" s="322" t="s">
        <v>611</v>
      </c>
      <c r="D76" s="306" t="s">
        <v>676</v>
      </c>
      <c r="E76" s="324" t="s">
        <v>677</v>
      </c>
      <c r="F76" s="72" t="s">
        <v>569</v>
      </c>
      <c r="G76" s="72"/>
      <c r="H76" s="72"/>
      <c r="I76" s="114">
        <v>45380</v>
      </c>
      <c r="J76" s="304" t="s">
        <v>521</v>
      </c>
      <c r="K76" s="72" t="s">
        <v>614</v>
      </c>
      <c r="L76" s="72" t="s">
        <v>523</v>
      </c>
    </row>
    <row r="77" s="41" customFormat="1" ht="87.75" customHeight="1" outlineLevel="1" spans="1:12">
      <c r="A77" s="120">
        <f ca="1" t="shared" si="2"/>
        <v>59</v>
      </c>
      <c r="B77" s="117" t="s">
        <v>678</v>
      </c>
      <c r="C77" s="305" t="s">
        <v>585</v>
      </c>
      <c r="D77" s="325" t="s">
        <v>679</v>
      </c>
      <c r="E77" s="326" t="s">
        <v>680</v>
      </c>
      <c r="F77" s="120" t="s">
        <v>569</v>
      </c>
      <c r="G77" s="72"/>
      <c r="H77" s="72"/>
      <c r="I77" s="114">
        <v>45344</v>
      </c>
      <c r="J77" s="304" t="s">
        <v>521</v>
      </c>
      <c r="K77" s="72" t="s">
        <v>614</v>
      </c>
      <c r="L77" s="72" t="s">
        <v>523</v>
      </c>
    </row>
    <row r="78" s="41" customFormat="1" ht="135.75" customHeight="1" outlineLevel="1" spans="1:12">
      <c r="A78" s="120">
        <f ca="1" t="shared" si="2"/>
        <v>60</v>
      </c>
      <c r="B78" s="117" t="s">
        <v>681</v>
      </c>
      <c r="C78" s="305" t="s">
        <v>682</v>
      </c>
      <c r="D78" s="325" t="s">
        <v>683</v>
      </c>
      <c r="E78" s="326" t="s">
        <v>684</v>
      </c>
      <c r="F78" s="120" t="s">
        <v>569</v>
      </c>
      <c r="G78" s="72"/>
      <c r="H78" s="72"/>
      <c r="I78" s="114">
        <v>45380</v>
      </c>
      <c r="J78" s="304" t="s">
        <v>521</v>
      </c>
      <c r="K78" s="72" t="s">
        <v>614</v>
      </c>
      <c r="L78" s="72" t="s">
        <v>523</v>
      </c>
    </row>
    <row r="79" s="41" customFormat="1" ht="153" customHeight="1" outlineLevel="1" spans="1:12">
      <c r="A79" s="72">
        <f ca="1" t="shared" si="2"/>
        <v>61</v>
      </c>
      <c r="B79" s="79" t="s">
        <v>685</v>
      </c>
      <c r="C79" s="323" t="s">
        <v>686</v>
      </c>
      <c r="D79" s="307" t="s">
        <v>683</v>
      </c>
      <c r="E79" s="307" t="s">
        <v>687</v>
      </c>
      <c r="F79" s="72" t="s">
        <v>569</v>
      </c>
      <c r="G79" s="72"/>
      <c r="H79" s="72"/>
      <c r="I79" s="114">
        <v>45380</v>
      </c>
      <c r="J79" s="304" t="s">
        <v>521</v>
      </c>
      <c r="K79" s="72" t="s">
        <v>614</v>
      </c>
      <c r="L79" s="72" t="s">
        <v>523</v>
      </c>
    </row>
    <row r="80" s="41" customFormat="1" ht="168" customHeight="1" outlineLevel="1" spans="1:12">
      <c r="A80" s="72">
        <f ca="1" t="shared" si="2"/>
        <v>62</v>
      </c>
      <c r="B80" s="79"/>
      <c r="C80" s="323" t="s">
        <v>688</v>
      </c>
      <c r="D80" s="307" t="s">
        <v>683</v>
      </c>
      <c r="E80" s="307" t="s">
        <v>689</v>
      </c>
      <c r="F80" s="72" t="s">
        <v>569</v>
      </c>
      <c r="G80" s="72"/>
      <c r="H80" s="72"/>
      <c r="I80" s="114">
        <v>45345</v>
      </c>
      <c r="J80" s="304" t="s">
        <v>521</v>
      </c>
      <c r="K80" s="72" t="s">
        <v>614</v>
      </c>
      <c r="L80" s="72" t="s">
        <v>523</v>
      </c>
    </row>
    <row r="81" spans="1:12">
      <c r="A81" s="327" t="s">
        <v>690</v>
      </c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</row>
    <row r="82" ht="58.5" customHeight="1" spans="1:12">
      <c r="A82" s="72">
        <f ca="1" t="shared" ref="A82:A84" si="3">1+COUNT(INDIRECT("A1:"&amp;(ADDRESS(ROW()-1,COLUMN()))))</f>
        <v>63</v>
      </c>
      <c r="B82" s="79" t="s">
        <v>691</v>
      </c>
      <c r="C82" s="323" t="s">
        <v>611</v>
      </c>
      <c r="D82" s="307" t="s">
        <v>692</v>
      </c>
      <c r="E82" s="307" t="s">
        <v>693</v>
      </c>
      <c r="F82" s="72" t="s">
        <v>569</v>
      </c>
      <c r="G82" s="72"/>
      <c r="H82" s="72"/>
      <c r="I82" s="114">
        <v>45380</v>
      </c>
      <c r="J82" s="304" t="s">
        <v>521</v>
      </c>
      <c r="K82" s="72" t="s">
        <v>614</v>
      </c>
      <c r="L82" s="72" t="s">
        <v>523</v>
      </c>
    </row>
    <row r="83" ht="43.5" customHeight="1" spans="1:12">
      <c r="A83" s="67">
        <f ca="1" t="shared" si="3"/>
        <v>64</v>
      </c>
      <c r="B83" s="85" t="s">
        <v>694</v>
      </c>
      <c r="C83" s="322" t="s">
        <v>585</v>
      </c>
      <c r="D83" s="311" t="s">
        <v>695</v>
      </c>
      <c r="E83" s="311" t="s">
        <v>696</v>
      </c>
      <c r="F83" s="67" t="s">
        <v>569</v>
      </c>
      <c r="G83" s="67"/>
      <c r="H83" s="67"/>
      <c r="I83" s="113">
        <v>45344</v>
      </c>
      <c r="J83" s="301" t="s">
        <v>521</v>
      </c>
      <c r="K83" s="67" t="s">
        <v>614</v>
      </c>
      <c r="L83" s="67" t="s">
        <v>523</v>
      </c>
    </row>
    <row r="84" s="41" customFormat="1" ht="52.5" customHeight="1" spans="1:12">
      <c r="A84" s="72">
        <f ca="1" t="shared" si="3"/>
        <v>65</v>
      </c>
      <c r="B84" s="76" t="s">
        <v>697</v>
      </c>
      <c r="C84" s="328" t="s">
        <v>585</v>
      </c>
      <c r="D84" s="306" t="s">
        <v>698</v>
      </c>
      <c r="E84" s="307" t="s">
        <v>693</v>
      </c>
      <c r="F84" s="72" t="s">
        <v>569</v>
      </c>
      <c r="G84" s="72"/>
      <c r="H84" s="72"/>
      <c r="I84" s="114">
        <v>45380</v>
      </c>
      <c r="J84" s="304" t="s">
        <v>521</v>
      </c>
      <c r="K84" s="72" t="s">
        <v>614</v>
      </c>
      <c r="L84" s="72" t="s">
        <v>523</v>
      </c>
    </row>
  </sheetData>
  <mergeCells count="25">
    <mergeCell ref="A11:L11"/>
    <mergeCell ref="A12:L12"/>
    <mergeCell ref="A13:L13"/>
    <mergeCell ref="A22:L22"/>
    <mergeCell ref="A23:L23"/>
    <mergeCell ref="A24:L24"/>
    <mergeCell ref="A51:L51"/>
    <mergeCell ref="A58:L58"/>
    <mergeCell ref="A81:L81"/>
    <mergeCell ref="B4:B8"/>
    <mergeCell ref="B36:B38"/>
    <mergeCell ref="B39:B41"/>
    <mergeCell ref="B42:B44"/>
    <mergeCell ref="B47:B49"/>
    <mergeCell ref="B79:B80"/>
    <mergeCell ref="C25:C26"/>
    <mergeCell ref="C27:C31"/>
    <mergeCell ref="C32:C35"/>
    <mergeCell ref="C36:C38"/>
    <mergeCell ref="C39:C41"/>
    <mergeCell ref="C42:C44"/>
    <mergeCell ref="C45:C46"/>
    <mergeCell ref="C47:C49"/>
    <mergeCell ref="C52:C57"/>
    <mergeCell ref="A1:L2"/>
  </mergeCells>
  <conditionalFormatting sqref="G14">
    <cfRule type="expression" dxfId="0" priority="28" stopIfTrue="1">
      <formula>$F14="X"</formula>
    </cfRule>
  </conditionalFormatting>
  <conditionalFormatting sqref="H14">
    <cfRule type="expression" dxfId="0" priority="29" stopIfTrue="1">
      <formula>$F14="X"</formula>
    </cfRule>
  </conditionalFormatting>
  <conditionalFormatting sqref="K14">
    <cfRule type="expression" dxfId="0" priority="25" stopIfTrue="1">
      <formula>$F14="X"</formula>
    </cfRule>
  </conditionalFormatting>
  <conditionalFormatting sqref="L14">
    <cfRule type="expression" dxfId="0" priority="26" stopIfTrue="1">
      <formula>$F14="X"</formula>
    </cfRule>
  </conditionalFormatting>
  <conditionalFormatting sqref="G15">
    <cfRule type="expression" dxfId="0" priority="27" stopIfTrue="1">
      <formula>$F15="X"</formula>
    </cfRule>
  </conditionalFormatting>
  <conditionalFormatting sqref="H15">
    <cfRule type="expression" dxfId="0" priority="30" stopIfTrue="1">
      <formula>$F15="X"</formula>
    </cfRule>
  </conditionalFormatting>
  <conditionalFormatting sqref="G20">
    <cfRule type="expression" dxfId="0" priority="33" stopIfTrue="1">
      <formula>$F20="X"</formula>
    </cfRule>
  </conditionalFormatting>
  <conditionalFormatting sqref="H20">
    <cfRule type="expression" dxfId="0" priority="35" stopIfTrue="1">
      <formula>$F20="X"</formula>
    </cfRule>
  </conditionalFormatting>
  <conditionalFormatting sqref="G21">
    <cfRule type="expression" dxfId="0" priority="31" stopIfTrue="1">
      <formula>$F21="X"</formula>
    </cfRule>
  </conditionalFormatting>
  <conditionalFormatting sqref="H21">
    <cfRule type="expression" dxfId="0" priority="36" stopIfTrue="1">
      <formula>$F21="X"</formula>
    </cfRule>
  </conditionalFormatting>
  <conditionalFormatting sqref="L82">
    <cfRule type="expression" dxfId="0" priority="3" stopIfTrue="1">
      <formula>$F82="X"</formula>
    </cfRule>
  </conditionalFormatting>
  <conditionalFormatting sqref="L83">
    <cfRule type="expression" dxfId="0" priority="2" stopIfTrue="1">
      <formula>$F83="X"</formula>
    </cfRule>
  </conditionalFormatting>
  <conditionalFormatting sqref="L84">
    <cfRule type="expression" dxfId="0" priority="1" stopIfTrue="1">
      <formula>$F84="X"</formula>
    </cfRule>
  </conditionalFormatting>
  <conditionalFormatting sqref="K15:K21">
    <cfRule type="expression" dxfId="0" priority="23" stopIfTrue="1">
      <formula>$F15="X"</formula>
    </cfRule>
  </conditionalFormatting>
  <conditionalFormatting sqref="K32:K47">
    <cfRule type="expression" dxfId="0" priority="21" stopIfTrue="1">
      <formula>$F32="X"</formula>
    </cfRule>
  </conditionalFormatting>
  <conditionalFormatting sqref="K48:K50">
    <cfRule type="expression" dxfId="0" priority="19" stopIfTrue="1">
      <formula>$F48="X"</formula>
    </cfRule>
  </conditionalFormatting>
  <conditionalFormatting sqref="L15:L21">
    <cfRule type="expression" dxfId="0" priority="24" stopIfTrue="1">
      <formula>$F15="X"</formula>
    </cfRule>
  </conditionalFormatting>
  <conditionalFormatting sqref="L32:L47">
    <cfRule type="expression" dxfId="0" priority="22" stopIfTrue="1">
      <formula>$F32="X"</formula>
    </cfRule>
  </conditionalFormatting>
  <conditionalFormatting sqref="L48:L50">
    <cfRule type="expression" dxfId="0" priority="20" stopIfTrue="1">
      <formula>$F48="X"</formula>
    </cfRule>
  </conditionalFormatting>
  <conditionalFormatting sqref="L52:L57">
    <cfRule type="expression" dxfId="0" priority="5" stopIfTrue="1">
      <formula>$F52="X"</formula>
    </cfRule>
  </conditionalFormatting>
  <conditionalFormatting sqref="L59:L80">
    <cfRule type="expression" dxfId="0" priority="4" stopIfTrue="1">
      <formula>$F59="X"</formula>
    </cfRule>
  </conditionalFormatting>
  <conditionalFormatting sqref="F14:F21 F32:F50 F52:F57 F59:F80 F82:F84">
    <cfRule type="expression" dxfId="0" priority="38" stopIfTrue="1">
      <formula>$F14="X"</formula>
    </cfRule>
  </conditionalFormatting>
  <dataValidations count="1">
    <dataValidation type="list" allowBlank="1" showInputMessage="1" showErrorMessage="1" sqref="F32 F14:F21 F33:F46 F47:F50 F52:F57 F59:F80 F82:F84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  <rowBreaks count="1" manualBreakCount="1">
    <brk id="84" max="1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3" activePane="bottomRight" state="frozen"/>
      <selection/>
      <selection pane="topRight"/>
      <selection pane="bottomLeft"/>
      <selection pane="bottomRight" activeCell="B73" sqref="B73:B90"/>
    </sheetView>
  </sheetViews>
  <sheetFormatPr defaultColWidth="9" defaultRowHeight="13.2" outlineLevelCol="7"/>
  <cols>
    <col min="1" max="1" width="3.71296296296296" style="1" customWidth="1"/>
    <col min="2" max="2" width="52.5740740740741" style="2" customWidth="1"/>
    <col min="3" max="3" width="60.8518518518519" style="1" customWidth="1"/>
    <col min="4" max="4" width="23.712962962963" style="1" customWidth="1"/>
    <col min="5" max="5" width="17.1388888888889" style="3" customWidth="1"/>
    <col min="6" max="6" width="20" style="3" customWidth="1"/>
    <col min="7" max="7" width="40.8518518518519" style="3" customWidth="1"/>
    <col min="8" max="8" width="36.1388888888889" style="1" customWidth="1"/>
    <col min="9" max="9" width="2.85185185185185" style="1" customWidth="1"/>
    <col min="10" max="16384" width="9" style="1"/>
  </cols>
  <sheetData>
    <row r="2" ht="11.25" customHeight="1" spans="1:8">
      <c r="A2" s="4" t="s">
        <v>699</v>
      </c>
      <c r="B2" s="4" t="s">
        <v>700</v>
      </c>
      <c r="C2" s="4" t="s">
        <v>701</v>
      </c>
      <c r="D2" s="4" t="s">
        <v>702</v>
      </c>
      <c r="E2" s="4" t="s">
        <v>703</v>
      </c>
      <c r="F2" s="4" t="s">
        <v>704</v>
      </c>
      <c r="G2" s="4" t="s">
        <v>705</v>
      </c>
      <c r="H2" s="4" t="s">
        <v>27</v>
      </c>
    </row>
    <row r="3" spans="1:8">
      <c r="A3" s="5">
        <f ca="1">1+COUNT(INDIRECT("A1:"&amp;(ADDRESS(ROW()-1,COLUMN()))))</f>
        <v>1</v>
      </c>
      <c r="B3" s="6" t="s">
        <v>546</v>
      </c>
      <c r="C3" s="7"/>
      <c r="D3" s="8" t="s">
        <v>706</v>
      </c>
      <c r="E3" s="9" t="s">
        <v>707</v>
      </c>
      <c r="F3" s="9" t="s">
        <v>708</v>
      </c>
      <c r="G3" s="10"/>
      <c r="H3" s="11"/>
    </row>
    <row r="4" spans="1:8">
      <c r="A4" s="12"/>
      <c r="B4" s="13"/>
      <c r="C4" s="14"/>
      <c r="D4" s="8" t="s">
        <v>709</v>
      </c>
      <c r="E4" s="9" t="s">
        <v>710</v>
      </c>
      <c r="F4" s="9" t="s">
        <v>711</v>
      </c>
      <c r="G4" s="10"/>
      <c r="H4" s="11"/>
    </row>
    <row r="5" spans="1:8">
      <c r="A5" s="12"/>
      <c r="B5" s="13"/>
      <c r="C5" s="14"/>
      <c r="D5" s="8" t="s">
        <v>712</v>
      </c>
      <c r="E5" s="9" t="s">
        <v>707</v>
      </c>
      <c r="F5" s="9" t="s">
        <v>708</v>
      </c>
      <c r="G5" s="10"/>
      <c r="H5" s="11"/>
    </row>
    <row r="6" spans="1:8">
      <c r="A6" s="12"/>
      <c r="B6" s="13"/>
      <c r="C6" s="14"/>
      <c r="D6" s="8" t="s">
        <v>713</v>
      </c>
      <c r="E6" s="9" t="s">
        <v>710</v>
      </c>
      <c r="F6" s="9" t="s">
        <v>711</v>
      </c>
      <c r="G6" s="10"/>
      <c r="H6" s="11"/>
    </row>
    <row r="7" spans="1:8">
      <c r="A7" s="12"/>
      <c r="B7" s="13"/>
      <c r="C7" s="14"/>
      <c r="D7" s="11" t="s">
        <v>714</v>
      </c>
      <c r="E7" s="9" t="s">
        <v>707</v>
      </c>
      <c r="F7" s="9" t="s">
        <v>708</v>
      </c>
      <c r="G7" s="9"/>
      <c r="H7" s="11"/>
    </row>
    <row r="8" spans="1:8">
      <c r="A8" s="12"/>
      <c r="B8" s="13"/>
      <c r="C8" s="14"/>
      <c r="D8" s="11" t="s">
        <v>714</v>
      </c>
      <c r="E8" s="9" t="s">
        <v>710</v>
      </c>
      <c r="F8" s="9" t="s">
        <v>711</v>
      </c>
      <c r="G8" s="15" t="s">
        <v>715</v>
      </c>
      <c r="H8" s="11"/>
    </row>
    <row r="9" spans="1:8">
      <c r="A9" s="12"/>
      <c r="B9" s="13"/>
      <c r="C9" s="14"/>
      <c r="D9" s="11" t="s">
        <v>716</v>
      </c>
      <c r="E9" s="9" t="s">
        <v>707</v>
      </c>
      <c r="F9" s="329" t="s">
        <v>708</v>
      </c>
      <c r="G9" s="9"/>
      <c r="H9" s="11"/>
    </row>
    <row r="10" spans="1:8">
      <c r="A10" s="12"/>
      <c r="B10" s="13"/>
      <c r="C10" s="14"/>
      <c r="D10" s="11" t="s">
        <v>716</v>
      </c>
      <c r="E10" s="9" t="s">
        <v>710</v>
      </c>
      <c r="F10" s="9" t="s">
        <v>711</v>
      </c>
      <c r="G10" s="9" t="s">
        <v>717</v>
      </c>
      <c r="H10" s="11"/>
    </row>
    <row r="11" spans="1:8">
      <c r="A11" s="12"/>
      <c r="B11" s="13"/>
      <c r="C11" s="14"/>
      <c r="D11" s="11" t="s">
        <v>718</v>
      </c>
      <c r="E11" s="9" t="s">
        <v>719</v>
      </c>
      <c r="F11" s="9" t="s">
        <v>711</v>
      </c>
      <c r="G11" s="9"/>
      <c r="H11" s="11"/>
    </row>
    <row r="12" spans="1:8">
      <c r="A12" s="12"/>
      <c r="B12" s="13"/>
      <c r="C12" s="14"/>
      <c r="D12" s="11" t="s">
        <v>720</v>
      </c>
      <c r="E12" s="9" t="s">
        <v>721</v>
      </c>
      <c r="F12" s="9" t="s">
        <v>711</v>
      </c>
      <c r="G12" s="9"/>
      <c r="H12" s="11"/>
    </row>
    <row r="13" spans="1:8">
      <c r="A13" s="12"/>
      <c r="B13" s="13"/>
      <c r="C13" s="14"/>
      <c r="D13" s="11" t="s">
        <v>722</v>
      </c>
      <c r="E13" s="9" t="s">
        <v>723</v>
      </c>
      <c r="F13" s="9" t="s">
        <v>711</v>
      </c>
      <c r="G13" s="9"/>
      <c r="H13" s="11"/>
    </row>
    <row r="14" spans="1:8">
      <c r="A14" s="12"/>
      <c r="B14" s="13"/>
      <c r="C14" s="14"/>
      <c r="D14" s="11" t="s">
        <v>724</v>
      </c>
      <c r="E14" s="9" t="s">
        <v>723</v>
      </c>
      <c r="F14" s="9" t="s">
        <v>711</v>
      </c>
      <c r="G14" s="9"/>
      <c r="H14" s="11"/>
    </row>
    <row r="15" spans="1:8">
      <c r="A15" s="12"/>
      <c r="B15" s="13"/>
      <c r="C15" s="14"/>
      <c r="D15" s="11" t="s">
        <v>725</v>
      </c>
      <c r="E15" s="9" t="s">
        <v>719</v>
      </c>
      <c r="F15" s="9" t="s">
        <v>711</v>
      </c>
      <c r="G15" s="9"/>
      <c r="H15" s="11"/>
    </row>
    <row r="16" spans="1:8">
      <c r="A16" s="12"/>
      <c r="B16" s="13"/>
      <c r="C16" s="14"/>
      <c r="D16" s="11" t="s">
        <v>726</v>
      </c>
      <c r="E16" s="9" t="s">
        <v>719</v>
      </c>
      <c r="F16" s="9" t="s">
        <v>711</v>
      </c>
      <c r="G16" s="9"/>
      <c r="H16" s="11"/>
    </row>
    <row r="17" spans="1:8">
      <c r="A17" s="12"/>
      <c r="B17" s="13"/>
      <c r="C17" s="14"/>
      <c r="D17" s="11" t="s">
        <v>727</v>
      </c>
      <c r="E17" s="9" t="s">
        <v>719</v>
      </c>
      <c r="F17" s="9" t="s">
        <v>711</v>
      </c>
      <c r="G17" s="9"/>
      <c r="H17" s="11"/>
    </row>
    <row r="18" spans="1:8">
      <c r="A18" s="12"/>
      <c r="B18" s="13"/>
      <c r="C18" s="14"/>
      <c r="D18" s="11"/>
      <c r="E18" s="9"/>
      <c r="F18" s="9"/>
      <c r="G18" s="9"/>
      <c r="H18" s="11"/>
    </row>
    <row r="19" spans="1:8">
      <c r="A19" s="12"/>
      <c r="B19" s="13"/>
      <c r="C19" s="14"/>
      <c r="D19" s="11"/>
      <c r="E19" s="9"/>
      <c r="F19" s="9"/>
      <c r="G19" s="9"/>
      <c r="H19" s="11"/>
    </row>
    <row r="20" spans="1:8">
      <c r="A20" s="12"/>
      <c r="B20" s="13"/>
      <c r="C20" s="14"/>
      <c r="D20" s="11"/>
      <c r="E20" s="9"/>
      <c r="F20" s="9"/>
      <c r="G20" s="9"/>
      <c r="H20" s="11"/>
    </row>
    <row r="21" spans="1:8">
      <c r="A21" s="12"/>
      <c r="B21" s="13"/>
      <c r="C21" s="14"/>
      <c r="D21" s="11"/>
      <c r="E21" s="9"/>
      <c r="F21" s="9"/>
      <c r="G21" s="9"/>
      <c r="H21" s="11"/>
    </row>
    <row r="22" spans="1:8">
      <c r="A22" s="12"/>
      <c r="B22" s="13"/>
      <c r="C22" s="14"/>
      <c r="D22" s="11"/>
      <c r="E22" s="9"/>
      <c r="F22" s="9"/>
      <c r="G22" s="9"/>
      <c r="H22" s="11"/>
    </row>
    <row r="23" spans="1:8">
      <c r="A23" s="12"/>
      <c r="B23" s="13"/>
      <c r="C23" s="14"/>
      <c r="D23" s="11"/>
      <c r="E23" s="9"/>
      <c r="F23" s="9"/>
      <c r="G23" s="9"/>
      <c r="H23" s="11"/>
    </row>
    <row r="24" spans="1:8">
      <c r="A24" s="12"/>
      <c r="B24" s="13"/>
      <c r="C24" s="14"/>
      <c r="D24" s="11"/>
      <c r="E24" s="9"/>
      <c r="F24" s="9"/>
      <c r="G24" s="9"/>
      <c r="H24" s="11"/>
    </row>
    <row r="25" spans="1:8">
      <c r="A25" s="12"/>
      <c r="B25" s="13"/>
      <c r="C25" s="14"/>
      <c r="D25" s="11"/>
      <c r="E25" s="9"/>
      <c r="F25" s="9"/>
      <c r="G25" s="9"/>
      <c r="H25" s="11"/>
    </row>
    <row r="26" spans="1:8">
      <c r="A26" s="12"/>
      <c r="B26" s="13"/>
      <c r="C26" s="14"/>
      <c r="D26" s="11"/>
      <c r="E26" s="9"/>
      <c r="F26" s="9"/>
      <c r="G26" s="9"/>
      <c r="H26" s="11"/>
    </row>
    <row r="27" spans="1:8">
      <c r="A27" s="12"/>
      <c r="B27" s="13"/>
      <c r="C27" s="14"/>
      <c r="D27" s="11"/>
      <c r="E27" s="9"/>
      <c r="F27" s="9"/>
      <c r="G27" s="9"/>
      <c r="H27" s="11"/>
    </row>
    <row r="28" spans="1:8">
      <c r="A28" s="12"/>
      <c r="B28" s="13"/>
      <c r="C28" s="14"/>
      <c r="D28" s="11"/>
      <c r="E28" s="9"/>
      <c r="F28" s="9"/>
      <c r="G28" s="9"/>
      <c r="H28" s="11"/>
    </row>
    <row r="29" spans="1:8">
      <c r="A29" s="12"/>
      <c r="B29" s="13"/>
      <c r="C29" s="14"/>
      <c r="D29" s="11"/>
      <c r="E29" s="9"/>
      <c r="F29" s="9"/>
      <c r="G29" s="9"/>
      <c r="H29" s="11"/>
    </row>
    <row r="30" spans="1:8">
      <c r="A30" s="12"/>
      <c r="B30" s="13"/>
      <c r="C30" s="14"/>
      <c r="D30" s="11"/>
      <c r="E30" s="9"/>
      <c r="F30" s="9"/>
      <c r="G30" s="9"/>
      <c r="H30" s="11"/>
    </row>
    <row r="31" spans="1:8">
      <c r="A31" s="12"/>
      <c r="B31" s="13"/>
      <c r="C31" s="14"/>
      <c r="D31" s="11"/>
      <c r="E31" s="9"/>
      <c r="F31" s="9"/>
      <c r="G31" s="9"/>
      <c r="H31" s="11"/>
    </row>
    <row r="32" spans="1:8">
      <c r="A32" s="12"/>
      <c r="B32" s="13"/>
      <c r="C32" s="14"/>
      <c r="D32" s="11"/>
      <c r="E32" s="9"/>
      <c r="F32" s="9"/>
      <c r="G32" s="9"/>
      <c r="H32" s="11"/>
    </row>
    <row r="33" spans="1:8">
      <c r="A33" s="16">
        <f ca="1">1+COUNT(INDIRECT("A1:"&amp;(ADDRESS(ROW()-1,COLUMN()))))</f>
        <v>2</v>
      </c>
      <c r="B33" s="17" t="s">
        <v>609</v>
      </c>
      <c r="C33" s="18"/>
      <c r="D33" s="8" t="s">
        <v>728</v>
      </c>
      <c r="E33" s="9" t="s">
        <v>719</v>
      </c>
      <c r="F33" s="9" t="s">
        <v>711</v>
      </c>
      <c r="G33" s="19"/>
      <c r="H33" s="11"/>
    </row>
    <row r="34" spans="1:8">
      <c r="A34" s="16"/>
      <c r="B34" s="17"/>
      <c r="C34" s="18"/>
      <c r="D34" s="8" t="s">
        <v>729</v>
      </c>
      <c r="E34" s="9" t="s">
        <v>710</v>
      </c>
      <c r="F34" s="329" t="s">
        <v>711</v>
      </c>
      <c r="G34" s="19"/>
      <c r="H34" s="11"/>
    </row>
    <row r="35" spans="1:8">
      <c r="A35" s="16"/>
      <c r="B35" s="17"/>
      <c r="C35" s="18"/>
      <c r="D35" s="8" t="s">
        <v>730</v>
      </c>
      <c r="E35" s="9" t="s">
        <v>719</v>
      </c>
      <c r="F35" s="9" t="s">
        <v>711</v>
      </c>
      <c r="G35" s="19"/>
      <c r="H35" s="11"/>
    </row>
    <row r="36" spans="1:8">
      <c r="A36" s="16"/>
      <c r="B36" s="17"/>
      <c r="C36" s="18"/>
      <c r="D36" s="8" t="s">
        <v>731</v>
      </c>
      <c r="E36" s="9" t="s">
        <v>723</v>
      </c>
      <c r="F36" s="9" t="s">
        <v>711</v>
      </c>
      <c r="G36" s="19" t="s">
        <v>732</v>
      </c>
      <c r="H36" s="11"/>
    </row>
    <row r="37" spans="1:8">
      <c r="A37" s="16"/>
      <c r="B37" s="17"/>
      <c r="C37" s="18"/>
      <c r="D37" s="8"/>
      <c r="E37" s="9"/>
      <c r="F37" s="9"/>
      <c r="G37" s="19"/>
      <c r="H37" s="11"/>
    </row>
    <row r="38" spans="1:8">
      <c r="A38" s="16"/>
      <c r="B38" s="17"/>
      <c r="C38" s="18"/>
      <c r="D38" s="8"/>
      <c r="E38" s="9"/>
      <c r="F38" s="9"/>
      <c r="G38" s="19"/>
      <c r="H38" s="11"/>
    </row>
    <row r="39" spans="1:8">
      <c r="A39" s="16"/>
      <c r="B39" s="17"/>
      <c r="C39" s="18"/>
      <c r="D39" s="8"/>
      <c r="E39" s="9"/>
      <c r="F39" s="9"/>
      <c r="G39" s="19"/>
      <c r="H39" s="11"/>
    </row>
    <row r="40" spans="1:8">
      <c r="A40" s="16"/>
      <c r="B40" s="17"/>
      <c r="C40" s="18"/>
      <c r="D40" s="8"/>
      <c r="E40" s="9"/>
      <c r="F40" s="9"/>
      <c r="G40" s="19"/>
      <c r="H40" s="11"/>
    </row>
    <row r="41" spans="1:8">
      <c r="A41" s="16"/>
      <c r="B41" s="17"/>
      <c r="C41" s="18"/>
      <c r="D41" s="8"/>
      <c r="E41" s="9"/>
      <c r="F41" s="9"/>
      <c r="G41" s="19"/>
      <c r="H41" s="11"/>
    </row>
    <row r="42" spans="1:8">
      <c r="A42" s="16"/>
      <c r="B42" s="17"/>
      <c r="C42" s="18"/>
      <c r="D42" s="8"/>
      <c r="E42" s="9"/>
      <c r="F42" s="9"/>
      <c r="G42" s="19"/>
      <c r="H42" s="11"/>
    </row>
    <row r="43" spans="1:8">
      <c r="A43" s="16"/>
      <c r="B43" s="17"/>
      <c r="C43" s="18"/>
      <c r="D43" s="8"/>
      <c r="E43" s="9"/>
      <c r="F43" s="9"/>
      <c r="G43" s="19"/>
      <c r="H43" s="11"/>
    </row>
    <row r="44" spans="1:8">
      <c r="A44" s="16"/>
      <c r="B44" s="17"/>
      <c r="C44" s="18"/>
      <c r="D44" s="11"/>
      <c r="E44" s="9"/>
      <c r="F44" s="9"/>
      <c r="G44" s="20"/>
      <c r="H44" s="11"/>
    </row>
    <row r="45" spans="1:8">
      <c r="A45" s="16"/>
      <c r="B45" s="17"/>
      <c r="C45" s="18"/>
      <c r="D45" s="11"/>
      <c r="E45" s="9"/>
      <c r="F45" s="9"/>
      <c r="G45" s="20"/>
      <c r="H45" s="11"/>
    </row>
    <row r="46" spans="1:8">
      <c r="A46" s="16"/>
      <c r="B46" s="17"/>
      <c r="C46" s="18"/>
      <c r="D46" s="11"/>
      <c r="E46" s="9"/>
      <c r="F46" s="9"/>
      <c r="G46" s="20"/>
      <c r="H46" s="11"/>
    </row>
    <row r="47" spans="1:8">
      <c r="A47" s="16"/>
      <c r="B47" s="17"/>
      <c r="C47" s="18"/>
      <c r="D47" s="11"/>
      <c r="E47" s="9"/>
      <c r="F47" s="9"/>
      <c r="G47" s="20"/>
      <c r="H47" s="11"/>
    </row>
    <row r="48" spans="1:8">
      <c r="A48" s="16"/>
      <c r="B48" s="17"/>
      <c r="C48" s="18"/>
      <c r="D48" s="11"/>
      <c r="E48" s="9"/>
      <c r="F48" s="9"/>
      <c r="G48" s="20"/>
      <c r="H48" s="11"/>
    </row>
    <row r="49" spans="1:8">
      <c r="A49" s="16"/>
      <c r="B49" s="17"/>
      <c r="C49" s="18"/>
      <c r="D49" s="11"/>
      <c r="E49" s="9"/>
      <c r="F49" s="9"/>
      <c r="G49" s="19"/>
      <c r="H49" s="11"/>
    </row>
    <row r="50" spans="1:8">
      <c r="A50" s="16"/>
      <c r="B50" s="17"/>
      <c r="C50" s="18"/>
      <c r="D50" s="11"/>
      <c r="E50" s="9"/>
      <c r="F50" s="9"/>
      <c r="G50" s="19"/>
      <c r="H50" s="11"/>
    </row>
    <row r="51" spans="1:8">
      <c r="A51" s="16"/>
      <c r="B51" s="17"/>
      <c r="C51" s="18"/>
      <c r="D51" s="11"/>
      <c r="E51" s="9"/>
      <c r="F51" s="9"/>
      <c r="G51" s="19"/>
      <c r="H51" s="11"/>
    </row>
    <row r="52" spans="1:8">
      <c r="A52" s="16"/>
      <c r="B52" s="17"/>
      <c r="C52" s="18"/>
      <c r="D52" s="11"/>
      <c r="E52" s="9"/>
      <c r="F52" s="9"/>
      <c r="G52" s="19"/>
      <c r="H52" s="11"/>
    </row>
    <row r="53" spans="1:8">
      <c r="A53" s="12">
        <v>3</v>
      </c>
      <c r="B53" s="21" t="s">
        <v>733</v>
      </c>
      <c r="C53" s="22"/>
      <c r="D53" s="11" t="s">
        <v>728</v>
      </c>
      <c r="E53" s="9" t="s">
        <v>719</v>
      </c>
      <c r="F53" s="9" t="s">
        <v>711</v>
      </c>
      <c r="G53" s="20"/>
      <c r="H53" s="11"/>
    </row>
    <row r="54" spans="1:8">
      <c r="A54" s="12"/>
      <c r="B54" s="21"/>
      <c r="C54" s="22"/>
      <c r="D54" s="11"/>
      <c r="E54" s="9"/>
      <c r="F54" s="9"/>
      <c r="G54" s="20"/>
      <c r="H54" s="11"/>
    </row>
    <row r="55" spans="1:8">
      <c r="A55" s="12"/>
      <c r="B55" s="21"/>
      <c r="C55" s="22"/>
      <c r="D55" s="11"/>
      <c r="E55" s="9"/>
      <c r="F55" s="9"/>
      <c r="G55" s="20"/>
      <c r="H55" s="11"/>
    </row>
    <row r="56" spans="1:8">
      <c r="A56" s="12"/>
      <c r="B56" s="21"/>
      <c r="C56" s="22"/>
      <c r="D56" s="11"/>
      <c r="E56" s="9"/>
      <c r="F56" s="9"/>
      <c r="G56" s="20"/>
      <c r="H56" s="11"/>
    </row>
    <row r="57" spans="1:8">
      <c r="A57" s="12"/>
      <c r="B57" s="21"/>
      <c r="C57" s="22"/>
      <c r="D57" s="11"/>
      <c r="E57" s="9"/>
      <c r="F57" s="9"/>
      <c r="G57" s="20"/>
      <c r="H57" s="11"/>
    </row>
    <row r="58" spans="1:8">
      <c r="A58" s="12"/>
      <c r="B58" s="21"/>
      <c r="C58" s="22"/>
      <c r="D58" s="11"/>
      <c r="E58" s="9"/>
      <c r="F58" s="9"/>
      <c r="G58" s="20"/>
      <c r="H58" s="11"/>
    </row>
    <row r="59" spans="1:8">
      <c r="A59" s="12"/>
      <c r="B59" s="21"/>
      <c r="C59" s="22"/>
      <c r="D59" s="11"/>
      <c r="E59" s="9"/>
      <c r="F59" s="9"/>
      <c r="G59" s="20"/>
      <c r="H59" s="11"/>
    </row>
    <row r="60" spans="1:8">
      <c r="A60" s="12"/>
      <c r="B60" s="21"/>
      <c r="C60" s="22"/>
      <c r="D60" s="11"/>
      <c r="E60" s="9"/>
      <c r="F60" s="9"/>
      <c r="G60" s="20"/>
      <c r="H60" s="11"/>
    </row>
    <row r="61" spans="1:8">
      <c r="A61" s="12"/>
      <c r="B61" s="21"/>
      <c r="C61" s="22"/>
      <c r="D61" s="11"/>
      <c r="E61" s="9"/>
      <c r="F61" s="9"/>
      <c r="G61" s="20"/>
      <c r="H61" s="11"/>
    </row>
    <row r="62" spans="1:8">
      <c r="A62" s="12"/>
      <c r="B62" s="21"/>
      <c r="C62" s="22"/>
      <c r="D62" s="11"/>
      <c r="E62" s="9"/>
      <c r="F62" s="9"/>
      <c r="G62" s="20"/>
      <c r="H62" s="11"/>
    </row>
    <row r="63" spans="1:8">
      <c r="A63" s="12"/>
      <c r="B63" s="23"/>
      <c r="C63" s="22"/>
      <c r="D63" s="11"/>
      <c r="E63" s="9"/>
      <c r="F63" s="9"/>
      <c r="G63" s="19"/>
      <c r="H63" s="11"/>
    </row>
    <row r="64" spans="1:8">
      <c r="A64" s="12"/>
      <c r="B64" s="21"/>
      <c r="C64" s="22"/>
      <c r="D64" s="11"/>
      <c r="E64" s="9"/>
      <c r="F64" s="9"/>
      <c r="G64" s="19"/>
      <c r="H64" s="11"/>
    </row>
    <row r="65" spans="1:8">
      <c r="A65" s="12"/>
      <c r="B65" s="21"/>
      <c r="C65" s="22"/>
      <c r="D65" s="11"/>
      <c r="E65" s="9"/>
      <c r="F65" s="9"/>
      <c r="G65" s="19"/>
      <c r="H65" s="11"/>
    </row>
    <row r="66" spans="1:8">
      <c r="A66" s="12"/>
      <c r="B66" s="21"/>
      <c r="C66" s="22"/>
      <c r="D66" s="11"/>
      <c r="E66" s="9"/>
      <c r="F66" s="9"/>
      <c r="G66" s="19"/>
      <c r="H66" s="11"/>
    </row>
    <row r="67" spans="1:8">
      <c r="A67" s="12"/>
      <c r="B67" s="21"/>
      <c r="C67" s="22"/>
      <c r="D67" s="11"/>
      <c r="E67" s="9"/>
      <c r="F67" s="9"/>
      <c r="G67" s="20"/>
      <c r="H67" s="11"/>
    </row>
    <row r="68" spans="1:8">
      <c r="A68" s="12"/>
      <c r="B68" s="21"/>
      <c r="C68" s="22"/>
      <c r="D68" s="11"/>
      <c r="E68" s="9"/>
      <c r="F68" s="9"/>
      <c r="G68" s="20"/>
      <c r="H68" s="11"/>
    </row>
    <row r="69" spans="1:8">
      <c r="A69" s="12"/>
      <c r="B69" s="21"/>
      <c r="C69" s="22"/>
      <c r="D69" s="11"/>
      <c r="E69" s="9"/>
      <c r="F69" s="9"/>
      <c r="G69" s="20"/>
      <c r="H69" s="11"/>
    </row>
    <row r="70" spans="1:8">
      <c r="A70" s="12"/>
      <c r="B70" s="21"/>
      <c r="C70" s="22"/>
      <c r="D70" s="11"/>
      <c r="E70" s="9"/>
      <c r="F70" s="9"/>
      <c r="G70" s="20"/>
      <c r="H70" s="11"/>
    </row>
    <row r="71" spans="1:8">
      <c r="A71" s="12"/>
      <c r="B71" s="21"/>
      <c r="C71" s="22"/>
      <c r="D71" s="11"/>
      <c r="E71" s="9"/>
      <c r="F71" s="9"/>
      <c r="G71" s="20"/>
      <c r="H71" s="11"/>
    </row>
    <row r="72" spans="1:8">
      <c r="A72" s="12"/>
      <c r="B72" s="21"/>
      <c r="C72" s="22"/>
      <c r="D72" s="11"/>
      <c r="E72" s="9"/>
      <c r="F72" s="9"/>
      <c r="G72" s="20"/>
      <c r="H72" s="11"/>
    </row>
    <row r="73" spans="1:8">
      <c r="A73" s="16">
        <v>4</v>
      </c>
      <c r="B73" s="17" t="s">
        <v>734</v>
      </c>
      <c r="C73" s="18"/>
      <c r="D73" s="11" t="s">
        <v>728</v>
      </c>
      <c r="E73" s="9" t="s">
        <v>719</v>
      </c>
      <c r="F73" s="9" t="s">
        <v>711</v>
      </c>
      <c r="G73" s="20"/>
      <c r="H73" s="11"/>
    </row>
    <row r="74" spans="1:8">
      <c r="A74" s="16"/>
      <c r="B74" s="17"/>
      <c r="C74" s="18"/>
      <c r="D74" s="11"/>
      <c r="E74" s="9"/>
      <c r="F74" s="9"/>
      <c r="G74" s="20"/>
      <c r="H74" s="11"/>
    </row>
    <row r="75" spans="1:8">
      <c r="A75" s="16"/>
      <c r="B75" s="17"/>
      <c r="C75" s="18"/>
      <c r="D75" s="11"/>
      <c r="E75" s="9"/>
      <c r="F75" s="9"/>
      <c r="G75" s="20"/>
      <c r="H75" s="11"/>
    </row>
    <row r="76" spans="1:8">
      <c r="A76" s="16"/>
      <c r="B76" s="17"/>
      <c r="C76" s="18"/>
      <c r="D76" s="11"/>
      <c r="E76" s="9"/>
      <c r="F76" s="9"/>
      <c r="G76" s="20"/>
      <c r="H76" s="11"/>
    </row>
    <row r="77" spans="1:8">
      <c r="A77" s="16"/>
      <c r="B77" s="17"/>
      <c r="C77" s="18"/>
      <c r="D77" s="11"/>
      <c r="E77" s="9"/>
      <c r="F77" s="9"/>
      <c r="G77" s="20"/>
      <c r="H77" s="11"/>
    </row>
    <row r="78" spans="1:8">
      <c r="A78" s="16"/>
      <c r="B78" s="17"/>
      <c r="C78" s="18"/>
      <c r="D78" s="11"/>
      <c r="E78" s="9"/>
      <c r="F78" s="9"/>
      <c r="G78" s="19"/>
      <c r="H78" s="11"/>
    </row>
    <row r="79" spans="1:8">
      <c r="A79" s="16"/>
      <c r="B79" s="17"/>
      <c r="C79" s="18"/>
      <c r="D79" s="11"/>
      <c r="E79" s="9"/>
      <c r="F79" s="9"/>
      <c r="G79" s="19"/>
      <c r="H79" s="11"/>
    </row>
    <row r="80" spans="1:8">
      <c r="A80" s="16"/>
      <c r="B80" s="17"/>
      <c r="C80" s="18"/>
      <c r="D80" s="11"/>
      <c r="E80" s="9"/>
      <c r="F80" s="9"/>
      <c r="G80" s="19"/>
      <c r="H80" s="11"/>
    </row>
    <row r="81" spans="1:8">
      <c r="A81" s="16"/>
      <c r="B81" s="17"/>
      <c r="C81" s="18"/>
      <c r="D81" s="11"/>
      <c r="E81" s="9"/>
      <c r="F81" s="9"/>
      <c r="G81" s="19"/>
      <c r="H81" s="24"/>
    </row>
    <row r="82" spans="1:8">
      <c r="A82" s="16"/>
      <c r="B82" s="17"/>
      <c r="C82" s="18"/>
      <c r="D82" s="11"/>
      <c r="E82" s="9"/>
      <c r="F82" s="9"/>
      <c r="G82" s="19"/>
      <c r="H82" s="24"/>
    </row>
    <row r="83" spans="1:8">
      <c r="A83" s="16"/>
      <c r="B83" s="17"/>
      <c r="C83" s="18"/>
      <c r="D83" s="11"/>
      <c r="E83" s="9"/>
      <c r="F83" s="9"/>
      <c r="G83" s="19"/>
      <c r="H83" s="24"/>
    </row>
    <row r="84" spans="1:8">
      <c r="A84" s="16"/>
      <c r="B84" s="17"/>
      <c r="C84" s="18"/>
      <c r="D84" s="11"/>
      <c r="E84" s="9"/>
      <c r="F84" s="9"/>
      <c r="G84" s="19"/>
      <c r="H84" s="24"/>
    </row>
    <row r="85" spans="1:8">
      <c r="A85" s="16"/>
      <c r="B85" s="17"/>
      <c r="C85" s="18"/>
      <c r="D85" s="11"/>
      <c r="E85" s="9"/>
      <c r="F85" s="9"/>
      <c r="G85" s="19"/>
      <c r="H85" s="24"/>
    </row>
    <row r="86" spans="1:8">
      <c r="A86" s="16"/>
      <c r="B86" s="17"/>
      <c r="C86" s="18"/>
      <c r="D86" s="11"/>
      <c r="E86" s="9"/>
      <c r="F86" s="9"/>
      <c r="G86" s="19"/>
      <c r="H86" s="24"/>
    </row>
    <row r="87" spans="1:8">
      <c r="A87" s="16"/>
      <c r="B87" s="17"/>
      <c r="C87" s="18"/>
      <c r="D87" s="11"/>
      <c r="E87" s="9"/>
      <c r="F87" s="9"/>
      <c r="G87" s="19"/>
      <c r="H87" s="24"/>
    </row>
    <row r="88" spans="1:8">
      <c r="A88" s="16"/>
      <c r="B88" s="17"/>
      <c r="C88" s="18"/>
      <c r="D88" s="11"/>
      <c r="E88" s="9"/>
      <c r="F88" s="9"/>
      <c r="G88" s="19"/>
      <c r="H88" s="9"/>
    </row>
    <row r="89" spans="1:8">
      <c r="A89" s="16"/>
      <c r="B89" s="17"/>
      <c r="C89" s="18"/>
      <c r="D89" s="11"/>
      <c r="E89" s="9"/>
      <c r="F89" s="9"/>
      <c r="G89" s="19"/>
      <c r="H89" s="11"/>
    </row>
    <row r="90" spans="1:8">
      <c r="A90" s="5"/>
      <c r="B90" s="25"/>
      <c r="C90" s="26"/>
      <c r="D90" s="27"/>
      <c r="E90" s="28"/>
      <c r="F90" s="28"/>
      <c r="G90" s="29"/>
      <c r="H90" s="27"/>
    </row>
    <row r="91" spans="1:8">
      <c r="A91" s="30"/>
      <c r="B91" s="31"/>
      <c r="C91" s="32"/>
      <c r="D91" s="33"/>
      <c r="E91" s="34"/>
      <c r="F91" s="34"/>
      <c r="G91" s="35"/>
      <c r="H91" s="33"/>
    </row>
    <row r="92" spans="1:8">
      <c r="A92" s="36"/>
      <c r="B92" s="37"/>
      <c r="C92" s="38"/>
      <c r="D92" s="33"/>
      <c r="E92" s="34"/>
      <c r="F92" s="34"/>
      <c r="G92" s="35"/>
      <c r="H92" s="33"/>
    </row>
    <row r="93" spans="1:8">
      <c r="A93" s="36"/>
      <c r="B93" s="37"/>
      <c r="C93" s="38"/>
      <c r="D93" s="33"/>
      <c r="E93" s="34"/>
      <c r="F93" s="34"/>
      <c r="G93" s="35"/>
      <c r="H93" s="33"/>
    </row>
    <row r="94" spans="1:8">
      <c r="A94" s="36"/>
      <c r="B94" s="37"/>
      <c r="C94" s="38"/>
      <c r="D94" s="33"/>
      <c r="E94" s="34"/>
      <c r="F94" s="34"/>
      <c r="G94" s="35"/>
      <c r="H94" s="33"/>
    </row>
    <row r="95" spans="1:8">
      <c r="A95" s="36"/>
      <c r="B95" s="37"/>
      <c r="C95" s="38"/>
      <c r="D95" s="33"/>
      <c r="E95" s="34"/>
      <c r="F95" s="34"/>
      <c r="G95" s="39"/>
      <c r="H95" s="33"/>
    </row>
    <row r="96" spans="1:8">
      <c r="A96" s="36"/>
      <c r="B96" s="37"/>
      <c r="C96" s="38"/>
      <c r="D96" s="33"/>
      <c r="E96" s="34"/>
      <c r="F96" s="34"/>
      <c r="G96" s="39"/>
      <c r="H96" s="33"/>
    </row>
    <row r="97" spans="1:8">
      <c r="A97" s="36"/>
      <c r="B97" s="37"/>
      <c r="C97" s="38"/>
      <c r="D97" s="33"/>
      <c r="E97" s="34"/>
      <c r="F97" s="34"/>
      <c r="G97" s="39"/>
      <c r="H97" s="33"/>
    </row>
    <row r="98" spans="1:8">
      <c r="A98" s="36"/>
      <c r="B98" s="37"/>
      <c r="C98" s="38"/>
      <c r="D98" s="33"/>
      <c r="E98" s="34"/>
      <c r="F98" s="34"/>
      <c r="G98" s="39"/>
      <c r="H98" s="33"/>
    </row>
    <row r="99" spans="1:8">
      <c r="A99" s="36"/>
      <c r="B99" s="37"/>
      <c r="C99" s="38"/>
      <c r="D99" s="33"/>
      <c r="E99" s="34"/>
      <c r="F99" s="34"/>
      <c r="G99" s="39"/>
      <c r="H99" s="33"/>
    </row>
    <row r="100" spans="1:8">
      <c r="A100" s="36"/>
      <c r="B100" s="37"/>
      <c r="C100" s="38"/>
      <c r="D100" s="33"/>
      <c r="E100" s="34"/>
      <c r="F100" s="34"/>
      <c r="G100" s="39"/>
      <c r="H100" s="33"/>
    </row>
    <row r="101" spans="1:8">
      <c r="A101" s="36"/>
      <c r="B101" s="37"/>
      <c r="C101" s="38"/>
      <c r="D101" s="33"/>
      <c r="E101" s="34"/>
      <c r="F101" s="34"/>
      <c r="G101" s="35"/>
      <c r="H101" s="33"/>
    </row>
    <row r="102" spans="1:8">
      <c r="A102" s="36"/>
      <c r="B102" s="37"/>
      <c r="C102" s="38"/>
      <c r="D102" s="33"/>
      <c r="E102" s="34"/>
      <c r="F102" s="34"/>
      <c r="G102" s="34"/>
      <c r="H102" s="33"/>
    </row>
    <row r="103" spans="1:8">
      <c r="A103" s="36"/>
      <c r="B103" s="37"/>
      <c r="C103" s="38"/>
      <c r="D103" s="33"/>
      <c r="E103" s="34"/>
      <c r="F103" s="34"/>
      <c r="G103" s="34"/>
      <c r="H103" s="33"/>
    </row>
    <row r="104" spans="1:8">
      <c r="A104" s="36"/>
      <c r="B104" s="37"/>
      <c r="C104" s="38"/>
      <c r="D104" s="33"/>
      <c r="E104" s="34"/>
      <c r="F104" s="34"/>
      <c r="G104" s="34"/>
      <c r="H104" s="33"/>
    </row>
    <row r="105" spans="1:8">
      <c r="A105" s="36"/>
      <c r="B105" s="37"/>
      <c r="C105" s="38"/>
      <c r="D105" s="35"/>
      <c r="E105" s="35"/>
      <c r="F105" s="35"/>
      <c r="G105" s="39"/>
      <c r="H105" s="33"/>
    </row>
    <row r="106" spans="1:8">
      <c r="A106" s="36"/>
      <c r="B106" s="37"/>
      <c r="C106" s="38"/>
      <c r="D106" s="35"/>
      <c r="E106" s="35"/>
      <c r="F106" s="35"/>
      <c r="G106" s="35"/>
      <c r="H106" s="33"/>
    </row>
    <row r="107" ht="68.25" customHeight="1" spans="1:8">
      <c r="A107" s="36"/>
      <c r="B107" s="37"/>
      <c r="C107" s="38"/>
      <c r="D107" s="35"/>
      <c r="E107" s="35"/>
      <c r="F107" s="35"/>
      <c r="G107" s="39"/>
      <c r="H107" s="33"/>
    </row>
    <row r="108" ht="13.8" spans="1:8">
      <c r="A108" s="36"/>
      <c r="B108" s="37"/>
      <c r="C108" s="38"/>
      <c r="D108" s="35"/>
      <c r="E108" s="35"/>
      <c r="F108" s="35"/>
      <c r="G108" s="40"/>
      <c r="H108" s="33"/>
    </row>
    <row r="109" spans="1:8">
      <c r="A109" s="36"/>
      <c r="B109" s="37"/>
      <c r="C109" s="38"/>
      <c r="D109" s="35"/>
      <c r="E109" s="35"/>
      <c r="F109" s="35"/>
      <c r="G109" s="35"/>
      <c r="H109" s="33"/>
    </row>
    <row r="110" spans="1:8">
      <c r="A110" s="36"/>
      <c r="B110" s="37"/>
      <c r="C110" s="38"/>
      <c r="D110" s="35"/>
      <c r="E110" s="35"/>
      <c r="F110" s="35"/>
      <c r="G110" s="35"/>
      <c r="H110" s="33"/>
    </row>
    <row r="111" spans="1:8">
      <c r="A111" s="36"/>
      <c r="B111" s="37"/>
      <c r="C111" s="38"/>
      <c r="D111" s="35"/>
      <c r="E111" s="35"/>
      <c r="F111" s="35"/>
      <c r="G111" s="39"/>
      <c r="H111" s="33"/>
    </row>
    <row r="112" spans="1:8">
      <c r="A112" s="36"/>
      <c r="B112" s="37"/>
      <c r="C112" s="38"/>
      <c r="D112" s="35"/>
      <c r="E112" s="35"/>
      <c r="F112" s="35"/>
      <c r="G112" s="39"/>
      <c r="H112" s="33"/>
    </row>
    <row r="113" spans="1:8">
      <c r="A113" s="36"/>
      <c r="B113" s="37"/>
      <c r="C113" s="38"/>
      <c r="D113" s="35"/>
      <c r="E113" s="35"/>
      <c r="F113" s="35"/>
      <c r="G113" s="35"/>
      <c r="H113" s="33"/>
    </row>
    <row r="114" spans="1:8">
      <c r="A114" s="36"/>
      <c r="B114" s="37"/>
      <c r="C114" s="38"/>
      <c r="D114" s="35"/>
      <c r="E114" s="35"/>
      <c r="F114" s="35"/>
      <c r="G114" s="39"/>
      <c r="H114" s="33"/>
    </row>
    <row r="115" spans="1:8">
      <c r="A115" s="36"/>
      <c r="B115" s="37"/>
      <c r="C115" s="38"/>
      <c r="D115" s="35"/>
      <c r="E115" s="35"/>
      <c r="F115" s="35"/>
      <c r="G115" s="39"/>
      <c r="H115" s="33"/>
    </row>
    <row r="116" spans="1:8">
      <c r="A116" s="36"/>
      <c r="B116" s="37"/>
      <c r="C116" s="38"/>
      <c r="D116" s="33"/>
      <c r="E116" s="34"/>
      <c r="F116" s="34"/>
      <c r="G116" s="34"/>
      <c r="H116" s="33"/>
    </row>
    <row r="117" spans="1:8">
      <c r="A117" s="36"/>
      <c r="B117" s="37"/>
      <c r="C117" s="38"/>
      <c r="D117" s="33"/>
      <c r="E117" s="34"/>
      <c r="F117" s="34"/>
      <c r="G117" s="34"/>
      <c r="H117" s="33"/>
    </row>
    <row r="118" spans="1:8">
      <c r="A118" s="36"/>
      <c r="B118" s="37"/>
      <c r="C118" s="38"/>
      <c r="D118" s="33"/>
      <c r="E118" s="34"/>
      <c r="F118" s="34"/>
      <c r="G118" s="34"/>
      <c r="H118" s="33"/>
    </row>
    <row r="119" ht="24" customHeight="1" spans="1:8">
      <c r="A119" s="36"/>
      <c r="B119" s="37"/>
      <c r="C119" s="38"/>
      <c r="D119" s="35"/>
      <c r="E119" s="35"/>
      <c r="F119" s="35"/>
      <c r="G119" s="35"/>
      <c r="H119" s="35"/>
    </row>
    <row r="120" ht="24" customHeight="1" spans="1:8">
      <c r="A120" s="36"/>
      <c r="B120" s="37"/>
      <c r="C120" s="38"/>
      <c r="D120" s="35"/>
      <c r="E120" s="35"/>
      <c r="F120" s="35"/>
      <c r="G120" s="35"/>
      <c r="H120" s="35"/>
    </row>
    <row r="121" spans="1:8">
      <c r="A121" s="36"/>
      <c r="B121" s="37"/>
      <c r="C121" s="38"/>
      <c r="D121" s="35"/>
      <c r="E121" s="35"/>
      <c r="F121" s="35"/>
      <c r="G121" s="39"/>
      <c r="H121" s="35"/>
    </row>
    <row r="122" spans="1:8">
      <c r="A122" s="36"/>
      <c r="B122" s="37"/>
      <c r="C122" s="38"/>
      <c r="D122" s="33"/>
      <c r="E122" s="34"/>
      <c r="F122" s="34"/>
      <c r="G122" s="34"/>
      <c r="H122" s="33"/>
    </row>
    <row r="123" spans="1:8">
      <c r="A123" s="36"/>
      <c r="B123" s="37"/>
      <c r="C123" s="38"/>
      <c r="D123" s="33"/>
      <c r="E123" s="34"/>
      <c r="F123" s="34"/>
      <c r="G123" s="34"/>
      <c r="H123" s="33"/>
    </row>
    <row r="124" spans="1:8">
      <c r="A124" s="36"/>
      <c r="B124" s="37"/>
      <c r="C124" s="38"/>
      <c r="D124" s="33"/>
      <c r="E124" s="34"/>
      <c r="F124" s="34"/>
      <c r="G124" s="34"/>
      <c r="H124" s="33"/>
    </row>
    <row r="125" spans="1:8">
      <c r="A125" s="36"/>
      <c r="B125" s="37"/>
      <c r="C125" s="38"/>
      <c r="D125" s="33"/>
      <c r="E125" s="34"/>
      <c r="F125" s="34"/>
      <c r="G125" s="34"/>
      <c r="H125" s="33"/>
    </row>
    <row r="126" spans="1:8">
      <c r="A126" s="36"/>
      <c r="B126" s="37"/>
      <c r="C126" s="38"/>
      <c r="D126" s="33"/>
      <c r="E126" s="34"/>
      <c r="F126" s="34"/>
      <c r="G126" s="34"/>
      <c r="H126" s="33"/>
    </row>
    <row r="127" spans="1:8">
      <c r="A127" s="36"/>
      <c r="B127" s="37"/>
      <c r="C127" s="38"/>
      <c r="D127" s="33"/>
      <c r="E127" s="34"/>
      <c r="F127" s="34"/>
      <c r="G127" s="34"/>
      <c r="H127" s="33"/>
    </row>
    <row r="128" spans="1:8">
      <c r="A128" s="36"/>
      <c r="B128" s="37"/>
      <c r="C128" s="38"/>
      <c r="D128" s="33"/>
      <c r="E128" s="34"/>
      <c r="F128" s="34"/>
      <c r="G128" s="34"/>
      <c r="H128" s="33"/>
    </row>
    <row r="129" spans="1:8">
      <c r="A129" s="36"/>
      <c r="B129" s="37"/>
      <c r="C129" s="38"/>
      <c r="D129" s="33"/>
      <c r="E129" s="34"/>
      <c r="F129" s="34"/>
      <c r="G129" s="34"/>
      <c r="H129" s="33"/>
    </row>
    <row r="130" spans="1:8">
      <c r="A130" s="36"/>
      <c r="B130" s="37"/>
      <c r="C130" s="38"/>
      <c r="D130" s="33"/>
      <c r="E130" s="34"/>
      <c r="F130" s="34"/>
      <c r="G130" s="34"/>
      <c r="H130" s="33"/>
    </row>
    <row r="131" spans="1:8">
      <c r="A131" s="36"/>
      <c r="B131" s="37"/>
      <c r="C131" s="38"/>
      <c r="D131" s="33"/>
      <c r="E131" s="34"/>
      <c r="F131" s="34"/>
      <c r="G131" s="34"/>
      <c r="H131" s="33"/>
    </row>
    <row r="132" spans="1:8">
      <c r="A132" s="36"/>
      <c r="B132" s="37"/>
      <c r="C132" s="38"/>
      <c r="D132" s="33"/>
      <c r="E132" s="34"/>
      <c r="F132" s="34"/>
      <c r="G132" s="34"/>
      <c r="H132" s="33"/>
    </row>
    <row r="133" spans="1:8">
      <c r="A133" s="36"/>
      <c r="B133" s="37"/>
      <c r="C133" s="38"/>
      <c r="D133" s="33"/>
      <c r="E133" s="34"/>
      <c r="F133" s="34"/>
      <c r="G133" s="34"/>
      <c r="H133" s="33"/>
    </row>
    <row r="134" spans="1:8">
      <c r="A134" s="36"/>
      <c r="B134" s="37"/>
      <c r="C134" s="38"/>
      <c r="D134" s="33"/>
      <c r="E134" s="34"/>
      <c r="F134" s="34"/>
      <c r="G134" s="34"/>
      <c r="H134" s="33"/>
    </row>
    <row r="135" spans="1:8">
      <c r="A135" s="36"/>
      <c r="B135" s="37"/>
      <c r="C135" s="38"/>
      <c r="D135" s="33"/>
      <c r="E135" s="34"/>
      <c r="F135" s="34"/>
      <c r="G135" s="34"/>
      <c r="H135" s="33"/>
    </row>
    <row r="136" spans="1:8">
      <c r="A136" s="36"/>
      <c r="B136" s="37"/>
      <c r="C136" s="38"/>
      <c r="D136" s="33"/>
      <c r="E136" s="34"/>
      <c r="F136" s="34"/>
      <c r="G136" s="34"/>
      <c r="H136" s="33"/>
    </row>
    <row r="137" spans="1:8">
      <c r="A137" s="36"/>
      <c r="B137" s="37"/>
      <c r="C137" s="38"/>
      <c r="D137" s="33"/>
      <c r="E137" s="34"/>
      <c r="F137" s="34"/>
      <c r="G137" s="34"/>
      <c r="H137" s="33"/>
    </row>
    <row r="138" spans="1:8">
      <c r="A138" s="36"/>
      <c r="B138" s="37"/>
      <c r="C138" s="38"/>
      <c r="D138" s="33"/>
      <c r="E138" s="34"/>
      <c r="F138" s="34"/>
      <c r="G138" s="34"/>
      <c r="H138" s="33"/>
    </row>
    <row r="139" spans="1:8">
      <c r="A139" s="36"/>
      <c r="B139" s="37"/>
      <c r="C139" s="38"/>
      <c r="D139" s="33"/>
      <c r="E139" s="34"/>
      <c r="F139" s="34"/>
      <c r="G139" s="34"/>
      <c r="H139" s="33"/>
    </row>
    <row r="140" spans="1:8">
      <c r="A140" s="36"/>
      <c r="B140" s="37"/>
      <c r="C140" s="38"/>
      <c r="D140" s="33"/>
      <c r="E140" s="34"/>
      <c r="F140" s="34"/>
      <c r="G140" s="34"/>
      <c r="H140" s="33"/>
    </row>
    <row r="141" spans="1:8">
      <c r="A141" s="36"/>
      <c r="B141" s="37"/>
      <c r="C141" s="38"/>
      <c r="D141" s="33"/>
      <c r="E141" s="34"/>
      <c r="F141" s="34"/>
      <c r="G141" s="34"/>
      <c r="H141" s="33"/>
    </row>
    <row r="142" spans="1:8">
      <c r="A142" s="36"/>
      <c r="B142" s="37"/>
      <c r="C142" s="38"/>
      <c r="D142" s="33"/>
      <c r="E142" s="34"/>
      <c r="F142" s="34"/>
      <c r="G142" s="34"/>
      <c r="H142" s="33"/>
    </row>
    <row r="143" spans="1:8">
      <c r="A143" s="36"/>
      <c r="B143" s="37"/>
      <c r="C143" s="38"/>
      <c r="D143" s="33"/>
      <c r="E143" s="34"/>
      <c r="F143" s="34"/>
      <c r="G143" s="34"/>
      <c r="H143" s="33"/>
    </row>
    <row r="144" spans="1:8">
      <c r="A144" s="36"/>
      <c r="B144" s="37"/>
      <c r="C144" s="38"/>
      <c r="D144" s="33"/>
      <c r="E144" s="34"/>
      <c r="F144" s="34"/>
      <c r="G144" s="34"/>
      <c r="H144" s="33"/>
    </row>
    <row r="145" spans="1:8">
      <c r="A145" s="36"/>
      <c r="B145" s="37"/>
      <c r="C145" s="38"/>
      <c r="D145" s="33"/>
      <c r="E145" s="34"/>
      <c r="F145" s="34"/>
      <c r="G145" s="34"/>
      <c r="H145" s="33"/>
    </row>
    <row r="146" spans="1:8">
      <c r="A146" s="36"/>
      <c r="B146" s="37"/>
      <c r="C146" s="38"/>
      <c r="D146" s="33"/>
      <c r="E146" s="34"/>
      <c r="F146" s="34"/>
      <c r="G146" s="34"/>
      <c r="H146" s="33"/>
    </row>
  </sheetData>
  <mergeCells count="21">
    <mergeCell ref="A3:A32"/>
    <mergeCell ref="A33:A52"/>
    <mergeCell ref="A53:A72"/>
    <mergeCell ref="A73:A90"/>
    <mergeCell ref="A92:A104"/>
    <mergeCell ref="A105:A118"/>
    <mergeCell ref="A119:A146"/>
    <mergeCell ref="B3:B32"/>
    <mergeCell ref="B33:B52"/>
    <mergeCell ref="B53:B72"/>
    <mergeCell ref="B73:B90"/>
    <mergeCell ref="B92:B104"/>
    <mergeCell ref="B105:B118"/>
    <mergeCell ref="B119:B146"/>
    <mergeCell ref="C3:C32"/>
    <mergeCell ref="C33:C52"/>
    <mergeCell ref="C53:C72"/>
    <mergeCell ref="C73:C90"/>
    <mergeCell ref="C92:C104"/>
    <mergeCell ref="C105:C118"/>
    <mergeCell ref="C119:C146"/>
  </mergeCells>
  <hyperlinks>
    <hyperlink ref="G8" r:id="rId2" display="movemate@gmail.com"/>
  </hyperlink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8.1388888888889" style="125" customWidth="1"/>
    <col min="4" max="4" width="45.8518518518519" style="124" customWidth="1"/>
    <col min="5" max="5" width="47.4259259259259" style="124" customWidth="1"/>
    <col min="6" max="8" width="12.4259259259259" style="52" customWidth="1"/>
    <col min="9" max="9" width="16.1388888888889" style="125" customWidth="1"/>
  </cols>
  <sheetData>
    <row r="1" ht="23.25" customHeight="1" spans="1:9">
      <c r="A1" s="46" t="str">
        <f ca="1">RIGHT(CELL("filename",$A$1),LEN(CELL("filename",$A$1))-FIND("]",CELL("filename",$A$1),1))</f>
        <v>UC2</v>
      </c>
      <c r="B1" s="46"/>
      <c r="C1" s="46"/>
      <c r="D1" s="46"/>
      <c r="E1" s="46"/>
      <c r="F1" s="46"/>
      <c r="G1" s="46"/>
      <c r="H1" s="46"/>
      <c r="I1" s="166"/>
    </row>
    <row r="2" spans="1:9">
      <c r="A2" s="46"/>
      <c r="B2" s="46"/>
      <c r="C2" s="46"/>
      <c r="D2" s="46"/>
      <c r="E2" s="46"/>
      <c r="F2" s="46"/>
      <c r="G2" s="46"/>
      <c r="H2" s="46"/>
      <c r="I2" s="166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8" t="s">
        <v>14</v>
      </c>
      <c r="D6" s="127">
        <f>COUNTIF(F:F,"N")</f>
        <v>23</v>
      </c>
      <c r="E6" s="48"/>
      <c r="F6" s="47"/>
      <c r="G6" s="47"/>
      <c r="H6" s="47"/>
      <c r="I6" s="49"/>
    </row>
    <row r="7" spans="1:9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9" t="s">
        <v>16</v>
      </c>
      <c r="D8" s="127">
        <f>SUM(D4:D7)</f>
        <v>23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54" customHeight="1" spans="1:9">
      <c r="A11" s="217" t="s">
        <v>29</v>
      </c>
      <c r="B11" s="218"/>
      <c r="C11" s="218"/>
      <c r="D11" s="218"/>
      <c r="E11" s="218"/>
      <c r="F11" s="218"/>
      <c r="G11" s="218"/>
      <c r="H11" s="218"/>
      <c r="I11" s="218"/>
    </row>
    <row r="12" ht="13.35" customHeight="1" spans="1:9">
      <c r="A12" s="214" t="s">
        <v>30</v>
      </c>
      <c r="B12" s="215"/>
      <c r="C12" s="215"/>
      <c r="D12" s="215"/>
      <c r="E12" s="215"/>
      <c r="F12" s="215"/>
      <c r="G12" s="215"/>
      <c r="H12" s="215"/>
      <c r="I12" s="216"/>
    </row>
    <row r="13" ht="66" spans="1:9">
      <c r="A13" s="139">
        <f ca="1" t="shared" ref="A13:A18" si="0">1+COUNT(INDIRECT("A1:"&amp;(ADDRESS(ROW()-1,COLUMN()))))</f>
        <v>1</v>
      </c>
      <c r="B13" s="279" t="s">
        <v>31</v>
      </c>
      <c r="C13" s="279" t="s">
        <v>32</v>
      </c>
      <c r="D13" s="219" t="s">
        <v>33</v>
      </c>
      <c r="E13" s="169" t="s">
        <v>34</v>
      </c>
      <c r="F13" s="220" t="s">
        <v>35</v>
      </c>
      <c r="G13" s="220"/>
      <c r="H13" s="220"/>
      <c r="I13" s="169"/>
    </row>
    <row r="14" ht="105.6" spans="1:9">
      <c r="A14" s="139">
        <f ca="1" t="shared" si="0"/>
        <v>2</v>
      </c>
      <c r="B14" s="279" t="s">
        <v>36</v>
      </c>
      <c r="C14" s="221"/>
      <c r="D14" s="221"/>
      <c r="E14" s="169" t="s">
        <v>37</v>
      </c>
      <c r="F14" s="220" t="s">
        <v>35</v>
      </c>
      <c r="G14" s="220"/>
      <c r="H14" s="220"/>
      <c r="I14" s="169"/>
    </row>
    <row r="15" ht="66" spans="1:9">
      <c r="A15" s="139">
        <f ca="1" t="shared" si="0"/>
        <v>3</v>
      </c>
      <c r="B15" s="279" t="s">
        <v>38</v>
      </c>
      <c r="C15" s="279" t="s">
        <v>39</v>
      </c>
      <c r="D15" s="219" t="s">
        <v>40</v>
      </c>
      <c r="E15" s="169" t="s">
        <v>41</v>
      </c>
      <c r="F15" s="220" t="s">
        <v>35</v>
      </c>
      <c r="G15" s="220"/>
      <c r="H15" s="220"/>
      <c r="I15" s="169"/>
    </row>
    <row r="16" ht="118.8" spans="1:9">
      <c r="A16" s="139">
        <f ca="1" t="shared" si="0"/>
        <v>4</v>
      </c>
      <c r="B16" s="279" t="s">
        <v>42</v>
      </c>
      <c r="C16" s="221"/>
      <c r="D16" s="221"/>
      <c r="E16" s="169" t="s">
        <v>43</v>
      </c>
      <c r="F16" s="220" t="s">
        <v>35</v>
      </c>
      <c r="G16" s="220"/>
      <c r="H16" s="220"/>
      <c r="I16" s="169"/>
    </row>
    <row r="17" ht="66" spans="1:9">
      <c r="A17" s="139">
        <f ca="1" t="shared" si="0"/>
        <v>5</v>
      </c>
      <c r="B17" s="279" t="s">
        <v>44</v>
      </c>
      <c r="C17" s="279" t="s">
        <v>45</v>
      </c>
      <c r="D17" s="219" t="s">
        <v>46</v>
      </c>
      <c r="E17" s="169" t="s">
        <v>47</v>
      </c>
      <c r="F17" s="220" t="s">
        <v>35</v>
      </c>
      <c r="G17" s="220"/>
      <c r="H17" s="220"/>
      <c r="I17" s="169"/>
    </row>
    <row r="18" ht="224.4" spans="1:9">
      <c r="A18" s="139">
        <f ca="1" t="shared" si="0"/>
        <v>6</v>
      </c>
      <c r="B18" s="279" t="s">
        <v>48</v>
      </c>
      <c r="C18" s="221"/>
      <c r="D18" s="221"/>
      <c r="E18" s="169" t="s">
        <v>49</v>
      </c>
      <c r="F18" s="220" t="s">
        <v>35</v>
      </c>
      <c r="G18" s="220"/>
      <c r="H18" s="220"/>
      <c r="I18" s="169"/>
    </row>
    <row r="19" ht="13.35" customHeight="1" spans="1:9">
      <c r="A19" s="214" t="s">
        <v>50</v>
      </c>
      <c r="B19" s="215"/>
      <c r="C19" s="215"/>
      <c r="D19" s="215"/>
      <c r="E19" s="215"/>
      <c r="F19" s="215"/>
      <c r="G19" s="215"/>
      <c r="H19" s="215"/>
      <c r="I19" s="216"/>
    </row>
    <row r="20" ht="12.75" customHeight="1" spans="1:9">
      <c r="A20" s="222"/>
      <c r="B20" s="280" t="s">
        <v>51</v>
      </c>
      <c r="C20" s="223"/>
      <c r="D20" s="223"/>
      <c r="E20" s="223"/>
      <c r="F20" s="223"/>
      <c r="G20" s="223"/>
      <c r="H20" s="223"/>
      <c r="I20" s="233"/>
    </row>
    <row r="21" ht="105.6" spans="1:9">
      <c r="A21" s="139">
        <f ca="1">1+COUNT(INDIRECT("A1:"&amp;(ADDRESS(ROW()-1,COLUMN()))))</f>
        <v>7</v>
      </c>
      <c r="B21" s="279" t="s">
        <v>52</v>
      </c>
      <c r="C21" s="281" t="s">
        <v>39</v>
      </c>
      <c r="D21" s="281" t="s">
        <v>53</v>
      </c>
      <c r="E21" s="224" t="s">
        <v>54</v>
      </c>
      <c r="F21" s="220" t="s">
        <v>35</v>
      </c>
      <c r="G21" s="220"/>
      <c r="H21" s="220"/>
      <c r="I21" s="169"/>
    </row>
    <row r="22" ht="277.2" spans="1:9">
      <c r="A22" s="147">
        <f ca="1">1+COUNT(INDIRECT("A1:"&amp;(ADDRESS(ROW()-1,COLUMN()))))</f>
        <v>8</v>
      </c>
      <c r="B22" s="169" t="s">
        <v>55</v>
      </c>
      <c r="C22" s="281" t="s">
        <v>39</v>
      </c>
      <c r="D22" s="225" t="s">
        <v>56</v>
      </c>
      <c r="E22" s="225" t="s">
        <v>57</v>
      </c>
      <c r="F22" s="220" t="s">
        <v>35</v>
      </c>
      <c r="G22" s="220"/>
      <c r="H22" s="220"/>
      <c r="I22" s="169"/>
    </row>
    <row r="23" ht="39.6" spans="1:9">
      <c r="A23" s="139">
        <f ca="1">1+COUNT(INDIRECT("A1:"&amp;(ADDRESS(ROW()-1,COLUMN()))))</f>
        <v>9</v>
      </c>
      <c r="B23" s="279" t="s">
        <v>58</v>
      </c>
      <c r="C23" s="281" t="s">
        <v>39</v>
      </c>
      <c r="D23" s="169" t="s">
        <v>40</v>
      </c>
      <c r="E23" s="169" t="s">
        <v>59</v>
      </c>
      <c r="F23" s="220" t="s">
        <v>35</v>
      </c>
      <c r="G23" s="220"/>
      <c r="H23" s="220"/>
      <c r="I23" s="169"/>
    </row>
    <row r="24" ht="132" spans="1:9">
      <c r="A24" s="139">
        <f ca="1">1+COUNT(INDIRECT("A1:"&amp;(ADDRESS(ROW()-1,COLUMN()))))</f>
        <v>10</v>
      </c>
      <c r="B24" s="279" t="s">
        <v>60</v>
      </c>
      <c r="C24" s="281" t="s">
        <v>39</v>
      </c>
      <c r="D24" s="207" t="s">
        <v>61</v>
      </c>
      <c r="E24" s="225" t="s">
        <v>62</v>
      </c>
      <c r="F24" s="220" t="s">
        <v>35</v>
      </c>
      <c r="G24" s="220"/>
      <c r="H24" s="220"/>
      <c r="I24" s="169"/>
    </row>
    <row r="25" ht="132" spans="1:9">
      <c r="A25" s="147">
        <f ca="1" t="shared" ref="A25:A39" si="1">1+COUNT(INDIRECT("A1:"&amp;(ADDRESS(ROW()-1,COLUMN()))))</f>
        <v>11</v>
      </c>
      <c r="B25" s="279" t="s">
        <v>63</v>
      </c>
      <c r="C25" s="281" t="s">
        <v>39</v>
      </c>
      <c r="D25" s="207" t="s">
        <v>64</v>
      </c>
      <c r="E25" s="225" t="s">
        <v>62</v>
      </c>
      <c r="F25" s="220" t="s">
        <v>35</v>
      </c>
      <c r="G25" s="220"/>
      <c r="H25" s="220"/>
      <c r="I25" s="169"/>
    </row>
    <row r="26" spans="1:9">
      <c r="A26" s="222"/>
      <c r="B26" s="280" t="s">
        <v>65</v>
      </c>
      <c r="C26" s="223"/>
      <c r="D26" s="223"/>
      <c r="E26" s="223"/>
      <c r="F26" s="223"/>
      <c r="G26" s="223"/>
      <c r="H26" s="223"/>
      <c r="I26" s="233"/>
    </row>
    <row r="27" ht="105.6" spans="1:9">
      <c r="A27" s="147">
        <f ca="1" t="shared" si="1"/>
        <v>12</v>
      </c>
      <c r="B27" s="279" t="s">
        <v>52</v>
      </c>
      <c r="C27" s="281" t="s">
        <v>45</v>
      </c>
      <c r="D27" s="281" t="s">
        <v>53</v>
      </c>
      <c r="E27" s="224" t="s">
        <v>54</v>
      </c>
      <c r="F27" s="134" t="s">
        <v>35</v>
      </c>
      <c r="G27" s="134"/>
      <c r="H27" s="134"/>
      <c r="I27" s="169"/>
    </row>
    <row r="28" ht="52.8" spans="1:9">
      <c r="A28" s="147">
        <f ca="1" t="shared" si="1"/>
        <v>13</v>
      </c>
      <c r="B28" s="279" t="s">
        <v>66</v>
      </c>
      <c r="C28" s="281" t="s">
        <v>45</v>
      </c>
      <c r="D28" s="137" t="s">
        <v>67</v>
      </c>
      <c r="E28" s="137" t="s">
        <v>68</v>
      </c>
      <c r="F28" s="134" t="s">
        <v>35</v>
      </c>
      <c r="G28" s="134"/>
      <c r="H28" s="134"/>
      <c r="I28" s="169"/>
    </row>
    <row r="29" ht="79.2" spans="1:9">
      <c r="A29" s="147">
        <f ca="1" t="shared" si="1"/>
        <v>14</v>
      </c>
      <c r="B29" s="279" t="s">
        <v>69</v>
      </c>
      <c r="C29" s="281" t="s">
        <v>45</v>
      </c>
      <c r="D29" s="169" t="s">
        <v>70</v>
      </c>
      <c r="E29" s="225" t="s">
        <v>71</v>
      </c>
      <c r="F29" s="134" t="s">
        <v>35</v>
      </c>
      <c r="G29" s="134"/>
      <c r="H29" s="134"/>
      <c r="I29" s="169"/>
    </row>
    <row r="30" ht="132" spans="1:9">
      <c r="A30" s="147">
        <f ca="1" t="shared" si="1"/>
        <v>15</v>
      </c>
      <c r="B30" s="279" t="s">
        <v>63</v>
      </c>
      <c r="C30" s="281" t="s">
        <v>45</v>
      </c>
      <c r="D30" s="207" t="s">
        <v>64</v>
      </c>
      <c r="E30" s="225" t="s">
        <v>62</v>
      </c>
      <c r="F30" s="220" t="s">
        <v>35</v>
      </c>
      <c r="G30" s="220"/>
      <c r="H30" s="220"/>
      <c r="I30" s="169"/>
    </row>
    <row r="31" spans="1:9">
      <c r="A31" s="222"/>
      <c r="B31" s="280" t="s">
        <v>72</v>
      </c>
      <c r="C31" s="223"/>
      <c r="D31" s="223"/>
      <c r="E31" s="223"/>
      <c r="F31" s="223"/>
      <c r="G31" s="223"/>
      <c r="H31" s="223"/>
      <c r="I31" s="233"/>
    </row>
    <row r="32" ht="105.6" spans="1:9">
      <c r="A32" s="147">
        <f ca="1" t="shared" si="1"/>
        <v>16</v>
      </c>
      <c r="B32" s="279" t="s">
        <v>52</v>
      </c>
      <c r="C32" s="281" t="s">
        <v>73</v>
      </c>
      <c r="D32" s="281" t="s">
        <v>53</v>
      </c>
      <c r="E32" s="224" t="s">
        <v>54</v>
      </c>
      <c r="F32" s="134" t="s">
        <v>35</v>
      </c>
      <c r="G32" s="134"/>
      <c r="H32" s="147"/>
      <c r="I32" s="169"/>
    </row>
    <row r="33" ht="66" spans="1:9">
      <c r="A33" s="139">
        <f ca="1" t="shared" si="1"/>
        <v>17</v>
      </c>
      <c r="B33" s="279" t="s">
        <v>74</v>
      </c>
      <c r="C33" s="281" t="s">
        <v>73</v>
      </c>
      <c r="D33" s="169" t="s">
        <v>75</v>
      </c>
      <c r="E33" s="169" t="s">
        <v>76</v>
      </c>
      <c r="F33" s="220" t="s">
        <v>35</v>
      </c>
      <c r="G33" s="220"/>
      <c r="H33" s="220"/>
      <c r="I33" s="169"/>
    </row>
    <row r="34" ht="316.8" spans="1:9">
      <c r="A34" s="147">
        <f ca="1" t="shared" si="1"/>
        <v>18</v>
      </c>
      <c r="B34" s="200" t="s">
        <v>77</v>
      </c>
      <c r="C34" s="281" t="s">
        <v>73</v>
      </c>
      <c r="D34" s="226" t="s">
        <v>78</v>
      </c>
      <c r="E34" s="227" t="s">
        <v>79</v>
      </c>
      <c r="F34" s="147" t="s">
        <v>35</v>
      </c>
      <c r="G34" s="147"/>
      <c r="H34" s="147"/>
      <c r="I34" s="169"/>
    </row>
    <row r="35" ht="132" spans="1:9">
      <c r="A35" s="147">
        <f ca="1" t="shared" si="1"/>
        <v>19</v>
      </c>
      <c r="B35" s="279" t="s">
        <v>60</v>
      </c>
      <c r="C35" s="281" t="s">
        <v>73</v>
      </c>
      <c r="D35" s="207" t="s">
        <v>80</v>
      </c>
      <c r="E35" s="225" t="s">
        <v>81</v>
      </c>
      <c r="F35" s="147" t="s">
        <v>35</v>
      </c>
      <c r="G35" s="147"/>
      <c r="H35" s="147"/>
      <c r="I35" s="169"/>
    </row>
    <row r="36" ht="184.8" spans="1:9">
      <c r="A36" s="147">
        <f ca="1" t="shared" si="1"/>
        <v>20</v>
      </c>
      <c r="B36" s="169" t="s">
        <v>82</v>
      </c>
      <c r="C36" s="281" t="s">
        <v>73</v>
      </c>
      <c r="D36" s="228" t="s">
        <v>83</v>
      </c>
      <c r="E36" s="229" t="s">
        <v>84</v>
      </c>
      <c r="F36" s="147" t="s">
        <v>35</v>
      </c>
      <c r="G36" s="147"/>
      <c r="H36" s="147"/>
      <c r="I36" s="169"/>
    </row>
    <row r="37" ht="171.6" spans="1:9">
      <c r="A37" s="139">
        <f ca="1" t="shared" si="1"/>
        <v>21</v>
      </c>
      <c r="B37" s="169" t="s">
        <v>85</v>
      </c>
      <c r="C37" s="281" t="s">
        <v>73</v>
      </c>
      <c r="D37" s="230" t="s">
        <v>86</v>
      </c>
      <c r="E37" s="207" t="s">
        <v>87</v>
      </c>
      <c r="F37" s="16" t="s">
        <v>35</v>
      </c>
      <c r="G37" s="139"/>
      <c r="H37" s="139"/>
      <c r="I37" s="169"/>
    </row>
    <row r="38" ht="409.2" spans="1:9">
      <c r="A38" s="139">
        <f ca="1" t="shared" si="1"/>
        <v>22</v>
      </c>
      <c r="B38" s="169" t="s">
        <v>88</v>
      </c>
      <c r="C38" s="281" t="s">
        <v>89</v>
      </c>
      <c r="D38" s="231" t="s">
        <v>90</v>
      </c>
      <c r="E38" s="207" t="s">
        <v>91</v>
      </c>
      <c r="F38" s="16" t="s">
        <v>35</v>
      </c>
      <c r="G38" s="139"/>
      <c r="H38" s="139"/>
      <c r="I38" s="169"/>
    </row>
    <row r="39" ht="118.8" spans="1:9">
      <c r="A39" s="139">
        <f ca="1" t="shared" si="1"/>
        <v>23</v>
      </c>
      <c r="B39" s="169" t="s">
        <v>92</v>
      </c>
      <c r="C39" s="281" t="s">
        <v>89</v>
      </c>
      <c r="D39" s="232" t="s">
        <v>93</v>
      </c>
      <c r="E39" s="207" t="s">
        <v>94</v>
      </c>
      <c r="F39" s="16" t="s">
        <v>35</v>
      </c>
      <c r="G39" s="139"/>
      <c r="H39" s="139"/>
      <c r="I39" s="169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1.1388888888889" style="125" customWidth="1"/>
    <col min="4" max="4" width="34.5740740740741" style="124" customWidth="1"/>
    <col min="5" max="5" width="40.5740740740741" style="124" customWidth="1"/>
    <col min="6" max="8" width="12.4259259259259" style="52" customWidth="1"/>
    <col min="9" max="9" width="14.1388888888889" style="125" customWidth="1"/>
  </cols>
  <sheetData>
    <row r="1" ht="23.25" customHeight="1" spans="1:9">
      <c r="A1" s="46" t="str">
        <f ca="1">RIGHT(CELL("filename",$A$1),LEN(CELL("filename",$A$1))-FIND("]",CELL("filename",$A$1),1))</f>
        <v>UC4</v>
      </c>
      <c r="B1" s="46"/>
      <c r="C1" s="46"/>
      <c r="D1" s="46"/>
      <c r="E1" s="46"/>
      <c r="F1" s="46"/>
      <c r="G1" s="46"/>
      <c r="H1" s="46"/>
      <c r="I1" s="166"/>
    </row>
    <row r="2" spans="1:9">
      <c r="A2" s="46"/>
      <c r="B2" s="46"/>
      <c r="C2" s="46"/>
      <c r="D2" s="46"/>
      <c r="E2" s="46"/>
      <c r="F2" s="46"/>
      <c r="G2" s="46"/>
      <c r="H2" s="46"/>
      <c r="I2" s="166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8" t="s">
        <v>14</v>
      </c>
      <c r="D6" s="127">
        <f>COUNTIF(F:F,"N")</f>
        <v>18</v>
      </c>
      <c r="E6" s="48"/>
      <c r="F6" s="47"/>
      <c r="G6" s="47"/>
      <c r="H6" s="47"/>
      <c r="I6" s="49"/>
    </row>
    <row r="7" spans="1:9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9" t="s">
        <v>16</v>
      </c>
      <c r="D8" s="127">
        <f>SUM(D4:D7)</f>
        <v>18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8" customHeight="1" spans="1:9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</row>
    <row r="12" ht="12.75" customHeight="1" spans="1:9">
      <c r="A12" s="214" t="s">
        <v>96</v>
      </c>
      <c r="B12" s="215"/>
      <c r="C12" s="215"/>
      <c r="D12" s="215"/>
      <c r="E12" s="215"/>
      <c r="F12" s="215"/>
      <c r="G12" s="215"/>
      <c r="H12" s="215"/>
      <c r="I12" s="216"/>
    </row>
    <row r="13" spans="1:9">
      <c r="A13" s="134">
        <f ca="1" t="shared" ref="A13:A30" si="0">1+COUNT(INDIRECT("A1:"&amp;(ADDRESS(ROW()-1,COLUMN()))))</f>
        <v>1</v>
      </c>
      <c r="B13" s="136"/>
      <c r="C13" s="137"/>
      <c r="D13" s="137"/>
      <c r="E13" s="179"/>
      <c r="F13" s="134" t="s">
        <v>35</v>
      </c>
      <c r="G13" s="134"/>
      <c r="H13" s="134"/>
      <c r="I13" s="168"/>
    </row>
    <row r="14" spans="1:9">
      <c r="A14" s="134">
        <f ca="1" t="shared" si="0"/>
        <v>2</v>
      </c>
      <c r="B14" s="136"/>
      <c r="C14" s="137"/>
      <c r="D14" s="137"/>
      <c r="E14" s="179"/>
      <c r="F14" s="134" t="s">
        <v>35</v>
      </c>
      <c r="G14" s="134"/>
      <c r="H14" s="134"/>
      <c r="I14" s="168"/>
    </row>
    <row r="15" spans="1:9">
      <c r="A15" s="134">
        <f ca="1" t="shared" si="0"/>
        <v>3</v>
      </c>
      <c r="B15" s="136"/>
      <c r="C15" s="137"/>
      <c r="D15" s="137"/>
      <c r="E15" s="179"/>
      <c r="F15" s="134" t="s">
        <v>35</v>
      </c>
      <c r="G15" s="134"/>
      <c r="H15" s="134"/>
      <c r="I15" s="168"/>
    </row>
    <row r="16" spans="1:9">
      <c r="A16" s="134">
        <f ca="1" t="shared" si="0"/>
        <v>4</v>
      </c>
      <c r="B16" s="182"/>
      <c r="C16" s="137"/>
      <c r="D16" s="137"/>
      <c r="E16" s="179"/>
      <c r="F16" s="134" t="s">
        <v>35</v>
      </c>
      <c r="G16" s="134"/>
      <c r="H16" s="134"/>
      <c r="I16" s="168"/>
    </row>
    <row r="17" spans="1:9">
      <c r="A17" s="134">
        <f ca="1" t="shared" si="0"/>
        <v>5</v>
      </c>
      <c r="B17" s="182"/>
      <c r="C17" s="137"/>
      <c r="D17" s="137"/>
      <c r="E17" s="179"/>
      <c r="F17" s="134" t="s">
        <v>35</v>
      </c>
      <c r="G17" s="134"/>
      <c r="H17" s="134"/>
      <c r="I17" s="168"/>
    </row>
    <row r="18" spans="1:9">
      <c r="A18" s="134">
        <f ca="1" t="shared" si="0"/>
        <v>6</v>
      </c>
      <c r="B18" s="182"/>
      <c r="C18" s="137"/>
      <c r="D18" s="137"/>
      <c r="E18" s="179"/>
      <c r="F18" s="134" t="s">
        <v>35</v>
      </c>
      <c r="G18" s="134"/>
      <c r="H18" s="134"/>
      <c r="I18" s="168"/>
    </row>
    <row r="19" spans="1:9">
      <c r="A19" s="134">
        <f ca="1" t="shared" si="0"/>
        <v>7</v>
      </c>
      <c r="B19" s="182"/>
      <c r="C19" s="137"/>
      <c r="D19" s="137"/>
      <c r="E19" s="179"/>
      <c r="F19" s="134" t="s">
        <v>35</v>
      </c>
      <c r="G19" s="134"/>
      <c r="H19" s="134"/>
      <c r="I19" s="168"/>
    </row>
    <row r="20" spans="1:9">
      <c r="A20" s="134">
        <f ca="1" t="shared" si="0"/>
        <v>8</v>
      </c>
      <c r="B20" s="182"/>
      <c r="C20" s="137"/>
      <c r="D20" s="137"/>
      <c r="E20" s="179"/>
      <c r="F20" s="134" t="s">
        <v>35</v>
      </c>
      <c r="G20" s="134"/>
      <c r="H20" s="134"/>
      <c r="I20" s="168"/>
    </row>
    <row r="21" spans="1:9">
      <c r="A21" s="134">
        <f ca="1" t="shared" si="0"/>
        <v>9</v>
      </c>
      <c r="B21" s="182"/>
      <c r="C21" s="137"/>
      <c r="D21" s="137"/>
      <c r="E21" s="179"/>
      <c r="F21" s="134" t="s">
        <v>35</v>
      </c>
      <c r="G21" s="134"/>
      <c r="H21" s="134"/>
      <c r="I21" s="168"/>
    </row>
    <row r="22" spans="1:9">
      <c r="A22" s="134">
        <f ca="1" t="shared" si="0"/>
        <v>10</v>
      </c>
      <c r="B22" s="182"/>
      <c r="C22" s="182"/>
      <c r="D22" s="137"/>
      <c r="E22" s="179"/>
      <c r="F22" s="134" t="s">
        <v>35</v>
      </c>
      <c r="G22" s="134"/>
      <c r="H22" s="134"/>
      <c r="I22" s="168"/>
    </row>
    <row r="23" spans="1:9">
      <c r="A23" s="134">
        <f ca="1" t="shared" si="0"/>
        <v>11</v>
      </c>
      <c r="B23" s="182"/>
      <c r="C23" s="182"/>
      <c r="D23" s="137"/>
      <c r="E23" s="179"/>
      <c r="F23" s="134" t="s">
        <v>35</v>
      </c>
      <c r="G23" s="134"/>
      <c r="H23" s="134"/>
      <c r="I23" s="168"/>
    </row>
    <row r="24" spans="1:9">
      <c r="A24" s="134">
        <f ca="1" t="shared" si="0"/>
        <v>12</v>
      </c>
      <c r="B24" s="182"/>
      <c r="C24" s="182"/>
      <c r="D24" s="137"/>
      <c r="E24" s="179"/>
      <c r="F24" s="134" t="s">
        <v>35</v>
      </c>
      <c r="G24" s="134"/>
      <c r="H24" s="134"/>
      <c r="I24" s="168"/>
    </row>
    <row r="25" spans="1:9">
      <c r="A25" s="134">
        <f ca="1" t="shared" si="0"/>
        <v>13</v>
      </c>
      <c r="B25" s="182"/>
      <c r="C25" s="182"/>
      <c r="D25" s="137"/>
      <c r="E25" s="179"/>
      <c r="F25" s="134" t="s">
        <v>35</v>
      </c>
      <c r="G25" s="134"/>
      <c r="H25" s="134"/>
      <c r="I25" s="168"/>
    </row>
    <row r="26" spans="1:9">
      <c r="A26" s="134">
        <f ca="1" t="shared" si="0"/>
        <v>14</v>
      </c>
      <c r="B26" s="182"/>
      <c r="C26" s="182"/>
      <c r="D26" s="137"/>
      <c r="E26" s="179"/>
      <c r="F26" s="134" t="s">
        <v>35</v>
      </c>
      <c r="G26" s="134"/>
      <c r="H26" s="134"/>
      <c r="I26" s="168"/>
    </row>
    <row r="27" spans="1:9">
      <c r="A27" s="134">
        <f ca="1" t="shared" si="0"/>
        <v>15</v>
      </c>
      <c r="B27" s="182"/>
      <c r="C27" s="137"/>
      <c r="D27" s="137"/>
      <c r="E27" s="179"/>
      <c r="F27" s="147" t="s">
        <v>35</v>
      </c>
      <c r="G27" s="147"/>
      <c r="H27" s="147"/>
      <c r="I27" s="168"/>
    </row>
    <row r="28" spans="1:9">
      <c r="A28" s="147">
        <f ca="1" t="shared" si="0"/>
        <v>16</v>
      </c>
      <c r="B28" s="182"/>
      <c r="C28" s="137"/>
      <c r="D28" s="137"/>
      <c r="E28" s="179"/>
      <c r="F28" s="147" t="s">
        <v>35</v>
      </c>
      <c r="G28" s="147"/>
      <c r="H28" s="147"/>
      <c r="I28" s="168"/>
    </row>
    <row r="29" spans="1:9">
      <c r="A29" s="139">
        <f ca="1" t="shared" si="0"/>
        <v>17</v>
      </c>
      <c r="B29" s="169"/>
      <c r="C29" s="206"/>
      <c r="D29" s="207"/>
      <c r="E29" s="169"/>
      <c r="F29" s="16" t="s">
        <v>35</v>
      </c>
      <c r="G29" s="139"/>
      <c r="H29" s="139"/>
      <c r="I29" s="169"/>
    </row>
    <row r="30" spans="1:9">
      <c r="A30" s="139">
        <f ca="1" t="shared" si="0"/>
        <v>18</v>
      </c>
      <c r="B30" s="140"/>
      <c r="C30" s="143"/>
      <c r="D30" s="144"/>
      <c r="E30" s="140"/>
      <c r="F30" s="16" t="s">
        <v>35</v>
      </c>
      <c r="G30" s="139"/>
      <c r="H30" s="139"/>
      <c r="I30" s="169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1.1388888888889" style="125" customWidth="1"/>
    <col min="4" max="4" width="34.5740740740741" style="124" customWidth="1"/>
    <col min="5" max="5" width="40.5740740740741" style="124" customWidth="1"/>
    <col min="6" max="8" width="12.4259259259259" style="52" customWidth="1"/>
    <col min="9" max="9" width="14.1388888888889" style="125" customWidth="1"/>
  </cols>
  <sheetData>
    <row r="1" ht="23.25" customHeight="1" spans="1:9">
      <c r="A1" s="46" t="str">
        <f ca="1">RIGHT(CELL("filename",$A$1),LEN(CELL("filename",$A$1))-FIND("]",CELL("filename",$A$1),1))</f>
        <v>UC11</v>
      </c>
      <c r="B1" s="46"/>
      <c r="C1" s="46"/>
      <c r="D1" s="46"/>
      <c r="E1" s="46"/>
      <c r="F1" s="46"/>
      <c r="G1" s="46"/>
      <c r="H1" s="46"/>
      <c r="I1" s="166"/>
    </row>
    <row r="2" spans="1:9">
      <c r="A2" s="46"/>
      <c r="B2" s="46"/>
      <c r="C2" s="46"/>
      <c r="D2" s="46"/>
      <c r="E2" s="46"/>
      <c r="F2" s="46"/>
      <c r="G2" s="46"/>
      <c r="H2" s="46"/>
      <c r="I2" s="166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8" t="s">
        <v>14</v>
      </c>
      <c r="D6" s="127">
        <f>COUNTIF(F:F,"N")</f>
        <v>21</v>
      </c>
      <c r="E6" s="48"/>
      <c r="F6" s="47"/>
      <c r="G6" s="47"/>
      <c r="H6" s="47"/>
      <c r="I6" s="49"/>
    </row>
    <row r="7" spans="1:9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9" t="s">
        <v>16</v>
      </c>
      <c r="D8" s="127">
        <f>SUM(D4:D7)</f>
        <v>21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2.75" customHeight="1" spans="1:9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</row>
    <row r="12" ht="76.5" customHeight="1" spans="1:9">
      <c r="A12" s="132" t="s">
        <v>97</v>
      </c>
      <c r="B12" s="133"/>
      <c r="C12" s="133"/>
      <c r="D12" s="133"/>
      <c r="E12" s="133"/>
      <c r="F12" s="133"/>
      <c r="G12" s="133"/>
      <c r="H12" s="133"/>
      <c r="I12" s="167"/>
    </row>
    <row r="13" ht="108.75" customHeight="1" spans="1:9">
      <c r="A13" s="149">
        <f ca="1">1+COUNT(INDIRECT("A1:"&amp;(ADDRESS(ROW()-1,COLUMN()))))</f>
        <v>1</v>
      </c>
      <c r="B13" s="282" t="s">
        <v>98</v>
      </c>
      <c r="C13" s="282" t="s">
        <v>99</v>
      </c>
      <c r="D13" s="282" t="s">
        <v>100</v>
      </c>
      <c r="E13" s="171" t="s">
        <v>101</v>
      </c>
      <c r="F13" s="149" t="s">
        <v>35</v>
      </c>
      <c r="G13" s="149"/>
      <c r="H13" s="149"/>
      <c r="I13" s="170"/>
    </row>
    <row r="14" ht="109.5" customHeight="1" spans="1:9">
      <c r="A14" s="149">
        <f ca="1">1+COUNT(INDIRECT("A1:"&amp;(ADDRESS(ROW()-1,COLUMN()))))</f>
        <v>2</v>
      </c>
      <c r="B14" s="282" t="s">
        <v>102</v>
      </c>
      <c r="C14" s="209"/>
      <c r="D14" s="209"/>
      <c r="E14" s="171" t="s">
        <v>103</v>
      </c>
      <c r="F14" s="149" t="s">
        <v>35</v>
      </c>
      <c r="G14" s="149"/>
      <c r="H14" s="149"/>
      <c r="I14" s="170"/>
    </row>
    <row r="15" ht="114.75" customHeight="1" spans="1:9">
      <c r="A15" s="134">
        <f ca="1" t="shared" ref="A15:A33" si="0">1+COUNT(INDIRECT("A1:"&amp;(ADDRESS(ROW()-1,COLUMN()))))</f>
        <v>3</v>
      </c>
      <c r="B15" s="210"/>
      <c r="C15" s="210"/>
      <c r="D15" s="137" t="s">
        <v>104</v>
      </c>
      <c r="E15" s="179" t="s">
        <v>105</v>
      </c>
      <c r="F15" s="134" t="s">
        <v>35</v>
      </c>
      <c r="G15" s="134"/>
      <c r="H15" s="134"/>
      <c r="I15" s="168"/>
    </row>
    <row r="16" ht="126.75" customHeight="1" spans="1:9">
      <c r="A16" s="134">
        <f ca="1" t="shared" si="0"/>
        <v>4</v>
      </c>
      <c r="B16" s="136" t="s">
        <v>106</v>
      </c>
      <c r="C16" s="283" t="s">
        <v>107</v>
      </c>
      <c r="D16" s="137" t="s">
        <v>108</v>
      </c>
      <c r="E16" s="179" t="s">
        <v>109</v>
      </c>
      <c r="F16" s="134" t="s">
        <v>35</v>
      </c>
      <c r="G16" s="134"/>
      <c r="H16" s="134"/>
      <c r="I16" s="168"/>
    </row>
    <row r="17" ht="120.75" customHeight="1" spans="1:9">
      <c r="A17" s="134">
        <f ca="1" t="shared" si="0"/>
        <v>5</v>
      </c>
      <c r="B17" s="180"/>
      <c r="C17" s="180"/>
      <c r="D17" s="137" t="s">
        <v>110</v>
      </c>
      <c r="E17" s="179" t="s">
        <v>111</v>
      </c>
      <c r="F17" s="134" t="s">
        <v>35</v>
      </c>
      <c r="G17" s="134"/>
      <c r="H17" s="134"/>
      <c r="I17" s="168"/>
    </row>
    <row r="18" ht="205.5" customHeight="1" spans="1:9">
      <c r="A18" s="134">
        <f ca="1" t="shared" si="0"/>
        <v>6</v>
      </c>
      <c r="B18" s="136" t="s">
        <v>112</v>
      </c>
      <c r="C18" s="283" t="s">
        <v>107</v>
      </c>
      <c r="D18" s="137" t="s">
        <v>113</v>
      </c>
      <c r="E18" s="179" t="s">
        <v>114</v>
      </c>
      <c r="F18" s="134" t="s">
        <v>35</v>
      </c>
      <c r="G18" s="134"/>
      <c r="H18" s="134"/>
      <c r="I18" s="168"/>
    </row>
    <row r="19" ht="201" customHeight="1" spans="1:9">
      <c r="A19" s="134">
        <f ca="1" t="shared" si="0"/>
        <v>7</v>
      </c>
      <c r="B19" s="180"/>
      <c r="C19" s="180"/>
      <c r="D19" s="137" t="s">
        <v>115</v>
      </c>
      <c r="E19" s="179" t="s">
        <v>116</v>
      </c>
      <c r="F19" s="134" t="s">
        <v>35</v>
      </c>
      <c r="G19" s="134"/>
      <c r="H19" s="134"/>
      <c r="I19" s="168"/>
    </row>
    <row r="20" ht="156" customHeight="1" spans="1:9">
      <c r="A20" s="134">
        <f ca="1" t="shared" si="0"/>
        <v>8</v>
      </c>
      <c r="B20" s="137" t="s">
        <v>117</v>
      </c>
      <c r="C20" s="284" t="s">
        <v>107</v>
      </c>
      <c r="D20" s="137" t="s">
        <v>118</v>
      </c>
      <c r="E20" s="179" t="s">
        <v>119</v>
      </c>
      <c r="F20" s="134" t="s">
        <v>35</v>
      </c>
      <c r="G20" s="134"/>
      <c r="H20" s="134"/>
      <c r="I20" s="168"/>
    </row>
    <row r="21" ht="184.5" customHeight="1" spans="1:9">
      <c r="A21" s="134">
        <f ca="1" t="shared" si="0"/>
        <v>9</v>
      </c>
      <c r="B21" s="136" t="s">
        <v>120</v>
      </c>
      <c r="C21" s="284" t="s">
        <v>121</v>
      </c>
      <c r="D21" s="137" t="s">
        <v>122</v>
      </c>
      <c r="E21" s="179" t="s">
        <v>123</v>
      </c>
      <c r="F21" s="134" t="s">
        <v>35</v>
      </c>
      <c r="G21" s="134"/>
      <c r="H21" s="134"/>
      <c r="I21" s="168"/>
    </row>
    <row r="22" ht="180" customHeight="1" spans="1:9">
      <c r="A22" s="134">
        <f ca="1" t="shared" si="0"/>
        <v>10</v>
      </c>
      <c r="B22" s="154"/>
      <c r="C22" s="284" t="s">
        <v>124</v>
      </c>
      <c r="D22" s="137" t="s">
        <v>125</v>
      </c>
      <c r="E22" s="179" t="s">
        <v>126</v>
      </c>
      <c r="F22" s="134" t="s">
        <v>35</v>
      </c>
      <c r="G22" s="134"/>
      <c r="H22" s="134"/>
      <c r="I22" s="168"/>
    </row>
    <row r="23" ht="53.25" customHeight="1" spans="1:9">
      <c r="A23" s="134">
        <f ca="1" t="shared" si="0"/>
        <v>11</v>
      </c>
      <c r="B23" s="182" t="s">
        <v>127</v>
      </c>
      <c r="C23" s="284" t="s">
        <v>128</v>
      </c>
      <c r="D23" s="137" t="s">
        <v>129</v>
      </c>
      <c r="E23" s="179" t="s">
        <v>130</v>
      </c>
      <c r="F23" s="134" t="s">
        <v>35</v>
      </c>
      <c r="G23" s="134"/>
      <c r="H23" s="134"/>
      <c r="I23" s="168"/>
    </row>
    <row r="24" ht="146.25" customHeight="1" spans="1:9">
      <c r="A24" s="134">
        <f ca="1" t="shared" si="0"/>
        <v>12</v>
      </c>
      <c r="B24" s="136" t="s">
        <v>131</v>
      </c>
      <c r="C24" s="284" t="s">
        <v>132</v>
      </c>
      <c r="D24" s="137" t="s">
        <v>133</v>
      </c>
      <c r="E24" s="179" t="s">
        <v>134</v>
      </c>
      <c r="F24" s="134" t="s">
        <v>35</v>
      </c>
      <c r="G24" s="134"/>
      <c r="H24" s="134"/>
      <c r="I24" s="168"/>
    </row>
    <row r="25" ht="132" spans="1:9">
      <c r="A25" s="134">
        <f ca="1" t="shared" si="0"/>
        <v>13</v>
      </c>
      <c r="B25" s="154"/>
      <c r="C25" s="284" t="s">
        <v>135</v>
      </c>
      <c r="D25" s="137" t="s">
        <v>136</v>
      </c>
      <c r="E25" s="179" t="s">
        <v>137</v>
      </c>
      <c r="F25" s="134" t="s">
        <v>35</v>
      </c>
      <c r="G25" s="134"/>
      <c r="H25" s="134"/>
      <c r="I25" s="168"/>
    </row>
    <row r="26" ht="277.2" spans="1:9">
      <c r="A26" s="134">
        <f ca="1" t="shared" si="0"/>
        <v>14</v>
      </c>
      <c r="B26" s="180"/>
      <c r="C26" s="284" t="s">
        <v>132</v>
      </c>
      <c r="D26" s="137" t="s">
        <v>138</v>
      </c>
      <c r="E26" s="179" t="s">
        <v>139</v>
      </c>
      <c r="F26" s="134" t="s">
        <v>35</v>
      </c>
      <c r="G26" s="134"/>
      <c r="H26" s="134"/>
      <c r="I26" s="168"/>
    </row>
    <row r="27" ht="105.6" spans="1:9">
      <c r="A27" s="147">
        <f ca="1" t="shared" si="0"/>
        <v>15</v>
      </c>
      <c r="B27" s="182" t="s">
        <v>140</v>
      </c>
      <c r="C27" s="284" t="s">
        <v>141</v>
      </c>
      <c r="D27" s="137" t="s">
        <v>142</v>
      </c>
      <c r="E27" s="179" t="s">
        <v>143</v>
      </c>
      <c r="F27" s="147" t="s">
        <v>35</v>
      </c>
      <c r="G27" s="147"/>
      <c r="H27" s="147"/>
      <c r="I27" s="168"/>
    </row>
    <row r="28" ht="18.75" customHeight="1" spans="1:9">
      <c r="A28" s="147">
        <f ca="1" t="shared" si="0"/>
        <v>16</v>
      </c>
      <c r="B28" s="140" t="s">
        <v>144</v>
      </c>
      <c r="C28" s="143"/>
      <c r="D28" s="285" t="s">
        <v>145</v>
      </c>
      <c r="E28" s="140" t="s">
        <v>146</v>
      </c>
      <c r="F28" s="16" t="s">
        <v>35</v>
      </c>
      <c r="G28" s="139"/>
      <c r="H28" s="139"/>
      <c r="I28" s="169"/>
    </row>
    <row r="29" ht="79.2" spans="1:9">
      <c r="A29" s="149">
        <f ca="1" t="shared" si="0"/>
        <v>17</v>
      </c>
      <c r="B29" s="150" t="s">
        <v>147</v>
      </c>
      <c r="C29" s="286" t="s">
        <v>148</v>
      </c>
      <c r="D29" s="151" t="s">
        <v>149</v>
      </c>
      <c r="E29" s="151" t="s">
        <v>150</v>
      </c>
      <c r="F29" s="149" t="s">
        <v>35</v>
      </c>
      <c r="G29" s="149"/>
      <c r="H29" s="149"/>
      <c r="I29" s="170"/>
    </row>
    <row r="30" ht="122.25" customHeight="1" spans="1:9">
      <c r="A30" s="149">
        <f ca="1" t="shared" si="0"/>
        <v>18</v>
      </c>
      <c r="B30" s="212"/>
      <c r="C30" s="286" t="s">
        <v>151</v>
      </c>
      <c r="D30" s="151" t="s">
        <v>149</v>
      </c>
      <c r="E30" s="213" t="s">
        <v>152</v>
      </c>
      <c r="F30" s="149" t="s">
        <v>35</v>
      </c>
      <c r="G30" s="149"/>
      <c r="H30" s="149"/>
      <c r="I30" s="170"/>
    </row>
    <row r="31" ht="396" spans="1:9">
      <c r="A31" s="147">
        <f ca="1" t="shared" si="0"/>
        <v>19</v>
      </c>
      <c r="B31" s="140" t="s">
        <v>153</v>
      </c>
      <c r="C31" s="143" t="s">
        <v>154</v>
      </c>
      <c r="D31" s="285" t="s">
        <v>155</v>
      </c>
      <c r="E31" s="140" t="s">
        <v>156</v>
      </c>
      <c r="F31" s="16" t="s">
        <v>35</v>
      </c>
      <c r="G31" s="139"/>
      <c r="H31" s="139"/>
      <c r="I31" s="169"/>
    </row>
    <row r="32" ht="114" customHeight="1" spans="1:9">
      <c r="A32" s="147">
        <f ca="1" t="shared" si="0"/>
        <v>20</v>
      </c>
      <c r="B32" s="140" t="s">
        <v>157</v>
      </c>
      <c r="C32" s="143" t="s">
        <v>158</v>
      </c>
      <c r="D32" s="285" t="s">
        <v>159</v>
      </c>
      <c r="E32" s="140" t="s">
        <v>160</v>
      </c>
      <c r="F32" s="16" t="s">
        <v>35</v>
      </c>
      <c r="G32" s="139"/>
      <c r="H32" s="139"/>
      <c r="I32" s="169"/>
    </row>
    <row r="33" ht="117" customHeight="1" spans="1:9">
      <c r="A33" s="147">
        <f ca="1" t="shared" si="0"/>
        <v>21</v>
      </c>
      <c r="B33" s="140"/>
      <c r="C33" s="143" t="s">
        <v>158</v>
      </c>
      <c r="D33" s="285" t="s">
        <v>161</v>
      </c>
      <c r="E33" s="140" t="s">
        <v>162</v>
      </c>
      <c r="F33" s="16" t="s">
        <v>35</v>
      </c>
      <c r="G33" s="139"/>
      <c r="H33" s="139"/>
      <c r="I33" s="169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1.1388888888889" style="125" customWidth="1"/>
    <col min="4" max="4" width="34.5740740740741" style="124" customWidth="1"/>
    <col min="5" max="5" width="43.4259259259259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UC12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8" t="s">
        <v>14</v>
      </c>
      <c r="D6" s="127">
        <f>COUNTIF(F:F,"N")</f>
        <v>7</v>
      </c>
      <c r="E6" s="48"/>
      <c r="F6" s="47"/>
      <c r="G6" s="47"/>
      <c r="H6" s="47"/>
      <c r="I6" s="47"/>
      <c r="J6" s="49"/>
    </row>
    <row r="7" spans="1:10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9" t="s">
        <v>16</v>
      </c>
      <c r="D8" s="127">
        <f>SUM(D4:D7)</f>
        <v>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  <c r="J11" s="131"/>
    </row>
    <row r="12" ht="21.75" customHeight="1" spans="1:10">
      <c r="A12" s="132" t="s">
        <v>164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320.25" customHeight="1" spans="1:10">
      <c r="A13" s="147">
        <f ca="1" t="shared" ref="A13:A19" si="0">1+COUNT(INDIRECT("A1:"&amp;(ADDRESS(ROW()-1,COLUMN()))))</f>
        <v>1</v>
      </c>
      <c r="B13" s="137" t="s">
        <v>165</v>
      </c>
      <c r="C13" s="284" t="s">
        <v>166</v>
      </c>
      <c r="D13" s="137" t="s">
        <v>167</v>
      </c>
      <c r="E13" s="179" t="s">
        <v>168</v>
      </c>
      <c r="F13" s="147" t="s">
        <v>35</v>
      </c>
      <c r="G13" s="147"/>
      <c r="H13" s="142" t="s">
        <v>169</v>
      </c>
      <c r="I13" s="147"/>
      <c r="J13" s="168"/>
    </row>
    <row r="14" ht="211.2" spans="1:10">
      <c r="A14" s="147">
        <f ca="1" t="shared" si="0"/>
        <v>2</v>
      </c>
      <c r="B14" s="137" t="s">
        <v>170</v>
      </c>
      <c r="C14" s="284" t="s">
        <v>171</v>
      </c>
      <c r="D14" s="137" t="s">
        <v>167</v>
      </c>
      <c r="E14" s="179" t="s">
        <v>172</v>
      </c>
      <c r="F14" s="147" t="s">
        <v>35</v>
      </c>
      <c r="G14" s="147"/>
      <c r="H14" s="142" t="s">
        <v>169</v>
      </c>
      <c r="I14" s="147"/>
      <c r="J14" s="168"/>
    </row>
    <row r="15" ht="94.5" customHeight="1" spans="1:10">
      <c r="A15" s="147">
        <f ca="1" t="shared" si="0"/>
        <v>3</v>
      </c>
      <c r="B15" s="182" t="s">
        <v>173</v>
      </c>
      <c r="C15" s="287" t="s">
        <v>174</v>
      </c>
      <c r="D15" s="137" t="s">
        <v>175</v>
      </c>
      <c r="E15" s="179" t="s">
        <v>176</v>
      </c>
      <c r="F15" s="147" t="s">
        <v>35</v>
      </c>
      <c r="G15" s="147"/>
      <c r="H15" s="142" t="s">
        <v>169</v>
      </c>
      <c r="I15" s="147"/>
      <c r="J15" s="168"/>
    </row>
    <row r="16" ht="54.75" customHeight="1" spans="1:10">
      <c r="A16" s="147">
        <f ca="1" t="shared" si="0"/>
        <v>4</v>
      </c>
      <c r="B16" s="136" t="s">
        <v>177</v>
      </c>
      <c r="C16" s="283" t="s">
        <v>174</v>
      </c>
      <c r="D16" s="137" t="s">
        <v>178</v>
      </c>
      <c r="E16" s="179" t="s">
        <v>179</v>
      </c>
      <c r="F16" s="147" t="s">
        <v>35</v>
      </c>
      <c r="G16" s="147"/>
      <c r="H16" s="142" t="s">
        <v>169</v>
      </c>
      <c r="I16" s="147"/>
      <c r="J16" s="168"/>
    </row>
    <row r="17" ht="52.8" spans="1:10">
      <c r="A17" s="147">
        <f ca="1" t="shared" si="0"/>
        <v>5</v>
      </c>
      <c r="B17" s="180"/>
      <c r="C17" s="180"/>
      <c r="D17" s="137" t="s">
        <v>180</v>
      </c>
      <c r="E17" s="179" t="s">
        <v>181</v>
      </c>
      <c r="F17" s="147" t="s">
        <v>35</v>
      </c>
      <c r="G17" s="147"/>
      <c r="H17" s="142" t="s">
        <v>169</v>
      </c>
      <c r="I17" s="147"/>
      <c r="J17" s="168"/>
    </row>
    <row r="18" spans="1:10">
      <c r="A18" s="147">
        <f ca="1" t="shared" si="0"/>
        <v>6</v>
      </c>
      <c r="B18" s="169" t="s">
        <v>144</v>
      </c>
      <c r="C18" s="206"/>
      <c r="D18" s="288" t="s">
        <v>145</v>
      </c>
      <c r="E18" s="169" t="s">
        <v>146</v>
      </c>
      <c r="F18" s="16" t="s">
        <v>35</v>
      </c>
      <c r="G18" s="139"/>
      <c r="H18" s="142" t="s">
        <v>169</v>
      </c>
      <c r="I18" s="139"/>
      <c r="J18" s="169"/>
    </row>
    <row r="19" ht="52.8" spans="1:10">
      <c r="A19" s="147">
        <f ca="1" t="shared" si="0"/>
        <v>7</v>
      </c>
      <c r="B19" s="140" t="s">
        <v>153</v>
      </c>
      <c r="C19" s="143" t="s">
        <v>154</v>
      </c>
      <c r="D19" s="285" t="s">
        <v>182</v>
      </c>
      <c r="E19" s="140" t="s">
        <v>183</v>
      </c>
      <c r="F19" s="16" t="s">
        <v>35</v>
      </c>
      <c r="G19" s="139"/>
      <c r="H19" s="142" t="s">
        <v>169</v>
      </c>
      <c r="I19" s="139"/>
      <c r="J19" s="169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7.4259259259259" style="184" customWidth="1"/>
    <col min="3" max="3" width="36" style="184" customWidth="1"/>
    <col min="4" max="4" width="50.4259259259259" style="184" customWidth="1"/>
    <col min="5" max="5" width="47.5740740740741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UC13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185"/>
      <c r="C3" s="185"/>
      <c r="D3" s="185"/>
      <c r="E3" s="48"/>
      <c r="F3" s="47"/>
      <c r="G3" s="47"/>
      <c r="H3" s="47"/>
      <c r="I3" s="47"/>
      <c r="J3" s="49"/>
    </row>
    <row r="4" spans="2:10">
      <c r="B4" s="190" t="s">
        <v>20</v>
      </c>
      <c r="C4" s="191" t="s">
        <v>12</v>
      </c>
      <c r="D4" s="186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192"/>
      <c r="C5" s="193" t="s">
        <v>13</v>
      </c>
      <c r="D5" s="186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192"/>
      <c r="C6" s="193" t="s">
        <v>14</v>
      </c>
      <c r="D6" s="186">
        <f>COUNTIF(F:F,"N")</f>
        <v>25</v>
      </c>
      <c r="E6" s="48"/>
      <c r="F6" s="47"/>
      <c r="G6" s="47"/>
      <c r="H6" s="47"/>
      <c r="I6" s="47"/>
      <c r="J6" s="49"/>
    </row>
    <row r="7" spans="1:10">
      <c r="A7" s="47"/>
      <c r="B7" s="192"/>
      <c r="C7" s="193" t="s">
        <v>15</v>
      </c>
      <c r="D7" s="186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194"/>
      <c r="C8" s="195" t="s">
        <v>16</v>
      </c>
      <c r="D8" s="186">
        <f>SUM(D4:D7)</f>
        <v>25</v>
      </c>
      <c r="E8" s="48"/>
      <c r="F8" s="47"/>
      <c r="G8" s="47"/>
      <c r="H8" s="47"/>
      <c r="I8" s="47"/>
      <c r="J8" s="49"/>
    </row>
    <row r="9" spans="1:10">
      <c r="A9" s="47"/>
      <c r="B9" s="185"/>
      <c r="C9" s="185"/>
      <c r="D9" s="185"/>
      <c r="E9" s="48"/>
      <c r="F9" s="47"/>
      <c r="G9" s="47"/>
      <c r="H9" s="47"/>
      <c r="I9" s="47"/>
      <c r="J9" s="49"/>
    </row>
    <row r="10" spans="1:10">
      <c r="A10" s="62" t="s">
        <v>9</v>
      </c>
      <c r="B10" s="187" t="s">
        <v>21</v>
      </c>
      <c r="C10" s="196" t="s">
        <v>22</v>
      </c>
      <c r="D10" s="187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  <c r="J11" s="131"/>
    </row>
    <row r="12" ht="155.25" customHeight="1" spans="1:10">
      <c r="A12" s="289" t="s">
        <v>184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250.8" spans="1:10">
      <c r="A13" s="147">
        <f ca="1" t="shared" ref="A13:A19" si="0">1+COUNT(INDIRECT("A1:"&amp;(ADDRESS(ROW()-1,COLUMN()))))</f>
        <v>1</v>
      </c>
      <c r="B13" s="148" t="s">
        <v>185</v>
      </c>
      <c r="C13" s="283" t="s">
        <v>186</v>
      </c>
      <c r="D13" s="197" t="s">
        <v>187</v>
      </c>
      <c r="E13" s="198" t="s">
        <v>188</v>
      </c>
      <c r="F13" s="199"/>
      <c r="G13" s="199"/>
      <c r="H13" s="142" t="s">
        <v>169</v>
      </c>
      <c r="I13" s="199"/>
      <c r="J13" s="199"/>
    </row>
    <row r="14" ht="409.5" spans="1:10">
      <c r="A14" s="147">
        <f ca="1" t="shared" si="0"/>
        <v>2</v>
      </c>
      <c r="B14" s="137" t="s">
        <v>189</v>
      </c>
      <c r="C14" s="159" t="s">
        <v>190</v>
      </c>
      <c r="D14" s="284" t="s">
        <v>191</v>
      </c>
      <c r="E14" s="200" t="s">
        <v>192</v>
      </c>
      <c r="F14" s="134" t="s">
        <v>35</v>
      </c>
      <c r="G14" s="139"/>
      <c r="H14" s="142" t="s">
        <v>169</v>
      </c>
      <c r="I14" s="139"/>
      <c r="J14" s="169"/>
    </row>
    <row r="15" ht="79.2" spans="1:10">
      <c r="A15" s="147">
        <f ca="1" t="shared" si="0"/>
        <v>3</v>
      </c>
      <c r="B15" s="137" t="s">
        <v>193</v>
      </c>
      <c r="C15" s="160"/>
      <c r="D15" s="287" t="s">
        <v>194</v>
      </c>
      <c r="E15" s="200" t="s">
        <v>195</v>
      </c>
      <c r="F15" s="134" t="s">
        <v>35</v>
      </c>
      <c r="G15" s="139"/>
      <c r="H15" s="142" t="s">
        <v>169</v>
      </c>
      <c r="I15" s="139"/>
      <c r="J15" s="169"/>
    </row>
    <row r="16" ht="79.2" spans="1:10">
      <c r="A16" s="147">
        <f ca="1" t="shared" si="0"/>
        <v>4</v>
      </c>
      <c r="B16" s="137" t="s">
        <v>196</v>
      </c>
      <c r="C16" s="160"/>
      <c r="D16" s="287" t="s">
        <v>197</v>
      </c>
      <c r="E16" s="200" t="s">
        <v>198</v>
      </c>
      <c r="F16" s="134" t="s">
        <v>35</v>
      </c>
      <c r="G16" s="139"/>
      <c r="H16" s="142" t="s">
        <v>169</v>
      </c>
      <c r="I16" s="139"/>
      <c r="J16" s="169"/>
    </row>
    <row r="17" ht="79.2" spans="1:10">
      <c r="A17" s="147">
        <f ca="1" t="shared" si="0"/>
        <v>5</v>
      </c>
      <c r="B17" s="137" t="s">
        <v>199</v>
      </c>
      <c r="C17" s="160"/>
      <c r="D17" s="287" t="s">
        <v>200</v>
      </c>
      <c r="E17" s="200" t="s">
        <v>201</v>
      </c>
      <c r="F17" s="134" t="s">
        <v>35</v>
      </c>
      <c r="G17" s="139"/>
      <c r="H17" s="142" t="s">
        <v>169</v>
      </c>
      <c r="I17" s="139"/>
      <c r="J17" s="169"/>
    </row>
    <row r="18" ht="79.2" spans="1:10">
      <c r="A18" s="147">
        <f ca="1" t="shared" si="0"/>
        <v>6</v>
      </c>
      <c r="B18" s="137" t="s">
        <v>202</v>
      </c>
      <c r="C18" s="161"/>
      <c r="D18" s="287" t="s">
        <v>203</v>
      </c>
      <c r="E18" s="200" t="s">
        <v>204</v>
      </c>
      <c r="F18" s="134" t="s">
        <v>35</v>
      </c>
      <c r="G18" s="139"/>
      <c r="H18" s="142" t="s">
        <v>169</v>
      </c>
      <c r="I18" s="139"/>
      <c r="J18" s="169"/>
    </row>
    <row r="19" ht="158.4" spans="1:10">
      <c r="A19" s="147">
        <f ca="1" t="shared" si="0"/>
        <v>7</v>
      </c>
      <c r="B19" s="136" t="s">
        <v>205</v>
      </c>
      <c r="C19" s="283" t="s">
        <v>206</v>
      </c>
      <c r="D19" s="137" t="s">
        <v>207</v>
      </c>
      <c r="E19" s="179" t="s">
        <v>208</v>
      </c>
      <c r="F19" s="147" t="s">
        <v>35</v>
      </c>
      <c r="G19" s="147"/>
      <c r="H19" s="142" t="s">
        <v>169</v>
      </c>
      <c r="I19" s="147"/>
      <c r="J19" s="144"/>
    </row>
    <row r="20" ht="26.4" spans="1:10">
      <c r="A20" s="147">
        <f ca="1" t="shared" ref="A20:A39" si="1">1+COUNT(INDIRECT("A1:"&amp;(ADDRESS(ROW()-1,COLUMN()))))</f>
        <v>8</v>
      </c>
      <c r="B20" s="154"/>
      <c r="C20" s="154"/>
      <c r="D20" s="137" t="s">
        <v>209</v>
      </c>
      <c r="E20" s="179" t="s">
        <v>210</v>
      </c>
      <c r="F20" s="147" t="s">
        <v>35</v>
      </c>
      <c r="G20" s="147"/>
      <c r="H20" s="142" t="s">
        <v>169</v>
      </c>
      <c r="I20" s="147"/>
      <c r="J20" s="168"/>
    </row>
    <row r="21" ht="26.4" spans="1:10">
      <c r="A21" s="147">
        <f ca="1" t="shared" si="1"/>
        <v>9</v>
      </c>
      <c r="B21" s="154"/>
      <c r="C21" s="154"/>
      <c r="D21" s="137" t="s">
        <v>211</v>
      </c>
      <c r="E21" s="179" t="s">
        <v>212</v>
      </c>
      <c r="F21" s="147"/>
      <c r="G21" s="147"/>
      <c r="H21" s="142" t="s">
        <v>169</v>
      </c>
      <c r="I21" s="147"/>
      <c r="J21" s="168"/>
    </row>
    <row r="22" ht="26.4" spans="1:10">
      <c r="A22" s="147">
        <f ca="1" t="shared" si="1"/>
        <v>10</v>
      </c>
      <c r="B22" s="180"/>
      <c r="C22" s="180"/>
      <c r="D22" s="137" t="s">
        <v>213</v>
      </c>
      <c r="E22" s="179" t="s">
        <v>214</v>
      </c>
      <c r="F22" s="147" t="s">
        <v>35</v>
      </c>
      <c r="G22" s="147"/>
      <c r="H22" s="142" t="s">
        <v>169</v>
      </c>
      <c r="I22" s="147"/>
      <c r="J22" s="168"/>
    </row>
    <row r="23" spans="1:10">
      <c r="A23" s="139">
        <f ca="1" t="shared" si="1"/>
        <v>11</v>
      </c>
      <c r="B23" s="136" t="s">
        <v>215</v>
      </c>
      <c r="C23" s="290" t="s">
        <v>216</v>
      </c>
      <c r="D23" s="140" t="s">
        <v>217</v>
      </c>
      <c r="E23" s="178" t="s">
        <v>218</v>
      </c>
      <c r="F23" s="139" t="s">
        <v>35</v>
      </c>
      <c r="G23" s="139"/>
      <c r="H23" s="181" t="s">
        <v>169</v>
      </c>
      <c r="I23" s="139"/>
      <c r="J23" s="168"/>
    </row>
    <row r="24" ht="39.6" spans="1:10">
      <c r="A24" s="139">
        <f ca="1" t="shared" si="1"/>
        <v>12</v>
      </c>
      <c r="B24" s="154"/>
      <c r="C24" s="201"/>
      <c r="D24" s="140" t="s">
        <v>219</v>
      </c>
      <c r="E24" s="178" t="s">
        <v>220</v>
      </c>
      <c r="F24" s="139" t="s">
        <v>35</v>
      </c>
      <c r="G24" s="139"/>
      <c r="H24" s="181" t="s">
        <v>169</v>
      </c>
      <c r="I24" s="139"/>
      <c r="J24" s="168"/>
    </row>
    <row r="25" ht="26.4" spans="1:10">
      <c r="A25" s="147">
        <f ca="1" t="shared" si="1"/>
        <v>13</v>
      </c>
      <c r="B25" s="154"/>
      <c r="C25" s="201"/>
      <c r="D25" s="137" t="s">
        <v>221</v>
      </c>
      <c r="E25" s="179" t="s">
        <v>222</v>
      </c>
      <c r="F25" s="147" t="s">
        <v>35</v>
      </c>
      <c r="G25" s="147"/>
      <c r="H25" s="138" t="s">
        <v>169</v>
      </c>
      <c r="I25" s="147"/>
      <c r="J25" s="168"/>
    </row>
    <row r="26" ht="39.6" spans="1:10">
      <c r="A26" s="147">
        <f ca="1" t="shared" si="1"/>
        <v>14</v>
      </c>
      <c r="B26" s="180"/>
      <c r="C26" s="202"/>
      <c r="D26" s="137" t="s">
        <v>223</v>
      </c>
      <c r="E26" s="179" t="s">
        <v>224</v>
      </c>
      <c r="F26" s="147" t="s">
        <v>35</v>
      </c>
      <c r="G26" s="147"/>
      <c r="H26" s="138" t="s">
        <v>169</v>
      </c>
      <c r="I26" s="147"/>
      <c r="J26" s="168"/>
    </row>
    <row r="27" ht="12.75" customHeight="1" spans="1:10">
      <c r="A27" s="139">
        <f ca="1" t="shared" si="1"/>
        <v>15</v>
      </c>
      <c r="B27" s="136" t="s">
        <v>225</v>
      </c>
      <c r="C27" s="290" t="s">
        <v>216</v>
      </c>
      <c r="D27" s="140" t="s">
        <v>226</v>
      </c>
      <c r="E27" s="178" t="s">
        <v>218</v>
      </c>
      <c r="F27" s="139" t="s">
        <v>35</v>
      </c>
      <c r="G27" s="139"/>
      <c r="H27" s="181"/>
      <c r="I27" s="139"/>
      <c r="J27" s="168"/>
    </row>
    <row r="28" ht="39.6" spans="1:10">
      <c r="A28" s="139">
        <f ca="1" t="shared" si="1"/>
        <v>16</v>
      </c>
      <c r="B28" s="154"/>
      <c r="C28" s="201"/>
      <c r="D28" s="140" t="s">
        <v>227</v>
      </c>
      <c r="E28" s="178" t="s">
        <v>228</v>
      </c>
      <c r="F28" s="139" t="s">
        <v>35</v>
      </c>
      <c r="G28" s="139"/>
      <c r="H28" s="203" t="s">
        <v>169</v>
      </c>
      <c r="I28" s="139"/>
      <c r="J28" s="168"/>
    </row>
    <row r="29" ht="26.4" spans="1:10">
      <c r="A29" s="147">
        <f ca="1" t="shared" si="1"/>
        <v>17</v>
      </c>
      <c r="B29" s="154"/>
      <c r="C29" s="201"/>
      <c r="D29" s="137" t="s">
        <v>229</v>
      </c>
      <c r="E29" s="179" t="s">
        <v>222</v>
      </c>
      <c r="F29" s="147" t="s">
        <v>35</v>
      </c>
      <c r="G29" s="147"/>
      <c r="H29" s="138" t="s">
        <v>169</v>
      </c>
      <c r="I29" s="147"/>
      <c r="J29" s="168"/>
    </row>
    <row r="30" ht="39.6" spans="1:10">
      <c r="A30" s="147">
        <f ca="1" t="shared" si="1"/>
        <v>18</v>
      </c>
      <c r="B30" s="180"/>
      <c r="C30" s="202"/>
      <c r="D30" s="137" t="s">
        <v>230</v>
      </c>
      <c r="E30" s="179" t="s">
        <v>224</v>
      </c>
      <c r="F30" s="147" t="s">
        <v>35</v>
      </c>
      <c r="G30" s="147"/>
      <c r="H30" s="138" t="s">
        <v>169</v>
      </c>
      <c r="I30" s="147"/>
      <c r="J30" s="168"/>
    </row>
    <row r="31" ht="52.8" spans="1:10">
      <c r="A31" s="147">
        <f ca="1" t="shared" si="1"/>
        <v>19</v>
      </c>
      <c r="B31" s="136" t="s">
        <v>231</v>
      </c>
      <c r="C31" s="284" t="s">
        <v>232</v>
      </c>
      <c r="D31" s="137" t="s">
        <v>233</v>
      </c>
      <c r="E31" s="179" t="s">
        <v>234</v>
      </c>
      <c r="F31" s="147" t="s">
        <v>35</v>
      </c>
      <c r="G31" s="147"/>
      <c r="H31" s="142" t="s">
        <v>169</v>
      </c>
      <c r="I31" s="147"/>
      <c r="J31" s="168"/>
    </row>
    <row r="32" ht="39.6" spans="1:10">
      <c r="A32" s="147">
        <f ca="1" t="shared" si="1"/>
        <v>20</v>
      </c>
      <c r="B32" s="154"/>
      <c r="C32" s="137"/>
      <c r="D32" s="137" t="s">
        <v>235</v>
      </c>
      <c r="E32" s="179" t="s">
        <v>236</v>
      </c>
      <c r="F32" s="147" t="s">
        <v>35</v>
      </c>
      <c r="G32" s="147"/>
      <c r="H32" s="142" t="s">
        <v>169</v>
      </c>
      <c r="I32" s="147"/>
      <c r="J32" s="168"/>
    </row>
    <row r="33" ht="39.6" spans="1:10">
      <c r="A33" s="147">
        <f ca="1" t="shared" si="1"/>
        <v>21</v>
      </c>
      <c r="B33" s="154"/>
      <c r="C33" s="137"/>
      <c r="D33" s="137" t="s">
        <v>237</v>
      </c>
      <c r="E33" s="179" t="s">
        <v>238</v>
      </c>
      <c r="F33" s="147" t="s">
        <v>35</v>
      </c>
      <c r="G33" s="147"/>
      <c r="H33" s="142" t="s">
        <v>169</v>
      </c>
      <c r="I33" s="147"/>
      <c r="J33" s="168"/>
    </row>
    <row r="34" ht="39.6" spans="1:10">
      <c r="A34" s="147">
        <f ca="1" t="shared" si="1"/>
        <v>22</v>
      </c>
      <c r="B34" s="180"/>
      <c r="C34" s="137"/>
      <c r="D34" s="137" t="s">
        <v>239</v>
      </c>
      <c r="E34" s="179" t="s">
        <v>240</v>
      </c>
      <c r="F34" s="147" t="s">
        <v>35</v>
      </c>
      <c r="G34" s="147"/>
      <c r="H34" s="142" t="s">
        <v>169</v>
      </c>
      <c r="I34" s="147"/>
      <c r="J34" s="168"/>
    </row>
    <row r="35" ht="52.8" spans="1:10">
      <c r="A35" s="147">
        <f ca="1" t="shared" si="1"/>
        <v>23</v>
      </c>
      <c r="B35" s="182" t="s">
        <v>241</v>
      </c>
      <c r="C35" s="137"/>
      <c r="D35" s="137" t="s">
        <v>242</v>
      </c>
      <c r="E35" s="179" t="s">
        <v>243</v>
      </c>
      <c r="F35" s="147" t="s">
        <v>35</v>
      </c>
      <c r="G35" s="147"/>
      <c r="H35" s="142" t="s">
        <v>169</v>
      </c>
      <c r="I35" s="147"/>
      <c r="J35" s="169"/>
    </row>
    <row r="36" ht="118.8" spans="1:10">
      <c r="A36" s="139">
        <f ca="1" t="shared" si="1"/>
        <v>24</v>
      </c>
      <c r="B36" s="135" t="s">
        <v>244</v>
      </c>
      <c r="C36" s="137"/>
      <c r="D36" s="291" t="s">
        <v>245</v>
      </c>
      <c r="E36" s="140" t="s">
        <v>246</v>
      </c>
      <c r="F36" s="16" t="s">
        <v>35</v>
      </c>
      <c r="G36" s="139"/>
      <c r="H36" s="139"/>
      <c r="I36" s="139"/>
      <c r="J36" s="169"/>
    </row>
    <row r="37" ht="118.8" spans="1:10">
      <c r="A37" s="139">
        <f ca="1" t="shared" si="1"/>
        <v>25</v>
      </c>
      <c r="B37" s="135" t="s">
        <v>247</v>
      </c>
      <c r="C37" s="137"/>
      <c r="D37" s="291" t="s">
        <v>248</v>
      </c>
      <c r="E37" s="140" t="s">
        <v>249</v>
      </c>
      <c r="F37" s="16" t="s">
        <v>35</v>
      </c>
      <c r="G37" s="139"/>
      <c r="H37" s="139"/>
      <c r="I37" s="139"/>
      <c r="J37" s="169"/>
    </row>
    <row r="38" ht="118.8" spans="1:10">
      <c r="A38" s="139">
        <f ca="1" t="shared" si="1"/>
        <v>26</v>
      </c>
      <c r="B38" s="146"/>
      <c r="C38" s="137"/>
      <c r="D38" s="291" t="s">
        <v>250</v>
      </c>
      <c r="E38" s="204" t="s">
        <v>251</v>
      </c>
      <c r="F38" s="16" t="s">
        <v>35</v>
      </c>
      <c r="G38" s="139"/>
      <c r="H38" s="139"/>
      <c r="I38" s="139"/>
      <c r="J38" s="169"/>
    </row>
    <row r="39" spans="1:10">
      <c r="A39" s="139">
        <f ca="1" t="shared" si="1"/>
        <v>27</v>
      </c>
      <c r="B39" s="140" t="s">
        <v>144</v>
      </c>
      <c r="C39" s="205"/>
      <c r="D39" s="285" t="s">
        <v>145</v>
      </c>
      <c r="E39" s="169" t="s">
        <v>146</v>
      </c>
      <c r="F39" s="16" t="s">
        <v>35</v>
      </c>
      <c r="G39" s="139"/>
      <c r="H39" s="142" t="s">
        <v>169</v>
      </c>
      <c r="I39" s="139"/>
      <c r="J39" s="169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1.1388888888889" style="125" customWidth="1"/>
    <col min="4" max="4" width="34.5740740740741" style="124" customWidth="1"/>
    <col min="5" max="5" width="51.1388888888889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UC14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8" t="s">
        <v>14</v>
      </c>
      <c r="D6" s="127">
        <f>COUNTIF(F:F,"N")</f>
        <v>11</v>
      </c>
      <c r="E6" s="48"/>
      <c r="F6" s="47"/>
      <c r="G6" s="47"/>
      <c r="H6" s="47"/>
      <c r="I6" s="47"/>
      <c r="J6" s="49"/>
    </row>
    <row r="7" spans="1:10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9" t="s">
        <v>16</v>
      </c>
      <c r="D8" s="127">
        <f>SUM(D4:D7)</f>
        <v>11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31" t="s">
        <v>95</v>
      </c>
      <c r="B11" s="189"/>
      <c r="C11" s="189"/>
      <c r="D11" s="189"/>
      <c r="E11" s="189"/>
      <c r="F11" s="189"/>
      <c r="G11" s="189"/>
      <c r="H11" s="189"/>
      <c r="I11" s="189"/>
      <c r="J11" s="189"/>
    </row>
    <row r="12" ht="75.75" customHeight="1" spans="1:10">
      <c r="A12" s="289" t="s">
        <v>252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78" customHeight="1" spans="1:10">
      <c r="A13" s="147">
        <f ca="1">1+COUNT(INDIRECT("A1:"&amp;(ADDRESS(ROW()-1,COLUMN()))))</f>
        <v>1</v>
      </c>
      <c r="B13" s="135" t="s">
        <v>253</v>
      </c>
      <c r="C13" s="283" t="s">
        <v>154</v>
      </c>
      <c r="D13" s="137" t="s">
        <v>254</v>
      </c>
      <c r="E13" s="137" t="s">
        <v>255</v>
      </c>
      <c r="F13" s="147" t="s">
        <v>35</v>
      </c>
      <c r="G13" s="147"/>
      <c r="H13" s="142" t="s">
        <v>169</v>
      </c>
      <c r="I13" s="147"/>
      <c r="J13" s="144"/>
    </row>
    <row r="14" ht="92.4" spans="1:10">
      <c r="A14" s="147">
        <f ca="1">1+COUNT(INDIRECT("A1:"&amp;(ADDRESS(ROW()-1,COLUMN()))))</f>
        <v>2</v>
      </c>
      <c r="B14" s="135" t="s">
        <v>256</v>
      </c>
      <c r="C14" s="283" t="s">
        <v>257</v>
      </c>
      <c r="D14" s="137" t="s">
        <v>258</v>
      </c>
      <c r="E14" s="137" t="s">
        <v>259</v>
      </c>
      <c r="F14" s="147" t="s">
        <v>35</v>
      </c>
      <c r="G14" s="147"/>
      <c r="H14" s="142" t="s">
        <v>169</v>
      </c>
      <c r="I14" s="147"/>
      <c r="J14" s="144"/>
    </row>
    <row r="15" ht="228" customHeight="1" spans="1:10">
      <c r="A15" s="147">
        <f ca="1" t="shared" ref="A15:A23" si="0">1+COUNT(INDIRECT("A1:"&amp;(ADDRESS(ROW()-1,COLUMN()))))</f>
        <v>3</v>
      </c>
      <c r="B15" s="135" t="s">
        <v>260</v>
      </c>
      <c r="C15" s="284" t="s">
        <v>261</v>
      </c>
      <c r="D15" s="137" t="s">
        <v>262</v>
      </c>
      <c r="E15" s="137" t="s">
        <v>263</v>
      </c>
      <c r="F15" s="147" t="s">
        <v>35</v>
      </c>
      <c r="G15" s="147"/>
      <c r="H15" s="142" t="s">
        <v>169</v>
      </c>
      <c r="I15" s="147"/>
      <c r="J15" s="169"/>
    </row>
    <row r="16" ht="198" spans="1:10">
      <c r="A16" s="147">
        <f ca="1" t="shared" si="0"/>
        <v>4</v>
      </c>
      <c r="B16" s="145"/>
      <c r="C16" s="292" t="s">
        <v>154</v>
      </c>
      <c r="D16" s="137" t="s">
        <v>264</v>
      </c>
      <c r="E16" s="140" t="s">
        <v>265</v>
      </c>
      <c r="F16" s="147" t="s">
        <v>35</v>
      </c>
      <c r="G16" s="147"/>
      <c r="H16" s="142" t="s">
        <v>169</v>
      </c>
      <c r="I16" s="147"/>
      <c r="J16" s="169"/>
    </row>
    <row r="17" ht="184.8" spans="1:10">
      <c r="A17" s="147">
        <f ca="1" t="shared" si="0"/>
        <v>5</v>
      </c>
      <c r="B17" s="145"/>
      <c r="C17" s="158"/>
      <c r="D17" s="137" t="s">
        <v>266</v>
      </c>
      <c r="E17" s="137" t="s">
        <v>267</v>
      </c>
      <c r="F17" s="147" t="s">
        <v>35</v>
      </c>
      <c r="G17" s="147"/>
      <c r="H17" s="142" t="s">
        <v>169</v>
      </c>
      <c r="I17" s="147"/>
      <c r="J17" s="169"/>
    </row>
    <row r="18" ht="75.75" customHeight="1" spans="1:10">
      <c r="A18" s="147">
        <f ca="1" t="shared" si="0"/>
        <v>6</v>
      </c>
      <c r="B18" s="145"/>
      <c r="C18" s="158"/>
      <c r="D18" s="137" t="s">
        <v>268</v>
      </c>
      <c r="E18" s="137" t="s">
        <v>269</v>
      </c>
      <c r="F18" s="147" t="s">
        <v>35</v>
      </c>
      <c r="G18" s="147"/>
      <c r="H18" s="142" t="s">
        <v>169</v>
      </c>
      <c r="I18" s="147"/>
      <c r="J18" s="169"/>
    </row>
    <row r="19" ht="171.6" spans="1:10">
      <c r="A19" s="147">
        <f ca="1" t="shared" si="0"/>
        <v>7</v>
      </c>
      <c r="B19" s="146"/>
      <c r="C19" s="158"/>
      <c r="D19" s="137" t="s">
        <v>270</v>
      </c>
      <c r="E19" s="137" t="s">
        <v>271</v>
      </c>
      <c r="F19" s="147" t="s">
        <v>35</v>
      </c>
      <c r="G19" s="147"/>
      <c r="H19" s="142" t="s">
        <v>169</v>
      </c>
      <c r="I19" s="147"/>
      <c r="J19" s="169"/>
    </row>
    <row r="20" ht="158.4" spans="1:10">
      <c r="A20" s="147">
        <f ca="1" t="shared" si="0"/>
        <v>8</v>
      </c>
      <c r="B20" s="180" t="s">
        <v>272</v>
      </c>
      <c r="C20" s="284" t="s">
        <v>273</v>
      </c>
      <c r="D20" s="137" t="s">
        <v>274</v>
      </c>
      <c r="E20" s="137" t="s">
        <v>275</v>
      </c>
      <c r="F20" s="147" t="s">
        <v>35</v>
      </c>
      <c r="G20" s="147"/>
      <c r="H20" s="142" t="s">
        <v>169</v>
      </c>
      <c r="I20" s="147"/>
      <c r="J20" s="169"/>
    </row>
    <row r="21" ht="87" customHeight="1" spans="1:10">
      <c r="A21" s="147">
        <f ca="1" t="shared" si="0"/>
        <v>9</v>
      </c>
      <c r="B21" s="180" t="s">
        <v>276</v>
      </c>
      <c r="C21" s="284" t="s">
        <v>277</v>
      </c>
      <c r="D21" s="137" t="s">
        <v>278</v>
      </c>
      <c r="E21" s="179" t="s">
        <v>279</v>
      </c>
      <c r="F21" s="147" t="s">
        <v>35</v>
      </c>
      <c r="G21" s="147"/>
      <c r="H21" s="142" t="s">
        <v>169</v>
      </c>
      <c r="I21" s="147"/>
      <c r="J21" s="169"/>
    </row>
    <row r="22" ht="52.8" spans="1:10">
      <c r="A22" s="147">
        <f ca="1" t="shared" si="0"/>
        <v>10</v>
      </c>
      <c r="B22" s="137" t="s">
        <v>280</v>
      </c>
      <c r="C22" s="284" t="s">
        <v>281</v>
      </c>
      <c r="D22" s="137" t="s">
        <v>282</v>
      </c>
      <c r="E22" s="176" t="s">
        <v>283</v>
      </c>
      <c r="F22" s="147" t="s">
        <v>35</v>
      </c>
      <c r="G22" s="147"/>
      <c r="H22" s="142"/>
      <c r="I22" s="147"/>
      <c r="J22" s="169"/>
    </row>
    <row r="23" ht="52.8" spans="1:10">
      <c r="A23" s="147">
        <f ca="1" t="shared" si="0"/>
        <v>11</v>
      </c>
      <c r="B23" s="137"/>
      <c r="C23" s="284" t="s">
        <v>277</v>
      </c>
      <c r="D23" s="137" t="s">
        <v>284</v>
      </c>
      <c r="E23" s="176" t="s">
        <v>285</v>
      </c>
      <c r="F23" s="147" t="s">
        <v>35</v>
      </c>
      <c r="G23" s="147"/>
      <c r="H23" s="142"/>
      <c r="I23" s="147"/>
      <c r="J23" s="169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4.5740740740741" style="125" customWidth="1"/>
    <col min="4" max="4" width="41.5740740740741" style="184" customWidth="1"/>
    <col min="5" max="5" width="50.4259259259259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UC15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48"/>
      <c r="C3" s="49"/>
      <c r="D3" s="185"/>
      <c r="E3" s="48"/>
      <c r="F3" s="47"/>
      <c r="G3" s="47"/>
      <c r="H3" s="47"/>
      <c r="I3" s="47"/>
      <c r="J3" s="49"/>
    </row>
    <row r="4" spans="2:10">
      <c r="B4" s="53" t="s">
        <v>20</v>
      </c>
      <c r="C4" s="126" t="s">
        <v>12</v>
      </c>
      <c r="D4" s="186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8" t="s">
        <v>13</v>
      </c>
      <c r="D5" s="186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8" t="s">
        <v>14</v>
      </c>
      <c r="D6" s="186">
        <f>COUNTIF(F:F,"N")</f>
        <v>32</v>
      </c>
      <c r="E6" s="48"/>
      <c r="F6" s="47"/>
      <c r="G6" s="47"/>
      <c r="H6" s="47"/>
      <c r="I6" s="47"/>
      <c r="J6" s="49"/>
    </row>
    <row r="7" spans="1:10">
      <c r="A7" s="47"/>
      <c r="B7" s="57"/>
      <c r="C7" s="128" t="s">
        <v>15</v>
      </c>
      <c r="D7" s="186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9" t="s">
        <v>16</v>
      </c>
      <c r="D8" s="186">
        <f>SUM(D4:D7)</f>
        <v>32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185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187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20.25" customHeight="1" spans="1:10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  <c r="J11" s="131"/>
    </row>
    <row r="12" ht="149.25" customHeight="1" spans="1:10">
      <c r="A12" s="289" t="s">
        <v>286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92.4" spans="1:10">
      <c r="A13" s="134">
        <f ca="1" t="shared" ref="A13:A44" si="0">1+COUNT(INDIRECT("A1:"&amp;(ADDRESS(ROW()-1,COLUMN()))))</f>
        <v>1</v>
      </c>
      <c r="B13" s="135" t="s">
        <v>287</v>
      </c>
      <c r="C13" s="293" t="s">
        <v>288</v>
      </c>
      <c r="D13" s="140" t="s">
        <v>289</v>
      </c>
      <c r="E13" s="178" t="s">
        <v>290</v>
      </c>
      <c r="F13" s="134" t="s">
        <v>35</v>
      </c>
      <c r="G13" s="134"/>
      <c r="H13" s="138" t="s">
        <v>169</v>
      </c>
      <c r="I13" s="134"/>
      <c r="J13" s="168"/>
    </row>
    <row r="14" ht="79.2" spans="1:10">
      <c r="A14" s="134">
        <f ca="1" t="shared" si="0"/>
        <v>2</v>
      </c>
      <c r="B14" s="135" t="s">
        <v>291</v>
      </c>
      <c r="C14" s="293" t="s">
        <v>292</v>
      </c>
      <c r="D14" s="140" t="s">
        <v>293</v>
      </c>
      <c r="E14" s="178" t="s">
        <v>294</v>
      </c>
      <c r="F14" s="134" t="s">
        <v>35</v>
      </c>
      <c r="G14" s="134"/>
      <c r="H14" s="138" t="s">
        <v>169</v>
      </c>
      <c r="I14" s="134"/>
      <c r="J14" s="168"/>
    </row>
    <row r="15" ht="79.2" spans="1:10">
      <c r="A15" s="147">
        <f ca="1" t="shared" si="0"/>
        <v>3</v>
      </c>
      <c r="B15" s="135" t="s">
        <v>295</v>
      </c>
      <c r="C15" s="293" t="s">
        <v>296</v>
      </c>
      <c r="D15" s="140" t="s">
        <v>297</v>
      </c>
      <c r="E15" s="178" t="s">
        <v>298</v>
      </c>
      <c r="F15" s="134" t="s">
        <v>35</v>
      </c>
      <c r="G15" s="147"/>
      <c r="H15" s="138" t="s">
        <v>169</v>
      </c>
      <c r="I15" s="147"/>
      <c r="J15" s="168"/>
    </row>
    <row r="16" ht="105.6" spans="1:10">
      <c r="A16" s="147">
        <f ca="1" t="shared" si="0"/>
        <v>4</v>
      </c>
      <c r="B16" s="135" t="s">
        <v>299</v>
      </c>
      <c r="C16" s="293" t="s">
        <v>300</v>
      </c>
      <c r="D16" s="140" t="s">
        <v>301</v>
      </c>
      <c r="E16" s="178" t="s">
        <v>302</v>
      </c>
      <c r="F16" s="134" t="s">
        <v>35</v>
      </c>
      <c r="G16" s="147"/>
      <c r="H16" s="138" t="s">
        <v>169</v>
      </c>
      <c r="I16" s="147"/>
      <c r="J16" s="168"/>
    </row>
    <row r="17" ht="158.4" spans="1:10">
      <c r="A17" s="147">
        <f ca="1" t="shared" si="0"/>
        <v>5</v>
      </c>
      <c r="B17" s="144" t="s">
        <v>303</v>
      </c>
      <c r="C17" s="285" t="s">
        <v>304</v>
      </c>
      <c r="D17" s="140" t="s">
        <v>305</v>
      </c>
      <c r="E17" s="178" t="s">
        <v>306</v>
      </c>
      <c r="F17" s="134" t="s">
        <v>35</v>
      </c>
      <c r="G17" s="147"/>
      <c r="H17" s="138" t="s">
        <v>169</v>
      </c>
      <c r="I17" s="147"/>
      <c r="J17" s="169"/>
    </row>
    <row r="18" ht="79.2" spans="1:10">
      <c r="A18" s="147">
        <f ca="1" t="shared" si="0"/>
        <v>6</v>
      </c>
      <c r="B18" s="135" t="s">
        <v>307</v>
      </c>
      <c r="C18" s="293" t="s">
        <v>308</v>
      </c>
      <c r="D18" s="140" t="s">
        <v>309</v>
      </c>
      <c r="E18" s="178" t="s">
        <v>310</v>
      </c>
      <c r="F18" s="134" t="s">
        <v>35</v>
      </c>
      <c r="G18" s="147"/>
      <c r="H18" s="138" t="s">
        <v>169</v>
      </c>
      <c r="I18" s="147"/>
      <c r="J18" s="168"/>
    </row>
    <row r="19" ht="26.4" spans="1:10">
      <c r="A19" s="147">
        <f ca="1" t="shared" si="0"/>
        <v>7</v>
      </c>
      <c r="B19" s="135" t="s">
        <v>311</v>
      </c>
      <c r="C19" s="293" t="s">
        <v>312</v>
      </c>
      <c r="D19" s="135" t="s">
        <v>313</v>
      </c>
      <c r="E19" s="178" t="s">
        <v>314</v>
      </c>
      <c r="F19" s="134" t="s">
        <v>35</v>
      </c>
      <c r="G19" s="147"/>
      <c r="H19" s="138" t="s">
        <v>169</v>
      </c>
      <c r="I19" s="147"/>
      <c r="J19" s="168"/>
    </row>
    <row r="20" ht="52.8" spans="1:10">
      <c r="A20" s="147">
        <f ca="1" t="shared" si="0"/>
        <v>8</v>
      </c>
      <c r="B20" s="135" t="s">
        <v>315</v>
      </c>
      <c r="C20" s="294" t="s">
        <v>316</v>
      </c>
      <c r="D20" s="135" t="s">
        <v>317</v>
      </c>
      <c r="E20" s="178" t="s">
        <v>318</v>
      </c>
      <c r="F20" s="134" t="s">
        <v>35</v>
      </c>
      <c r="G20" s="147"/>
      <c r="H20" s="138" t="s">
        <v>169</v>
      </c>
      <c r="I20" s="147"/>
      <c r="J20" s="169"/>
    </row>
    <row r="21" ht="52.8" spans="1:10">
      <c r="A21" s="147">
        <f ca="1" t="shared" si="0"/>
        <v>9</v>
      </c>
      <c r="B21" s="145"/>
      <c r="C21" s="294" t="s">
        <v>319</v>
      </c>
      <c r="D21" s="145"/>
      <c r="E21" s="178" t="s">
        <v>320</v>
      </c>
      <c r="F21" s="134" t="s">
        <v>35</v>
      </c>
      <c r="G21" s="147"/>
      <c r="H21" s="138" t="s">
        <v>169</v>
      </c>
      <c r="I21" s="147"/>
      <c r="J21" s="169"/>
    </row>
    <row r="22" ht="52.8" spans="1:10">
      <c r="A22" s="147">
        <f ca="1" t="shared" si="0"/>
        <v>10</v>
      </c>
      <c r="B22" s="145"/>
      <c r="C22" s="294" t="s">
        <v>321</v>
      </c>
      <c r="D22" s="145"/>
      <c r="E22" s="178" t="s">
        <v>322</v>
      </c>
      <c r="F22" s="134" t="s">
        <v>35</v>
      </c>
      <c r="G22" s="147"/>
      <c r="H22" s="138" t="s">
        <v>169</v>
      </c>
      <c r="I22" s="147"/>
      <c r="J22" s="169"/>
    </row>
    <row r="23" ht="52.8" spans="1:10">
      <c r="A23" s="147">
        <f ca="1" t="shared" si="0"/>
        <v>11</v>
      </c>
      <c r="B23" s="145"/>
      <c r="C23" s="294" t="s">
        <v>323</v>
      </c>
      <c r="D23" s="145"/>
      <c r="E23" s="178" t="s">
        <v>324</v>
      </c>
      <c r="F23" s="134" t="s">
        <v>35</v>
      </c>
      <c r="G23" s="147"/>
      <c r="H23" s="138" t="s">
        <v>169</v>
      </c>
      <c r="I23" s="147"/>
      <c r="J23" s="169"/>
    </row>
    <row r="24" ht="52.8" spans="1:10">
      <c r="A24" s="147">
        <f ca="1" t="shared" si="0"/>
        <v>12</v>
      </c>
      <c r="B24" s="145"/>
      <c r="C24" s="294" t="s">
        <v>325</v>
      </c>
      <c r="D24" s="145"/>
      <c r="E24" s="178" t="s">
        <v>326</v>
      </c>
      <c r="F24" s="134" t="s">
        <v>35</v>
      </c>
      <c r="G24" s="147"/>
      <c r="H24" s="138" t="s">
        <v>169</v>
      </c>
      <c r="I24" s="147"/>
      <c r="J24" s="169"/>
    </row>
    <row r="25" ht="52.8" spans="1:10">
      <c r="A25" s="147">
        <f ca="1" t="shared" si="0"/>
        <v>13</v>
      </c>
      <c r="B25" s="145"/>
      <c r="C25" s="294" t="s">
        <v>327</v>
      </c>
      <c r="D25" s="145"/>
      <c r="E25" s="178" t="s">
        <v>328</v>
      </c>
      <c r="F25" s="134" t="s">
        <v>35</v>
      </c>
      <c r="G25" s="147"/>
      <c r="H25" s="138" t="s">
        <v>169</v>
      </c>
      <c r="I25" s="147"/>
      <c r="J25" s="169"/>
    </row>
    <row r="26" ht="52.8" spans="1:10">
      <c r="A26" s="147">
        <f ca="1" t="shared" si="0"/>
        <v>14</v>
      </c>
      <c r="B26" s="145"/>
      <c r="C26" s="294" t="s">
        <v>329</v>
      </c>
      <c r="D26" s="145"/>
      <c r="E26" s="178" t="s">
        <v>330</v>
      </c>
      <c r="F26" s="134" t="s">
        <v>35</v>
      </c>
      <c r="G26" s="147"/>
      <c r="H26" s="138" t="s">
        <v>169</v>
      </c>
      <c r="I26" s="147"/>
      <c r="J26" s="169"/>
    </row>
    <row r="27" ht="52.8" spans="1:10">
      <c r="A27" s="147">
        <f ca="1" t="shared" si="0"/>
        <v>15</v>
      </c>
      <c r="B27" s="145"/>
      <c r="C27" s="294" t="s">
        <v>331</v>
      </c>
      <c r="D27" s="145"/>
      <c r="E27" s="178" t="s">
        <v>332</v>
      </c>
      <c r="F27" s="134" t="s">
        <v>35</v>
      </c>
      <c r="G27" s="147"/>
      <c r="H27" s="138" t="s">
        <v>169</v>
      </c>
      <c r="I27" s="147"/>
      <c r="J27" s="169"/>
    </row>
    <row r="28" ht="52.8" spans="1:10">
      <c r="A28" s="147">
        <f ca="1" t="shared" si="0"/>
        <v>16</v>
      </c>
      <c r="B28" s="145"/>
      <c r="C28" s="294" t="s">
        <v>333</v>
      </c>
      <c r="D28" s="145"/>
      <c r="E28" s="178" t="s">
        <v>334</v>
      </c>
      <c r="F28" s="134" t="s">
        <v>35</v>
      </c>
      <c r="G28" s="147"/>
      <c r="H28" s="138" t="s">
        <v>169</v>
      </c>
      <c r="I28" s="147"/>
      <c r="J28" s="169"/>
    </row>
    <row r="29" ht="52.8" spans="1:10">
      <c r="A29" s="147">
        <f ca="1" t="shared" si="0"/>
        <v>17</v>
      </c>
      <c r="B29" s="145"/>
      <c r="C29" s="294" t="s">
        <v>335</v>
      </c>
      <c r="D29" s="145"/>
      <c r="E29" s="178" t="s">
        <v>336</v>
      </c>
      <c r="F29" s="134" t="s">
        <v>35</v>
      </c>
      <c r="G29" s="147"/>
      <c r="H29" s="138" t="s">
        <v>169</v>
      </c>
      <c r="I29" s="147"/>
      <c r="J29" s="169"/>
    </row>
    <row r="30" ht="52.8" spans="1:10">
      <c r="A30" s="147">
        <f ca="1" t="shared" si="0"/>
        <v>18</v>
      </c>
      <c r="B30" s="145"/>
      <c r="C30" s="294" t="s">
        <v>337</v>
      </c>
      <c r="D30" s="145"/>
      <c r="E30" s="178" t="s">
        <v>338</v>
      </c>
      <c r="F30" s="134" t="s">
        <v>35</v>
      </c>
      <c r="G30" s="147"/>
      <c r="H30" s="138" t="s">
        <v>169</v>
      </c>
      <c r="I30" s="147"/>
      <c r="J30" s="169"/>
    </row>
    <row r="31" ht="52.8" spans="1:10">
      <c r="A31" s="147">
        <f ca="1" t="shared" si="0"/>
        <v>19</v>
      </c>
      <c r="B31" s="145"/>
      <c r="C31" s="294" t="s">
        <v>339</v>
      </c>
      <c r="D31" s="145"/>
      <c r="E31" s="178" t="s">
        <v>340</v>
      </c>
      <c r="F31" s="134" t="s">
        <v>35</v>
      </c>
      <c r="G31" s="147"/>
      <c r="H31" s="138" t="s">
        <v>169</v>
      </c>
      <c r="I31" s="147"/>
      <c r="J31" s="169"/>
    </row>
    <row r="32" ht="52.8" spans="1:10">
      <c r="A32" s="147">
        <f ca="1" t="shared" si="0"/>
        <v>20</v>
      </c>
      <c r="B32" s="145"/>
      <c r="C32" s="294" t="s">
        <v>341</v>
      </c>
      <c r="D32" s="145"/>
      <c r="E32" s="178" t="s">
        <v>342</v>
      </c>
      <c r="F32" s="134" t="s">
        <v>35</v>
      </c>
      <c r="G32" s="147"/>
      <c r="H32" s="138" t="s">
        <v>169</v>
      </c>
      <c r="I32" s="147"/>
      <c r="J32" s="169"/>
    </row>
    <row r="33" ht="52.8" spans="1:10">
      <c r="A33" s="147">
        <f ca="1" t="shared" si="0"/>
        <v>21</v>
      </c>
      <c r="B33" s="145"/>
      <c r="C33" s="294" t="s">
        <v>343</v>
      </c>
      <c r="D33" s="145"/>
      <c r="E33" s="178" t="s">
        <v>344</v>
      </c>
      <c r="F33" s="134" t="s">
        <v>35</v>
      </c>
      <c r="G33" s="147"/>
      <c r="H33" s="138" t="s">
        <v>169</v>
      </c>
      <c r="I33" s="147"/>
      <c r="J33" s="169"/>
    </row>
    <row r="34" ht="52.8" spans="1:10">
      <c r="A34" s="147">
        <f ca="1" t="shared" si="0"/>
        <v>22</v>
      </c>
      <c r="B34" s="145"/>
      <c r="C34" s="294" t="s">
        <v>345</v>
      </c>
      <c r="D34" s="145"/>
      <c r="E34" s="178" t="s">
        <v>346</v>
      </c>
      <c r="F34" s="134" t="s">
        <v>35</v>
      </c>
      <c r="G34" s="147"/>
      <c r="H34" s="138" t="s">
        <v>169</v>
      </c>
      <c r="I34" s="147"/>
      <c r="J34" s="169"/>
    </row>
    <row r="35" ht="52.8" spans="1:10">
      <c r="A35" s="147">
        <f ca="1" t="shared" si="0"/>
        <v>23</v>
      </c>
      <c r="B35" s="145"/>
      <c r="C35" s="294" t="s">
        <v>347</v>
      </c>
      <c r="D35" s="145"/>
      <c r="E35" s="178" t="s">
        <v>348</v>
      </c>
      <c r="F35" s="134" t="s">
        <v>35</v>
      </c>
      <c r="G35" s="147"/>
      <c r="H35" s="138" t="s">
        <v>169</v>
      </c>
      <c r="I35" s="147"/>
      <c r="J35" s="169"/>
    </row>
    <row r="36" ht="52.8" spans="1:10">
      <c r="A36" s="147">
        <f ca="1" t="shared" si="0"/>
        <v>24</v>
      </c>
      <c r="B36" s="145"/>
      <c r="C36" s="294" t="s">
        <v>349</v>
      </c>
      <c r="D36" s="145"/>
      <c r="E36" s="178" t="s">
        <v>350</v>
      </c>
      <c r="F36" s="134" t="s">
        <v>35</v>
      </c>
      <c r="G36" s="147"/>
      <c r="H36" s="138" t="s">
        <v>169</v>
      </c>
      <c r="I36" s="147"/>
      <c r="J36" s="169"/>
    </row>
    <row r="37" ht="52.8" spans="1:10">
      <c r="A37" s="147">
        <f ca="1" t="shared" si="0"/>
        <v>25</v>
      </c>
      <c r="B37" s="145"/>
      <c r="C37" s="294" t="s">
        <v>351</v>
      </c>
      <c r="D37" s="145"/>
      <c r="E37" s="178" t="s">
        <v>352</v>
      </c>
      <c r="F37" s="134" t="s">
        <v>35</v>
      </c>
      <c r="G37" s="147"/>
      <c r="H37" s="138" t="s">
        <v>169</v>
      </c>
      <c r="I37" s="147"/>
      <c r="J37" s="169"/>
    </row>
    <row r="38" ht="52.8" spans="1:10">
      <c r="A38" s="147">
        <f ca="1" t="shared" si="0"/>
        <v>26</v>
      </c>
      <c r="B38" s="145"/>
      <c r="C38" s="294" t="s">
        <v>353</v>
      </c>
      <c r="D38" s="145"/>
      <c r="E38" s="178" t="s">
        <v>354</v>
      </c>
      <c r="F38" s="134" t="s">
        <v>35</v>
      </c>
      <c r="G38" s="147"/>
      <c r="H38" s="138" t="s">
        <v>169</v>
      </c>
      <c r="I38" s="147"/>
      <c r="J38" s="169"/>
    </row>
    <row r="39" ht="52.8" spans="1:10">
      <c r="A39" s="147">
        <f ca="1" t="shared" si="0"/>
        <v>27</v>
      </c>
      <c r="B39" s="145"/>
      <c r="C39" s="294" t="s">
        <v>355</v>
      </c>
      <c r="D39" s="145"/>
      <c r="E39" s="178" t="s">
        <v>356</v>
      </c>
      <c r="F39" s="134" t="s">
        <v>35</v>
      </c>
      <c r="G39" s="147"/>
      <c r="H39" s="138" t="s">
        <v>169</v>
      </c>
      <c r="I39" s="147"/>
      <c r="J39" s="169"/>
    </row>
    <row r="40" ht="52.8" spans="1:10">
      <c r="A40" s="147">
        <f ca="1" t="shared" si="0"/>
        <v>28</v>
      </c>
      <c r="B40" s="145"/>
      <c r="C40" s="294" t="s">
        <v>357</v>
      </c>
      <c r="D40" s="145"/>
      <c r="E40" s="178" t="s">
        <v>358</v>
      </c>
      <c r="F40" s="134" t="s">
        <v>35</v>
      </c>
      <c r="G40" s="147"/>
      <c r="H40" s="138" t="s">
        <v>169</v>
      </c>
      <c r="I40" s="147"/>
      <c r="J40" s="169"/>
    </row>
    <row r="41" ht="52.8" spans="1:10">
      <c r="A41" s="147">
        <f ca="1" t="shared" si="0"/>
        <v>29</v>
      </c>
      <c r="B41" s="145"/>
      <c r="C41" s="294" t="s">
        <v>359</v>
      </c>
      <c r="D41" s="146"/>
      <c r="E41" s="178" t="s">
        <v>360</v>
      </c>
      <c r="F41" s="134" t="s">
        <v>35</v>
      </c>
      <c r="G41" s="147"/>
      <c r="H41" s="138" t="s">
        <v>169</v>
      </c>
      <c r="I41" s="147"/>
      <c r="J41" s="169"/>
    </row>
    <row r="42" ht="26.4" spans="1:10">
      <c r="A42" s="147">
        <f ca="1" t="shared" si="0"/>
        <v>30</v>
      </c>
      <c r="B42" s="144" t="s">
        <v>361</v>
      </c>
      <c r="C42" s="285" t="s">
        <v>304</v>
      </c>
      <c r="D42" s="140" t="s">
        <v>362</v>
      </c>
      <c r="E42" s="178" t="s">
        <v>363</v>
      </c>
      <c r="F42" s="147" t="s">
        <v>35</v>
      </c>
      <c r="G42" s="147"/>
      <c r="H42" s="142" t="s">
        <v>169</v>
      </c>
      <c r="I42" s="147"/>
      <c r="J42" s="169"/>
    </row>
    <row r="43" ht="21" customHeight="1" spans="1:10">
      <c r="A43" s="147">
        <f ca="1" t="shared" si="0"/>
        <v>31</v>
      </c>
      <c r="B43" s="140" t="s">
        <v>144</v>
      </c>
      <c r="C43" s="143"/>
      <c r="D43" s="285" t="s">
        <v>145</v>
      </c>
      <c r="E43" s="140" t="s">
        <v>146</v>
      </c>
      <c r="F43" s="16" t="s">
        <v>35</v>
      </c>
      <c r="G43" s="139"/>
      <c r="H43" s="142" t="s">
        <v>169</v>
      </c>
      <c r="I43" s="139"/>
      <c r="J43" s="169"/>
    </row>
    <row r="44" ht="147" customHeight="1" spans="1:10">
      <c r="A44" s="147">
        <f ca="1" t="shared" si="0"/>
        <v>32</v>
      </c>
      <c r="B44" s="140" t="s">
        <v>153</v>
      </c>
      <c r="C44" s="143" t="s">
        <v>154</v>
      </c>
      <c r="D44" s="285" t="s">
        <v>364</v>
      </c>
      <c r="E44" s="140" t="s">
        <v>365</v>
      </c>
      <c r="F44" s="16" t="s">
        <v>35</v>
      </c>
      <c r="G44" s="139"/>
      <c r="H44" s="142" t="s">
        <v>169</v>
      </c>
      <c r="I44" s="139"/>
      <c r="J44" s="169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4" customWidth="1"/>
    <col min="3" max="3" width="31.1388888888889" style="125" customWidth="1"/>
    <col min="4" max="4" width="34.5740740740741" style="124" customWidth="1"/>
    <col min="5" max="5" width="54.4259259259259" style="124" customWidth="1"/>
    <col min="6" max="9" width="12.4259259259259" style="52" customWidth="1"/>
    <col min="10" max="10" width="14.1388888888889" style="125" customWidth="1"/>
  </cols>
  <sheetData>
    <row r="1" ht="23.25" customHeight="1" spans="1:10">
      <c r="A1" s="46" t="str">
        <f ca="1">RIGHT(CELL("filename",$A$1),LEN(CELL("filename",$A$1))-FIND("]",CELL("filename",$A$1),1))</f>
        <v>UC16</v>
      </c>
      <c r="B1" s="46"/>
      <c r="C1" s="46"/>
      <c r="D1" s="46"/>
      <c r="E1" s="46"/>
      <c r="F1" s="46"/>
      <c r="G1" s="46"/>
      <c r="H1" s="46"/>
      <c r="I1" s="46"/>
      <c r="J1" s="16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6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6" t="s">
        <v>12</v>
      </c>
      <c r="D4" s="127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8" t="s">
        <v>13</v>
      </c>
      <c r="D5" s="127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8" t="s">
        <v>14</v>
      </c>
      <c r="D6" s="127">
        <f>COUNTIF(F:F,"N")</f>
        <v>20</v>
      </c>
      <c r="E6" s="48"/>
      <c r="F6" s="47"/>
      <c r="G6" s="47"/>
      <c r="H6" s="47"/>
      <c r="I6" s="47"/>
      <c r="J6" s="49"/>
    </row>
    <row r="7" spans="1:10">
      <c r="A7" s="47"/>
      <c r="B7" s="57"/>
      <c r="C7" s="128" t="s">
        <v>15</v>
      </c>
      <c r="D7" s="127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9" t="s">
        <v>16</v>
      </c>
      <c r="D8" s="127">
        <f>SUM(D4:D7)</f>
        <v>20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30" t="s">
        <v>95</v>
      </c>
      <c r="B11" s="130"/>
      <c r="C11" s="130"/>
      <c r="D11" s="130"/>
      <c r="E11" s="130"/>
      <c r="F11" s="130"/>
      <c r="G11" s="131"/>
      <c r="H11" s="131"/>
      <c r="I11" s="131"/>
      <c r="J11" s="131"/>
    </row>
    <row r="12" ht="69.75" customHeight="1" spans="1:10">
      <c r="A12" s="289" t="s">
        <v>252</v>
      </c>
      <c r="B12" s="133"/>
      <c r="C12" s="133"/>
      <c r="D12" s="133"/>
      <c r="E12" s="133"/>
      <c r="F12" s="133"/>
      <c r="G12" s="133"/>
      <c r="H12" s="133"/>
      <c r="I12" s="133"/>
      <c r="J12" s="167"/>
    </row>
    <row r="13" ht="409.5" spans="1:10">
      <c r="A13" s="147">
        <f ca="1">1+COUNT(INDIRECT("A1:"&amp;(ADDRESS(ROW()-1,COLUMN()))))</f>
        <v>1</v>
      </c>
      <c r="B13" s="136" t="s">
        <v>260</v>
      </c>
      <c r="C13" s="293" t="s">
        <v>273</v>
      </c>
      <c r="D13" s="137" t="s">
        <v>366</v>
      </c>
      <c r="E13" s="176" t="s">
        <v>367</v>
      </c>
      <c r="F13" s="147" t="s">
        <v>35</v>
      </c>
      <c r="G13" s="147"/>
      <c r="H13" s="142" t="s">
        <v>169</v>
      </c>
      <c r="I13" s="147"/>
      <c r="J13" s="144"/>
    </row>
    <row r="14" ht="330" spans="1:10">
      <c r="A14" s="147">
        <f ca="1" t="shared" ref="A14:A32" si="0">1+COUNT(INDIRECT("A1:"&amp;(ADDRESS(ROW()-1,COLUMN()))))</f>
        <v>2</v>
      </c>
      <c r="B14" s="154"/>
      <c r="C14" s="290" t="s">
        <v>368</v>
      </c>
      <c r="D14" s="137" t="s">
        <v>369</v>
      </c>
      <c r="E14" s="178" t="s">
        <v>370</v>
      </c>
      <c r="F14" s="147" t="s">
        <v>35</v>
      </c>
      <c r="G14" s="147"/>
      <c r="H14" s="142" t="s">
        <v>169</v>
      </c>
      <c r="I14" s="147"/>
      <c r="J14" s="169"/>
    </row>
    <row r="15" ht="330" spans="1:10">
      <c r="A15" s="147">
        <f ca="1" t="shared" si="0"/>
        <v>3</v>
      </c>
      <c r="B15" s="154"/>
      <c r="C15" s="290" t="s">
        <v>368</v>
      </c>
      <c r="D15" s="137" t="s">
        <v>371</v>
      </c>
      <c r="E15" s="179" t="s">
        <v>372</v>
      </c>
      <c r="F15" s="147" t="s">
        <v>35</v>
      </c>
      <c r="G15" s="147"/>
      <c r="H15" s="142" t="s">
        <v>169</v>
      </c>
      <c r="I15" s="147"/>
      <c r="J15" s="169"/>
    </row>
    <row r="16" ht="303.6" spans="1:10">
      <c r="A16" s="147">
        <f ca="1" t="shared" si="0"/>
        <v>4</v>
      </c>
      <c r="B16" s="154"/>
      <c r="C16" s="290" t="s">
        <v>368</v>
      </c>
      <c r="D16" s="137" t="s">
        <v>373</v>
      </c>
      <c r="E16" s="179" t="s">
        <v>374</v>
      </c>
      <c r="F16" s="147" t="s">
        <v>35</v>
      </c>
      <c r="G16" s="147"/>
      <c r="H16" s="142" t="s">
        <v>169</v>
      </c>
      <c r="I16" s="147"/>
      <c r="J16" s="169"/>
    </row>
    <row r="17" ht="330" spans="1:10">
      <c r="A17" s="147">
        <f ca="1" t="shared" si="0"/>
        <v>5</v>
      </c>
      <c r="B17" s="154"/>
      <c r="C17" s="290" t="s">
        <v>368</v>
      </c>
      <c r="D17" s="137" t="s">
        <v>375</v>
      </c>
      <c r="E17" s="179" t="s">
        <v>376</v>
      </c>
      <c r="F17" s="147" t="s">
        <v>35</v>
      </c>
      <c r="G17" s="147"/>
      <c r="H17" s="142"/>
      <c r="I17" s="147"/>
      <c r="J17" s="169"/>
    </row>
    <row r="18" ht="330" spans="1:10">
      <c r="A18" s="147">
        <f ca="1" t="shared" si="0"/>
        <v>6</v>
      </c>
      <c r="B18" s="180"/>
      <c r="C18" s="290" t="s">
        <v>368</v>
      </c>
      <c r="D18" s="137" t="s">
        <v>377</v>
      </c>
      <c r="E18" s="179" t="s">
        <v>378</v>
      </c>
      <c r="F18" s="147" t="s">
        <v>35</v>
      </c>
      <c r="G18" s="147"/>
      <c r="H18" s="142"/>
      <c r="I18" s="147"/>
      <c r="J18" s="169"/>
    </row>
    <row r="19" ht="198" spans="1:10">
      <c r="A19" s="147">
        <f ca="1" t="shared" si="0"/>
        <v>7</v>
      </c>
      <c r="B19" s="136" t="s">
        <v>272</v>
      </c>
      <c r="C19" s="283" t="s">
        <v>379</v>
      </c>
      <c r="D19" s="137" t="s">
        <v>380</v>
      </c>
      <c r="E19" s="178" t="s">
        <v>381</v>
      </c>
      <c r="F19" s="147" t="s">
        <v>35</v>
      </c>
      <c r="G19" s="147"/>
      <c r="H19" s="142" t="s">
        <v>169</v>
      </c>
      <c r="I19" s="147"/>
      <c r="J19" s="144"/>
    </row>
    <row r="20" ht="92.4" spans="1:10">
      <c r="A20" s="147">
        <f ca="1" t="shared" si="0"/>
        <v>8</v>
      </c>
      <c r="B20" s="137" t="s">
        <v>276</v>
      </c>
      <c r="C20" s="284" t="s">
        <v>277</v>
      </c>
      <c r="D20" s="137" t="s">
        <v>382</v>
      </c>
      <c r="E20" s="178" t="s">
        <v>383</v>
      </c>
      <c r="F20" s="147" t="s">
        <v>35</v>
      </c>
      <c r="G20" s="147"/>
      <c r="H20" s="142" t="s">
        <v>169</v>
      </c>
      <c r="I20" s="147"/>
      <c r="J20" s="169"/>
    </row>
    <row r="21" ht="66" spans="1:10">
      <c r="A21" s="139">
        <f ca="1" t="shared" si="0"/>
        <v>9</v>
      </c>
      <c r="B21" s="140" t="s">
        <v>280</v>
      </c>
      <c r="C21" s="291" t="s">
        <v>281</v>
      </c>
      <c r="D21" s="140" t="s">
        <v>384</v>
      </c>
      <c r="E21" s="176" t="s">
        <v>283</v>
      </c>
      <c r="F21" s="139" t="s">
        <v>35</v>
      </c>
      <c r="G21" s="139"/>
      <c r="H21" s="181"/>
      <c r="I21" s="139"/>
      <c r="J21" s="169"/>
    </row>
    <row r="22" ht="66" spans="1:10">
      <c r="A22" s="139">
        <f ca="1" t="shared" si="0"/>
        <v>10</v>
      </c>
      <c r="B22" s="140"/>
      <c r="C22" s="291" t="s">
        <v>277</v>
      </c>
      <c r="D22" s="140" t="s">
        <v>385</v>
      </c>
      <c r="E22" s="176" t="s">
        <v>285</v>
      </c>
      <c r="F22" s="139" t="s">
        <v>35</v>
      </c>
      <c r="G22" s="139"/>
      <c r="H22" s="181"/>
      <c r="I22" s="139"/>
      <c r="J22" s="169"/>
    </row>
    <row r="23" ht="316.8" spans="1:10">
      <c r="A23" s="147">
        <f ca="1" t="shared" si="0"/>
        <v>11</v>
      </c>
      <c r="B23" s="182" t="s">
        <v>386</v>
      </c>
      <c r="C23" s="283" t="s">
        <v>154</v>
      </c>
      <c r="D23" s="137" t="s">
        <v>387</v>
      </c>
      <c r="E23" s="178" t="s">
        <v>388</v>
      </c>
      <c r="F23" s="147" t="s">
        <v>35</v>
      </c>
      <c r="G23" s="147"/>
      <c r="H23" s="138" t="s">
        <v>169</v>
      </c>
      <c r="I23" s="147"/>
      <c r="J23" s="168"/>
    </row>
    <row r="24" ht="330" spans="1:10">
      <c r="A24" s="147">
        <f ca="1" t="shared" si="0"/>
        <v>12</v>
      </c>
      <c r="B24" s="182" t="s">
        <v>389</v>
      </c>
      <c r="C24" s="283" t="s">
        <v>154</v>
      </c>
      <c r="D24" s="137" t="s">
        <v>390</v>
      </c>
      <c r="E24" s="179" t="s">
        <v>391</v>
      </c>
      <c r="F24" s="147" t="s">
        <v>35</v>
      </c>
      <c r="G24" s="134"/>
      <c r="H24" s="138" t="s">
        <v>169</v>
      </c>
      <c r="I24" s="134"/>
      <c r="J24" s="183"/>
    </row>
    <row r="25" ht="303.6" spans="1:10">
      <c r="A25" s="147">
        <f ca="1" t="shared" si="0"/>
        <v>13</v>
      </c>
      <c r="B25" s="182" t="s">
        <v>392</v>
      </c>
      <c r="C25" s="283" t="s">
        <v>154</v>
      </c>
      <c r="D25" s="137" t="s">
        <v>393</v>
      </c>
      <c r="E25" s="179" t="s">
        <v>394</v>
      </c>
      <c r="F25" s="147" t="s">
        <v>35</v>
      </c>
      <c r="G25" s="147"/>
      <c r="H25" s="138" t="s">
        <v>169</v>
      </c>
      <c r="I25" s="147"/>
      <c r="J25" s="169"/>
    </row>
    <row r="26" ht="316.8" spans="1:10">
      <c r="A26" s="147">
        <f ca="1" t="shared" si="0"/>
        <v>14</v>
      </c>
      <c r="B26" s="182" t="s">
        <v>395</v>
      </c>
      <c r="C26" s="283" t="s">
        <v>154</v>
      </c>
      <c r="D26" s="137" t="s">
        <v>396</v>
      </c>
      <c r="E26" s="179" t="s">
        <v>397</v>
      </c>
      <c r="F26" s="147" t="s">
        <v>35</v>
      </c>
      <c r="G26" s="147"/>
      <c r="H26" s="138" t="s">
        <v>169</v>
      </c>
      <c r="I26" s="147"/>
      <c r="J26" s="169"/>
    </row>
    <row r="27" ht="316.8" spans="1:10">
      <c r="A27" s="147">
        <f ca="1" t="shared" si="0"/>
        <v>15</v>
      </c>
      <c r="B27" s="182" t="s">
        <v>398</v>
      </c>
      <c r="C27" s="283" t="s">
        <v>154</v>
      </c>
      <c r="D27" s="137" t="s">
        <v>399</v>
      </c>
      <c r="E27" s="179" t="s">
        <v>400</v>
      </c>
      <c r="F27" s="147" t="s">
        <v>35</v>
      </c>
      <c r="G27" s="147"/>
      <c r="H27" s="138" t="s">
        <v>169</v>
      </c>
      <c r="I27" s="147"/>
      <c r="J27" s="169"/>
    </row>
    <row r="28" ht="316.8" spans="1:10">
      <c r="A28" s="147">
        <f ca="1" t="shared" si="0"/>
        <v>16</v>
      </c>
      <c r="B28" s="182" t="s">
        <v>401</v>
      </c>
      <c r="C28" s="283" t="s">
        <v>154</v>
      </c>
      <c r="D28" s="137" t="s">
        <v>402</v>
      </c>
      <c r="E28" s="179" t="s">
        <v>403</v>
      </c>
      <c r="F28" s="147" t="s">
        <v>35</v>
      </c>
      <c r="G28" s="147"/>
      <c r="H28" s="138" t="s">
        <v>169</v>
      </c>
      <c r="I28" s="147"/>
      <c r="J28" s="169"/>
    </row>
    <row r="29" ht="316.8" spans="1:10">
      <c r="A29" s="147">
        <f ca="1" t="shared" si="0"/>
        <v>17</v>
      </c>
      <c r="B29" s="182" t="s">
        <v>404</v>
      </c>
      <c r="C29" s="283" t="s">
        <v>154</v>
      </c>
      <c r="D29" s="137" t="s">
        <v>405</v>
      </c>
      <c r="E29" s="179" t="s">
        <v>406</v>
      </c>
      <c r="F29" s="147" t="s">
        <v>35</v>
      </c>
      <c r="G29" s="147"/>
      <c r="H29" s="138" t="s">
        <v>169</v>
      </c>
      <c r="I29" s="147"/>
      <c r="J29" s="169"/>
    </row>
    <row r="30" ht="316.8" spans="1:10">
      <c r="A30" s="147">
        <f ca="1" t="shared" si="0"/>
        <v>18</v>
      </c>
      <c r="B30" s="182" t="s">
        <v>407</v>
      </c>
      <c r="C30" s="284" t="s">
        <v>154</v>
      </c>
      <c r="D30" s="137" t="s">
        <v>408</v>
      </c>
      <c r="E30" s="179" t="s">
        <v>409</v>
      </c>
      <c r="F30" s="147" t="s">
        <v>35</v>
      </c>
      <c r="G30" s="147"/>
      <c r="H30" s="142" t="s">
        <v>169</v>
      </c>
      <c r="I30" s="147"/>
      <c r="J30" s="169"/>
    </row>
    <row r="31" ht="290.4" spans="1:10">
      <c r="A31" s="147">
        <f ca="1" t="shared" si="0"/>
        <v>19</v>
      </c>
      <c r="B31" s="182" t="s">
        <v>410</v>
      </c>
      <c r="C31" s="283" t="s">
        <v>154</v>
      </c>
      <c r="D31" s="137" t="s">
        <v>411</v>
      </c>
      <c r="E31" s="179" t="s">
        <v>412</v>
      </c>
      <c r="F31" s="147" t="s">
        <v>35</v>
      </c>
      <c r="G31" s="147"/>
      <c r="H31" s="138" t="s">
        <v>169</v>
      </c>
      <c r="I31" s="147"/>
      <c r="J31" s="169"/>
    </row>
    <row r="32" ht="290.4" spans="1:10">
      <c r="A32" s="147">
        <f ca="1" t="shared" si="0"/>
        <v>20</v>
      </c>
      <c r="B32" s="182" t="s">
        <v>413</v>
      </c>
      <c r="C32" s="284" t="s">
        <v>154</v>
      </c>
      <c r="D32" s="137" t="s">
        <v>411</v>
      </c>
      <c r="E32" s="179" t="s">
        <v>412</v>
      </c>
      <c r="F32" s="147" t="s">
        <v>35</v>
      </c>
      <c r="G32" s="147"/>
      <c r="H32" s="142" t="s">
        <v>169</v>
      </c>
      <c r="I32" s="147"/>
      <c r="J32" s="169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Admin</cp:lastModifiedBy>
  <dcterms:created xsi:type="dcterms:W3CDTF">2015-10-02T06:02:00Z</dcterms:created>
  <dcterms:modified xsi:type="dcterms:W3CDTF">2024-09-28T15:46:11Z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