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000" activeTab="10"/>
  </bookViews>
  <sheets>
    <sheet name="Summary" sheetId="2" r:id="rId1"/>
    <sheet name="UC2" sheetId="58" state="hidden" r:id="rId2"/>
    <sheet name="UC4" sheetId="60" state="hidden" r:id="rId3"/>
    <sheet name="UC11" sheetId="64" state="hidden" r:id="rId4"/>
    <sheet name="UC12" sheetId="63" state="hidden" r:id="rId5"/>
    <sheet name="UC13" sheetId="62" state="hidden" r:id="rId6"/>
    <sheet name="UC14" sheetId="70" state="hidden" r:id="rId7"/>
    <sheet name="UC15" sheetId="69" state="hidden" r:id="rId8"/>
    <sheet name="UC16" sheetId="71" state="hidden" r:id="rId9"/>
    <sheet name="UC17" sheetId="72" state="hidden" r:id="rId10"/>
    <sheet name="Register Booking" sheetId="73" r:id="rId11"/>
    <sheet name="Reference" sheetId="76" r:id="rId12"/>
  </sheets>
  <definedNames>
    <definedName name="_Fill" hidden="1">#REF!</definedName>
    <definedName name="_Key1" localSheetId="10" hidden="1">#REF!</definedName>
    <definedName name="_Key1" localSheetId="0"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localSheetId="1" hidden="1">#REF!</definedName>
    <definedName name="_Key1" localSheetId="2" hidden="1">#REF!</definedName>
    <definedName name="_Key1" hidden="1">#REF!</definedName>
    <definedName name="_Key2" localSheetId="10" hidden="1">#REF!</definedName>
    <definedName name="_Key2" localSheetId="0" hidden="1">#REF!</definedName>
    <definedName name="_Key2" localSheetId="3" hidden="1">#REF!</definedName>
    <definedName name="_Key2" localSheetId="4" hidden="1">#REF!</definedName>
    <definedName name="_Key2" localSheetId="5" hidden="1">#REF!</definedName>
    <definedName name="_Key2" localSheetId="6" hidden="1">#REF!</definedName>
    <definedName name="_Key2" localSheetId="7" hidden="1">#REF!</definedName>
    <definedName name="_Key2" localSheetId="8" hidden="1">#REF!</definedName>
    <definedName name="_Key2" localSheetId="9" hidden="1">#REF!</definedName>
    <definedName name="_Key2" localSheetId="1" hidden="1">#REF!</definedName>
    <definedName name="_Key2" localSheetId="2" hidden="1">#REF!</definedName>
    <definedName name="_Key2" hidden="1">#REF!</definedName>
    <definedName name="_Order1" hidden="1">255</definedName>
    <definedName name="_Order2" hidden="1">255</definedName>
    <definedName name="_Sort" localSheetId="10" hidden="1">#REF!</definedName>
    <definedName name="_Sort" localSheetId="0"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9" hidden="1">#REF!</definedName>
    <definedName name="_Sort" localSheetId="1" hidden="1">#REF!</definedName>
    <definedName name="_Sort" localSheetId="2" hidden="1">#REF!</definedName>
    <definedName name="_Sort" hidden="1">#REF!</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Title" hidden="1">"00Q3961-SUM"</definedName>
    <definedName name="_xlnm.Print_Area" localSheetId="10">'Register Booking'!$A$1:$L$51</definedName>
    <definedName name="_xlnm.Print_Area" localSheetId="0">Summary!$A$1:$V$11</definedName>
    <definedName name="_xlnm.Print_Area" localSheetId="3">'UC11'!$A$1:$I$34</definedName>
    <definedName name="_xlnm.Print_Area" localSheetId="4">'UC12'!$A$1:$J$20</definedName>
    <definedName name="_xlnm.Print_Area" localSheetId="5">'UC13'!$A$1:$J$40</definedName>
    <definedName name="_xlnm.Print_Area" localSheetId="6">'UC14'!$A$1:$J$23</definedName>
    <definedName name="_xlnm.Print_Area" localSheetId="7">'UC15'!$A$1:$J$45</definedName>
    <definedName name="_xlnm.Print_Area" localSheetId="8">'UC16'!$A$1:$J$33</definedName>
    <definedName name="_xlnm.Print_Area" localSheetId="9">'UC17'!$A$1:$J$60</definedName>
    <definedName name="_xlnm.Print_Area" localSheetId="1">'UC2'!$A$1:$I$39</definedName>
    <definedName name="_xlnm.Print_Area" localSheetId="2">'UC4'!$A$1:$I$31</definedName>
    <definedName name="_xlnm.Print_Area">#N/A</definedName>
    <definedName name="PrivateInformation" localSheetId="10" hidden="1">#REF!</definedName>
    <definedName name="PrivateInformation" localSheetId="0" hidden="1">#REF!</definedName>
    <definedName name="PrivateInformation" localSheetId="3" hidden="1">#REF!</definedName>
    <definedName name="PrivateInformation" localSheetId="4" hidden="1">#REF!</definedName>
    <definedName name="PrivateInformation" localSheetId="5" hidden="1">#REF!</definedName>
    <definedName name="PrivateInformation" localSheetId="6" hidden="1">#REF!</definedName>
    <definedName name="PrivateInformation" localSheetId="7" hidden="1">#REF!</definedName>
    <definedName name="PrivateInformation" localSheetId="8" hidden="1">#REF!</definedName>
    <definedName name="PrivateInformation" localSheetId="9" hidden="1">#REF!</definedName>
    <definedName name="PrivateInformation" localSheetId="1" hidden="1">#REF!</definedName>
    <definedName name="PrivateInformation" localSheetId="2" hidden="1">#REF!</definedName>
    <definedName name="PrivateInformation" hidden="1">#REF!</definedName>
    <definedName name="s" localSheetId="0" hidden="1">{"'Sheet1'!$L$16"}</definedName>
    <definedName name="s" hidden="1">{"'Sheet1'!$L$16"}</definedName>
    <definedName name="wwwwwwwwwwww" localSheetId="0" hidden="1">{"'Sheet1'!$L$16"}</definedName>
    <definedName name="wwwwwwwwwwww" hidden="1">{"'Sheet1'!$L$16"}</definedName>
    <definedName name="Z_9E02C108_A4A0_4B35_B890_2A1BFC7E408F_.wvu.Cols" localSheetId="0" hidden="1">Summary!$K:$IV</definedName>
    <definedName name="Z_9E02C108_A4A0_4B35_B890_2A1BFC7E408F_.wvu.PrintArea" localSheetId="0" hidden="1">Summary!$A$1:$J$12</definedName>
    <definedName name="_xlnm.Print_Area" localSheetId="11">Reference!$A$1:$H$92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Nguyen Thi Thuy Duong (DTL.Z15)</author>
  </authors>
  <commentList>
    <comment ref="E36" authorId="0">
      <text>
        <r>
          <rPr>
            <b/>
            <sz val="9"/>
            <rFont val="Tahoma"/>
            <charset val="134"/>
          </rPr>
          <t>Nguyen Thi Thuy Duong (DTL.Z15):</t>
        </r>
        <r>
          <rPr>
            <sz val="9"/>
            <rFont val="Tahoma"/>
            <charset val="134"/>
          </rPr>
          <t xml:space="preserve">
Have to confirm </t>
        </r>
      </text>
    </comment>
  </commentList>
</comments>
</file>

<file path=xl/sharedStrings.xml><?xml version="1.0" encoding="utf-8"?>
<sst xmlns="http://schemas.openxmlformats.org/spreadsheetml/2006/main" count="1280" uniqueCount="616">
  <si>
    <t>Project Code-Function Test Case</t>
  </si>
  <si>
    <t>Tested Coverage:</t>
  </si>
  <si>
    <t>Date:</t>
  </si>
  <si>
    <t>Reviewer:</t>
  </si>
  <si>
    <t>PhuongNT56</t>
  </si>
  <si>
    <t>Passed coverage:</t>
  </si>
  <si>
    <t>Tester:</t>
  </si>
  <si>
    <t>Approver:</t>
  </si>
  <si>
    <t>CuongNH5</t>
  </si>
  <si>
    <t>No.</t>
  </si>
  <si>
    <t>Test Item</t>
  </si>
  <si>
    <t>Tested</t>
  </si>
  <si>
    <t>Passed (OK)</t>
  </si>
  <si>
    <t>Failed (NG)</t>
  </si>
  <si>
    <t>Not tested yet (N)</t>
  </si>
  <si>
    <t>Cancelled (X)</t>
  </si>
  <si>
    <t>Total</t>
  </si>
  <si>
    <t>Tested coverage</t>
  </si>
  <si>
    <t xml:space="preserve"> </t>
  </si>
  <si>
    <t>Summary</t>
  </si>
  <si>
    <t>Purpose</t>
  </si>
  <si>
    <t>Precondition</t>
  </si>
  <si>
    <t>Procedure</t>
  </si>
  <si>
    <t>Expected Result</t>
  </si>
  <si>
    <t>Test Result</t>
  </si>
  <si>
    <t>Defect ID</t>
  </si>
  <si>
    <t>Note</t>
  </si>
  <si>
    <t>Test Date</t>
  </si>
  <si>
    <t>Client Test environment:
Browser: Chrome version 61 or latest, Microsoft Edge latest version or version 41 or latest, Internet Explorer version 11, Mozilla Firefox latest version or version 58 or latest
OS: Windows 7, Windows 8, Windows 10</t>
  </si>
  <si>
    <t>GUI</t>
  </si>
  <si>
    <t>Check layout of 1st [Forgot Password] (S3_Forgot_Password) screen.</t>
  </si>
  <si>
    <t>- [Login] (S1_Login) screen is opened.</t>
  </si>
  <si>
    <t>1. Click on [Forgot Password] link.</t>
  </si>
  <si>
    <t>1.
- 1st [Forgot Password] (S3_Forgot_Password) screen is opened.
- Layout and information on screen refer 1st [Forgot Password] (S3_Forgot_Password) screen.</t>
  </si>
  <si>
    <t>N</t>
  </si>
  <si>
    <t>Check default value of 1st [Forgot Password] (S3_Forgot_Password) screen.</t>
  </si>
  <si>
    <t>1. 1st [Forgot Password] (S3_Forgot_Password) screen is opened.
- [First, let's find your account] label.
- [Please enter your email] label.
- [Email] field is enabled. Place holder: Enter your email
- [Cancel] button is enabled.
- [Send] button is enabled.
*Mandatory field: [Email] field.</t>
  </si>
  <si>
    <t>Check layout of 2nd [Forgot Password] (S3_Forgot_Password) screen.</t>
  </si>
  <si>
    <t>- 1st [Forgot Password] (S3_Forgot_Password) screen is opened.</t>
  </si>
  <si>
    <t>1. Input valid value (registered email) into [Email] field.
2. Click on [Send] button.</t>
  </si>
  <si>
    <t>2.
- 2nd [Forgot Password] (S3_Forgot_Password) screen is opened.
- Layout and information on screen refer 2nd [Forgot Password] (S3_Forgot_Password) screen.</t>
  </si>
  <si>
    <t>Check default value of 2nd [Forgot Password] (S3_Forgot_Password) screen.</t>
  </si>
  <si>
    <t>2. 2nd [Forgot Password] (S3_Forgot_Password) screen is opened.
- [We just emailed you a link] label.
- [Please check your email and click the secure link.] label.
- [OK] button is enabled.
- [If you don't see our email, please contact Support.] label.
- [Support] hyperlink is enabled.</t>
  </si>
  <si>
    <t>Check layout of 3rd [Forgot Password] (S3_Forgot_Password) screen.</t>
  </si>
  <si>
    <t>- 2nd [Forgot Password] (S3_Forgot_Password) screen is opened.</t>
  </si>
  <si>
    <t>1. Input valid value (registered email) into [Email] field.
2. Click on [Send] button.
3. Receive an email and click on link inside it.</t>
  </si>
  <si>
    <t>1.
- 3rd [Forgot Password] (S3_Forgot_Password) screen is opened.
- Layout and information on screen refer 3rd [Forgot Password] (S3_Forgot_Password) screen.</t>
  </si>
  <si>
    <t>Check default value of 3rd [Forgot Password] (S3_Forgot_Password) screen.</t>
  </si>
  <si>
    <t>1.3rd [Forgot Password] (S3_Forgot_Password) screen is opened.
- [Security Question 1] drop down list is enabled. Default value: - Please Select -
- [Answer] field is disabled. Placeholder: Answer
- [Security Question 2] drop down list is enabled. Default value: - Please Select -
- [Answer] field is disabled. Placeholder: Answer
- [New Password] field is disabled. Placeholder: New Password
- [Confirm Password] field is disabled. Placeholder: Confirm Password
- [Confirm] button is enabled.
- [Cancel] button is enabled.
*Madatory fields: [Security Question 1] drop down list, [Security Question 2] drop down list, [Answer] field, [New Password] field, [ Confirm Password] field.</t>
  </si>
  <si>
    <t>FUNCTIONAL</t>
  </si>
  <si>
    <t>1st [Forgot Password] (S3_Forgot_Password) screen</t>
  </si>
  <si>
    <t>Check action zoom out/in page.</t>
  </si>
  <si>
    <t>1. Press [Ctrl -]/ Press [Ctrl] and wheel mouse down.
2. Press [Ctrl +]/ Press [Ctrl] and wheel mouse up.</t>
  </si>
  <si>
    <t>1. 
- The page is zoomed out, all control is zoomed out but located at fixed position.
- Layout is not broken.
2.
- The page is zoomed in, all control is zoomed in but located at fixed position.
- Layout is not broken.</t>
  </si>
  <si>
    <t>Check validate for [Email] field.</t>
  </si>
  <si>
    <t>1. In case:
- Input value not have @ character value into [Email] field.
- Lost focus.
2. In case: 
- Input not registered email into [Email] field.
- Lost focus.
3. In case:
- Input value not have @ character value into [Email] field.
- Click on [Send] button.
4. In case:
- Input not registered email into [Email] field.
- Click on [Send] button.
5. In case: Input 33 characters into [Email] field.
6. In case: 
- Do not input value into [Email] field.
- Lost focus.
7. In case: 
- Do not input value into [Email] field.
- Click on [Send] button.</t>
  </si>
  <si>
    <t>1,3.
- Title and border line of [Email] field is changed to red color.
- [Please enter a valid email address.] error message with red color is displayed under [Email] field.
2,4. 
- Title and border line of [Email] field is changed to red color.
- [This email address is unregistered.] error message with red color is displayed  under [Email] field.
5. Can not input over 32 characters into [Email] field.
6,7.
- Title and border line of [Email] field is changed to red color.
- [Please enter a valid email address.] error message with red color is displayed under [Email] field.</t>
  </si>
  <si>
    <t>Check action click on [Send] button in case sending successfully.</t>
  </si>
  <si>
    <t>2.
- 2nd [Forgot Password] (S3_Forgot_Password) screen is opened.</t>
  </si>
  <si>
    <t>Check action click on [Cancel] button.</t>
  </si>
  <si>
    <t>1. Click on [Cancel] button
2. Click on [Forgot Password] link.
3. Input valid value (registered email) into [Email] field.
4. Click on [Cancel] button
5. Click on [Forgot Password] link.</t>
  </si>
  <si>
    <t>1. 
- 1st [Forgot Password] (S3_Forgot_Password) screen is closed.
2-&gt;4. 
- 1st [Forgot Password] (S3_Forgot_Password) screen is closed.
5.
- 1st [Forgot Password] (S3_Forgot_Password) screen is reloaded.
- Default value is displayed at [Email] field.</t>
  </si>
  <si>
    <t>Check action click on [X] button.</t>
  </si>
  <si>
    <t>1. Click on [X] button
2. Click on [Forgot Password] link.
3. Input valid value (registered email) into [Email] field.
4. Click on [X] button
5. Click on [Forgot Password] link.</t>
  </si>
  <si>
    <t>2nd [Forgot Password] (S3_Forgot_Password) screen</t>
  </si>
  <si>
    <t>Check action click on [OK] button.</t>
  </si>
  <si>
    <t>1. Click on [OK] button.</t>
  </si>
  <si>
    <t>1. 
- 1st [Forgot Password] (S3_Forgot_Password) screen is closed.
- [Login] (S1_Login) screen is still opened.</t>
  </si>
  <si>
    <t>Check action click on [Support] link.</t>
  </si>
  <si>
    <t>1. In case: Click on [Support] link.
2. Click on [Back] button of browser.
3. In case: Tab focus on [Support] link and press [Enter] key.
4. Click on [Back] button of browser.
5. In case: Double click on [Support] link.</t>
  </si>
  <si>
    <t>1,2-&gt;3,4-&gt;5. [Support] page is opened.</t>
  </si>
  <si>
    <t>3rd [Forgot Password] (S3_Forgot_Password) screen</t>
  </si>
  <si>
    <t>- 3rd [Forgot Password] (S3_Forgot_Password) screen is opened.</t>
  </si>
  <si>
    <t>Check action click on [Confirm] button in case sending successfully.</t>
  </si>
  <si>
    <t>1. Select two correct security questions.
2. Input two correct answer inot [Answer] fieldes.
3. Input valid value into [New Password] field.
4. Input valid value into [Confirm Password] field.
5. Click on [Confirm] button.</t>
  </si>
  <si>
    <t>2. Success dialog is displayed.
- Message: "Password successfully changed.".</t>
  </si>
  <si>
    <t>Check action click on [Confirm] button in case at least one field is not entered.</t>
  </si>
  <si>
    <t>1. In case:
- Do not select security question.
- Click on [Confirm] button.
2. In case:
- Select and answer correct two security questions.
- Do not input value into [New Password], [Confirm Password] fieldes.
- Click on [Confirm] button.
3. In case:
- Input valid value into [New Password] field.
- Do not input value into [Confirm Password] field.
- Click on [Confirm] button.</t>
  </si>
  <si>
    <t>1.
- Inline error message with red color is displayed under [Security Question 1] drop down list.
- Message: "Enter a Question 1.".
- Inline error message with red color is displayed under [Security Question 2] drop down list.
- Message: "Enter a Question 2.".
2.
- Inline error message with red color is displayed under [New Password] field.
- Message: "The password must contain more than 8 characters of two or more combinations of uppercase letters, lowercase letters, numbers and special characters.".
- Inline error message with red color is displayed under [Confirm Password] field.
- Message: "The password must contain more than 8 characters of two or more combinations of uppercase letters, lowercase letters, numbers and special characters.".
3.
- Inline error message with red color is displayed under [Confirm Password] field.
- Message: "Password does not match.".</t>
  </si>
  <si>
    <t>1. Click on [Cancel] button
2. Click on email link.
3. Input valid value into all fields.
4. Click on [Cancel] button
5. Click on email link.</t>
  </si>
  <si>
    <t>1. 
- 3rd [Forgot Password] (S3_Forgot_Password) screen is closed.
2-&gt;4. 
- 3rd [Forgot Password] (S3_Forgot_Password) screen is closed.
5.
- 3rd [Forgot Password] (S3_Forgot_Password) screen is reloaded.
- Default value is displayed at [Email] field.</t>
  </si>
  <si>
    <t>Check validate for two [Security Question] drop down list.</t>
  </si>
  <si>
    <t>1. In case:
- Do not select Security Question.
- Click on [Confirm] button.
2. In case: 
- Select one or both Security Question does not match the old one that selected before.
- Click on [Confirm] button.</t>
  </si>
  <si>
    <t>1.
- Inline error message with red color is displayed under [Security Question] fields.
- Message: "Enter a Security Question 1".
- Message: "Enter a Security Question 2".
- [Answer] fields is still disabled.
- [Password] fields is still disabled.
2. 
- Inline error message with red color is displayed under [Security Question] fields.
- Message: "Your security question or answer is not correct. Please input again.".
- [Answer] fields is still disabled.
- [Password] fields is still disabled.</t>
  </si>
  <si>
    <t>Check validate for [Answer] field.</t>
  </si>
  <si>
    <t>1. In case: 
- Select both Security Questions match the old one that selected before.
- At least one [Answer] field is entered with incorrect value.
- Click on [Confirm] button.
2. In case:
- Select two correct security questions.
- Input two correct answer inot [Answer] fieldes.
3. In case input/paste 256 alphanumeric characters into [Answer] field and lost focus.
4. In case input/paste  0 &lt; alphanumeric characters ≤ 255 into [Answer] field.</t>
  </si>
  <si>
    <t>1. 
- Inline error message with red color is displayed under [Answer] field.
- Message: "Your security question or answer is not correct. Please input again.".
- [Password] fields are still disabled.
2. [New Password], [Confirm Password] fields are enabled.
3. Can not input/paste more than 255 characters into [Answer] field.
4.Inputted/Pasted value is displayed on [Answer] field.</t>
  </si>
  <si>
    <t>Check validate for [New Password] field.</t>
  </si>
  <si>
    <t>- 3rd [Forgot Password] (S3_Forgot_Password) screen is opened.
- User selects and answers correct two security questions.</t>
  </si>
  <si>
    <t>1. In case:
- Input/paste 7 characters (1 uppercase, 1 lowercase, 1 number and 1 special letter) into [New Password] field.
- Click on [Confirm] button.
2. In case: 
- Input/paste 33 characters ( 1 uppercase, 1 lowercase, 1 number and 1 special letter) into [New Password] field.
3. In case: 
- Input/paste 8 characters (do not include number) into [New Password] field.
- Click on [Confirm] button.
4. In case: 
- Input/paste 8 characters (do not include uppercase letter) into [New Password] field.
- Click on [Confirm] button.
5. In case: 
- Input/paste 8 characters (do not include lowercase letter) into [New Password] field.
- Click on [Confirm] button.
6. In case: 
- Input/paste 8 characters (do not include special letter) into [New Password] field.
- Click on [Confirm] button.
7. In case: 
- Input value that not satisfy condition (must be at least 8 characters long including at least 1 uppercase, 1 lowercase, 1 number and 1 special letter) into [New Password] field.
- Click on [Confirm] button.</t>
  </si>
  <si>
    <t>1,3,4,5,6,7.
- Inline error message with red color is displayed under [New Password] field.
- Message: "The password must contain more than 8 characters of two or more combinations of uppercase letters, lowercase letters, numbers and special characters.".
2. Can not input or copy/paste more than 32 characters into [New Password] field.</t>
  </si>
  <si>
    <t>Check validate for [Confirm Passwordl] field.</t>
  </si>
  <si>
    <t>1. In case:
- Input valid value into [New Password] field.
- Do not input value into [Confirm Password] field.
- Click on [Confirm] button.
2. In case:
- Input valid value into [New Password] field.
- Input/paste value (not matched with value of [New Password]) into [Confirm Password] field.
- Click on [Confirm] button.</t>
  </si>
  <si>
    <t>1,2.
- Message prompt in a pop up with content: "Password does not match.".</t>
  </si>
  <si>
    <t>Perform on website</t>
  </si>
  <si>
    <t>Check for change password function, allows user change password</t>
  </si>
  <si>
    <t>1. Check for Modify User Profile function
2. Actor:
- UM Contributor
- Super Admin
4. [Status] of User who owns the profile is not “Inactive”.</t>
  </si>
  <si>
    <t>Check layout of [Content List] (S9_Content_List) screen.</t>
  </si>
  <si>
    <t>- [Home] (S5_Landing_Page) screen is opened.
- Login successfully with actor: Registered User or Admin.</t>
  </si>
  <si>
    <t>1.Click on [User ID] button at the top-right corner of the screen.
2. Click on [View My Profile] button.
3. Click on [Content] tab.</t>
  </si>
  <si>
    <t>3.
- [Content List] (S9_Content_List) screen is opened.
- Layout and information on screen refer [Content List] (S9_Content_List) screen.</t>
  </si>
  <si>
    <t>Check default value of [Content List] (S9_Content_List) screen.</t>
  </si>
  <si>
    <t>3. [Content List] (S9_Content_List) screen is opened.
- [Content Name] field is enabled.
- [Keywords] field is enabled.
- [Created By] field is enabled.
- [Modified By] field is enabled.
- [Add Item] button is enabled.
- [Search] button is enabled.
- [Reset] button is enabled.
- [Delete] button is enabled.
- [Draft] tab is selected.
- [Pending] tab is enabled.
- [Published] tab is enabled.
- [Unpublished] tab is enabled.
- [Reported] tab is enabled. This control is hidden if actor is not an Admin.
- [Rejected] tab is enabled.
- [Group] tab is enabled. This control is hidden if actor is not an Admin.
- Page Nation is displayed.
 + [1] button is disabled and selected.
 + [2], [3] [&gt;], [&gt;&gt;] button are enabled.</t>
  </si>
  <si>
    <t>On [Add New/Modify User Profile]  screen:
1. Input into all fields
2. Uncheck on [Check if this is interim position] checkbox
3. Click on [Modify] button
4. Click on [Save] button
5. Click on [OK] button</t>
  </si>
  <si>
    <t xml:space="preserve">3. [Confirm] dialog is not displayed
4. Message prompts in in a dialog with:
- Title: "Success Dialog".
- Message: "SCD 8"
- Include button “OK”.
5. [Success] dialog is closed
</t>
  </si>
  <si>
    <t>Check when User already has other default log in profile</t>
  </si>
  <si>
    <t>[Add New/Modify User Profile] screen is opened</t>
  </si>
  <si>
    <t>On [Add New/Modify User Profile]  screen:
1. Input into all fields
2. Check on [Default Log in Profile] checkbox
3. Click on [Modify] button
4. Click on [Yes] button
5. Click on [Save] button
6. Click on [OK] button</t>
  </si>
  <si>
    <t>3. Message prompts in in a dialog with:
- Title: "Confirmation".
- Message: "CFD 4"
- Button: [Yes] / [No]
5. Message prompts in in a dialog with:
- Title: "Success Dialog".
- Message: "SCD 8"
- Include button “OK”.
6. [Success] dialog is closed</t>
  </si>
  <si>
    <t>On [Add New/Modify User Profile]  screen:
1. Input into all fields
2. Uncheck on [Default Log in Profile] checkbox
3. Click on [Modify] button
4. Click on [Save] button
5. Click on [OK] button</t>
  </si>
  <si>
    <t>3. [Confirm] dialog is not displayed
4. Message prompts in in a dialog with:
- Title: "Success Dialog".
- Message: "SCD 8"
- Include button “OK”.
5. [Success] dialog is closed</t>
  </si>
  <si>
    <t>Check when all profiles of this User are interim position and User already has other default log in profile</t>
  </si>
  <si>
    <t>On [Add New/Modify User Profile]  screen:
1. Input into all fields
2. Check on [Default Log in Profile] checkbox
3. Check on [Check if this is interim position] checkbox
4. Click on [Modify] button
5. Click on [Yes] button
6. Click on [Save] button
7. Click on [OK] button</t>
  </si>
  <si>
    <t>4. Message prompts in in a dialog is displayed with:
- Title: "Confirmation"
- Message: "CFD 4"
- Button: [Yes]/[No]
5. Message prompts in in a dialog is displayed with:
- Title: "Confirmation"
- Message: "CFD 5"
- Button: [Yes]/[No]
6. Message prompts in in a dialog with:
- Title: "Success Dialog".
- Message: "SCD 8"
- Include button “OK”.
7. [Success] dialog is closed</t>
  </si>
  <si>
    <t>On [Add New/Modify User Profile]  screen:
1. Input into all fields
2. Check on [Default Log in Profile] checkbox
3. Check on [Check if this is interim position] checkbox
4. Click on [Modify] button
5. Click on [No]
6. Click on [Save] button
7. Click on [OK] button</t>
  </si>
  <si>
    <t>4. Message prompts in in a dialog is displayed with:
- Title: "Confirmation"
- Message: "CFD 4"
- Button: [Yes]/[No]
5. Message prompts in in a dialog is not displayed with:
- Title: "Confirmation"
- Message: "CFD 5"
- Button: [Yes]/[No]
6. Message prompts in in a dialog with:
- Title: "Success Dialog".
- Message: "SCD 8"
- Include button “OK”.
7. [Success] dialog is closed</t>
  </si>
  <si>
    <t>Check when mandatory field is blank</t>
  </si>
  <si>
    <t>On [Add New/Modify User Profile]  screen:
1. Do not input into the following fields:
- [Unit Code] 
- [Title]
- [Location]
- [Location]
- [Status]
2. Check on [Default Log in Profile] checkbox
3. Check on [Check if this is interim position] checkbox
4. Click on [Modify] button</t>
  </si>
  <si>
    <t xml:space="preserve">4. [Inline Error] message dialog is displayed under the following field:
- [Unit Code] 
- [Title]
- [Location]
- [Location]
- [Status]
- Message: "IEM 1"
</t>
  </si>
  <si>
    <t>Check when validate data successful</t>
  </si>
  <si>
    <t>1. [Add New/Modify User Profile] screen is opened
2. All profiles of this User are not interim position
3. User already has not other default log in profile</t>
  </si>
  <si>
    <t>On [Add New/Modify User Profile]  screen:
1. Input into the following fields:
- [Unit Code] 
- [Title]
- [Location]
- [Location]
- [Status]
2. Check on [Default Log in Profile] checkbox
3. Check on [Check if this is interim position] checkbox
4. Click on [Modify] button</t>
  </si>
  <si>
    <t>4. 
- [Success] dialog is displayed
+ Message: "SCD 8"
- [View User] screen is displayed</t>
  </si>
  <si>
    <t>1. [Add New/Modify User Profile] screen is opened
2. All profiles of this User are interim position
3. User already has other default log in profile</t>
  </si>
  <si>
    <t xml:space="preserve">On [Add New/Modify User Profile]  screen:
1. Input into the following fields:
- [Unit Code] 
- [Title]
- [Location]
- [Location]
- [Status]
2. Check on [Default Log in Profile] checkbox
3. Click on [Modify] button
4. Click on [Yes] button
5. Click on [Modify] button
</t>
  </si>
  <si>
    <t>3. 
Confirm] dialog is displayed
- Message: "CFD 7"
5. 
- [Success] dialog is displayed
+ Message: "SCD 8"
- [View User] screen is displayed
+[ Default Log in Profile] is profile at step 2</t>
  </si>
  <si>
    <t>Check when [Status] of User who owns the profile is “Inactive”.</t>
  </si>
  <si>
    <t xml:space="preserve">[Status] of User who owns the profile “Inactive”.
</t>
  </si>
  <si>
    <t>1. Open [View User] screen</t>
  </si>
  <si>
    <t>1. 
- [Modify] button is disable
- [Add New Profile] button is disable</t>
  </si>
  <si>
    <t>Check the final System Roles of user</t>
  </si>
  <si>
    <t>[Add New User Profiler] screen is opened</t>
  </si>
  <si>
    <t>1. Input into all field
2. Check all checkbox at column [Granted System Roles]
3. Click on [Modify] button
4. Open [User Profile] of current user</t>
  </si>
  <si>
    <t>2. 
At [No Access System Role] column
- All checkboxes are uncheck
3. 
- [Add New User Profile] screen is closed
- [Success] dialog is displayed
+ Message: "SCD 6"
- [View User] screen is displayed
4. [System Role] is all role have checked at [step 1]</t>
  </si>
  <si>
    <t xml:space="preserve"> [Add New User Profiler] screen is opened</t>
  </si>
  <si>
    <t>1. Input into all field
2. Check all checkbox at column [No Access System Roles]
3. Click on [Save] button
4. Open [User Profile] of current user</t>
  </si>
  <si>
    <t>2. 
At [Granted System Role] column
- All checkboxes are uncheck
3. 
- [Add New User Profile] screen is closed
- [Success] dialog is displayed
+ Message: "SCD 6"
- [View User] screen is displayed
4. [System Role] is all role have checked at [step 1]</t>
  </si>
  <si>
    <t>1. Input into all field
2. Check into checkbox at column [Granted System Roles]
- [Super Admin] 
- [Reader] 
- [Appraisal HR]
3. Check into checkbox at column [No Access System Roles]
- [Super Admin] 
- [Contributor] of [User Management] module
- [Submitter]
4. Click on [Save] button
5. Open [User Profile] of current user</t>
  </si>
  <si>
    <t>2. 
- At [No Access System Role] column, the following checkboxes are uncheck
+ [Super Admin] 
+ [Reader] 
+ [Submitter]
- [Appraisal HR] is displayed fade and checked
3. 
- At [Granted System Role] column, the following checkboxes are uncheck
+ [Super Admin] 
+ [Appraisal HR]
+ [Contributor] of [User Management] module 
- [Submitter] is displayed fade and checked
4. 
- [Add New User Profile] screen is closed
- [Success] dialog is displayed
+ Message: "SCD 6"
- [View User] screen is displayed
5. [System Role] is all role have checked at [step 1]</t>
  </si>
  <si>
    <t>Check when validate data fail</t>
  </si>
  <si>
    <t>[Add New User Profile] screen is opened</t>
  </si>
  <si>
    <t>On [Add New User Profile] screen:
1. Do not input into the following  fields:
- [Unit Code]
- [Title]
- [Location]
- [Status]
2. Uncheck all role in [System Role]
3. Click on [Save] button</t>
  </si>
  <si>
    <t>3. [Error] message is displayed under the following fields:
- [Unit Code]
- [Title]
- [Location]
- [Status]
- [System Role]</t>
  </si>
  <si>
    <t>Change resolution</t>
  </si>
  <si>
    <t>1. Change resolution</t>
  </si>
  <si>
    <t>1. Every control in page are not break</t>
  </si>
  <si>
    <t>Check when status of user profile is changed to "Inactive"</t>
  </si>
  <si>
    <t>1. Log in to system successful
2. [Add New/Modify User] screen is displayed
3. [User Profile] is not linked to an active Objective in AVANA as either Objective Owner or Stakeholder</t>
  </si>
  <si>
    <t>1. Change value of [Status] to "Inactive"
2. Click on [Save] button</t>
  </si>
  <si>
    <t>2. 
- [Success] dialog is displayed
+ Message: "SCD 8"
- [View User] screen is displayed</t>
  </si>
  <si>
    <t>1. Log in to system successful
2. [Add New/Modify User] screen is displayed
3. [User Profile] is linked to an active Objective in AVANA as either Objective Owner or Stakeholder</t>
  </si>
  <si>
    <r>
      <rPr>
        <sz val="10"/>
        <rFont val="Arial"/>
        <charset val="134"/>
      </rPr>
      <t xml:space="preserve">2. 
- [Success] dialog is displayed
+ Message: "SCD 10"
- [View User] screen is displayed
- New email is sent out  to AVANA Admin follows [Notify Reassign Objectives in AVANA] template:
- Template: </t>
    </r>
    <r>
      <rPr>
        <u/>
        <sz val="10"/>
        <color indexed="12"/>
        <rFont val="Arial"/>
        <charset val="134"/>
      </rPr>
      <t>REF 12</t>
    </r>
  </si>
  <si>
    <t>Check tab index</t>
  </si>
  <si>
    <t>User access to the system successful</t>
  </si>
  <si>
    <t>1. Press [Tab] key 1st
2. Press [Tab] key 2nd
3. Press [Tab] key 3rd
4. Press [Tab] key 4th
5. Press [Tab] key 5th
6. Press [Tab] key 6th
7. Press [Tab] key 7th
8. Press [Tab] key 8th
9. Press [Tab] key 9th
10. Press [Tab] key 10th
11. Press [Tab] key 11th
12. Press [Tab] key 12th
13. Press [Tab] key 13th
14. Press [Tab] key 14th
15. Press [Tab] key 15th
16. Press [Tab] key 16th
17. Press [Tab] key 17th
18. Press [Tab] key 18th
19. Press [Tab] key 19th
20. Press [Tab] key 20th</t>
  </si>
  <si>
    <t>1. Tab focus on [X] button
2. Tab focus on [Default Log in profile] checkbox
3. Tab focus on [Unit Code] field
4. Tab focus on [Title] field
5. Tab focus on [Check if this is interim position] checkbox
6. Tab focus on [Check on this for Assistant, Secretary... position] checkbox
7. Tab focus on [Location] field
8. Tab focus on [Status] field
9. Tab focus on [Super Admin] checkbox of [Super Admin] module
10. Tab focus on [Super Admin] checkbox of [Super Admin] module
11. Tab focus on [Contributor] checkbox of [User Management] module
12. Tab focus on [Contributor] checkbox of [User Management] module
13. Tab focus on [Appraisal HR] checkbox
14. Tab focus on [Submitter] checkbox
15. Tab focus on [Reader] checkbox of [Org Chart] module
16. Tab focus on [Reader] checkbox [Org Chart] module
17. Tab focus on [Contributor] checkbox of [AVANA] module
18. Tab focus on [Contributor] checkbox of [AVANA] module
19. Tab focus on [Add User Profile] button
20. Tab focus on [Cancel] button</t>
  </si>
  <si>
    <t>Check Modification Concurrency Rules</t>
  </si>
  <si>
    <t>1. User access to the system successful
2. There are 2 user access to the system concurrency and modify the same employee's profile
- User A
- User B</t>
  </si>
  <si>
    <t>1. User A open [Add New/Modify User profile] screen and modify the first employee
2. User B open [Add New/Modify User Profile] screen and modify the first employee's profile
3. User A click [Save] button
4. User B click [Save] button</t>
  </si>
  <si>
    <t>4.
- [View User] screen is displayed
- User profile information that is changed by User B is displyed</t>
  </si>
  <si>
    <t>1. User A open [Add New/Modify User profile] screen and modify the first employee
2. User B open [Add New/Modify User Profile] screen and modify the first employee's profile
3. User B click [Save] button
4. User A click [Save] button</t>
  </si>
  <si>
    <t>4.
- [View User] screen is displayed
- User profile information that is changed by User A is displyed</t>
  </si>
  <si>
    <t>Main Case</t>
  </si>
  <si>
    <t xml:space="preserve">Check for View User Profile function
  </t>
  </si>
  <si>
    <t>Check when user perform view user profile of normal user</t>
  </si>
  <si>
    <t>1. Log in to system successful
2. [View User] screen is opened
Note: 
- [Created By] : Who create user
- [Created At] : When create user
- [Last Modified By]: Who modify user
- [Last Modified At]: When modify user
3. Prepare data as Table 6 (REF 10)</t>
  </si>
  <si>
    <t>1. Select [All User]
2. Select a profile on [User Profile] list
3. Click on [View] button</t>
  </si>
  <si>
    <t xml:space="preserve">3. 
- [View User Profile] pop up is displayed
- Information of user can not modify and include the following items. Value is get from the corresponding fields in database:
+ [Name] field
+ Employee ID : [Employee ID] - [Email Address]
+ Unit Code
+ Unit Name
+ Title
+ Status
+ Location
+ [Default Log in Profile]: is checked when corresponding field is checked
+ [Check if this is interim position]: is checked when corresponding field is checked
+ [Check on this for Assistant, Secretary... position.]: is checked when corresponding field is checked
- Information in view mode of a record is displayed below [System Role] table as follows:
" Created by [Created By] at [Created At]."
"Last Modified by [Last Modified By] at [Last Modified At]."
</t>
  </si>
  <si>
    <t></t>
  </si>
  <si>
    <t>Check when user perform view user profile of to be hired user</t>
  </si>
  <si>
    <t>1. Log in to system successful
2. [View User] screen is opened
Note: 
- [Created By] : Who create user
- [Created At] : When create user
- [Last Modified By]: Who modify user
- [Last Modified At]: When modify user</t>
  </si>
  <si>
    <t xml:space="preserve">3. [View User Profile] pop up is displayed
- Information of user include the following items:
+ Name: "TO BE HIRED EMPLOYEE” 
+ Employee ID : blank
+ Unit Code : blank
+ Employee ID : blank
+ Phone Number : blank
+ Status : blank
+ User Profile list
- Information in view mode of a record is displayed as follows:
" Created by [Created By] at [Created At]."
"Last Modified by [Last Modified By] at [Last Modified At]."
- [System Role] is corresponding with each title
</t>
  </si>
  <si>
    <t>Check when user perform closed [View User Profile] pop up</t>
  </si>
  <si>
    <t>1. Log in to system successful
2. [View User] screen is opened</t>
  </si>
  <si>
    <t>1. Open [View User Profile] pop up
2. Click on [X] button
3. Open [View User Profile] pop up
4. Click on [Cancel] button</t>
  </si>
  <si>
    <t>2. 
- [View User Profile] pop up is closed
- Back to current screen
4.
- [View User Profile] pop up is closed
- Back to current screen</t>
  </si>
  <si>
    <t>Check when user direct to another screen</t>
  </si>
  <si>
    <t xml:space="preserve">1. Open [View User Profile] pop up
2. Click on [Modify] button
</t>
  </si>
  <si>
    <t>1. [View User Profile] pop up is closed
2. [Modify User Profile] screen is opened</t>
  </si>
  <si>
    <t xml:space="preserve">1. Open [View User Profile] pop up
2. Click on [Modify Basic User Info] button
</t>
  </si>
  <si>
    <t>1. [View User Profile] pop up is closed
2. [Modify User] pop up is opened</t>
  </si>
  <si>
    <t>1. Press [Tab] key 1st
2. Press [Tab] key 2nd
3. Press [Tab] key 3rd
4. Press [Tab] key 4th</t>
  </si>
  <si>
    <t>1. Tab focus on [X] button
2. Tab focus on [Modify Basic User Infor] button
3. Tab focus on [Modify] button
4. Tab focus on [Cancel] button</t>
  </si>
  <si>
    <t>1. Check for Search User function 
2. Prepare data on Database with 1000 records
3.  User is logged success with any below roles:    
+ UM Contributor    
+ Super Admin 
4. The number of record is satisfied as below:
+ Title: 50
+ Location: 20
+ Unit: 100
+ User: 500
+ User profile: 1000</t>
  </si>
  <si>
    <t>Check [All Users Listing] list table</t>
  </si>
  <si>
    <t>'Log in to system successful
There are more than 5 pages data on [All Users Listing] screen.</t>
  </si>
  <si>
    <t>1 Click on [All User] left menu.</t>
  </si>
  <si>
    <t>1. [All Users Listing] is displayed. 
-Table include 5 columns in order: 
 + [No] column number is increased automatically
 + [Name]
 + [Employee ID]
 + [Email]
 + [Phone Number]
 + [Status]
 + [Created At]
 + [Action]
- Sorting: By field [Name] then [Email] ASC.
 All “Users” items, in default loading only load user with [Status] as “Active”.
- Alignment of column header and data on list: Left alignment (expect [Status],[Action]: center alignment)
   + Setting number per page : 5 
   + Number of page &gt; 5: display format [&lt;&lt;] [&lt;] [1] [2] [3] [4] [5] [&gt;] [&gt;&gt;] when pages&gt; 5 are still displayed in the same format.</t>
  </si>
  <si>
    <t xml:space="preserve">Check navigation page of [All Users Listing] listing table </t>
  </si>
  <si>
    <t>Log in to system successful
There are more than 5 pages data on [All Users Listing] screen.</t>
  </si>
  <si>
    <t>1 Click on [All User] left menu.
2.Click on [2] button.
3.Click on [1] button.
4.Click on [3] button.
5.Click on [4] button.
6.Click on [5] button.</t>
  </si>
  <si>
    <t>1.[All Users Listing] is displayed.
- Default value is 10 items per page.
2.Page [2] of [All Users Listing] listing table is displayed.
- [ &lt;&lt; ] is enabled.
- [ &lt; ] is enabled.
- [ &gt; ] is enabled.
- [ &gt;&gt; ] is enabled.
- [1], [3], [4], [5] is enabled.
3.Page [1] of [All Users Listing] listing table is displayed.
- [ &lt;&lt; ] is disabled.
- [ &lt; ] is disabled.
- [ &gt; ] is enabled.
- [ &gt;&gt; ] is enabled.
- [2], [3], [4], [5] is enabled.
4.Page [3] of [All Users Listing] listing table is displayed.
- [ &lt;&lt; ] is enabled.
- [ &lt; ] is enabled.
- [ &gt; ] is enabled.
- [ &gt;&gt; ] is enabled.
- [1], [2], [4], [5] is enabled.
5.Page [4] of [All Users Listing] listing table is displayed.
- [ &lt;&lt; ] is enabled.
- [ &lt; ] is enabled.
- [ &gt; ] is enabled.
- [ &gt;&gt; ] is enabled.
- [1], [2], [3], [5] is enabled.
6.Page [5] of [All Users Listing] listing table is displayed.
- [ &lt;&lt; ] is enabled.
- [ &lt; ] is enabled.
- [ &gt; ] is enabled.
- [ &gt;&gt; ] is enabled.
- [1], [2], [3], [4] is enabled.</t>
  </si>
  <si>
    <t>Check on [ &gt; ] button.</t>
  </si>
  <si>
    <t>1.Click on [ &gt; ] button.</t>
  </si>
  <si>
    <t>1.Next page of [All Users Listing] is displayed.
- [ &lt;&lt; ] is enabled.
- [ &lt; ] is enabled.
- [ &gt;&gt; ] is enabled.
- Page is opening is disabled and remaining all page enabled.</t>
  </si>
  <si>
    <t>Check on [ &gt;&gt; ] button.</t>
  </si>
  <si>
    <t>1.Click on [ &gt;&gt; ] button.</t>
  </si>
  <si>
    <t>1.Last page of [All Users Listing] is displayed.
- [ &lt;&lt; ] is enabled.
- [ &lt; ] is enabled.
- [ &gt; ] is disabled.
- Page is opening is disabled and remaining all page enabled.</t>
  </si>
  <si>
    <t>Check on [ &lt; ] button.</t>
  </si>
  <si>
    <t>1.Click on [ &lt; ] button.</t>
  </si>
  <si>
    <t>1.Previous page of [All Users Listing] is displayed.
- [ &lt;&lt; ] is enabled.
- [ &gt; ] is enabled.
- [ &gt;&gt; ] is enabled.
- Page is opening is disabled and remaining all page enabled.</t>
  </si>
  <si>
    <t>Check on [ &lt;&lt; ] button.</t>
  </si>
  <si>
    <t>1.Click on [&lt;&lt; ] button.</t>
  </si>
  <si>
    <t>1.First page of [All Users Listing] is displayed.
- [ &lt; ] is disabled.
- [ &gt; ] is enabled.
- [ &gt;&gt; ] is enabled.
- Page is opening is disabled and remaining all page enabled.</t>
  </si>
  <si>
    <t>Check on [All Users Listing] screen with condition is [Status]</t>
  </si>
  <si>
    <t xml:space="preserve">1. Log in to system successful
2. [All Users Listing] screen is opened
</t>
  </si>
  <si>
    <t>1. 1. Click on [       ] of [Status] is drop downed. 
2. Select status = "All" at [Status] field
3. Click on [Search] button</t>
  </si>
  <si>
    <t>1.[Status] is drop downed.
Display [List of countries that applied] in alphabetical order.
Include 4 value list:
- [All]
- [Active]
- [Inactive]
- [Locked]
3. List [User] have the following statuses are returned:
- [Active]
- [Inactive]
- [Locked]</t>
  </si>
  <si>
    <t>1. Select status = "Active" at [Status] field
2. Click on [Search] button</t>
  </si>
  <si>
    <t>2. List [User] have the following status are returned:
- [Active]</t>
  </si>
  <si>
    <t>1. Select status = "Inactive" at [Status] field
2. Click on [Search] button</t>
  </si>
  <si>
    <t>2. List [User] have the following status are returned:
- [Inactive]</t>
  </si>
  <si>
    <t>1. Select status = "Locked" at [Status] field
2. Click on [Search] button</t>
  </si>
  <si>
    <t>2. List [User] have the following status are returned:
- [Locked]</t>
  </si>
  <si>
    <t>Check on [All Users Listing] screen with condition is [Name]</t>
  </si>
  <si>
    <r>
      <rPr>
        <sz val="10"/>
        <rFont val="Arial"/>
        <charset val="134"/>
      </rPr>
      <t xml:space="preserve">1. Log in to the system successful
2. [All Users Listing] is opened
3. Create list user as Table 1 </t>
    </r>
    <r>
      <rPr>
        <u/>
        <sz val="10"/>
        <color indexed="12"/>
        <rFont val="Arial"/>
        <charset val="134"/>
      </rPr>
      <t>(REF 6)</t>
    </r>
  </si>
  <si>
    <t>1. Input name over 50 character at [Name] field</t>
  </si>
  <si>
    <t>1. Can not input over 50 character</t>
  </si>
  <si>
    <t>1. Input name = "Cristi@n0" at [Name] field
2. Click on [Search] button</t>
  </si>
  <si>
    <t>2. 
- List [User] have name = "Cristi@n0" are returned
- Their information are displayed</t>
  </si>
  <si>
    <t>1. Input space character at [Name] field
2. Click on [Search] button</t>
  </si>
  <si>
    <t>2. All [User] and their information is displayed</t>
  </si>
  <si>
    <t>1.1. Input character of name = "John Doe" at [Name] field
2. Click on [Search] button
3. Click [Reset] button</t>
  </si>
  <si>
    <t>2. "No Result Found" is displayed in view area
3. Initial state is displayed</t>
  </si>
  <si>
    <t>Check on [All Users Listing] screen with condition is [Email]</t>
  </si>
  <si>
    <t>1. Input name over 50 character at  [Email] field</t>
  </si>
  <si>
    <t>1. Input name = "danhhc1" at [Email] field
2. Click on [Search] button</t>
  </si>
  <si>
    <t>2. 
- List [User] have prefix email = "danhhc1" are returned - 
- Their information are displayed</t>
  </si>
  <si>
    <t>1. Input space character at [Email] field
2. Click on [Search] button</t>
  </si>
  <si>
    <t>1. Input full email = "john.doe@hoya.com" at [Email] field
2. Click on [Search] button
3. Click [Reset] button</t>
  </si>
  <si>
    <t>Check the combining multiple search conditions</t>
  </si>
  <si>
    <t>1. Log in to the system successful
2. [All Users Listing] is opened</t>
  </si>
  <si>
    <t>1. Select status at [Status] field
2. Input name at [Name] field
3. Input email at [Email] field
4. Click on [Search] button</t>
  </si>
  <si>
    <t>4. List [User] have information below is displayed:
- Status = value input at step 1
- Name = value input at step 2
- Email= value input at step 3</t>
  </si>
  <si>
    <t>1. Select status at [Status] field
2. Input name at [Name] field
3. Click on [Search] button</t>
  </si>
  <si>
    <t>3. List [User] have information below is displayed:
- Status = value input at step 1
- Name = value input at step 2</t>
  </si>
  <si>
    <t>1. Select status at [Status] field
2. Input email at [Email] field
3. Click on [Search] button</t>
  </si>
  <si>
    <t>3. List [User] have information below is displayed:
- Status = value input at step 1
- Email = value input at step 2</t>
  </si>
  <si>
    <t>1. Input name at [Name] field
2. Input email at [Email] field
3. Click on [Search] button</t>
  </si>
  <si>
    <t>3. List [User] have information below is displayed:
- Name = value input at step 1
- Email = value input at step 2</t>
  </si>
  <si>
    <t>Check when does not input search condition</t>
  </si>
  <si>
    <t>1. Do not input into field [Name]
2. Do not input into field [Status]
3. Do not input into field [Email]
4. Click on [Search] button</t>
  </si>
  <si>
    <t>4
- Status is selected item = "All" automatically. 
- All [User] and their information is displayed</t>
  </si>
  <si>
    <t>Check [Search] button in case database is disconnect</t>
  </si>
  <si>
    <t xml:space="preserve">1. Disconnect database
2. Select status at [Status] field
3. Input name at [Name] field
4. Input email at [Email] field
5. Click on [Search] button
6. Click on [OK] button.
7. Connect database.
8. Repeat step 2 to step 4
</t>
  </si>
  <si>
    <r>
      <rPr>
        <sz val="10"/>
        <rFont val="Arial"/>
        <charset val="134"/>
      </rPr>
      <t xml:space="preserve">1. Database is disconnect
5. Message prompt in a pop up with:
</t>
    </r>
    <r>
      <rPr>
        <sz val="10"/>
        <color indexed="10"/>
        <rFont val="Arial"/>
        <charset val="134"/>
      </rPr>
      <t xml:space="preserve"> + Message:</t>
    </r>
    <r>
      <rPr>
        <sz val="10"/>
        <rFont val="Arial"/>
        <charset val="134"/>
      </rPr>
      <t xml:space="preserve">
 + Title: "Error Message" 
 + Icon: Warning
 + Button: OK. When user click on Ok button
6. The pop-up will be closed.
8. The user is search successful.</t>
    </r>
  </si>
  <si>
    <t>Check interrupt</t>
  </si>
  <si>
    <t xml:space="preserve">1. Select status at [Status] field
2. Input name at [Name] field
3. Input email at [Email] field
4. Click on [Search] button when disconnect network immediately
5. Reload page
6. Connect network.
7.Repeat step 1 to step 4
</t>
  </si>
  <si>
    <t>1. Database is disconnect
4. Error message is displayed: 
7. The user is search successful.</t>
  </si>
  <si>
    <t xml:space="preserve">1. Disconnect network.
1. Select status at [Status] field
2. Input name at [Name] field
3. Input email at [Email] field
4. Click on [Search] button
5. Reload page
6. Connect network.
7.Repeat step 2 to step 4
</t>
  </si>
  <si>
    <r>
      <rPr>
        <sz val="10"/>
        <rFont val="Arial"/>
        <charset val="134"/>
      </rPr>
      <t xml:space="preserve">1. Database is disconnect
4. Disconnect network screen is displayed </t>
    </r>
    <r>
      <rPr>
        <u/>
        <sz val="10"/>
        <color indexed="12"/>
        <rFont val="Arial"/>
        <charset val="134"/>
      </rPr>
      <t xml:space="preserve">(REF 4)
</t>
    </r>
    <r>
      <rPr>
        <sz val="10"/>
        <rFont val="Arial"/>
        <charset val="134"/>
      </rPr>
      <t>7. The user is search successful.</t>
    </r>
  </si>
  <si>
    <t>1. Check for Export User To CSV function
2. This condition is apply for all test case
3. User is logged success with any below roles:
    - UM Contributor
    - Super Admin</t>
  </si>
  <si>
    <t xml:space="preserve">Check format name of CSV file </t>
  </si>
  <si>
    <t xml:space="preserve">1. Open [All Users Listing] screen
2. Click on [Export User] button
</t>
  </si>
  <si>
    <t xml:space="preserve">2. 
- A CSV file include the list of filtered users  file is exported with format:
+ Name : [UserExport_&lt;Date of export in server time&gt;.csv]
+ Date of export in Server time: ddmmmyyyy
</t>
  </si>
  <si>
    <t>Check data of file CSV</t>
  </si>
  <si>
    <t>- User access to the system successful
- Init [ All Users Listing] screen and do no thing
- Prepare [All Users Listing] screen must have multiple records and separated to multiple pages</t>
  </si>
  <si>
    <t>1. Click on [Export User]
2. Open file CSV have been exported</t>
  </si>
  <si>
    <t xml:space="preserve">2. The file CSV must be include all records of [All User Listing] screen. </t>
  </si>
  <si>
    <t>Check the CSV file when current view have record</t>
  </si>
  <si>
    <t>- At [All User Listing] screen, sorted by header columns
CSV file is export successful</t>
  </si>
  <si>
    <t>1. Open file CSV have been exported</t>
  </si>
  <si>
    <t>1. 
- File CSV is displayed with columns such as:
+ [To Be Hired Employee ]
+ [Name]
+ [Employee ID]
+ [Email]
+ [Phone Number]
+ [Status]
- The columns in CSV file map with corresponding data field of user.
+ To Be Hired Employee
+Name
+ Employee ID
+ Email
+ Phone Number
+ Status
- All "user" items is sorted by header columns as ASC</t>
  </si>
  <si>
    <t>1. Open [All Users Listing] screen
2. Select status at [Status] field
3. Click on [Search]
4. Click on [Export User]
5. Open file CSV have been exported</t>
  </si>
  <si>
    <t xml:space="preserve">3. List of filtered follow status condition is displayed in view are
5. The columns in CSV file map with corresponding data field of user.
- [To Be Hired Employee]: (Yes/No)
- [Name]: name get from [Name] field on [All Users Listing] screen
- [Employee ID]: employee ID get form field [Employee ID] filed on [All Users Listing] screen
- [Email]: email get from [Email] field on [All Users Listing] screen
- [Phone Number]: phone number get from [Phone Number] field on [All Users Listing] screen
- [Status]: status of all user are status selected at step 2
</t>
  </si>
  <si>
    <t>1. Open [All Users Listing] screen
2. Input name at [Name] field
3. Click on [Search]
4. Click on [Export User]
5. Open file CSV have been exported</t>
  </si>
  <si>
    <t xml:space="preserve">3. List of filtered follow status condition is exported
5. The columns in CSV file map with corresponding data field of user.
- [To Be Hired Employee]: (Yes/No)
- [Name]: name of all user is contained to inputted at step 2
- [Employee ID]: employee ID get form field [Employee ID] filed on [All Users Listing] screen
- [Email]: email get from [Email] field on [All Users Listing] screen
- [Phone Number]: phone number get from [Phone Number] field on [All Users Listing] screen
- [Status]: status get from [Status] field on [All Users Listing] screen
</t>
  </si>
  <si>
    <t>1. Open [All Users Listing] screen
2. Select email at [Email] field
3. Click on [Search]
4. Click on [Export User]
5. Open file CSV have been exported</t>
  </si>
  <si>
    <t xml:space="preserve">3. List of filtered follow status condition is exported
5. The columns in CSV file map with corresponding data field of user.
- [To Be Hired Employee]: (Yes/No)
- [Name]: name get from [Name] field on [All Users Listing] screen
- [Employee ID]: employee ID get form field [Employee ID] filed on [All Users Listing] screen
- [Email]: email of all user on the file CSV is contained to inputted at step 2
- [Phone Number]: phone number get from [Phone Number] field on [All Users Listing] screen
- [Status]: status get from [Status] field on [All Users Listing] screen
</t>
  </si>
  <si>
    <t>1. Open [All Users Listing] screen
2. Select valid value at [Status], [Name], [Mail] field
3. Click on [Search]
4. Click on [Export User]
5. Open file CSV have been exported</t>
  </si>
  <si>
    <t xml:space="preserve">3. List of filtered follow status condition is exported
5. The columns in CSV file map with corresponding data field of user.
- [To Be Hired Employee]: (Yes/No)
- [Name]:  name of all user is contained to inputted at step 2
- [Employee ID]: employee ID get form field [Employee ID] filed on [All Users Listing] screen
- [Email]: email of all user on the file CSV is contained to inputted at step 2
- [Phone Number]:  phone number get from [Phone Number] field on [All Users Listing] screen
- [Status]: status of all user are status selected at step 2
</t>
  </si>
  <si>
    <t>Check the CSV file when current view have no record</t>
  </si>
  <si>
    <t>- User access to the system successful
- CSV file is export successful</t>
  </si>
  <si>
    <t>1. Open [All Users Listing] screen
2. Click on [Export User] button
3. Open file CSV have been exported</t>
  </si>
  <si>
    <t xml:space="preserve">2. 
- A CSV file include the list of filtered users  file is exported
+ Name : format = [UserExport_&lt;Date of export in server time&gt;.csv]
3. File CVS is displayed with no data
- Value of [To Be Hired Employee] columns: Blank
- Value of [Name] columns: Blank
- Value of [Employee ID] columns: Blank
- Value of [Email] columns: Blank
- Value of [Phone Number] columns: Blank
- Value of [Status] columns: Blank
</t>
  </si>
  <si>
    <t>Check when export the same view</t>
  </si>
  <si>
    <t>User access to system  successful</t>
  </si>
  <si>
    <t xml:space="preserve">1. Open [All Users Listing] screen
2. Click on [Export User] button
3. Open file CSV have been exported
4. Re-click on [Export User] button
5. Open also file CSV have been exported
</t>
  </si>
  <si>
    <t>5. 
- All "User" items of file CSV is displayed
- And the same file CSV at step 3</t>
  </si>
  <si>
    <t>Check when connection is lost</t>
  </si>
  <si>
    <t xml:space="preserve">User access to system successful
</t>
  </si>
  <si>
    <t xml:space="preserve">1. Open [All Users Listing] screen
2. Disconnect the internet
3. Click on [Export User] button
</t>
  </si>
  <si>
    <r>
      <rPr>
        <sz val="10"/>
        <rFont val="Arial"/>
        <charset val="134"/>
      </rPr>
      <t xml:space="preserve">3.  Error is displayed </t>
    </r>
    <r>
      <rPr>
        <u/>
        <sz val="10"/>
        <color indexed="12"/>
        <rFont val="Arial"/>
        <charset val="134"/>
      </rPr>
      <t>(REF 4)</t>
    </r>
  </si>
  <si>
    <t xml:space="preserve">1. Open [All Users Listing] screen
2. Click on [Export User] button
3. Disconnect the internet immediately
</t>
  </si>
  <si>
    <r>
      <rPr>
        <sz val="10"/>
        <rFont val="Arial"/>
        <charset val="134"/>
      </rPr>
      <t xml:space="preserve">3. 
- A CSV file is export fail
- [Error] message is displayed under file name </t>
    </r>
    <r>
      <rPr>
        <u/>
        <sz val="10"/>
        <color indexed="12"/>
        <rFont val="Arial"/>
        <charset val="134"/>
      </rPr>
      <t>(REF 5)</t>
    </r>
  </si>
  <si>
    <t>1. Check for Search User Profile function 
2. Prepair data on Database with 1000 records
3.  User is logged success with any below roles:    
+ UM Contributor    
+ Super Admin 
4. The number of record is satisfied as below:
+ Title: 50
+ Location: 20
+ Unit: 100
+ User: 500
+ User profile: 1000</t>
  </si>
  <si>
    <t>Check on [View All User Profile] screen with search condition = "Status"</t>
  </si>
  <si>
    <t>- [View All User Profile] is opened
- Value of [Name] textbox is blank
- Value of [Email] textbox is blank
- Value of [Unit Name] textbox is blank
- Value of [Title] textbox is blank
- Exist data is satisfied this condition</t>
  </si>
  <si>
    <t>1. Click on [Status] combobox
2. Select any item on [Status] list (Except [All] item)
3. Click on [Search] button
4. Change value of [Status] combobox to [All]
5. Click on [Search] button</t>
  </si>
  <si>
    <t>1. [Status] list is displayed as below:
- [All] item
- [Active] item
- [Inactive] item
3. Status of all user profiles on [User Profile] list are the same with vaue of selected item on step 2
5. All user profiles is displayed on [User Profile] list</t>
  </si>
  <si>
    <t>Check on [View All User Profile] screen with search condition = "Name"</t>
  </si>
  <si>
    <t>- [View All User Profile] is opened
- Value of [Status] combobox is All
- Value of [Email] textbox is blank
- Value of [Unit Name] textbox is blank
- Value of [Title] textbox is blank
- Exist data is satisfied this condition</t>
  </si>
  <si>
    <t>1. Input any value on [Name] textbox
2. Click on [Search] button</t>
  </si>
  <si>
    <t>2. Name of all user profiles on [User Profile] list are contained input value on step 1</t>
  </si>
  <si>
    <t>Check on [View All User Profile] screen with search condition = "Email"</t>
  </si>
  <si>
    <t>- [View All User Profile] is opened
- Value of [Status] combobox is All
- Value of [Namel] textbox is blank
- Value of [Unit Name] textbox is blank
- Value of [Title] textbox is blank
- Exist data is satisfied this condition</t>
  </si>
  <si>
    <t>1. Input any value on [Email] textbox
2. Click on [Search] button</t>
  </si>
  <si>
    <t>2. Email of all user profiles on [User Profile] list are contained input value on step 1</t>
  </si>
  <si>
    <t>Check on [View All User Profile] screen with search condition = "Unit Name"</t>
  </si>
  <si>
    <t>- [View All User Profile] is opened
- Value of [Status] combobox is All
- Value of [Namel] textbox is blank
- Value of [Email] textbox is blank
- Value of [Title] textbox is blank
- Exist data is satisfied this condition</t>
  </si>
  <si>
    <t xml:space="preserve">
1. Click on            button on the right [Unit Name] textbox
2. Select any item on [Select Unit] pop-up
3. Click on [Select] button on [Select Unit] pop-up
4. Click on [Search] button</t>
  </si>
  <si>
    <t>1. [Select Unit] pop-up is displayed on the center screen (Refer Image 1 - [Select Unit] pop-up - [Reference] sheet)
3. 
- [Select Unit] pop-up is closed
- Value of [Unit Name] textbox is Unit Name of selected item on step 2
4. Unit Name of all user profiles on [User Profile] list are the same with value of [Unit Name] textbox</t>
  </si>
  <si>
    <t>Check [Select Unit] pop-up</t>
  </si>
  <si>
    <t>[View All User Profile] screen is displayed</t>
  </si>
  <si>
    <t xml:space="preserve">
1. Click on            button on the right [Unit Name] textbox
2. Select any item on [Select Unit] pop-up
3. Click on [Cancel] button</t>
  </si>
  <si>
    <t>1. [Select Unit] pop-up is displayed on the center screen (Refer Image 1 - [Select Unit] pop-up - [Reference] sheet)
- [Search All Fields] textbox is blank
- [Search] button is enable
- [Reset] button is enable
- Any item on [Unit] list isn't selected
- [Selected] button is disable
- [Cancel] button is enable
2. [Selected] button is enable
3. 
- [Select Unit] pop-up is closed
- Value of [Unit Name] textbox isn't changed</t>
  </si>
  <si>
    <t>Check on [View All User Profile] screen with search condition = "Title"</t>
  </si>
  <si>
    <t>- [View All User Profile] is opened
- Value of [Status] combobox is All
- Value of [Namel] textbox is blank
- Value of [Email] textbox is blank
- Value of [Unit Name] textbox is blank
- Exist data is satisfied this condition</t>
  </si>
  <si>
    <t>1. Input any value on [Title] textbox
2. Click on [Search] button</t>
  </si>
  <si>
    <t>2. Title of all user profiles on [User Profile] list are contained input value on step 1</t>
  </si>
  <si>
    <t>Check not exist data satisfied condition</t>
  </si>
  <si>
    <t>- [View All User Profile] is opened
- Not exist data is satisfied this condition</t>
  </si>
  <si>
    <t>1. Use any search condition
2. Click on [Search] button</t>
  </si>
  <si>
    <t>2. [User Profile] list isn't contained any user profile</t>
  </si>
  <si>
    <t>Check the combining of search condition</t>
  </si>
  <si>
    <t>- Search condition is the same with No.1 - Table 11:  Value on Search Condition - [Reference] sheet
- Exist data is satisfied this Condition</t>
  </si>
  <si>
    <t>1. Click on [Search] button</t>
  </si>
  <si>
    <t>1. Expected result is corresponding with No.1 -  Table 12: Expected result - [Reference] sheet</t>
  </si>
  <si>
    <t>- Search condition is the same with No.2 - Table 11:  Value on Search Condition - [Reference] sheet
- Exist data is satisfied this Condition</t>
  </si>
  <si>
    <t>1. Expected result is corresponding with No.2 -  Table 12: Expected result - [Reference] sheet</t>
  </si>
  <si>
    <t>- Search condition is the same with No.3 - Table 11:  Value on Search Condition - [Reference] sheet
- Exist data is satisfied this Condition</t>
  </si>
  <si>
    <t>1. Expected result is corresponding with No.3 -  Table 12: Expected result - [Reference] sheet</t>
  </si>
  <si>
    <t>- Search condition is the same with No.4 - Table 11:  Value on Search Condition - [Reference] sheet
- Exist data is satisfied this Condition</t>
  </si>
  <si>
    <t>1. Expected result is corresponding with No.4 -  Table 12: Expected result - [Reference] sheet</t>
  </si>
  <si>
    <t>- Search condition is the same with No.5 - Table 11:  Value on Search Condition - [Reference] sheet
- Exist data is satisfied this Condition</t>
  </si>
  <si>
    <t>1. Expected result is corresponding with No.5 -  Table 12: Expected result - [Reference] sheet</t>
  </si>
  <si>
    <t>- Search condition is the same with No.6 - Table 11:  Value on Search Condition - [Reference] sheet
- Exist data is satisfied this Condition</t>
  </si>
  <si>
    <t>1. Expected result is corresponding with No.6 -  Table 12: Expected result - [Reference] sheet</t>
  </si>
  <si>
    <t>- Search condition is the same with No.7 - Table 11:  Value on Search Condition - [Reference] sheet
- Exist data is satisfied this Condition</t>
  </si>
  <si>
    <t>1. Expected result is corresponding with No.7 -  Table 12: Expected result - [Reference] sheet</t>
  </si>
  <si>
    <t>- Search condition is the same with No.8 - Table 11:  Value on Search Condition - [Reference] sheet
- Exist data is satisfied this Condition</t>
  </si>
  <si>
    <t>1. Expected result is corresponding with No.8 -  Table 12: Expected result - [Reference] sheet</t>
  </si>
  <si>
    <t>- Search condition is the same with No.9 - Table 11:  Value on Search Condition - [Reference] sheet
- Exist data is satisfied this Condition</t>
  </si>
  <si>
    <t>1. Expected result is corresponding with No.9 -  Table 12: Expected result - [Reference] sheet</t>
  </si>
  <si>
    <t>- Search condition is the same with No.10 - Table 11:  Value on Search Condition - [Reference] sheet
- Exist data is satisfied this Condition</t>
  </si>
  <si>
    <t>1. Expected result is corresponding with No.10 -  Table 12: Expected result - [Reference] sheet</t>
  </si>
  <si>
    <t>- Search condition is the same with No.11 - Table 11:  Value on Search Condition - [Reference] sheet
- Exist data is satisfied this Condition</t>
  </si>
  <si>
    <t>1. Expected result is corresponding with No.11 -  Table 12: Expected result - [Reference] sheet</t>
  </si>
  <si>
    <t>- Search condition is the same with No.12 - Table 11:  Value on Search Condition - [Reference] sheet
- Exist data is satisfied this Condition</t>
  </si>
  <si>
    <t>1. Expected result is corresponding with No.12 -  Table 12: Expected result - [Reference] sheet</t>
  </si>
  <si>
    <t>- Search condition is the same with No.13 - Table 11:  Value on Search Condition - [Reference] sheet
- Exist data is satisfied this Condition</t>
  </si>
  <si>
    <t>1. Expected result is corresponding with No.13 -  Table 12: Expected result - [Reference] sheet</t>
  </si>
  <si>
    <t>- Search condition is the same with No.14 - Table 11:  Value on Search Condition - [Reference] sheet
- Exist data is satisfied this Condition</t>
  </si>
  <si>
    <t>1. Expected result is corresponding with No.14 -  Table 12: Expected result - [Reference] sheet</t>
  </si>
  <si>
    <t>- Search condition is the same with No.15 - Table 11:  Value on Search Condition - [Reference] sheet
- Exist data is satisfied this Condition</t>
  </si>
  <si>
    <t>1. Expected result is corresponding with No.15 -  Table 12: Expected result - [Reference] sheet</t>
  </si>
  <si>
    <t>- Search condition is the same with No.16 - Table 11:  Value on Search Condition - [Reference] sheet
- Exist data is satisfied this Condition</t>
  </si>
  <si>
    <t>1. Expected result is corresponding with No.16 -  Table 12: Expected result - [Reference] sheet</t>
  </si>
  <si>
    <t>- Search condition is the same with No.17 - Table 11:  Value on Search Condition - [Reference] sheet
- Exist data is satisfied this Condition</t>
  </si>
  <si>
    <t>1. Expected result is corresponding with No.17 -  Table 12: Expected result - [Reference] sheet</t>
  </si>
  <si>
    <t>- Search condition is the same with No.18 - Table 11:  Value on Search Condition - [Reference] sheet
- Exist data is satisfied this Condition</t>
  </si>
  <si>
    <t>1. Expected result is corresponding with No.18 -  Table 12: Expected result - [Reference] sheet</t>
  </si>
  <si>
    <t>- Search condition is the same with No.19 - Table 11:  Value on Search Condition - [Reference] sheet
- Exist data is satisfied this Condition</t>
  </si>
  <si>
    <t>1. Expected result is corresponding with No.19 -  Table 12: Expected result - [Reference] sheet</t>
  </si>
  <si>
    <t>- Search condition is the same with No.20 - Table 11:  Value on Search Condition - [Reference] sheet
- Exist data is satisfied this Condition</t>
  </si>
  <si>
    <t>1. Expected result is corresponding with No.20 -  Table 12: Expected result - [Reference] sheet</t>
  </si>
  <si>
    <t>- Search condition is the same with No.21 - Table 11:  Value on Search Condition - [Reference] sheet
- Exist data is satisfied this Condition</t>
  </si>
  <si>
    <t>1. Expected result is corresponding with No.21 -  Table 12: Expected result - [Reference] sheet</t>
  </si>
  <si>
    <t>- Search condition is the same with No.22 - Table 11:  Value on Search Condition - [Reference] sheet
- Exist data is satisfied this Condition</t>
  </si>
  <si>
    <t>1. Expected result is corresponding with No.22 -  Table 12: Expected result - [Reference] sheet</t>
  </si>
  <si>
    <t>Check when user do not input search condition</t>
  </si>
  <si>
    <t>1. Disconnect intertnet
2. Click on [Search] button</t>
  </si>
  <si>
    <t>2. Error message REF4 is displayed (Refer [Reference] sheet)</t>
  </si>
  <si>
    <t>1. Press [Tab] key 1st
2. Press [Tab] key 2nd
3. Press [Tab] key 3rd
4. Press [Tab] key 4th
5. Press [Tab] key 5th
6. Press [Tab] key 6th
7. Press [Tab] key 7th
8. Press [Tab] key 8th
9. Press [Tab] key 9th
10. Press [Tab] key 10th</t>
  </si>
  <si>
    <t xml:space="preserve">1. Tab focus on [Export User Profile] button
2. Tab focus on [Status] field
3. Tab focus on [Unit Name] field
4. Tab focus on [Name] field
5. Tab focus on [Email] field
6. Tab focus on [Level] field
7. Tab focus on [Search] button
8. Tab focus on [Reset] button
9. Tab focus on [Action] field
10. Tab focus on [Page] button
</t>
  </si>
  <si>
    <t xml:space="preserve">1. Open [All User Profile Listing] screen
2. Click on [Export User Profile Profile] button
3. Open file CSV have been exported
</t>
  </si>
  <si>
    <r>
      <rPr>
        <sz val="10"/>
        <rFont val="Arial"/>
        <charset val="134"/>
      </rPr>
      <t xml:space="preserve">2. 
- A CSV file include the list of filtered users  file is exported
+ Name : format = [UserProfileExport_&lt;Date of export in server time&gt;.csv]
+ Format of Date of export in server time: ddMmmyyyy.
Example: UserProfileExport_10Oct2018.csv
3. 
The columns in CSV file map with corresponding data field of user as Table 2 </t>
    </r>
    <r>
      <rPr>
        <u/>
        <sz val="10"/>
        <color indexed="12"/>
        <rFont val="Arial"/>
        <charset val="134"/>
      </rPr>
      <t xml:space="preserve">(REF 7)
</t>
    </r>
    <r>
      <rPr>
        <sz val="10"/>
        <rFont val="Arial"/>
        <charset val="134"/>
      </rPr>
      <t xml:space="preserve">+ Information of the User associated:
- [To Be Hired Employee (Yes/No)] 
- [Name] is name get from field [Name] at [All User] screen 
- [Employee ID] is employee ID get from field [Employee ID] at [All User] screen   
- [Email] Address 
- [Phone Number] 
+ Information of the user profile:
- [Unit Code]
- [[Unit Name]
- [Title]
- [Check if this is interim position (Yes/No)] 
- [Check on this for Assistant, Secretary... position (Yes/No)] 
- [Location] 
- [Status] 
- [Default Log in profile (Yes/No)] 
- [System Roles]: list out the system roles that user is assigned with format &lt;Module Name&gt; - &lt;System Role name&gt;. Separate by comma.
- [Created At] 
- [Created By] 
- [Last Modified At] 
- [Last Modified By]
</t>
    </r>
  </si>
  <si>
    <r>
      <rPr>
        <sz val="10"/>
        <rFont val="Arial"/>
        <charset val="134"/>
      </rPr>
      <t xml:space="preserve">1. User access to the system successful
2. Create list user as Table 2 </t>
    </r>
    <r>
      <rPr>
        <u/>
        <sz val="10"/>
        <color indexed="12"/>
        <rFont val="Arial"/>
        <charset val="134"/>
      </rPr>
      <t>(REF 7)</t>
    </r>
  </si>
  <si>
    <t>1. Open [All User Profile Listing] screen
2. Select status at [Status] field
3. Click on [Search] button
4. Click on [Export User Profile] button 
5. Open file CSV have been exported</t>
  </si>
  <si>
    <t xml:space="preserve">4. List of filtered follow status condition is exported
5. The columns in CSV file map with corresponding data field of user:
+ Information of the user profile
- [To Be Hired (Yes/No)] 
- [Name] 
- [Employee ID]
- [Email] Address 
- [Phone Number]
+ Information of the user profile:
- [Unit Code]
- [[Unit Name]
- [Title]
- [Check if this is interim position] 
- [Check on this for Assistant, Secretary... position] 
- [Location] 
- [Status] : is status selected at step 2
- [Default Log in profile] 
- [System Roles]
- [Created At] 
- [Created By] 
- [Last Modified At] 
- [Last Modified By]
</t>
  </si>
  <si>
    <t>1. Open [All User Profile Listing] screen
2. Input name at [Name] field
3. Click on [Search] button
4. Click on [Export User Profile] button  button
5. Open file CSV have been exported</t>
  </si>
  <si>
    <t xml:space="preserve">4. List of filtered follow status condition is exported
5. The columns in CSV file map with corresponding data field of user:
+ Information of the User associated:
- [To Be Hired (Yes/No)] 
- [Name] is name input at step 2
- [Employee ID]
- [Email] Address 
- [Phone Number 
+ Information of the user profile:
- [Unit Code]
- [[Unit Name]
- [Title]
- [Check if this is interim position] 
- [Check on this for Assistant, Secretary... position] 
- [Location] 
- [Status] 
- [Default Log in profile] 
- [System Roles]
- [Created At] 
- [Created By] 
- [Last Modified At] 
- [Last Modified By]
</t>
  </si>
  <si>
    <t>1. Open [All User Profile Listing] screen
2. Select email at [Email] field
3. Click on [Search] button
4. Click on [Export User Profile] button 
5. Open file CSV have been exported</t>
  </si>
  <si>
    <t xml:space="preserve">4. List of filtered follow status condition is exported
5. The columns in CSV file map with corresponding data field of user:
- [To Be Hired (Yes/No)] 
- [Name]
- [Employee ID]
- [Email] is email input at step 2
- [Phone Number]
- [Unit Code]
- [[Unit Name]
- [Title]
- [Check if this is interim position] 
- [Check on this for Assistant, Secretary... position] 
- [Location] 
- [Status] 
- [Default Log in profile] 
- [System Roles]
- [Created At] 
- [Created By] 
- [Last Modified At] 
- [Last Modified By]
</t>
  </si>
  <si>
    <t>1. Open [All User Profile Listing] screen
2. Select unit name at [Unit Namely] field
3. Click on [Search] button
4. Click on [Export User Profile] button 
5. Open file CSV have been exported</t>
  </si>
  <si>
    <t xml:space="preserve">4. List of filtered follow status condition is exported
5. The columns in CSV file map with corresponding data field of user:
+ Information of the User associated:
- [To Be Hired (Yes/No)] 
- [Name]
- [Employee ID]
- [Email]
- [Phone Number]
+ Information of the user profile:
- [Unit Code]
- [[Unit Name]  is unit name input at step 2
- [Title]
- [Check if this is interim position] 
- [Check on this for Assistant, Secretary... position] 
- [Location] 
- [Status] 
- [Default Log in profile] 
- [System Roles]
- [Created At] 
- [Created By] 
- [Last Modified At] 
- [Last Modified By]
</t>
  </si>
  <si>
    <t>1. Open [All User Profile Listing] screen
2. Select title at [Title] field
3. Click on [Search] button
4. Click on [Export User Profile] button 
5. Open file CSV have been exported</t>
  </si>
  <si>
    <t xml:space="preserve">4. List of filtered follow status condition is exported
5. The columns in CSV file map with corresponding data field of user:
+ Information of the User associated:
- [To Be Hired (Yes/No)] 
- [Name]
- [Employee ID]
- [Email]
- [Phone Number]
+ Information of the user profile:
- [Unit Code]
- [[Unit Name]
- [Title] is title input at step 2
- [Check if this is interim position] 
- [Check on this for Assistant, Secretary... position] 
- [Location] 
- [Status] 
- [Default Log in profile] 
- [System Roles]
- [Created At] 
- [Created By] 
- [Last Modified At] 
- [Last Modified By]
</t>
  </si>
  <si>
    <t xml:space="preserve">- User access to the system successful
- CSV file is export successful
- The current view does not have any record. </t>
  </si>
  <si>
    <t>1. Open [All User Profile Listing] screen
2. Click on [Export User Profile Profile] button
3. Open file CSV have been exported</t>
  </si>
  <si>
    <t xml:space="preserve">2. 
- A CSV file include the list of filtered users  file is exported
+ Name : format = [UserProfileExport_&lt;Date of export in server time&gt;.csv]
3. 
The columns in CSV file map with corresponding data field of user.
- To Be Hired Employee: Blank
- [Name] is name get from field [Name] at [All User] screen: Blank
- [Employee ID] is employee ID get from field [Employee ID] at [All User] screen: Blank
- [Email]: Blank
- Phone Number: Blank
- Status: Blank
</t>
  </si>
  <si>
    <t>1. Open [All User Profile Listing] screen
2. Click on [Export User Profile Profile] button
3. Open file CSV have been exported
4. Re-click on [Export User Profile Profile] button
5. Open also file CSV have been exported</t>
  </si>
  <si>
    <t>5. 
- All "User Profile" items of file CSV is displayed
- And the same file CSV at step 3</t>
  </si>
  <si>
    <t xml:space="preserve">1. Open [All User Profile Listing] screen
2. Disconnect the internet
3. Click on [Export User Profile Profile] button
</t>
  </si>
  <si>
    <t xml:space="preserve">1. Open [All User Profile Listing] screen
2. Click on [Export User Profile Profile] button
3. Disconnect the internet immediately
</t>
  </si>
  <si>
    <t>Check when user sort by [Name] on [All User Profile Listing] screen</t>
  </si>
  <si>
    <t xml:space="preserve">1. Open [All User Profile Listing] screen
2. Click on [Sort] at [Name] column
3. Click on [Export User Profile Profile] button
4. Open file CSV have been exported </t>
  </si>
  <si>
    <t>2. User Profile list is sort by Name, follow alphabet condition
4. The columns in CSV file map with corresponding data field of user have been sorted at step 2
+ Information of the User associated:
- [To Be Hired (Yes/No)] 
- [Name] is name get from field [Name] at [All User] screen 
- [Employee ID] is employee ID get from field [Employee ID] at [All User] screen 
- [Email] Address 
- [Phone Number 
+ Information of the user profile:
- [Unit Code]
- [[Unit Name]
- [Title]
- [Check if this is interim position] 
- [Check on this for Assistant, Secretary... position] 
- [Location] 
- [Status] 
- [Default Log in profile] 
- [System Roles]
- [Created At] 
- [Created By] 
- [Last Modified At] 
- [Last Modified By]</t>
  </si>
  <si>
    <t>Check when user sort by [Employee ID] on [All User Profile Listing] screen</t>
  </si>
  <si>
    <t xml:space="preserve">1. Open [All User Profile Listing] screen
2. Click on [Sort] at [Employee ID] column
3. Click on [Export User Profile Profile] button
4. Open file CSV have been exported </t>
  </si>
  <si>
    <t>2. User Profile list is sort by Employee ID, follow alphabet condition
4. The columns in CSV file map with corresponding data field of user have been sorted at step 2
+ Information of the User associated:
- [To Be Hired (Yes/No)] 
- [Name] is name get from field [Name] at [All User] screen 
- [Employee ID] is employee ID get from field [Employee ID] at [All User] screen 
- [Email] Address 
- [Phone Number 
+ Information of the user profile:
- [Unit Code]
- [[Unit Name]
- [Title]
- [Check if this is interim position] 
- [Check on this for Assistant, Secretary... position] 
- [Location] 
- [Status] 
- [Default Log in profile] 
- [System Roles]
- [Created At] 
- [Created By] 
- [Last Modified At] 
- [Last Modified By]</t>
  </si>
  <si>
    <t>Check when user sort by [Email] on [All User Profile Listing] screen</t>
  </si>
  <si>
    <t xml:space="preserve">1. Open [All User Profile Listing] screen
2. Click on [Sort] at [Email] column
3. Click on [Export User Profile Profile] button
4. Open file CSV have been exported </t>
  </si>
  <si>
    <t>2. User Profile list is sort by Email, follow alphabet condition
4. The columns in CSV file map with corresponding data field of user have been sorted at step 2
+ Information of the User associated:
- [To Be Hired (Yes/No)] 
- [Name] is name get from field [Name] at [All User] screen 
- [Employee ID] is employee ID get from field [Employee ID] at [All User] screen 
- [Email] Address 
- [Phone Number 
- [Unit Full Code]
- [[Unit Name]
- [Title]
- [Check if this is interim position] 
- [Check on this for Assistant, Secretary... position] 
- [Location] 
- [Status] 
- [Default Log in profile] 
- [System Roles]
- [Created At] 
- [Created By] 
- [Last Modified At] 
- [Last Modified By]</t>
  </si>
  <si>
    <t>Check when user sort by [Title] on [All User Profile Listing] screen</t>
  </si>
  <si>
    <t xml:space="preserve">1. Open [All User Profile Listing] screen
2. Click on [Sort] at [Title] column
3. Click on [Export User Profile Profile] button
4. Open file CSV have been exported </t>
  </si>
  <si>
    <t>2. User Profile list is sort by Title, follow alphabet condition
4. The columns in CSV file map with corresponding data field of user have been sorted at step 2
+ Information of the User associated:
- [To Be Hired (Yes/No)] 
- [Name] is name get from field [Name] at [All User] screen 
- [Employee ID] is employee ID get from field [Employee ID] at [All User] screen 
- [Email] Address 
- [Phone Number 
+ Information of the user profile:
- [Unit Code]
- [[Unit Name]
- [Title]
- [Check if this is interim position] 
- [Check on this for Assistant, Secretary... position] 
- [Location] 
- [Status] 
- [Default Log in profile] 
- [System Roles]
- [Created At] 
- [Created By] 
- [Last Modified At] 
- [Last Modified By]</t>
  </si>
  <si>
    <t>Check when user sort by [Unit Name] on [All User Profile Listing] screen</t>
  </si>
  <si>
    <t xml:space="preserve">1. Open [All User Profile Listing] screen
2. Click on [Sort] at [Unit Name] column
3. Click on [Export User Profile Profile] button
4. Open file CSV have been exported </t>
  </si>
  <si>
    <t>2. User Profile list is sort by Unit Name, follow alphabet condition
4. The columns in CSV file map with corresponding data field of user have been sorted at step 2
+ Information of the User associated:
- [To Be Hired (Yes/No)] 
- [Name] is name get from field [Name] at [All User] screen 
- [Employee ID] is employee ID get from field [Employee ID] at [All User] screen 
- [Email] Address 
- [Phone Number 
+ Information of the user profile:
- [Unit Code]
- [[Unit Name]
- [Title]
- [Check if this is interim position] 
- [Check on this for Assistant, Secretary... position] 
- [Location] 
- [Status] 
- [Default Log in profile] 
- [System Roles]
- [Created At] 
- [Created By] 
- [Last Modified At] 
- [Last Modified By]</t>
  </si>
  <si>
    <t>Check when user sort by [Location] on [All User Profile Listing] screen</t>
  </si>
  <si>
    <t xml:space="preserve">1. Open [All User Profile Listing] screen
2. Click on [Sort] at [Location] column
3. Click on [Export User Profile Profile] button
4. Open file CSV have been exported </t>
  </si>
  <si>
    <t>2. User Profile list is sort by Location, follow alphabet condition
4. The columns in CSV file map with corresponding data field of user have been sorted at step 2
+ Information of the User associated:
- [To Be Hired (Yes/No)] 
- [Name] is name get from field [Name] at [All User] screen 
- [Employee ID] is employee ID get from field [Employee ID] at [All User] screen 
- [Email] Address 
- [Phone Number 
+ Information of the user profile:
- [Unit Code]
- [[Unit Name]
- [Title]
- [Check if this is interim position] 
- [Check on this for Assistant, Secretary... position] 
- [Location] 
- [Status] 
- [Default Log in profile] 
- [System Roles]
- [Created At] 
- [Created By] 
- [Last Modified At] 
- [Last Modified By]</t>
  </si>
  <si>
    <t>Check when user sort by [Interim] on [All User Profile Listing] screen</t>
  </si>
  <si>
    <t xml:space="preserve">1. Open [All User Profile Listing] screen
2. Click on [Sort] at [Interim] column
3. Click on [Export User Profile Profile] button
4. Open file CSV have been exported </t>
  </si>
  <si>
    <t>2. User Profile list is sort by Interim, follow alphabet condition
4. The columns in CSV file map with corresponding data field of user have been sorted at step 2
+ Information of the User associated:
- [To Be Hired (Yes/No)] 
- [Name] is name get from field [Name] at [All User] screen 
- [Employee ID] is employee ID get from field [Employee ID] at [All User] screen 
- [Email] Address 
- [Phone Number 
+ Information of the user profile:
- [Unit Code]
- [[Unit Name]
- [Title]
- [Check if this is interim position] 
- [Check on this for Assistant, Secretary... position] 
- [Location] 
- [Status] 
- [Default Log in profile] 
- [System Roles]
- [Created At] 
- [Created By] 
- [Last Modified At] 
- [Last Modified By]</t>
  </si>
  <si>
    <t>Check when user sort by [Status] on [All User Profile Listing] screen</t>
  </si>
  <si>
    <t xml:space="preserve">1. Open [All User Profile Listing] screen
2. Click on [Sort] at [Status] column
3. Click on [Export User Profile Profile] button
4. Open file CSV have been exported </t>
  </si>
  <si>
    <t>2. User Profile list is sort by Status, follow alphabet condition
4. The columns in CSV file map with corresponding data field of user have been sorted at step 2
+ Information of the User associated:
- [To Be Hired (Yes/No)] 
- [Name] is name get from field [Name] at [All User] screen 
- [Employee ID] is employee ID get from field [Employee ID] at [All User] screen 
- [Email] Address 
- [Phone Number 
+ Information of the user profile:
- [Unit Code]
- [[Unit Name]
- [Title]
- [Check if this is interim position] 
- [Check on this for Assistant, Secretary... position] 
- [Location] 
- [Status] 
- [Default Log in profile] 
- [System Roles]
- [Created At] 
- [Created By] 
- [Last Modified At] 
- [Last Modified By]</t>
  </si>
  <si>
    <t>Check when user sort by [Interim] on [All User Profile] screen</t>
  </si>
  <si>
    <t xml:space="preserve">1. Open [All User Profile Listing Profile] screen
2. Click on [Sort] at [name] column
3. Click on [Export User Profile] button
4. Open file CSV have been exported </t>
  </si>
  <si>
    <t>2. User Profile list is sort by Name, follow alphabet condition
4. The columns in CSV file map with corresponding data field of user have been sorted at step 2
- To Be Hired: Yes/No 
- [Name] is name get from field [Name] at [All User] screen 
- [Employee ID] is employee ID get from field [Employee ID] at [All User] screen 
- [Email] Address 
- [Phone Number 
- [Unit Full Code]
- [[Unit Name]
- [Title]
- [Check if this is interim position] 
- [Check on this for Assistant, Secretary... position] 
- [Location] 
- [Status] 
- [Default Log in profile] 
- [System Roles]
- [Created At] 
- [Created By] 
- [Last Modified At] 
- [Last Modified By]</t>
  </si>
  <si>
    <t>Check when user sort by [Status] on [All User Profile] screen</t>
  </si>
  <si>
    <t>Check initial of [Import User - Upload File] screen</t>
  </si>
  <si>
    <t>1. Click on [Import User – Upload File] button</t>
  </si>
  <si>
    <t>1. [Import User - Upload File] screen is displayed with:
- Title: Import User and User Profile
- Button: 
        + [Browse]
        + [Cancel]
        + [Import]
- Default value of [Upload Import File] filed: blank</t>
  </si>
  <si>
    <t>[Import User – Upload File] is displayed</t>
  </si>
  <si>
    <t>1. Press [Tab] key 1st
2. Press [Tab] key 2nd
3. Press [Tab] key 3rd
4. Press [Tab] key 4th
5. Press [Tab] key 5th</t>
  </si>
  <si>
    <t>1. Tab focus on "Menu item" is User Management
2. Tab focus on [Cancel] button
3. Tab focus on [Upload Import File] field
4. Tab focus on [Browse] button
5. Tab focus on [Import Template File] link</t>
  </si>
  <si>
    <t xml:space="preserve">Check when user click on  [Cancel] button </t>
  </si>
  <si>
    <t>Open [Import User - Upload File] screen and do no thing</t>
  </si>
  <si>
    <t>1. Click on [Cancel] button</t>
  </si>
  <si>
    <t>1. [Import User - Upload File] screen is closed</t>
  </si>
  <si>
    <t>Open [Import User - Upload File] screen and uploads file</t>
  </si>
  <si>
    <t>1.
- The action be cancel
- [Import User - Upload File] screen is closed</t>
  </si>
  <si>
    <t>Open [Import User - Upload File] screen and importing process</t>
  </si>
  <si>
    <t>1.
- The whole process to import data be cancel
- [Import User - Upload File] screen is closed</t>
  </si>
  <si>
    <t>Check status of [Import] button</t>
  </si>
  <si>
    <t>1. At [Import User - Upload File] screen, select a file in [Upload Import File] field</t>
  </si>
  <si>
    <t>1. [Import] button is enabled</t>
  </si>
  <si>
    <t>Check status of [Import] button when the file imported does not pass validation</t>
  </si>
  <si>
    <t>1. [Import] button will be hidden.</t>
  </si>
  <si>
    <t>Check Validation Result</t>
  </si>
  <si>
    <t xml:space="preserve">At [Import User - Upload File] screen, user uploads file </t>
  </si>
  <si>
    <t>1. Clicks on [Import] button</t>
  </si>
  <si>
    <r>
      <rPr>
        <sz val="10"/>
        <rFont val="Arial"/>
        <charset val="134"/>
      </rPr>
      <t xml:space="preserve">1.  Result of validation is displayed at Validation Area (read-only) </t>
    </r>
    <r>
      <rPr>
        <sz val="10"/>
        <rFont val="Arial"/>
        <charset val="134"/>
      </rPr>
      <t>(REF 10)</t>
    </r>
  </si>
  <si>
    <t>User import a file successfully</t>
  </si>
  <si>
    <t>1. At [Import User - Upload File] screen, uploads new file
2. Click on [Import] button</t>
  </si>
  <si>
    <t>1. The content Validation Result will be clear</t>
  </si>
  <si>
    <t>Check if  there is any issue in importing process</t>
  </si>
  <si>
    <t>Validate inputted is failed</t>
  </si>
  <si>
    <r>
      <rPr>
        <sz val="10"/>
        <rFont val="Arial"/>
        <charset val="134"/>
      </rPr>
      <t xml:space="preserve">1. 
- Error message </t>
    </r>
    <r>
      <rPr>
        <sz val="10"/>
        <rFont val="Arial"/>
        <charset val="134"/>
      </rPr>
      <t>EMSG 7</t>
    </r>
    <r>
      <rPr>
        <sz val="10"/>
        <rFont val="Arial"/>
        <charset val="134"/>
      </rPr>
      <t xml:space="preserve"> is displayed
- Roll back import process.</t>
    </r>
  </si>
  <si>
    <t>Check when user download a Import Template File</t>
  </si>
  <si>
    <t>1. Log in to the system successful
2. [All Users Listing] is opened
3. Click on [Import User – Upload File] button</t>
  </si>
  <si>
    <t>1. [Import User - Upload File] screen, click on [Import Template File] link
2. Open [Import Template.csv] file</t>
  </si>
  <si>
    <r>
      <rPr>
        <sz val="10"/>
        <rFont val="Arial"/>
        <charset val="134"/>
      </rPr>
      <t xml:space="preserve">2. New Import Template File is downloaded
- Name : Import Template.csv
3. The file have the following columns header </t>
    </r>
    <r>
      <rPr>
        <sz val="10"/>
        <rFont val="Arial"/>
        <charset val="134"/>
      </rPr>
      <t>(REF 11)</t>
    </r>
    <r>
      <rPr>
        <sz val="10"/>
        <rFont val="Arial"/>
        <charset val="134"/>
      </rPr>
      <t>:
- Name
- Employee ID
- Email
- Phone Number
- Unit Code
- Title
- Location</t>
    </r>
  </si>
  <si>
    <t>Check when user import a file different from CSV</t>
  </si>
  <si>
    <t>1. Click on [Import User – Upload File] button
2. Click on [Browser] button
3. Select a file have format different from CSV
4. Click on [Open] button
5. Click on [OK] on Error message</t>
  </si>
  <si>
    <t>2. Default folder of Browser is opened
3. 
- Error message is displayed
+ Message: "EMSG 4"
5. 
- Error message is closed
- [Import User - Upload File] screen is displayed</t>
  </si>
  <si>
    <t>Check when user import a file with incorrect template (Validate Template)</t>
  </si>
  <si>
    <t xml:space="preserve">1. Log in to the system successful
2. [All Users Listing] screen is opened
</t>
  </si>
  <si>
    <t>1. Click on [Import User – Upload File] button
2. Click on [Browser] button
3. Select a file miss field [Name]
4. Click on [Open] button
5. Click on [Import] button 
6. Click on [OK] on Error message</t>
  </si>
  <si>
    <t>5. 
- Error message is displayed
+ Message: "EMSG 5"
6. 
- Error message is closed</t>
  </si>
  <si>
    <t>1. Click on [Import User – Upload File] button
2. Click on [Browser] button
3. Select a file miss field [Employee ID]
4. Click on [Open] button
5. Click on [Import] button 
6. Click on [OK] on Error message</t>
  </si>
  <si>
    <t>1. Click on [Import User – Upload File] button
2. Click on [Browser] button
3. Select a file miss field [Email]
4. Click on [Open] button
5. Click on [Import] button 
6. Click on [OK] on Error message</t>
  </si>
  <si>
    <t>1. Click on [Import User – Upload File] button
2. Click on [Browser] button
3. Select a file miss field [Phone Number]
4. Click on [Open] button
5. Click on [Import] button 
6. Click on [OK] on Error message</t>
  </si>
  <si>
    <t>1. Click on [Import User – Upload File] button
2. Click on [Browser] button
3. Select a file miss field [Unit Code]
4. Click on [Open] button
5. Click on [Import] button 
6. Click on [OK] on Error message</t>
  </si>
  <si>
    <t>1. Click on [Import User – Upload File] button
2. Click on [Browser] button
3. Select a file miss field [Title]
4. Click on [Open] button
5. Click on [Import] button 
6. Click on [OK] on Error message</t>
  </si>
  <si>
    <t>1. Click on [Import User – Upload File] button
2. Click on [Browser] button
3. Select a file miss all columns header
4. Click on [Open] button
5. Click on [Import] button 
6. Click on [OK] on Error message</t>
  </si>
  <si>
    <t>Check data row when field is blank (Validating Data Row)</t>
  </si>
  <si>
    <t xml:space="preserve">1. Log in to the system successful
2. [All Users Listing] is opened
</t>
  </si>
  <si>
    <t>1. Click on [Import User – Upload File] button
2. Click on [Browser] button
3. Select a file that field [Name] = = Blank
4. Click on [Open] button
5. Click on [Import] button</t>
  </si>
  <si>
    <t xml:space="preserve">5. 
- [Validation Result] Area is displayed with format
"Start Validation…
….
Row &lt;row number&gt;: Missing mandatory field: &lt;list of missing mandatory fields&gt;.” </t>
  </si>
  <si>
    <t>1. Click on [Import User – Upload File] button
2. Click on [Browser] button
3. Select a file that field [Employee ID] = = Blank
4. Click on [Open] button
5. Click on [Import] button</t>
  </si>
  <si>
    <t>1. Click on [Import User – Upload File] button
2. Click on [Browser] button
3. Select a file that field [Unit Full Code] = Blank
4. Click on [Open] button
5. Click on [Import] button</t>
  </si>
  <si>
    <t>1. Click on [Import User – Upload File] button
2. Click on [Browser] button
3. Select a file that field [Title] = Blank
4. Click on [Open] button
5. Click on [Import] button</t>
  </si>
  <si>
    <t>1. Click on [Import User – Upload File] button
2. Click on [Browser] button
3. Select a file that all field = Blank
4. Click on [Open] button
5. Click on [Import] button</t>
  </si>
  <si>
    <t>Check when  [Email] or [Employee ID] already exists in user management</t>
  </si>
  <si>
    <t>1. Log in to the system successful
2. [All Users Listing] is opened
3. Input into file [Import User - Upload File]
- At field [Email] = email already exists in user management
- At field [Employee ID] = Employee ID already exists in user management</t>
  </si>
  <si>
    <t>1. Click on [Import User – Upload File] button
2. Click on [Browser] button
3. Select file [Import User - Upload File]
4. Click on [Open] button
5. Click on [Import] button</t>
  </si>
  <si>
    <t xml:space="preserve">5. 
- [Validation Result] Area is displayed 
"Start Validation…
….
Row &lt;row number&gt;: Email and Employee ID already exists in user management.” </t>
  </si>
  <si>
    <t>1. Log in to the system successful
2. [All Users Listing] is opened
3. Input into file [Import User - Upload File]
- At field [Email] = email already exists in user management</t>
  </si>
  <si>
    <t xml:space="preserve">5. 
- [Validation Result] Area is displayed 
"Start Validation…
….
Row &lt;row number&gt;: Email already exists in user management.” </t>
  </si>
  <si>
    <t>1. Log in to the system successful
2. [All Users Listing] is opened
3. Input into file [Import User - Upload File]
- At field [Employee ID] = Employee ID already exists in user management</t>
  </si>
  <si>
    <t xml:space="preserve">5. 
- [Validation Result] Area is displayed 
"Start Validation…
….
Row &lt;row number&gt;: Employee ID already exists in user management.” </t>
  </si>
  <si>
    <t>Check when [Title], [Unit Full Code], [Location] do not match with master data list in the system</t>
  </si>
  <si>
    <t>1. Log in to the system successful
2. [All Users Listing] is opened
3. Input into file [Import User - Upload File]
- At field [Title] = title do not match with master data list in the system
- At field [Unit Full Code] = Unit Full Code do not match with master data list in the system
- At field [Location] = Location do not match with master data list in the system</t>
  </si>
  <si>
    <t xml:space="preserve">5. 
- [Validation Result] Area is displayed 
"Start Validation…
….
Row &lt;row number&gt;: Data of the following fields is not correct: &lt;list of fields&gt;.” </t>
  </si>
  <si>
    <t>1. Log in to the system successful
2. [All Users Listing] is opened
3. Input into file [Import User - Upload File]
- At field [Title] = title do not match with master data list in the system</t>
  </si>
  <si>
    <t>1. Log in to the system successful
2. [All Users Listing] is opened
3. Input into file [Import User - Upload File]
- At field [Unit Full Code] = Unit Full Code do not match with master data list in the system</t>
  </si>
  <si>
    <t xml:space="preserve">1. Log in to the system successful
2. [All Users Listing] is opened
3. Input into file [Import User - Upload File]
- At field [Location] = Location do not match with master data list in the </t>
  </si>
  <si>
    <t>Check when [Email] does not have the correct format</t>
  </si>
  <si>
    <t>1. Log in to the system successful
2. [All Users Listing] is opened
3. Input into file [Import User - Upload File]
- At field [Email] is incorrect with format rule: 
"The email format needs to follow the standard format. Please refer to https://en.wikipedia.org/wiki/Email_address . Please note that employee in factory will use their personal email, not HOYA company email."</t>
  </si>
  <si>
    <t>1. Log in to the system successful
2. [All Users Listing] is opened
3. Input into file [Import User - Upload File]
- At field [Title] = title do not match with master data list in the system
- At field [Unit Full Code] = Unit Full Code do not match with master data list in the system
- At field [Location] = Location do not match with master data list in the system
- At field [Email] = email of HOYA company or as Table 3 (REF 8)</t>
  </si>
  <si>
    <t>Check when max length of fields  [Name], [Email], [Phone Number], [Employee ID] are invalid</t>
  </si>
  <si>
    <t>1. Log in to the system successful
2. [All Users Listing] is opened
3. Input into file [Import User - Upload File]
- At field [Name], max length &gt; 50 character</t>
  </si>
  <si>
    <t>1. Log in to the system successful
2. [All Users Listing] is opened
3. Input into file [Import User - Upload File]
- At field [Email], max length &gt; 50 character</t>
  </si>
  <si>
    <t>1. Log in to the system successful
2. [All Users Listing] is opened
3. Input into file [Import User – Upload File] and User Profile]
- At field [Phone Number], max length &gt; 20 character</t>
  </si>
  <si>
    <t>1. Log in to the system successful
2. [All Users Listing] is opened
3. Input into file [Import User - Upload File]
- At field [Employee ID], max length &gt; 20 character</t>
  </si>
  <si>
    <t>1. Log in to the system successful
2. [All Users Listing] is opened
3. Input into file [Import User - Upload File]
- At field [Name], max length &gt; 50 character
- At field [Email], max length &gt; 50 character
- At field [Phone Number], max length &gt; 20 character
- At field [Employee ID], max length &gt; 20 character</t>
  </si>
  <si>
    <t>Check when [Email] or [Employee ID] is duplicated in imported file</t>
  </si>
  <si>
    <t>1. Log in to the system successful
2. [All Users Listing] is opened
3. Input into file [Import User - Upload File]
- At field [Email] input value is exist in imported file
- At field [Employee ID] input value is exist in imported file</t>
  </si>
  <si>
    <t>5. 
- [Validation Result] Area is displayed 
"Start Validation…
….
Row &lt;list of rows with duplicated data&gt; have the same Email.
Row &lt;list of rows with duplicated data&gt; have the same Employee ID.”</t>
  </si>
  <si>
    <t>1. Log in to the system successful
2. [All Users Listing] is opened
3. Input into file [Import User - Upload File]
- At field [Email] input value is exist in imported file</t>
  </si>
  <si>
    <t>5. 
- [Validation Result] Area is displayed 
"Start Validation…
….
Row &lt;list of rows with duplicated data&gt; have the same Email.”</t>
  </si>
  <si>
    <t>1. Log in to the system successful
2. [All Users Listing] is opened
3. Input into file [Import User - Upload File]
- At field [Employee ID] input the same name for all user</t>
  </si>
  <si>
    <t>5. 
- [Validation Result] Area is displayed 
"Start Validation…
….
Row &lt;list of rows with duplicated data&gt; have the same Employee ID.”</t>
  </si>
  <si>
    <t>Check when finish validation</t>
  </si>
  <si>
    <t>5. 
- The file is validated, log end lines is displayed:
"---
Validation Completed!"</t>
  </si>
  <si>
    <t>Check the summary of result</t>
  </si>
  <si>
    <t>The file is validated successful</t>
  </si>
  <si>
    <t>1. At [Import User - Upload File] screen, click on  [Import User – Upload File] button
2. Click on [Browser] button
3. Select file [Import User - Upload File]
4. Click on [Open] button
5. Click on [Import] button</t>
  </si>
  <si>
    <t>5. 
- Log start importing is displayed at [Validation Result] box:
"Start Validation
---
---
Validation Completed
---
Start Importing…"</t>
  </si>
  <si>
    <t>Check when all data rows pass validation</t>
  </si>
  <si>
    <t xml:space="preserve">1. Log in to the system successful
2. [All Users Listing] is opened
Note:
- T = Total of data rows that pass validation (row)
- R = (Total of data rows) - (Total column header data row(s) have correct data to import)
</t>
  </si>
  <si>
    <t>5. 
- Log to [Validation Result] box is displayed under row [Start Validation…]:
+ Format: "&lt;T/ R&gt; data rows have correct data to import"</t>
  </si>
  <si>
    <t xml:space="preserve">Check the user list when import data successful </t>
  </si>
  <si>
    <t>1. Log in to the system successful
2. [All Users Listing] is opened
3. File [mport User - Upload File] is not miss field [Unit Name]</t>
  </si>
  <si>
    <t>1. Click on [Import User – Upload File] button
2. Click on [Browser] button
3. Select file [Import User - Upload File]
4. Click on [Open] button
5. Click on [Import] button
6. Wait for import successful
7. Wait for 3 seconds 
8. Check on [All Users Listing] screen</t>
  </si>
  <si>
    <t>6. 
- Success dialog  include summary pop up with following information is displayed
+ Message: "SCD 9"
7. 
- [Success] dialog is closed automatically
- [Import User - Upload File] screen is displayed
- [Validation Result] Area be clear 
- [Upload Import File] field is blank
8. 
- Correctly formatted rows is imported as Table  (REF 8)
- New user is created with following data from import fill</t>
  </si>
  <si>
    <t xml:space="preserve">1. Log in to the system successful
2. [All Users Listing] is opened
3. File [mport User - Upload File] is miss field [Unit Name]
</t>
  </si>
  <si>
    <t>Sprint</t>
  </si>
  <si>
    <t>Device/Browser</t>
  </si>
  <si>
    <t>Tester</t>
  </si>
  <si>
    <t>Test environment: 
- Android: OS 10 to 13
Version baseline: 
- Android: 24.09.29.1</t>
  </si>
  <si>
    <t xml:space="preserve">Relating Document (File name, Version or something like that such as sending date, Relating sheets/chapters):
1. ChứcNăngBooking.xlsx
</t>
  </si>
  <si>
    <t>Check layout of [MMA-010-Homepage]</t>
  </si>
  <si>
    <t>1. Successful account login
2. MoveMate application is started</t>
  </si>
  <si>
    <t>1. Waiting for 2 seconds</t>
  </si>
  <si>
    <t>1. 
- [MMA-010-Homepage] screen is opened
- Layout refer [MMA-010-Homepage] on Reference sheet</t>
  </si>
  <si>
    <t>Check default value of [MMA-010-Homepage]</t>
  </si>
  <si>
    <t>1. [MMA-010-Homepage] is opening</t>
  </si>
  <si>
    <t>1. Focus on controls on screen</t>
  </si>
  <si>
    <t>1. Default value of controls refer [MMA-010-Homepage] on Reference sheet</t>
  </si>
  <si>
    <t>Check layout of [MMA-011-Register Booking]</t>
  </si>
  <si>
    <t>1. Touch on [Xác nhận] button</t>
  </si>
  <si>
    <t>1. 
- [MMA-011-Register Booking] screen is opened
- Layout refer [MMA-011-Register Booking] on Reference sheet</t>
  </si>
  <si>
    <t>Check default value of [MMA-011-Register Booking]</t>
  </si>
  <si>
    <t>1. [MMA-011-Register Booking] is opening</t>
  </si>
  <si>
    <t>1. Default value of controls refer [MMA-011-Register Booking] on Reference sheet</t>
  </si>
  <si>
    <t>Check layout of [MMA-012-Register Booking_1]</t>
  </si>
  <si>
    <t>1. Touch on [Tiếp tục] button</t>
  </si>
  <si>
    <t>1. 
- [MMA-012-Register Booking_1] screen is opened
- Layout refer [MMA-012-Register Booking_1] on Reference sheet</t>
  </si>
  <si>
    <t>Check default value of [MMA-012-Register Booking_1]</t>
  </si>
  <si>
    <t>1. [MMA-012-Register Booking_1] is opening</t>
  </si>
  <si>
    <t>1. Default value of controls refer [MMA-012-Register Booking_1] on Reference sheet</t>
  </si>
  <si>
    <t>[MMA-010-Homepage]</t>
  </si>
  <si>
    <t>Check that the user can click the confirmation button</t>
  </si>
  <si>
    <t>1. User must be logged in and all required fields must be filled
2. [MMA-010-Homepage] is opening</t>
  </si>
  <si>
    <t xml:space="preserve">1. Input value for location and date time </t>
  </si>
  <si>
    <t>1. The user should be able to click [Xác nhận] button
2. Transit to [MMA-011-Register booking]</t>
  </si>
  <si>
    <t>Check button [Xác nhận] when location do not inputted</t>
  </si>
  <si>
    <t>1. Not input value for location
2. Input value for date time</t>
  </si>
  <si>
    <t>2. [Xác nhận] button is disable</t>
  </si>
  <si>
    <t>Check date time when input time in the past</t>
  </si>
  <si>
    <t>1. Touch on date time field
2. Input date is today (3/11/2024 time current is: 14:34)
3. Input time in the past is: 11:30</t>
  </si>
  <si>
    <t>3. Cannot touch time in the past of today</t>
  </si>
  <si>
    <t>Check date time when input date in the past or future</t>
  </si>
  <si>
    <t>1. Touch on date time
2. Touch on date in the past
3. Touch on date over 2 month</t>
  </si>
  <si>
    <t>3. Can choose date have range: 1/11/2024-1/12/2024</t>
  </si>
  <si>
    <t>[MMA-011-Register Booking]</t>
  </si>
  <si>
    <t>Check [Chọn loại nhà ở] option</t>
  </si>
  <si>
    <t>1. Touch on [Chọn loại nhà ở] option</t>
  </si>
  <si>
    <t>1. [Nhà trọ, Nhà riêng, Căn hộ, Công ty] is displayed</t>
  </si>
  <si>
    <t>Check [Số phòng] option</t>
  </si>
  <si>
    <t>1. Touch on [Số phòng] option</t>
  </si>
  <si>
    <t>1. [0-15] is displayed</t>
  </si>
  <si>
    <t>Check [Số tầng] option</t>
  </si>
  <si>
    <t>1. Touch on [Số tầng] option</t>
  </si>
  <si>
    <t>1. [0-10] is displayed</t>
  </si>
  <si>
    <t>Check [Tải ảnh lên] button</t>
  </si>
  <si>
    <t>1. Touch on [Tải ảnh lên] button</t>
  </si>
  <si>
    <t xml:space="preserve">1. The phone's photo/video library opens, or a prompt appears to take a new photo or record a new video.
</t>
  </si>
  <si>
    <t>Check [Tải ảnh lên] button when continue adding images and videos up to the maximum limit</t>
  </si>
  <si>
    <t>1. [MMA-011-Register Booking] is opening
2. 5 images and 2 videos is uploaded</t>
  </si>
  <si>
    <t xml:space="preserve">1. [Tải ảnh lên] button is disabled once the maximum limit </t>
  </si>
  <si>
    <t>Check [Phương tiện có sẵn] option</t>
  </si>
  <si>
    <t>1. Focus on [Phương tiện có sẵn] option</t>
  </si>
  <si>
    <t>1. [Xe van 500kg, Xe van 1000kg, Xe tải 500kg, Xe tải 1000kg, Xe tải 2000kg, Xe tải 2500kg] is displayed</t>
  </si>
  <si>
    <t>Check [Tiếp tục] button</t>
  </si>
  <si>
    <t>1. Choose [Nhà riêng]
2. Choose [Số phòng: 2], [Số tầng:2]
3. Upload image</t>
  </si>
  <si>
    <t>3. [Tiếp tục] button is enable</t>
  </si>
  <si>
    <t>Check [Tiếp tục] button when one field is not inputted</t>
  </si>
  <si>
    <t>1. Not choose [Nhà riêng]
2. Choose [Số phòng: 2], [Số tầng:2]
3. Not upload image</t>
  </si>
  <si>
    <t>3. [Tiếp tục] button is disble</t>
  </si>
  <si>
    <t>Check transit when touch on [Tiếp tục] button</t>
  </si>
  <si>
    <t>1. All field is inputted
2. Touch on [Tiếp tục] button</t>
  </si>
  <si>
    <t>2. Transit to [MMA-012-Register Booking_1] screen</t>
  </si>
  <si>
    <t>[MMA-012-Register Booking_1]</t>
  </si>
  <si>
    <t>Verify that the [Dịch vụ bốc xếp] dropdowns are functional</t>
  </si>
  <si>
    <t>1. Tap on dropdown [Dịch vụ bốc xếp].</t>
  </si>
  <si>
    <t>The dropdown expands and displays service options [Bốc xếp (Bởi tài xế), Bốc xếp (Bởi nhân viên bốc xếp), Bốc xếp sử dụng thang máy nhỏ hoặc không có thang máy, Bốc xếp tại địa điểm khó tiếp cận và vận chuyển dài]</t>
  </si>
  <si>
    <t>Verify that the [Dịch vụ tháo lắp] dropdowns are functional</t>
  </si>
  <si>
    <t>1. Tap on dropdown [Dịch vụ tháo lắp].</t>
  </si>
  <si>
    <t>The dropdown expands and displays service options [Tháo lắp, đóng gói máy lạnh, Tháo lắp, đóng gói các đồ vật khác]</t>
  </si>
  <si>
    <t>Verify that the [Phí chờ] is calculated correctly</t>
  </si>
  <si>
    <t>1. View the "Phí chờ" fee listed below.</t>
  </si>
  <si>
    <t>The transportation fee (60,000 VND/hour) is displayed correctly based on the calculation logic.</t>
  </si>
  <si>
    <t>Verify that tapping the [+] icon increases the quantity and fee for each item</t>
  </si>
  <si>
    <t>1. Touch on the [+] icon next to [Phí chờ," "Hỗ trợ tài xế," or "Chứng từ điện tử.]</t>
  </si>
  <si>
    <t>The quantity and total fee for the selected item increase accordingly.</t>
  </si>
  <si>
    <t>Verify the [Di chuyển lần 2] checkbox functionality</t>
  </si>
  <si>
    <t>1. Tap on the [Di chuyển lần 2] checkbox.</t>
  </si>
  <si>
    <t>The checkbox is checked</t>
  </si>
  <si>
    <t>Verify that each checkbox under [Hướng dẫn vận chuyển] can be selected or deselected</t>
  </si>
  <si>
    <t>1. Tap each checkbox (e.g., "Hàng dễ vỡ", "Cần nhiệt độ thích hợp").</t>
  </si>
  <si>
    <t>The checkbox is selected when tapped and deselected when tapped again.</t>
  </si>
  <si>
    <t>Verify the [Ghi chú cho nhân viên] text field accepts input</t>
  </si>
  <si>
    <t>1. Inputted on the [Ghi chú cho nhân viên] text field.</t>
  </si>
  <si>
    <t>The entered text is displayed in the field and remains after clicking outside the field.</t>
  </si>
  <si>
    <t>Verify the [Tổng giá] calculation updates correctly based on selected options</t>
  </si>
  <si>
    <t>1. Add or remove services and adjust quantities.
2. Observe the [Tổng giá] at the bottom of the screen.</t>
  </si>
  <si>
    <t>The total price updates accurately based on the selected services and quantities.</t>
  </si>
  <si>
    <t>Verify that tapping the [Đặt đơn] button submits the order</t>
  </si>
  <si>
    <t>1. Tap on the [Đặt đơn] button.</t>
  </si>
  <si>
    <t>Transit to [Review] dialog</t>
  </si>
  <si>
    <t>No</t>
  </si>
  <si>
    <t>Screen ID</t>
  </si>
  <si>
    <t>Image</t>
  </si>
  <si>
    <t>Control Name</t>
  </si>
  <si>
    <t>Control Type</t>
  </si>
  <si>
    <t>Default Status</t>
  </si>
  <si>
    <t>Default Value</t>
  </si>
  <si>
    <t>MMA-010-Homepage</t>
  </si>
  <si>
    <t>MMA-011-Register Booking</t>
  </si>
  <si>
    <t>MMA-012-Register Booking_1</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</si>
</sst>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quot;-&quot;"/>
    <numFmt numFmtId="179" formatCode="_-&quot;¥&quot;* #,##0.00_-;\-&quot;¥&quot;* #,##0.00_-;_-&quot;¥&quot;* &quot;-&quot;??_-;_-@_-"/>
    <numFmt numFmtId="180" formatCode="#,##0\ &quot;¥&quot;_);[Red]\(#,##0\ &quot;¥&quot;\)"/>
    <numFmt numFmtId="181" formatCode="&quot;¥&quot;###,0&quot;.&quot;00_);[Red]\(&quot;¥&quot;###,0&quot;.&quot;00\)"/>
    <numFmt numFmtId="182" formatCode="0.0_ "/>
    <numFmt numFmtId="183" formatCode="#,##0\-;&quot;▲&quot;#,##0\-"/>
  </numFmts>
  <fonts count="71">
    <font>
      <sz val="10"/>
      <name val="Arial"/>
      <charset val="134"/>
    </font>
    <font>
      <b/>
      <sz val="10"/>
      <color theme="0"/>
      <name val="Arial"/>
      <charset val="134"/>
    </font>
    <font>
      <sz val="9"/>
      <name val="Arial"/>
      <charset val="134"/>
    </font>
    <font>
      <b/>
      <sz val="24"/>
      <name val="Arial"/>
      <charset val="134"/>
    </font>
    <font>
      <b/>
      <sz val="10"/>
      <name val="Arial"/>
      <charset val="134"/>
    </font>
    <font>
      <b/>
      <sz val="10"/>
      <color theme="1"/>
      <name val="Arial"/>
      <charset val="134"/>
    </font>
    <font>
      <sz val="10"/>
      <color theme="1" tint="0.0499893185216834"/>
      <name val="Arial"/>
      <charset val="134"/>
    </font>
    <font>
      <sz val="10"/>
      <color theme="1"/>
      <name val="Arial"/>
      <charset val="134"/>
    </font>
    <font>
      <sz val="10"/>
      <name val="Wingdings 2"/>
      <charset val="2"/>
    </font>
    <font>
      <u/>
      <sz val="10"/>
      <color indexed="12"/>
      <name val="Arial"/>
      <charset val="134"/>
    </font>
    <font>
      <sz val="10"/>
      <color indexed="8"/>
      <name val="Arial"/>
      <charset val="134"/>
    </font>
    <font>
      <b/>
      <u/>
      <sz val="24"/>
      <color indexed="17"/>
      <name val="Arial"/>
      <charset val="134"/>
    </font>
    <font>
      <b/>
      <sz val="10"/>
      <color indexed="12"/>
      <name val="Arial"/>
      <charset val="134"/>
    </font>
    <font>
      <sz val="10"/>
      <color indexed="12"/>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indexed="8"/>
      <name val="ＭＳ Ｐゴシック"/>
      <charset val="128"/>
    </font>
    <font>
      <sz val="11"/>
      <color indexed="9"/>
      <name val="ＭＳ Ｐゴシック"/>
      <charset val="128"/>
    </font>
    <font>
      <b/>
      <sz val="12"/>
      <name val="Arial"/>
      <charset val="134"/>
    </font>
    <font>
      <sz val="10"/>
      <name val="MS Sans Serif"/>
      <charset val="134"/>
    </font>
    <font>
      <sz val="12"/>
      <name val="Arial"/>
      <charset val="134"/>
    </font>
    <font>
      <sz val="11"/>
      <color theme="1"/>
      <name val="Calibri"/>
      <charset val="134"/>
      <scheme val="minor"/>
    </font>
    <font>
      <sz val="11"/>
      <color theme="1"/>
      <name val="Calibri"/>
      <charset val="128"/>
      <scheme val="minor"/>
    </font>
    <font>
      <sz val="11"/>
      <name val="ＭＳ Ｐゴシック"/>
      <charset val="128"/>
    </font>
    <font>
      <sz val="11"/>
      <color theme="1"/>
      <name val="Calibri"/>
      <charset val="134"/>
    </font>
    <font>
      <sz val="11"/>
      <color indexed="8"/>
      <name val="Calibri"/>
      <charset val="134"/>
    </font>
    <font>
      <sz val="10"/>
      <name val="Tahoma"/>
      <charset val="134"/>
    </font>
    <font>
      <sz val="10"/>
      <name val="Helv"/>
      <charset val="134"/>
    </font>
    <font>
      <b/>
      <sz val="18"/>
      <color theme="3"/>
      <name val="ＭＳ Ｐゴシック"/>
      <charset val="134"/>
    </font>
    <font>
      <b/>
      <sz val="18"/>
      <color indexed="56"/>
      <name val="ＭＳ Ｐゴシック"/>
      <charset val="128"/>
    </font>
    <font>
      <b/>
      <sz val="11"/>
      <color indexed="9"/>
      <name val="ＭＳ Ｐゴシック"/>
      <charset val="128"/>
    </font>
    <font>
      <sz val="11"/>
      <color indexed="60"/>
      <name val="ＭＳ Ｐゴシック"/>
      <charset val="128"/>
    </font>
    <font>
      <sz val="11"/>
      <color indexed="52"/>
      <name val="ＭＳ Ｐゴシック"/>
      <charset val="128"/>
    </font>
    <font>
      <sz val="11"/>
      <color indexed="62"/>
      <name val="ＭＳ Ｐゴシック"/>
      <charset val="128"/>
    </font>
    <font>
      <b/>
      <sz val="11"/>
      <color indexed="63"/>
      <name val="ＭＳ Ｐゴシック"/>
      <charset val="128"/>
    </font>
    <font>
      <sz val="14"/>
      <name val="ＭＳ 明朝"/>
      <charset val="128"/>
    </font>
    <font>
      <sz val="10"/>
      <name val="MS UI Gothic"/>
      <charset val="128"/>
    </font>
    <font>
      <sz val="11"/>
      <color indexed="20"/>
      <name val="ＭＳ Ｐゴシック"/>
      <charset val="128"/>
    </font>
    <font>
      <sz val="12"/>
      <name val="細明朝体"/>
      <charset val="128"/>
    </font>
    <font>
      <sz val="10"/>
      <name val="ＭＳ Ｐゴシック"/>
      <charset val="128"/>
    </font>
    <font>
      <sz val="11"/>
      <color indexed="17"/>
      <name val="ＭＳ Ｐゴシック"/>
      <charset val="128"/>
    </font>
    <font>
      <b/>
      <sz val="15"/>
      <color indexed="56"/>
      <name val="ＭＳ Ｐゴシック"/>
      <charset val="128"/>
    </font>
    <font>
      <b/>
      <sz val="13"/>
      <color indexed="56"/>
      <name val="ＭＳ Ｐゴシック"/>
      <charset val="128"/>
    </font>
    <font>
      <b/>
      <sz val="11"/>
      <color indexed="56"/>
      <name val="ＭＳ Ｐゴシック"/>
      <charset val="128"/>
    </font>
    <font>
      <sz val="10"/>
      <name val="明朝"/>
      <charset val="128"/>
    </font>
    <font>
      <b/>
      <sz val="11"/>
      <color indexed="52"/>
      <name val="ＭＳ Ｐゴシック"/>
      <charset val="128"/>
    </font>
    <font>
      <i/>
      <sz val="11"/>
      <color indexed="23"/>
      <name val="ＭＳ Ｐゴシック"/>
      <charset val="128"/>
    </font>
    <font>
      <sz val="11"/>
      <color indexed="10"/>
      <name val="ＭＳ Ｐゴシック"/>
      <charset val="128"/>
    </font>
    <font>
      <sz val="10"/>
      <color indexed="10"/>
      <name val="細明朝体"/>
      <charset val="128"/>
    </font>
    <font>
      <b/>
      <sz val="11"/>
      <color indexed="8"/>
      <name val="ＭＳ Ｐゴシック"/>
      <charset val="128"/>
    </font>
    <font>
      <sz val="10"/>
      <color indexed="12"/>
      <name val="細明朝体"/>
      <charset val="128"/>
    </font>
    <font>
      <sz val="10"/>
      <color indexed="10"/>
      <name val="Arial"/>
      <charset val="134"/>
    </font>
    <font>
      <b/>
      <sz val="9"/>
      <name val="Tahoma"/>
      <charset val="134"/>
    </font>
    <font>
      <sz val="9"/>
      <name val="Tahoma"/>
      <charset val="134"/>
    </font>
  </fonts>
  <fills count="6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8"/>
        <bgColor indexed="64"/>
      </patternFill>
    </fill>
    <fill>
      <patternFill patternType="solid">
        <fgColor theme="8" tint="0.599993896298105"/>
        <bgColor indexed="64"/>
      </patternFill>
    </fill>
    <fill>
      <patternFill patternType="solid">
        <fgColor rgb="FFFFFF00"/>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gray0625">
        <fgColor indexed="23"/>
      </patternFill>
    </fill>
  </fills>
  <borders count="32">
    <border>
      <left/>
      <right/>
      <top/>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medium">
        <color auto="1"/>
      </top>
      <bottom style="medium">
        <color auto="1"/>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auto="1"/>
      </left>
      <right style="hair">
        <color auto="1"/>
      </right>
      <top style="hair">
        <color auto="1"/>
      </top>
      <bottom style="hair">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auto="1"/>
      </left>
      <right/>
      <top/>
      <bottom style="hair">
        <color auto="1"/>
      </bottom>
      <diagonal/>
    </border>
    <border>
      <left/>
      <right/>
      <top style="thin">
        <color indexed="62"/>
      </top>
      <bottom style="double">
        <color indexed="62"/>
      </bottom>
      <diagonal/>
    </border>
  </borders>
  <cellStyleXfs count="159">
    <xf numFmtId="0" fontId="0" fillId="0" borderId="0"/>
    <xf numFmtId="176"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9" fillId="0" borderId="0" applyNumberFormat="0" applyFill="0" applyBorder="0" applyAlignment="0" applyProtection="0">
      <alignment vertical="top"/>
      <protection locked="0"/>
    </xf>
    <xf numFmtId="0" fontId="15" fillId="0" borderId="0" applyNumberFormat="0" applyFill="0" applyBorder="0" applyAlignment="0" applyProtection="0">
      <alignment vertical="center"/>
    </xf>
    <xf numFmtId="0" fontId="14" fillId="10" borderId="12"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3" applyNumberFormat="0" applyFill="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1" fillId="0" borderId="0" applyNumberFormat="0" applyFill="0" applyBorder="0" applyAlignment="0" applyProtection="0">
      <alignment vertical="center"/>
    </xf>
    <xf numFmtId="0" fontId="22" fillId="11" borderId="15" applyNumberFormat="0" applyAlignment="0" applyProtection="0">
      <alignment vertical="center"/>
    </xf>
    <xf numFmtId="0" fontId="23" fillId="12" borderId="16" applyNumberFormat="0" applyAlignment="0" applyProtection="0">
      <alignment vertical="center"/>
    </xf>
    <xf numFmtId="0" fontId="24" fillId="12" borderId="15" applyNumberFormat="0" applyAlignment="0" applyProtection="0">
      <alignment vertical="center"/>
    </xf>
    <xf numFmtId="0" fontId="25" fillId="13" borderId="17" applyNumberFormat="0" applyAlignment="0" applyProtection="0">
      <alignment vertical="center"/>
    </xf>
    <xf numFmtId="0" fontId="26" fillId="0" borderId="18" applyNumberFormat="0" applyFill="0" applyAlignment="0" applyProtection="0">
      <alignment vertical="center"/>
    </xf>
    <xf numFmtId="0" fontId="27" fillId="0" borderId="19" applyNumberFormat="0" applyFill="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1"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4" borderId="0" applyNumberFormat="0" applyBorder="0" applyAlignment="0" applyProtection="0">
      <alignment vertical="center"/>
    </xf>
    <xf numFmtId="0" fontId="33" fillId="47" borderId="0" applyNumberFormat="0" applyBorder="0" applyAlignment="0" applyProtection="0">
      <alignment vertical="center"/>
    </xf>
    <xf numFmtId="0" fontId="33" fillId="50" borderId="0" applyNumberFormat="0" applyBorder="0" applyAlignment="0" applyProtection="0">
      <alignment vertical="center"/>
    </xf>
    <xf numFmtId="0" fontId="34" fillId="51"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52" borderId="0" applyNumberFormat="0" applyBorder="0" applyAlignment="0" applyProtection="0">
      <alignment vertical="center"/>
    </xf>
    <xf numFmtId="0" fontId="34" fillId="53" borderId="0" applyNumberFormat="0" applyBorder="0" applyAlignment="0" applyProtection="0">
      <alignment vertical="center"/>
    </xf>
    <xf numFmtId="0" fontId="34" fillId="54" borderId="0" applyNumberFormat="0" applyBorder="0" applyAlignment="0" applyProtection="0">
      <alignment vertical="center"/>
    </xf>
    <xf numFmtId="178" fontId="10" fillId="0" borderId="0" applyFill="0" applyBorder="0" applyAlignment="0"/>
    <xf numFmtId="179" fontId="0" fillId="0" borderId="0" applyFont="0" applyFill="0" applyBorder="0" applyAlignment="0" applyProtection="0"/>
    <xf numFmtId="0" fontId="35" fillId="0" borderId="20" applyNumberFormat="0" applyAlignment="0" applyProtection="0">
      <alignment horizontal="left" vertical="center"/>
    </xf>
    <xf numFmtId="0" fontId="35" fillId="0" borderId="9">
      <alignment horizontal="left" vertical="center"/>
    </xf>
    <xf numFmtId="0" fontId="9" fillId="0" borderId="0" applyNumberFormat="0" applyFill="0" applyBorder="0" applyAlignment="0" applyProtection="0">
      <alignment vertical="top"/>
      <protection locked="0"/>
    </xf>
    <xf numFmtId="38" fontId="36" fillId="0" borderId="0" applyFont="0" applyFill="0" applyBorder="0" applyAlignment="0" applyProtection="0"/>
    <xf numFmtId="40" fontId="36" fillId="0" borderId="0" applyFont="0" applyFill="0" applyBorder="0" applyAlignment="0" applyProtection="0"/>
    <xf numFmtId="180" fontId="36" fillId="0" borderId="0" applyFont="0" applyFill="0" applyBorder="0" applyAlignment="0" applyProtection="0"/>
    <xf numFmtId="181" fontId="36" fillId="0" borderId="0" applyFont="0" applyFill="0" applyBorder="0" applyAlignment="0" applyProtection="0"/>
    <xf numFmtId="0" fontId="37" fillId="0" borderId="0" applyNumberFormat="0" applyFont="0" applyFill="0" applyAlignment="0"/>
    <xf numFmtId="0" fontId="0" fillId="0" borderId="0"/>
    <xf numFmtId="0" fontId="38" fillId="0" borderId="0"/>
    <xf numFmtId="0" fontId="0" fillId="0" borderId="0"/>
    <xf numFmtId="0" fontId="0" fillId="0" borderId="0"/>
    <xf numFmtId="0" fontId="39" fillId="0" borderId="0">
      <alignment vertical="center"/>
    </xf>
    <xf numFmtId="0" fontId="0" fillId="0" borderId="0"/>
    <xf numFmtId="0" fontId="0" fillId="0" borderId="0"/>
    <xf numFmtId="0" fontId="0" fillId="0" borderId="0"/>
    <xf numFmtId="0" fontId="40" fillId="0" borderId="0"/>
    <xf numFmtId="0" fontId="0" fillId="0" borderId="0"/>
    <xf numFmtId="0" fontId="0" fillId="0" borderId="0"/>
    <xf numFmtId="0" fontId="0" fillId="0" borderId="0"/>
    <xf numFmtId="0" fontId="0" fillId="0" borderId="0"/>
    <xf numFmtId="0" fontId="40" fillId="0" borderId="0">
      <alignment vertical="center"/>
    </xf>
    <xf numFmtId="0" fontId="0" fillId="0" borderId="0"/>
    <xf numFmtId="0" fontId="41" fillId="0" borderId="0"/>
    <xf numFmtId="0" fontId="41"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182" fontId="43" fillId="55" borderId="8">
      <alignment horizontal="center" vertical="center"/>
      <protection locked="0"/>
    </xf>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4" fillId="0" borderId="0"/>
    <xf numFmtId="0" fontId="45" fillId="0" borderId="0" applyNumberFormat="0" applyFill="0" applyBorder="0" applyAlignment="0" applyProtection="0"/>
    <xf numFmtId="0" fontId="34" fillId="56" borderId="0" applyNumberFormat="0" applyBorder="0" applyAlignment="0" applyProtection="0">
      <alignment vertical="center"/>
    </xf>
    <xf numFmtId="0" fontId="34" fillId="57" borderId="0" applyNumberFormat="0" applyBorder="0" applyAlignment="0" applyProtection="0">
      <alignment vertical="center"/>
    </xf>
    <xf numFmtId="0" fontId="34" fillId="58" borderId="0" applyNumberFormat="0" applyBorder="0" applyAlignment="0" applyProtection="0">
      <alignment vertical="center"/>
    </xf>
    <xf numFmtId="0" fontId="34" fillId="52" borderId="0" applyNumberFormat="0" applyBorder="0" applyAlignment="0" applyProtection="0">
      <alignment vertical="center"/>
    </xf>
    <xf numFmtId="0" fontId="34" fillId="53" borderId="0" applyNumberFormat="0" applyBorder="0" applyAlignment="0" applyProtection="0">
      <alignment vertical="center"/>
    </xf>
    <xf numFmtId="0" fontId="34" fillId="59" borderId="0" applyNumberFormat="0" applyBorder="0" applyAlignment="0" applyProtection="0">
      <alignment vertical="center"/>
    </xf>
    <xf numFmtId="0" fontId="44" fillId="0" borderId="0"/>
    <xf numFmtId="0" fontId="46" fillId="0" borderId="0" applyNumberFormat="0" applyFill="0" applyBorder="0" applyAlignment="0" applyProtection="0">
      <alignment vertical="center"/>
    </xf>
    <xf numFmtId="0" fontId="47" fillId="60" borderId="21" applyNumberFormat="0" applyAlignment="0" applyProtection="0">
      <alignment vertical="center"/>
    </xf>
    <xf numFmtId="0" fontId="48" fillId="61" borderId="0" applyNumberFormat="0" applyBorder="0" applyAlignment="0" applyProtection="0">
      <alignment vertical="center"/>
    </xf>
    <xf numFmtId="0" fontId="40" fillId="62" borderId="22" applyNumberFormat="0" applyFont="0" applyAlignment="0" applyProtection="0">
      <alignment vertical="center"/>
    </xf>
    <xf numFmtId="0" fontId="49" fillId="0" borderId="23" applyNumberFormat="0" applyFill="0" applyAlignment="0" applyProtection="0">
      <alignment vertical="center"/>
    </xf>
    <xf numFmtId="0" fontId="50" fillId="46" borderId="24" applyNumberFormat="0" applyAlignment="0" applyProtection="0">
      <alignment vertical="center"/>
    </xf>
    <xf numFmtId="0" fontId="51" fillId="63" borderId="25" applyNumberFormat="0" applyAlignment="0" applyProtection="0">
      <alignment vertical="center"/>
    </xf>
    <xf numFmtId="0" fontId="52" fillId="0" borderId="0"/>
    <xf numFmtId="0" fontId="53" fillId="0" borderId="0"/>
    <xf numFmtId="0" fontId="54" fillId="42" borderId="0" applyNumberFormat="0" applyBorder="0" applyAlignment="0" applyProtection="0">
      <alignment vertical="center"/>
    </xf>
    <xf numFmtId="0" fontId="55" fillId="0" borderId="26" applyNumberFormat="0" applyFont="0" applyFill="0" applyBorder="0" applyProtection="0">
      <alignment vertical="top" wrapText="1"/>
    </xf>
    <xf numFmtId="0" fontId="55" fillId="0" borderId="26" applyNumberFormat="0" applyFont="0" applyFill="0" applyBorder="0" applyProtection="0">
      <alignment vertical="center" wrapText="1"/>
    </xf>
    <xf numFmtId="0" fontId="52" fillId="0" borderId="0"/>
    <xf numFmtId="0" fontId="40" fillId="0" borderId="0"/>
    <xf numFmtId="0" fontId="33" fillId="0" borderId="0">
      <alignment vertical="center"/>
    </xf>
    <xf numFmtId="0" fontId="33" fillId="0" borderId="0">
      <alignment vertical="center"/>
    </xf>
    <xf numFmtId="0" fontId="56" fillId="0" borderId="0"/>
    <xf numFmtId="0" fontId="40" fillId="0" borderId="0"/>
    <xf numFmtId="0" fontId="40" fillId="0" borderId="0"/>
    <xf numFmtId="0" fontId="40" fillId="0" borderId="0">
      <alignment vertical="center"/>
    </xf>
    <xf numFmtId="0" fontId="40" fillId="0" borderId="0"/>
    <xf numFmtId="0" fontId="55" fillId="0" borderId="0" applyNumberFormat="0" applyFont="0" applyBorder="0" applyAlignment="0" applyProtection="0"/>
    <xf numFmtId="0" fontId="55" fillId="64" borderId="0" applyNumberFormat="0" applyFont="0" applyBorder="0" applyAlignment="0" applyProtection="0"/>
    <xf numFmtId="0" fontId="57" fillId="43" borderId="0" applyNumberFormat="0" applyBorder="0" applyAlignment="0" applyProtection="0">
      <alignment vertical="center"/>
    </xf>
    <xf numFmtId="0" fontId="58" fillId="0" borderId="27" applyNumberFormat="0" applyFill="0" applyAlignment="0" applyProtection="0">
      <alignment vertical="center"/>
    </xf>
    <xf numFmtId="0" fontId="59" fillId="0" borderId="28" applyNumberFormat="0" applyFill="0" applyAlignment="0" applyProtection="0">
      <alignment vertical="center"/>
    </xf>
    <xf numFmtId="0" fontId="60" fillId="0" borderId="29" applyNumberFormat="0" applyFill="0" applyAlignment="0" applyProtection="0">
      <alignment vertical="center"/>
    </xf>
    <xf numFmtId="0" fontId="60" fillId="0" borderId="0" applyNumberFormat="0" applyFill="0" applyBorder="0" applyAlignment="0" applyProtection="0">
      <alignment vertical="center"/>
    </xf>
    <xf numFmtId="0" fontId="61" fillId="0" borderId="30">
      <protection locked="0"/>
    </xf>
    <xf numFmtId="0" fontId="61" fillId="0" borderId="30">
      <protection locked="0"/>
    </xf>
    <xf numFmtId="183" fontId="61" fillId="0" borderId="30">
      <protection locked="0"/>
    </xf>
    <xf numFmtId="183" fontId="61" fillId="0" borderId="30">
      <protection locked="0"/>
    </xf>
    <xf numFmtId="183" fontId="61" fillId="0" borderId="30">
      <protection locked="0"/>
    </xf>
    <xf numFmtId="183" fontId="61" fillId="0" borderId="30">
      <protection locked="0"/>
    </xf>
    <xf numFmtId="0" fontId="61" fillId="0" borderId="30">
      <protection locked="0"/>
    </xf>
    <xf numFmtId="0" fontId="62" fillId="63" borderId="24" applyNumberFormat="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0" applyFill="0" applyAlignment="0">
      <alignment vertical="top"/>
    </xf>
    <xf numFmtId="0" fontId="66" fillId="0" borderId="31" applyNumberFormat="0" applyFill="0" applyAlignment="0" applyProtection="0">
      <alignment vertical="center"/>
    </xf>
    <xf numFmtId="0" fontId="67" fillId="0" borderId="0">
      <alignment vertical="top"/>
    </xf>
  </cellStyleXfs>
  <cellXfs count="196">
    <xf numFmtId="0" fontId="0" fillId="0" borderId="0" xfId="0"/>
    <xf numFmtId="0" fontId="1" fillId="2" borderId="1" xfId="137"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Border="1" applyAlignment="1">
      <alignment horizontal="center" vertical="center"/>
    </xf>
    <xf numFmtId="0" fontId="0" fillId="0" borderId="2" xfId="0" applyFont="1" applyBorder="1"/>
    <xf numFmtId="0" fontId="0"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3" fillId="3" borderId="0" xfId="0" applyFont="1" applyFill="1" applyAlignment="1">
      <alignment horizontal="center" vertical="center" wrapText="1"/>
    </xf>
    <xf numFmtId="0" fontId="4" fillId="4" borderId="3" xfId="0" applyFont="1" applyFill="1" applyBorder="1" applyAlignment="1">
      <alignment horizontal="center" vertical="center" wrapText="1"/>
    </xf>
    <xf numFmtId="0" fontId="4" fillId="4" borderId="3" xfId="0" applyFont="1" applyFill="1" applyBorder="1" applyAlignment="1">
      <alignment vertical="center" wrapText="1"/>
    </xf>
    <xf numFmtId="0" fontId="4" fillId="4" borderId="4" xfId="0" applyFont="1" applyFill="1" applyBorder="1" applyAlignment="1">
      <alignment horizontal="center" vertical="center" wrapText="1"/>
    </xf>
    <xf numFmtId="0" fontId="2" fillId="3" borderId="0" xfId="0" applyFont="1" applyFill="1" applyAlignment="1">
      <alignment horizontal="center" vertical="center" wrapText="1"/>
    </xf>
    <xf numFmtId="0" fontId="4" fillId="4" borderId="5" xfId="0" applyFont="1" applyFill="1" applyBorder="1" applyAlignment="1">
      <alignment horizontal="center" vertical="center" wrapText="1"/>
    </xf>
    <xf numFmtId="0" fontId="4" fillId="4" borderId="5" xfId="0" applyFont="1" applyFill="1" applyBorder="1" applyAlignment="1">
      <alignmen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vertical="center" wrapText="1"/>
    </xf>
    <xf numFmtId="0" fontId="2" fillId="3" borderId="0" xfId="0" applyFont="1" applyFill="1" applyAlignment="1">
      <alignment horizontal="left" vertical="center" wrapText="1"/>
    </xf>
    <xf numFmtId="0" fontId="2" fillId="3" borderId="0" xfId="0" applyFont="1" applyFill="1" applyAlignment="1">
      <alignment vertical="center" wrapText="1"/>
    </xf>
    <xf numFmtId="0" fontId="1" fillId="2" borderId="7" xfId="137" applyFont="1" applyFill="1" applyBorder="1" applyAlignment="1">
      <alignment horizontal="center" vertical="center" wrapText="1"/>
    </xf>
    <xf numFmtId="0" fontId="1" fillId="2" borderId="8" xfId="137" applyFont="1" applyFill="1" applyBorder="1" applyAlignment="1">
      <alignment horizontal="center" vertical="center" wrapText="1"/>
    </xf>
    <xf numFmtId="0" fontId="5" fillId="5" borderId="8" xfId="137" applyFont="1" applyFill="1" applyBorder="1" applyAlignment="1">
      <alignment horizontal="left" vertical="top" wrapText="1"/>
    </xf>
    <xf numFmtId="0" fontId="5" fillId="5" borderId="3" xfId="137" applyFont="1" applyFill="1" applyBorder="1" applyAlignment="1">
      <alignment horizontal="left" vertical="top" wrapText="1"/>
    </xf>
    <xf numFmtId="0" fontId="4" fillId="6" borderId="7" xfId="0" applyFont="1" applyFill="1" applyBorder="1" applyAlignment="1">
      <alignment horizontal="left" vertical="center" wrapText="1"/>
    </xf>
    <xf numFmtId="0" fontId="4" fillId="6"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8" xfId="6" applyFont="1" applyFill="1" applyBorder="1" applyAlignment="1" applyProtection="1">
      <alignment horizontal="left" vertical="center" wrapText="1"/>
    </xf>
    <xf numFmtId="0" fontId="6" fillId="0" borderId="8" xfId="6" applyFont="1" applyFill="1" applyBorder="1" applyAlignment="1" applyProtection="1">
      <alignment vertical="center" wrapText="1"/>
    </xf>
    <xf numFmtId="0" fontId="0" fillId="0" borderId="8" xfId="0" applyFont="1" applyFill="1" applyBorder="1" applyAlignment="1">
      <alignment horizontal="center" vertical="center" wrapText="1"/>
    </xf>
    <xf numFmtId="0" fontId="6" fillId="0" borderId="6" xfId="6" applyFont="1" applyFill="1" applyBorder="1" applyAlignment="1" applyProtection="1">
      <alignment vertical="center" wrapText="1"/>
    </xf>
    <xf numFmtId="0" fontId="6" fillId="0" borderId="7" xfId="0" applyFont="1" applyFill="1" applyBorder="1" applyAlignment="1">
      <alignment horizontal="center" vertical="center" wrapText="1"/>
    </xf>
    <xf numFmtId="0" fontId="6" fillId="0" borderId="9" xfId="6" applyFont="1" applyFill="1" applyBorder="1" applyAlignment="1" applyProtection="1">
      <alignment horizontal="left" vertical="center" wrapText="1"/>
    </xf>
    <xf numFmtId="0" fontId="6" fillId="0" borderId="10" xfId="6" applyFont="1" applyFill="1" applyBorder="1" applyAlignment="1" applyProtection="1">
      <alignment vertical="center" wrapText="1"/>
    </xf>
    <xf numFmtId="0" fontId="0" fillId="0" borderId="9" xfId="0" applyFont="1" applyFill="1" applyBorder="1" applyAlignment="1">
      <alignment horizontal="center" vertical="center" wrapText="1"/>
    </xf>
    <xf numFmtId="0" fontId="4" fillId="7" borderId="7" xfId="0" applyFont="1" applyFill="1" applyBorder="1" applyAlignment="1">
      <alignment horizontal="left" vertical="center" wrapText="1"/>
    </xf>
    <xf numFmtId="0" fontId="4" fillId="7" borderId="9" xfId="0" applyFont="1" applyFill="1" applyBorder="1" applyAlignment="1">
      <alignment horizontal="left" vertical="center" wrapText="1"/>
    </xf>
    <xf numFmtId="0" fontId="7" fillId="0" borderId="9" xfId="6" applyFont="1" applyFill="1" applyBorder="1" applyAlignment="1" applyProtection="1">
      <alignment horizontal="left" vertical="center" wrapText="1"/>
    </xf>
    <xf numFmtId="0" fontId="7" fillId="0" borderId="4" xfId="6" applyFont="1" applyFill="1" applyBorder="1" applyAlignment="1" applyProtection="1">
      <alignment horizontal="left" vertical="center" wrapText="1"/>
    </xf>
    <xf numFmtId="0" fontId="0" fillId="0" borderId="8" xfId="0" applyBorder="1" applyAlignment="1">
      <alignment horizontal="left" vertical="top" wrapText="1"/>
    </xf>
    <xf numFmtId="0" fontId="6" fillId="0" borderId="8" xfId="6" applyFont="1" applyFill="1" applyBorder="1" applyAlignment="1" applyProtection="1">
      <alignment horizontal="left" vertical="top" wrapText="1"/>
    </xf>
    <xf numFmtId="0" fontId="0" fillId="0" borderId="8" xfId="0" applyBorder="1" applyAlignment="1">
      <alignment horizontal="left" vertical="top" wrapText="1"/>
    </xf>
    <xf numFmtId="0" fontId="0" fillId="0" borderId="8" xfId="0" applyBorder="1" applyAlignment="1">
      <alignment vertical="top" wrapText="1"/>
    </xf>
    <xf numFmtId="0" fontId="4" fillId="5" borderId="0" xfId="137" applyFont="1" applyFill="1" applyBorder="1" applyAlignment="1">
      <alignment vertical="top" wrapText="1"/>
    </xf>
    <xf numFmtId="0" fontId="0" fillId="0" borderId="8" xfId="6" applyFont="1" applyFill="1" applyBorder="1" applyAlignment="1" applyProtection="1">
      <alignment horizontal="left" vertical="center" wrapText="1"/>
    </xf>
    <xf numFmtId="0" fontId="0" fillId="0" borderId="9" xfId="6" applyFont="1" applyFill="1" applyBorder="1" applyAlignment="1" applyProtection="1">
      <alignment horizontal="left" vertical="center" wrapText="1"/>
    </xf>
    <xf numFmtId="0" fontId="0" fillId="0" borderId="4" xfId="6" applyFont="1" applyFill="1" applyBorder="1" applyAlignment="1" applyProtection="1">
      <alignment horizontal="left" vertical="center" wrapText="1"/>
    </xf>
    <xf numFmtId="0" fontId="4" fillId="5" borderId="8" xfId="137" applyFont="1" applyFill="1" applyBorder="1" applyAlignment="1">
      <alignment horizontal="left" vertical="top" wrapText="1"/>
    </xf>
    <xf numFmtId="0" fontId="4" fillId="5" borderId="7" xfId="137"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9" xfId="0" applyFont="1" applyFill="1" applyBorder="1" applyAlignment="1">
      <alignment horizontal="left" vertical="top" wrapText="1"/>
    </xf>
    <xf numFmtId="0" fontId="0" fillId="3" borderId="3" xfId="0" applyFont="1" applyFill="1" applyBorder="1" applyAlignment="1">
      <alignment horizontal="center" vertical="center" wrapText="1"/>
    </xf>
    <xf numFmtId="0" fontId="0" fillId="0" borderId="3" xfId="6" applyFont="1" applyFill="1" applyBorder="1" applyAlignment="1" applyProtection="1">
      <alignment horizontal="left" vertical="top" wrapText="1"/>
    </xf>
    <xf numFmtId="0" fontId="0" fillId="3" borderId="3" xfId="6" applyFont="1" applyFill="1" applyBorder="1" applyAlignment="1" applyProtection="1">
      <alignment horizontal="left" vertical="top" wrapText="1"/>
    </xf>
    <xf numFmtId="0" fontId="0" fillId="3" borderId="8" xfId="6" applyFont="1" applyFill="1" applyBorder="1" applyAlignment="1" applyProtection="1">
      <alignment horizontal="left" vertical="top" wrapText="1"/>
    </xf>
    <xf numFmtId="0" fontId="0" fillId="3" borderId="3" xfId="0" applyFill="1" applyBorder="1" applyAlignment="1">
      <alignment horizontal="center" vertical="center" wrapText="1"/>
    </xf>
    <xf numFmtId="0" fontId="8" fillId="3" borderId="3" xfId="0" applyFont="1" applyFill="1" applyBorder="1" applyAlignment="1">
      <alignment horizontal="center" vertical="center" wrapText="1"/>
    </xf>
    <xf numFmtId="0" fontId="0" fillId="0" borderId="8" xfId="6" applyFont="1" applyFill="1" applyBorder="1" applyAlignment="1" applyProtection="1">
      <alignment horizontal="left" vertical="top" wrapText="1"/>
    </xf>
    <xf numFmtId="0" fontId="2" fillId="0" borderId="8" xfId="0" applyFont="1" applyBorder="1" applyAlignment="1">
      <alignment vertical="top" wrapText="1"/>
    </xf>
    <xf numFmtId="0" fontId="8" fillId="3" borderId="8" xfId="0" applyFont="1" applyFill="1" applyBorder="1" applyAlignment="1">
      <alignment horizontal="center" vertical="center" wrapText="1"/>
    </xf>
    <xf numFmtId="0" fontId="2" fillId="0" borderId="10" xfId="0" applyFont="1" applyBorder="1" applyAlignment="1">
      <alignment vertical="top" wrapText="1"/>
    </xf>
    <xf numFmtId="0" fontId="0" fillId="0" borderId="8" xfId="6" applyFont="1" applyFill="1" applyBorder="1" applyAlignment="1" applyProtection="1">
      <alignment vertical="top" wrapText="1"/>
    </xf>
    <xf numFmtId="0" fontId="0" fillId="0" borderId="5" xfId="6" applyFont="1" applyFill="1" applyBorder="1" applyAlignment="1" applyProtection="1">
      <alignment horizontal="left" vertical="top" wrapText="1"/>
    </xf>
    <xf numFmtId="0" fontId="0" fillId="0" borderId="6" xfId="6" applyFont="1" applyFill="1" applyBorder="1" applyAlignment="1" applyProtection="1">
      <alignment horizontal="left" vertical="top" wrapText="1"/>
    </xf>
    <xf numFmtId="0" fontId="0" fillId="3" borderId="8" xfId="0" applyFont="1" applyFill="1" applyBorder="1" applyAlignment="1">
      <alignment horizontal="center" vertical="center" wrapText="1"/>
    </xf>
    <xf numFmtId="0" fontId="0" fillId="3" borderId="8" xfId="0" applyFill="1" applyBorder="1" applyAlignment="1">
      <alignment horizontal="center" vertical="center" wrapText="1"/>
    </xf>
    <xf numFmtId="0" fontId="0" fillId="0" borderId="8" xfId="0" applyBorder="1" applyAlignment="1">
      <alignment horizontal="left" vertical="top" wrapText="1"/>
    </xf>
    <xf numFmtId="0" fontId="0" fillId="8" borderId="8" xfId="0" applyFont="1" applyFill="1" applyBorder="1" applyAlignment="1">
      <alignment horizontal="center" vertical="center" wrapText="1"/>
    </xf>
    <xf numFmtId="0" fontId="0" fillId="8" borderId="3" xfId="6" applyFont="1" applyFill="1" applyBorder="1" applyAlignment="1" applyProtection="1">
      <alignment horizontal="left" vertical="top" wrapText="1"/>
    </xf>
    <xf numFmtId="0" fontId="0" fillId="8" borderId="8" xfId="6" applyFont="1" applyFill="1" applyBorder="1" applyAlignment="1" applyProtection="1">
      <alignment horizontal="left" vertical="top" wrapText="1"/>
    </xf>
    <xf numFmtId="0" fontId="0" fillId="8" borderId="0" xfId="0" applyFill="1" applyAlignment="1">
      <alignment horizontal="left" vertical="top" wrapText="1"/>
    </xf>
    <xf numFmtId="0" fontId="0" fillId="8" borderId="8" xfId="0" applyFill="1" applyBorder="1" applyAlignment="1">
      <alignment horizontal="center" vertical="center" wrapText="1"/>
    </xf>
    <xf numFmtId="0" fontId="8" fillId="8" borderId="3" xfId="0" applyFont="1" applyFill="1" applyBorder="1" applyAlignment="1">
      <alignment horizontal="center" vertical="center" wrapText="1"/>
    </xf>
    <xf numFmtId="0" fontId="0" fillId="3" borderId="5" xfId="6" applyFont="1" applyFill="1" applyBorder="1" applyAlignment="1" applyProtection="1">
      <alignment horizontal="left" vertical="top" wrapText="1"/>
    </xf>
    <xf numFmtId="0" fontId="8" fillId="8" borderId="8" xfId="0" applyFont="1" applyFill="1" applyBorder="1" applyAlignment="1">
      <alignment horizontal="center" vertical="center" wrapText="1"/>
    </xf>
    <xf numFmtId="0" fontId="0" fillId="3" borderId="4" xfId="6" applyFont="1" applyFill="1" applyBorder="1" applyAlignment="1" applyProtection="1">
      <alignment horizontal="left" vertical="top" wrapText="1"/>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3"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8" xfId="6" applyFont="1" applyFill="1" applyBorder="1" applyAlignment="1" applyProtection="1">
      <alignment vertical="top" wrapText="1"/>
    </xf>
    <xf numFmtId="0" fontId="0" fillId="8" borderId="8" xfId="0" applyFill="1" applyBorder="1" applyAlignment="1">
      <alignment horizontal="left" vertical="top" wrapText="1"/>
    </xf>
    <xf numFmtId="0" fontId="0" fillId="8" borderId="6" xfId="0" applyFont="1" applyFill="1" applyBorder="1" applyAlignment="1">
      <alignment horizontal="left" vertical="top" wrapText="1"/>
    </xf>
    <xf numFmtId="0" fontId="3" fillId="3" borderId="11" xfId="0" applyFont="1" applyFill="1" applyBorder="1" applyAlignment="1">
      <alignment horizontal="center" vertical="center" wrapText="1"/>
    </xf>
    <xf numFmtId="0" fontId="4" fillId="6" borderId="4" xfId="0" applyFont="1" applyFill="1" applyBorder="1" applyAlignment="1">
      <alignment horizontal="left" vertical="top" wrapText="1"/>
    </xf>
    <xf numFmtId="0" fontId="0" fillId="0" borderId="8" xfId="6" applyFont="1" applyFill="1" applyBorder="1" applyAlignment="1" applyProtection="1">
      <alignment vertical="top"/>
    </xf>
    <xf numFmtId="0" fontId="0" fillId="8" borderId="8" xfId="6" applyFont="1" applyFill="1" applyBorder="1" applyAlignment="1" applyProtection="1">
      <alignment vertical="top"/>
    </xf>
    <xf numFmtId="0" fontId="0" fillId="8" borderId="8" xfId="6" applyFont="1" applyFill="1" applyBorder="1" applyAlignment="1" applyProtection="1">
      <alignment horizontal="left" vertical="center" wrapText="1"/>
    </xf>
    <xf numFmtId="0" fontId="2" fillId="0" borderId="8" xfId="0" applyFont="1" applyBorder="1" applyAlignment="1">
      <alignment horizontal="center" vertical="center" wrapText="1"/>
    </xf>
    <xf numFmtId="0" fontId="2" fillId="0" borderId="8" xfId="0" applyFont="1" applyBorder="1" applyAlignment="1">
      <alignment vertical="center" wrapText="1"/>
    </xf>
    <xf numFmtId="0" fontId="2" fillId="8" borderId="8" xfId="0" applyFont="1" applyFill="1" applyBorder="1" applyAlignment="1">
      <alignment horizontal="center" vertical="center" wrapText="1"/>
    </xf>
    <xf numFmtId="0" fontId="2" fillId="8" borderId="8" xfId="0" applyFont="1" applyFill="1" applyBorder="1" applyAlignment="1">
      <alignment vertical="center" wrapText="1"/>
    </xf>
    <xf numFmtId="0" fontId="9" fillId="3" borderId="8" xfId="6" applyFill="1" applyBorder="1" applyAlignment="1" applyProtection="1">
      <alignment horizontal="left" vertical="top" wrapText="1"/>
    </xf>
    <xf numFmtId="0" fontId="9" fillId="3" borderId="3" xfId="6" applyFill="1" applyBorder="1" applyAlignment="1" applyProtection="1">
      <alignment horizontal="left" vertical="top" wrapText="1"/>
    </xf>
    <xf numFmtId="0" fontId="7" fillId="0" borderId="8" xfId="6" applyFont="1" applyFill="1" applyBorder="1" applyAlignment="1" applyProtection="1">
      <alignment horizontal="left" vertical="top" wrapText="1"/>
    </xf>
    <xf numFmtId="0" fontId="7" fillId="3" borderId="8" xfId="6" applyFont="1" applyFill="1" applyBorder="1" applyAlignment="1" applyProtection="1">
      <alignment horizontal="left" vertical="top" wrapText="1"/>
    </xf>
    <xf numFmtId="0" fontId="0" fillId="3" borderId="6" xfId="6" applyFont="1" applyFill="1" applyBorder="1" applyAlignment="1" applyProtection="1">
      <alignment horizontal="left" vertical="top" wrapText="1"/>
    </xf>
    <xf numFmtId="0" fontId="0" fillId="0" borderId="8" xfId="0" applyFill="1" applyBorder="1" applyAlignment="1">
      <alignment horizontal="center" vertical="center" wrapText="1"/>
    </xf>
    <xf numFmtId="0" fontId="8" fillId="0" borderId="8" xfId="0" applyFont="1" applyFill="1" applyBorder="1" applyAlignment="1">
      <alignment horizontal="center" vertical="center" wrapText="1"/>
    </xf>
    <xf numFmtId="0" fontId="0" fillId="3" borderId="8" xfId="6" applyFont="1" applyFill="1" applyBorder="1" applyAlignment="1" applyProtection="1">
      <alignment vertical="top" wrapText="1"/>
    </xf>
    <xf numFmtId="0" fontId="0" fillId="0" borderId="3" xfId="6" applyFont="1" applyFill="1" applyBorder="1" applyAlignment="1" applyProtection="1">
      <alignment vertical="top"/>
    </xf>
    <xf numFmtId="0" fontId="2" fillId="0" borderId="0" xfId="0" applyFont="1" applyAlignment="1">
      <alignment horizontal="left" vertical="top" wrapText="1"/>
    </xf>
    <xf numFmtId="0" fontId="2" fillId="3" borderId="0" xfId="0" applyFont="1" applyFill="1" applyAlignment="1">
      <alignment horizontal="left" vertical="top" wrapText="1"/>
    </xf>
    <xf numFmtId="0" fontId="4" fillId="4" borderId="4" xfId="0" applyFont="1" applyFill="1" applyBorder="1" applyAlignment="1">
      <alignment horizontal="center" vertical="top" wrapText="1"/>
    </xf>
    <xf numFmtId="0" fontId="1" fillId="2" borderId="8" xfId="137" applyFont="1" applyFill="1" applyBorder="1" applyAlignment="1">
      <alignment horizontal="center" vertical="top" wrapText="1"/>
    </xf>
    <xf numFmtId="0" fontId="0" fillId="0" borderId="3" xfId="6" applyFont="1" applyFill="1" applyBorder="1" applyAlignment="1" applyProtection="1">
      <alignment vertical="top" wrapText="1"/>
    </xf>
    <xf numFmtId="0" fontId="4" fillId="5" borderId="9" xfId="137" applyFont="1" applyFill="1" applyBorder="1" applyAlignment="1">
      <alignment horizontal="left" vertical="top" wrapText="1"/>
    </xf>
    <xf numFmtId="0" fontId="4" fillId="4" borderId="3" xfId="0" applyFont="1" applyFill="1" applyBorder="1" applyAlignment="1">
      <alignment horizontal="center" vertical="top" wrapText="1"/>
    </xf>
    <xf numFmtId="0" fontId="4" fillId="4" borderId="3" xfId="0" applyFont="1" applyFill="1" applyBorder="1" applyAlignment="1">
      <alignment horizontal="left" vertical="top" wrapText="1"/>
    </xf>
    <xf numFmtId="0" fontId="4" fillId="4" borderId="5" xfId="0" applyFont="1" applyFill="1" applyBorder="1" applyAlignment="1">
      <alignment horizontal="center" vertical="top" wrapText="1"/>
    </xf>
    <xf numFmtId="0" fontId="4" fillId="4" borderId="5" xfId="0" applyFont="1" applyFill="1" applyBorder="1" applyAlignment="1">
      <alignment horizontal="left" vertical="top" wrapText="1"/>
    </xf>
    <xf numFmtId="0" fontId="4" fillId="4" borderId="6" xfId="0" applyFont="1" applyFill="1" applyBorder="1" applyAlignment="1">
      <alignment horizontal="center" vertical="top" wrapText="1"/>
    </xf>
    <xf numFmtId="0" fontId="4" fillId="4" borderId="6" xfId="0" applyFont="1" applyFill="1" applyBorder="1" applyAlignment="1">
      <alignment horizontal="left" vertical="top" wrapText="1"/>
    </xf>
    <xf numFmtId="0" fontId="1" fillId="2" borderId="8" xfId="137" applyFont="1" applyFill="1" applyBorder="1" applyAlignment="1">
      <alignment horizontal="left" vertical="top" wrapText="1"/>
    </xf>
    <xf numFmtId="0" fontId="0" fillId="3" borderId="8" xfId="0" applyFont="1" applyFill="1" applyBorder="1" applyAlignment="1">
      <alignment horizontal="left" vertical="top" wrapText="1"/>
    </xf>
    <xf numFmtId="0" fontId="0" fillId="3" borderId="8" xfId="0" applyFont="1" applyFill="1" applyBorder="1" applyAlignment="1">
      <alignment vertical="center" wrapText="1"/>
    </xf>
    <xf numFmtId="0" fontId="4" fillId="0" borderId="8" xfId="0" applyFont="1" applyFill="1" applyBorder="1" applyAlignment="1">
      <alignment horizontal="left" vertical="center" wrapText="1"/>
    </xf>
    <xf numFmtId="0" fontId="0" fillId="3" borderId="8" xfId="6" applyFont="1" applyFill="1" applyBorder="1" applyAlignment="1" applyProtection="1">
      <alignment horizontal="left" vertical="center" wrapText="1"/>
    </xf>
    <xf numFmtId="0" fontId="9" fillId="3" borderId="5" xfId="6" applyFill="1" applyBorder="1" applyAlignment="1" applyProtection="1">
      <alignment horizontal="left" vertical="top" wrapText="1"/>
    </xf>
    <xf numFmtId="0" fontId="9" fillId="3" borderId="6" xfId="6" applyFill="1" applyBorder="1" applyAlignment="1" applyProtection="1">
      <alignment horizontal="left" vertical="top" wrapText="1"/>
    </xf>
    <xf numFmtId="0" fontId="8" fillId="0" borderId="3" xfId="0" applyFont="1" applyFill="1" applyBorder="1" applyAlignment="1">
      <alignment horizontal="center" vertical="center" wrapText="1"/>
    </xf>
    <xf numFmtId="0" fontId="9" fillId="0" borderId="8" xfId="6" applyFill="1" applyBorder="1" applyAlignment="1" applyProtection="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vertical="center" wrapText="1"/>
    </xf>
    <xf numFmtId="0" fontId="0" fillId="0" borderId="8" xfId="6" applyFont="1" applyFill="1" applyBorder="1" applyAlignment="1" applyProtection="1">
      <alignment vertical="center" wrapText="1"/>
    </xf>
    <xf numFmtId="0" fontId="0" fillId="8" borderId="3" xfId="6" applyFont="1" applyFill="1" applyBorder="1" applyAlignment="1" applyProtection="1">
      <alignment horizontal="left" vertical="center" wrapText="1"/>
    </xf>
    <xf numFmtId="0" fontId="0" fillId="8" borderId="6" xfId="6" applyFont="1" applyFill="1" applyBorder="1" applyAlignment="1" applyProtection="1">
      <alignment horizontal="left" vertical="center" wrapText="1"/>
    </xf>
    <xf numFmtId="0" fontId="0" fillId="3" borderId="6" xfId="6" applyFont="1" applyFill="1" applyBorder="1" applyAlignment="1" applyProtection="1">
      <alignment vertical="top" wrapText="1"/>
    </xf>
    <xf numFmtId="0" fontId="0" fillId="8" borderId="10" xfId="6" applyFont="1" applyFill="1" applyBorder="1" applyAlignment="1" applyProtection="1">
      <alignment horizontal="left" vertical="top" wrapText="1"/>
    </xf>
    <xf numFmtId="0" fontId="0" fillId="8" borderId="6" xfId="6" applyFont="1" applyFill="1" applyBorder="1" applyAlignment="1" applyProtection="1">
      <alignment horizontal="left" vertical="top" wrapText="1"/>
    </xf>
    <xf numFmtId="0" fontId="9" fillId="8" borderId="8" xfId="6" applyFill="1" applyBorder="1" applyAlignment="1" applyProtection="1">
      <alignment horizontal="left" vertical="top" wrapText="1"/>
    </xf>
    <xf numFmtId="0" fontId="4" fillId="6" borderId="4" xfId="0" applyFont="1" applyFill="1" applyBorder="1" applyAlignment="1">
      <alignment horizontal="left" vertical="center" wrapText="1"/>
    </xf>
    <xf numFmtId="0" fontId="4" fillId="5" borderId="7" xfId="137" applyFont="1" applyFill="1" applyBorder="1" applyAlignment="1">
      <alignment horizontal="left" vertical="center" wrapText="1"/>
    </xf>
    <xf numFmtId="0" fontId="4" fillId="5" borderId="9" xfId="137" applyFont="1" applyFill="1" applyBorder="1" applyAlignment="1">
      <alignment horizontal="left" vertical="center" wrapText="1"/>
    </xf>
    <xf numFmtId="0" fontId="0" fillId="0" borderId="3" xfId="6" applyFont="1" applyFill="1" applyBorder="1" applyAlignment="1" applyProtection="1">
      <alignment horizontal="left" vertical="center" wrapText="1"/>
    </xf>
    <xf numFmtId="0" fontId="0" fillId="0" borderId="3" xfId="0" applyFont="1" applyFill="1" applyBorder="1" applyAlignment="1">
      <alignment horizontal="center" vertical="center" wrapText="1"/>
    </xf>
    <xf numFmtId="0" fontId="0" fillId="0" borderId="6" xfId="6" applyFont="1" applyFill="1" applyBorder="1" applyAlignment="1" applyProtection="1">
      <alignment horizontal="left" vertical="center" wrapText="1"/>
    </xf>
    <xf numFmtId="0" fontId="4" fillId="7" borderId="7" xfId="0" applyFont="1" applyFill="1" applyBorder="1" applyAlignment="1">
      <alignment vertical="center" wrapText="1"/>
    </xf>
    <xf numFmtId="0" fontId="7" fillId="0" borderId="8" xfId="6" applyFont="1" applyFill="1" applyBorder="1" applyAlignment="1" applyProtection="1">
      <alignment horizontal="left" vertical="center" wrapText="1"/>
    </xf>
    <xf numFmtId="0" fontId="7" fillId="0" borderId="8" xfId="6" applyFont="1" applyFill="1" applyBorder="1" applyAlignment="1" applyProtection="1">
      <alignment vertical="center" wrapText="1"/>
    </xf>
    <xf numFmtId="0" fontId="0" fillId="3" borderId="3" xfId="6" applyFont="1" applyFill="1" applyBorder="1" applyAlignment="1" applyProtection="1">
      <alignment vertical="center" wrapText="1"/>
    </xf>
    <xf numFmtId="0" fontId="7" fillId="3" borderId="8" xfId="6" applyFont="1" applyFill="1" applyBorder="1" applyAlignment="1" applyProtection="1">
      <alignment vertical="center" wrapText="1"/>
    </xf>
    <xf numFmtId="0" fontId="7" fillId="8" borderId="8" xfId="6" applyFont="1" applyFill="1" applyBorder="1" applyAlignment="1" applyProtection="1">
      <alignment vertical="center" wrapText="1"/>
    </xf>
    <xf numFmtId="0" fontId="7" fillId="8" borderId="8" xfId="6" applyFont="1" applyFill="1" applyBorder="1" applyAlignment="1" applyProtection="1">
      <alignment horizontal="left" vertical="center" wrapText="1"/>
    </xf>
    <xf numFmtId="0" fontId="0" fillId="0" borderId="3" xfId="6" applyFont="1" applyFill="1" applyBorder="1" applyAlignment="1" applyProtection="1">
      <alignment vertical="center" wrapText="1"/>
    </xf>
    <xf numFmtId="0" fontId="7" fillId="0" borderId="3" xfId="6" applyFont="1" applyFill="1" applyBorder="1" applyAlignment="1" applyProtection="1">
      <alignment vertical="center" wrapText="1"/>
    </xf>
    <xf numFmtId="0" fontId="10" fillId="0" borderId="3" xfId="6" applyFont="1" applyFill="1" applyBorder="1" applyAlignment="1" applyProtection="1">
      <alignment vertical="center" wrapText="1"/>
    </xf>
    <xf numFmtId="0" fontId="4" fillId="7" borderId="4" xfId="0" applyFont="1" applyFill="1" applyBorder="1" applyAlignment="1">
      <alignment horizontal="left" vertical="center" wrapText="1"/>
    </xf>
    <xf numFmtId="0" fontId="3" fillId="9" borderId="0" xfId="135" applyFont="1" applyFill="1" applyBorder="1" applyAlignment="1">
      <alignment horizontal="center" vertical="center"/>
    </xf>
    <xf numFmtId="0" fontId="2" fillId="0" borderId="0" xfId="135" applyFont="1" applyFill="1" applyBorder="1" applyAlignment="1">
      <alignment horizontal="left" vertical="center"/>
    </xf>
    <xf numFmtId="0" fontId="2" fillId="0" borderId="0" xfId="135" applyFont="1" applyFill="1" applyBorder="1" applyAlignment="1">
      <alignment horizontal="left"/>
    </xf>
    <xf numFmtId="0" fontId="2" fillId="0" borderId="0" xfId="135" applyFont="1" applyFill="1" applyBorder="1" applyAlignment="1">
      <alignment horizontal="center"/>
    </xf>
    <xf numFmtId="0" fontId="2" fillId="0" borderId="0" xfId="135" applyFont="1" applyFill="1" applyBorder="1" applyAlignment="1">
      <alignment horizontal="left" vertical="top" wrapText="1"/>
    </xf>
    <xf numFmtId="0" fontId="2" fillId="0" borderId="0" xfId="135" applyFont="1" applyFill="1" applyBorder="1" applyAlignment="1">
      <alignment horizontal="left" wrapText="1"/>
    </xf>
    <xf numFmtId="9" fontId="2" fillId="0" borderId="0" xfId="135" applyNumberFormat="1" applyFont="1" applyFill="1" applyBorder="1" applyAlignment="1">
      <alignment horizontal="left" wrapText="1"/>
    </xf>
    <xf numFmtId="0" fontId="2" fillId="9" borderId="0" xfId="135" applyFont="1" applyFill="1" applyBorder="1" applyAlignment="1">
      <alignment horizontal="left" vertical="center"/>
    </xf>
    <xf numFmtId="0" fontId="11" fillId="9" borderId="0" xfId="100" applyFont="1" applyFill="1" applyBorder="1" applyAlignment="1">
      <alignment horizontal="center"/>
    </xf>
    <xf numFmtId="0" fontId="0" fillId="9" borderId="0" xfId="136" applyFont="1" applyFill="1" applyBorder="1" applyAlignment="1">
      <alignment horizontal="right" vertical="center"/>
    </xf>
    <xf numFmtId="9" fontId="12" fillId="9" borderId="0" xfId="102" applyFont="1" applyFill="1" applyBorder="1" applyAlignment="1">
      <alignment horizontal="center" vertical="center"/>
    </xf>
    <xf numFmtId="0" fontId="0" fillId="9" borderId="0" xfId="135" applyFont="1" applyFill="1" applyBorder="1" applyAlignment="1">
      <alignment horizontal="left" vertical="center"/>
    </xf>
    <xf numFmtId="58" fontId="0" fillId="9" borderId="0" xfId="136" applyNumberFormat="1" applyFont="1" applyFill="1" applyBorder="1" applyAlignment="1">
      <alignment horizontal="left" vertical="center" wrapText="1"/>
    </xf>
    <xf numFmtId="0" fontId="0" fillId="0" borderId="0" xfId="135" applyFont="1" applyFill="1" applyBorder="1" applyAlignment="1">
      <alignment horizontal="left" vertical="center"/>
    </xf>
    <xf numFmtId="0" fontId="0" fillId="9" borderId="0" xfId="135" applyFont="1" applyFill="1" applyBorder="1" applyAlignment="1">
      <alignment horizontal="right" vertical="center"/>
    </xf>
    <xf numFmtId="0" fontId="0" fillId="9" borderId="0" xfId="135" applyFont="1" applyFill="1" applyBorder="1" applyAlignment="1">
      <alignment horizontal="center" vertical="center"/>
    </xf>
    <xf numFmtId="0" fontId="4" fillId="9" borderId="0" xfId="135" applyFont="1" applyFill="1" applyBorder="1" applyAlignment="1">
      <alignment horizontal="left" vertical="center"/>
    </xf>
    <xf numFmtId="0" fontId="1" fillId="2" borderId="8" xfId="0" applyNumberFormat="1" applyFont="1" applyFill="1" applyBorder="1" applyAlignment="1">
      <alignment horizontal="center" vertical="center" wrapText="1"/>
    </xf>
    <xf numFmtId="0" fontId="1" fillId="2" borderId="8" xfId="0" applyNumberFormat="1" applyFont="1" applyFill="1" applyBorder="1" applyAlignment="1" applyProtection="1">
      <alignment horizontal="center" vertical="center" wrapText="1"/>
    </xf>
    <xf numFmtId="0" fontId="0" fillId="9" borderId="8" xfId="135" applyFont="1" applyFill="1" applyBorder="1" applyAlignment="1">
      <alignment horizontal="center" vertical="center" wrapText="1"/>
    </xf>
    <xf numFmtId="0" fontId="9" fillId="0" borderId="8" xfId="6" applyFill="1" applyBorder="1" applyAlignment="1" applyProtection="1">
      <alignment horizontal="left" vertical="center" wrapText="1"/>
    </xf>
    <xf numFmtId="0" fontId="0" fillId="9" borderId="8" xfId="135" applyFont="1" applyFill="1" applyBorder="1" applyAlignment="1">
      <alignment horizontal="center" vertical="center"/>
    </xf>
    <xf numFmtId="0" fontId="0" fillId="9" borderId="0" xfId="135" applyFont="1" applyFill="1" applyBorder="1" applyAlignment="1">
      <alignment horizontal="center" vertical="center" wrapText="1"/>
    </xf>
    <xf numFmtId="0" fontId="9" fillId="0" borderId="0" xfId="6" applyFill="1" applyBorder="1" applyAlignment="1" applyProtection="1">
      <alignment horizontal="left" vertical="center" wrapText="1"/>
    </xf>
    <xf numFmtId="0" fontId="4" fillId="9" borderId="0" xfId="135" applyFont="1" applyFill="1" applyBorder="1" applyAlignment="1">
      <alignment horizontal="center"/>
    </xf>
    <xf numFmtId="0" fontId="4" fillId="9" borderId="0" xfId="100" applyFont="1" applyFill="1" applyBorder="1" applyAlignment="1">
      <alignment horizontal="left"/>
    </xf>
    <xf numFmtId="0" fontId="12" fillId="9" borderId="0" xfId="135" applyFont="1" applyFill="1" applyBorder="1" applyAlignment="1">
      <alignment horizontal="center" wrapText="1"/>
    </xf>
    <xf numFmtId="0" fontId="0" fillId="9" borderId="0" xfId="135" applyFont="1" applyFill="1" applyBorder="1" applyAlignment="1">
      <alignment horizontal="center"/>
    </xf>
    <xf numFmtId="0" fontId="0" fillId="9" borderId="0" xfId="100" applyFont="1" applyFill="1" applyBorder="1" applyAlignment="1">
      <alignment horizontal="right"/>
    </xf>
    <xf numFmtId="9" fontId="12" fillId="9" borderId="0" xfId="100" applyNumberFormat="1" applyFont="1" applyFill="1" applyBorder="1" applyAlignment="1">
      <alignment horizontal="center"/>
    </xf>
    <xf numFmtId="0" fontId="0" fillId="9" borderId="0" xfId="100" applyFont="1" applyFill="1" applyBorder="1" applyAlignment="1">
      <alignment horizontal="left"/>
    </xf>
    <xf numFmtId="0" fontId="0" fillId="9" borderId="0" xfId="135" applyFont="1" applyFill="1" applyBorder="1" applyAlignment="1">
      <alignment horizontal="left" wrapText="1"/>
    </xf>
    <xf numFmtId="0" fontId="2" fillId="9" borderId="0" xfId="135" applyFont="1" applyFill="1" applyBorder="1" applyAlignment="1">
      <alignment horizontal="center"/>
    </xf>
    <xf numFmtId="0" fontId="2" fillId="9" borderId="0" xfId="135" applyFont="1" applyFill="1" applyBorder="1" applyAlignment="1">
      <alignment horizontal="left" wrapText="1"/>
    </xf>
    <xf numFmtId="0" fontId="9" fillId="0" borderId="0" xfId="6" applyFill="1" applyBorder="1" applyAlignment="1" applyProtection="1">
      <alignment horizontal="left" vertical="top" wrapText="1"/>
    </xf>
    <xf numFmtId="9" fontId="11" fillId="9" borderId="0" xfId="100" applyNumberFormat="1" applyFont="1" applyFill="1" applyBorder="1" applyAlignment="1">
      <alignment horizontal="center"/>
    </xf>
    <xf numFmtId="0" fontId="2" fillId="9" borderId="0" xfId="100" applyFont="1" applyFill="1" applyBorder="1" applyAlignment="1">
      <alignment horizontal="left"/>
    </xf>
    <xf numFmtId="0" fontId="0" fillId="9" borderId="0" xfId="136" applyFont="1" applyFill="1" applyAlignment="1">
      <alignment horizontal="right" vertical="center"/>
    </xf>
    <xf numFmtId="9" fontId="0" fillId="9" borderId="0" xfId="135" applyNumberFormat="1" applyFont="1" applyFill="1" applyBorder="1" applyAlignment="1">
      <alignment horizontal="left" vertical="center"/>
    </xf>
    <xf numFmtId="9" fontId="1" fillId="2" borderId="8" xfId="0" applyNumberFormat="1" applyFont="1" applyFill="1" applyBorder="1" applyAlignment="1" applyProtection="1">
      <alignment horizontal="center" vertical="center" wrapText="1"/>
    </xf>
    <xf numFmtId="9" fontId="0" fillId="9" borderId="8" xfId="102" applyNumberFormat="1" applyFont="1" applyFill="1" applyBorder="1" applyAlignment="1">
      <alignment horizontal="center" vertical="center"/>
    </xf>
    <xf numFmtId="9" fontId="0" fillId="9" borderId="0" xfId="102" applyNumberFormat="1" applyFont="1" applyFill="1" applyBorder="1" applyAlignment="1">
      <alignment horizontal="center" vertical="center"/>
    </xf>
    <xf numFmtId="0" fontId="13" fillId="9" borderId="0" xfId="135" applyFont="1" applyFill="1" applyBorder="1" applyAlignment="1">
      <alignment horizontal="left" wrapText="1"/>
    </xf>
    <xf numFmtId="9" fontId="0" fillId="9" borderId="0" xfId="135" applyNumberFormat="1" applyFont="1" applyFill="1" applyBorder="1" applyAlignment="1">
      <alignment horizontal="left" wrapText="1"/>
    </xf>
    <xf numFmtId="9" fontId="2" fillId="9" borderId="0" xfId="135" applyNumberFormat="1" applyFont="1" applyFill="1" applyBorder="1" applyAlignment="1">
      <alignment horizontal="left" wrapText="1"/>
    </xf>
    <xf numFmtId="0" fontId="0" fillId="0" borderId="3" xfId="6" applyFont="1" applyFill="1" applyBorder="1" applyAlignment="1" applyProtection="1" quotePrefix="1">
      <alignment horizontal="left" vertical="center" wrapText="1"/>
    </xf>
    <xf numFmtId="0" fontId="4" fillId="7" borderId="9" xfId="0" applyFont="1" applyFill="1" applyBorder="1" applyAlignment="1" quotePrefix="1">
      <alignment horizontal="left" vertical="center" wrapText="1"/>
    </xf>
    <xf numFmtId="0" fontId="0" fillId="0" borderId="8" xfId="6" applyFont="1" applyFill="1" applyBorder="1" applyAlignment="1" applyProtection="1" quotePrefix="1">
      <alignment horizontal="left" vertical="center" wrapText="1"/>
    </xf>
    <xf numFmtId="0" fontId="0" fillId="8" borderId="3" xfId="6" applyFont="1" applyFill="1" applyBorder="1" applyAlignment="1" applyProtection="1" quotePrefix="1">
      <alignment horizontal="left" vertical="center" wrapText="1"/>
    </xf>
    <xf numFmtId="0" fontId="0" fillId="3" borderId="3" xfId="6" applyFont="1" applyFill="1" applyBorder="1" applyAlignment="1" applyProtection="1" quotePrefix="1">
      <alignment horizontal="left" vertical="top" wrapText="1"/>
    </xf>
    <xf numFmtId="0" fontId="0" fillId="3" borderId="8" xfId="6" applyFont="1" applyFill="1" applyBorder="1" applyAlignment="1" applyProtection="1" quotePrefix="1">
      <alignment horizontal="left" vertical="top" wrapText="1"/>
    </xf>
    <xf numFmtId="0" fontId="0" fillId="0" borderId="8" xfId="6" applyFont="1" applyFill="1" applyBorder="1" applyAlignment="1" applyProtection="1" quotePrefix="1">
      <alignment vertical="top" wrapText="1"/>
    </xf>
    <xf numFmtId="0" fontId="0" fillId="8" borderId="10" xfId="6" applyFont="1" applyFill="1" applyBorder="1" applyAlignment="1" applyProtection="1" quotePrefix="1">
      <alignment horizontal="left" vertical="top" wrapText="1"/>
    </xf>
    <xf numFmtId="0" fontId="0" fillId="3" borderId="8" xfId="6" applyFont="1" applyFill="1" applyBorder="1" applyAlignment="1" applyProtection="1" quotePrefix="1">
      <alignment vertical="top" wrapText="1"/>
    </xf>
    <xf numFmtId="0" fontId="0" fillId="0" borderId="8" xfId="6" applyFont="1" applyFill="1" applyBorder="1" applyAlignment="1" applyProtection="1" quotePrefix="1">
      <alignment vertical="center" wrapText="1"/>
    </xf>
    <xf numFmtId="0" fontId="4" fillId="6" borderId="7" xfId="0" applyFont="1" applyFill="1" applyBorder="1" applyAlignment="1" quotePrefix="1">
      <alignment horizontal="left" vertical="top" wrapText="1"/>
    </xf>
    <xf numFmtId="0" fontId="9" fillId="3" borderId="3" xfId="6" applyFill="1" applyBorder="1" applyAlignment="1" applyProtection="1" quotePrefix="1">
      <alignment horizontal="left" vertical="top" wrapText="1"/>
    </xf>
    <xf numFmtId="0" fontId="0" fillId="0" borderId="8" xfId="6" applyFont="1" applyFill="1" applyBorder="1" applyAlignment="1" applyProtection="1" quotePrefix="1">
      <alignment horizontal="left" vertical="top" wrapText="1"/>
    </xf>
    <xf numFmtId="0" fontId="0" fillId="0" borderId="0" xfId="0" applyFont="1" applyAlignment="1" quotePrefix="1">
      <alignment horizontal="left" vertical="top" wrapText="1"/>
    </xf>
    <xf numFmtId="0" fontId="0" fillId="0" borderId="3" xfId="6" applyFont="1" applyFill="1" applyBorder="1" applyAlignment="1" applyProtection="1" quotePrefix="1">
      <alignment horizontal="left" vertical="top" wrapText="1"/>
    </xf>
    <xf numFmtId="0" fontId="0" fillId="0" borderId="3" xfId="6" applyFont="1" applyFill="1" applyBorder="1" applyAlignment="1" applyProtection="1" quotePrefix="1">
      <alignment vertical="top" wrapText="1"/>
    </xf>
    <xf numFmtId="0" fontId="0" fillId="8" borderId="3" xfId="6" applyFont="1" applyFill="1" applyBorder="1" applyAlignment="1" applyProtection="1" quotePrefix="1">
      <alignment horizontal="left" vertical="top" wrapText="1"/>
    </xf>
    <xf numFmtId="0" fontId="0" fillId="3" borderId="4" xfId="6" applyFont="1" applyFill="1" applyBorder="1" applyAlignment="1" applyProtection="1" quotePrefix="1">
      <alignment horizontal="left" vertical="top" wrapText="1"/>
    </xf>
    <xf numFmtId="0" fontId="0" fillId="8" borderId="8" xfId="6" applyFont="1" applyFill="1" applyBorder="1" applyAlignment="1" applyProtection="1" quotePrefix="1">
      <alignment vertical="top" wrapText="1"/>
    </xf>
    <xf numFmtId="0" fontId="6" fillId="0" borderId="8" xfId="6" applyFont="1" applyFill="1" applyBorder="1" applyAlignment="1" applyProtection="1" quotePrefix="1">
      <alignment vertical="center" wrapText="1"/>
    </xf>
    <xf numFmtId="0" fontId="6" fillId="0" borderId="8" xfId="6" applyFont="1" applyFill="1" applyBorder="1" applyAlignment="1" applyProtection="1" quotePrefix="1">
      <alignment horizontal="left" vertical="center" wrapText="1"/>
    </xf>
    <xf numFmtId="0" fontId="6" fillId="0" borderId="6" xfId="6" applyFont="1" applyFill="1" applyBorder="1" applyAlignment="1" applyProtection="1" quotePrefix="1">
      <alignment vertical="center" wrapText="1"/>
    </xf>
    <xf numFmtId="0" fontId="4" fillId="7" borderId="7" xfId="0" applyFont="1" applyFill="1" applyBorder="1" applyAlignment="1" quotePrefix="1">
      <alignment horizontal="left" vertical="center" wrapText="1"/>
    </xf>
    <xf numFmtId="0" fontId="7" fillId="0" borderId="4" xfId="6" applyFont="1" applyFill="1" applyBorder="1" applyAlignment="1" applyProtection="1" quotePrefix="1">
      <alignment horizontal="left" vertical="center" wrapText="1"/>
    </xf>
    <xf numFmtId="0" fontId="7" fillId="0" borderId="9" xfId="6" applyFont="1" applyFill="1" applyBorder="1" applyAlignment="1" applyProtection="1" quotePrefix="1">
      <alignment horizontal="left" vertical="center" wrapText="1"/>
    </xf>
    <xf numFmtId="0" fontId="6" fillId="0" borderId="8" xfId="6" applyFont="1" applyFill="1" applyBorder="1" applyAlignment="1" applyProtection="1" quotePrefix="1">
      <alignment horizontal="left" vertical="top" wrapText="1"/>
    </xf>
  </cellXfs>
  <cellStyles count="1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20% - アクセント 1" xfId="49"/>
    <cellStyle name="20% - アクセント 2" xfId="50"/>
    <cellStyle name="20% - アクセント 3" xfId="51"/>
    <cellStyle name="20% - アクセント 4" xfId="52"/>
    <cellStyle name="20% - アクセント 5" xfId="53"/>
    <cellStyle name="20% - アクセント 6" xfId="54"/>
    <cellStyle name="40% - アクセント 1" xfId="55"/>
    <cellStyle name="40% - アクセント 2" xfId="56"/>
    <cellStyle name="40% - アクセント 3" xfId="57"/>
    <cellStyle name="40% - アクセント 4" xfId="58"/>
    <cellStyle name="40% - アクセント 5" xfId="59"/>
    <cellStyle name="40% - アクセント 6" xfId="60"/>
    <cellStyle name="60% - アクセント 1" xfId="61"/>
    <cellStyle name="60% - アクセント 2" xfId="62"/>
    <cellStyle name="60% - アクセント 3" xfId="63"/>
    <cellStyle name="60% - アクセント 4" xfId="64"/>
    <cellStyle name="60% - アクセント 5" xfId="65"/>
    <cellStyle name="60% - アクセント 6" xfId="66"/>
    <cellStyle name="Calc Currency (0)" xfId="67"/>
    <cellStyle name="Currency 2" xfId="68"/>
    <cellStyle name="Header1" xfId="69"/>
    <cellStyle name="Header2" xfId="70"/>
    <cellStyle name="Hyperlink 2" xfId="71"/>
    <cellStyle name="Millares [0]_Well Timing" xfId="72"/>
    <cellStyle name="Millares_Well Timing" xfId="73"/>
    <cellStyle name="Moneda [0]_Well Timing" xfId="74"/>
    <cellStyle name="Moneda_Well Timing" xfId="75"/>
    <cellStyle name="n" xfId="76"/>
    <cellStyle name="Normal 10" xfId="77"/>
    <cellStyle name="Normal 11" xfId="78"/>
    <cellStyle name="Normal 12" xfId="79"/>
    <cellStyle name="Normal 13" xfId="80"/>
    <cellStyle name="Normal 14" xfId="81"/>
    <cellStyle name="Normal 2" xfId="82"/>
    <cellStyle name="Normal 2 2" xfId="83"/>
    <cellStyle name="Normal 2 2 2" xfId="84"/>
    <cellStyle name="Normal 2 2_MR-DispFreeSpace_UTC_LocalUsedSpaceProvider_v0.1 2" xfId="85"/>
    <cellStyle name="Normal 2 3" xfId="86"/>
    <cellStyle name="Normal 2 3 2" xfId="87"/>
    <cellStyle name="Normal 3" xfId="88"/>
    <cellStyle name="Normal 3 2" xfId="89"/>
    <cellStyle name="Normal 3 3" xfId="90"/>
    <cellStyle name="Normal 3_CTCNS_UT_No.15_OL オペレータパスワード変更_0603" xfId="91"/>
    <cellStyle name="Normal 4" xfId="92"/>
    <cellStyle name="Normal 4 2" xfId="93"/>
    <cellStyle name="Normal 4_MR-ePIM_PTLMediaDisp_ITC_EN_v0.1" xfId="94"/>
    <cellStyle name="Normal 5" xfId="95"/>
    <cellStyle name="Normal 6" xfId="96"/>
    <cellStyle name="Normal 7" xfId="97"/>
    <cellStyle name="Normal 8" xfId="98"/>
    <cellStyle name="Normal 9" xfId="99"/>
    <cellStyle name="Normal_UTC_SystemTableEditor_Report_XP_v1_2_EN_Retest 2" xfId="100"/>
    <cellStyle name="Number" xfId="101"/>
    <cellStyle name="Percent 2" xfId="102"/>
    <cellStyle name="Percent 3" xfId="103"/>
    <cellStyle name="Percent 4" xfId="104"/>
    <cellStyle name="Percent 5" xfId="105"/>
    <cellStyle name="Percent 6" xfId="106"/>
    <cellStyle name="Percent 7" xfId="107"/>
    <cellStyle name="Percent 8" xfId="108"/>
    <cellStyle name="Style 1" xfId="109"/>
    <cellStyle name="Title 2" xfId="110"/>
    <cellStyle name="アクセント 1" xfId="111"/>
    <cellStyle name="アクセント 2" xfId="112"/>
    <cellStyle name="アクセント 3" xfId="113"/>
    <cellStyle name="アクセント 4" xfId="114"/>
    <cellStyle name="アクセント 5" xfId="115"/>
    <cellStyle name="アクセント 6" xfId="116"/>
    <cellStyle name="スタイル 1" xfId="117"/>
    <cellStyle name="タイトル" xfId="118"/>
    <cellStyle name="チェック セル" xfId="119"/>
    <cellStyle name="どちらでもない" xfId="120"/>
    <cellStyle name="メモ" xfId="121"/>
    <cellStyle name="リンク セル" xfId="122"/>
    <cellStyle name="入力" xfId="123"/>
    <cellStyle name="出力" xfId="124"/>
    <cellStyle name="孧" xfId="125"/>
    <cellStyle name="常规_3.RICコード_検索コード対応一覧" xfId="126"/>
    <cellStyle name="悪い" xfId="127"/>
    <cellStyle name="改行(上)" xfId="128"/>
    <cellStyle name="改行(中)" xfId="129"/>
    <cellStyle name="未定義" xfId="130"/>
    <cellStyle name="標準 2" xfId="131"/>
    <cellStyle name="標準 3" xfId="132"/>
    <cellStyle name="標準 4" xfId="133"/>
    <cellStyle name="標準_【一覧表】レイアウト" xfId="134"/>
    <cellStyle name="標準_checklist" xfId="135"/>
    <cellStyle name="標準_checklist_UTC_UpdateMenu(Exam)_JP_v0_2_review" xfId="136"/>
    <cellStyle name="標準_System Test Case Template Iteration5" xfId="137"/>
    <cellStyle name="湪" xfId="138"/>
    <cellStyle name="網かけ-" xfId="139"/>
    <cellStyle name="網かけ+" xfId="140"/>
    <cellStyle name="良い" xfId="141"/>
    <cellStyle name="見出し 1" xfId="142"/>
    <cellStyle name="見出し 2" xfId="143"/>
    <cellStyle name="見出し 3" xfId="144"/>
    <cellStyle name="見出し 4" xfId="145"/>
    <cellStyle name="見積桁区切り" xfId="146"/>
    <cellStyle name="見積-桁区切り" xfId="147"/>
    <cellStyle name="見積桁区切り_QA会議資料2H120303" xfId="148"/>
    <cellStyle name="見積-桁区切り_QA会議資料2H120303" xfId="149"/>
    <cellStyle name="見積桁区切り_分析結果4(H120424)" xfId="150"/>
    <cellStyle name="見積-桁区切り_分析結果4(H120424)" xfId="151"/>
    <cellStyle name="見積-通貨記号" xfId="152"/>
    <cellStyle name="計算" xfId="153"/>
    <cellStyle name="説明文" xfId="154"/>
    <cellStyle name="警告文" xfId="155"/>
    <cellStyle name="赤" xfId="156"/>
    <cellStyle name="集計" xfId="157"/>
    <cellStyle name="青" xfId="158"/>
  </cellStyles>
  <dxfs count="1">
    <dxf>
      <fill>
        <patternFill patternType="solid">
          <fgColor theme="0" tint="-0.499984740745262"/>
          <bgColor theme="0" tint="-0.24994659260841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438150</xdr:colOff>
      <xdr:row>11</xdr:row>
      <xdr:rowOff>0</xdr:rowOff>
    </xdr:from>
    <xdr:to>
      <xdr:col>4</xdr:col>
      <xdr:colOff>581025</xdr:colOff>
      <xdr:row>11</xdr:row>
      <xdr:rowOff>0</xdr:rowOff>
    </xdr:to>
    <xdr:pic>
      <xdr:nvPicPr>
        <xdr:cNvPr id="25343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600075</xdr:colOff>
      <xdr:row>11</xdr:row>
      <xdr:rowOff>0</xdr:rowOff>
    </xdr:to>
    <xdr:pic>
      <xdr:nvPicPr>
        <xdr:cNvPr id="25343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2489835"/>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431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24898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16"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600075</xdr:colOff>
      <xdr:row>11</xdr:row>
      <xdr:rowOff>0</xdr:rowOff>
    </xdr:to>
    <xdr:pic>
      <xdr:nvPicPr>
        <xdr:cNvPr id="25343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2489835"/>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432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24898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343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3433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34"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343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3434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343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3434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52"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343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3435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61" name="Picture 57"/>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343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3436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70" name="Picture 66"/>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343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3437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79" name="Picture 75"/>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343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3438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88" name="Picture 8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343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343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3439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9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3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600075</xdr:colOff>
      <xdr:row>11</xdr:row>
      <xdr:rowOff>0</xdr:rowOff>
    </xdr:to>
    <xdr:pic>
      <xdr:nvPicPr>
        <xdr:cNvPr id="25343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2489835"/>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157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24898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74"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600075</xdr:colOff>
      <xdr:row>11</xdr:row>
      <xdr:rowOff>0</xdr:rowOff>
    </xdr:to>
    <xdr:pic>
      <xdr:nvPicPr>
        <xdr:cNvPr id="25415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2489835"/>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5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158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24898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5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58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92"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5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9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59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5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0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0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10"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1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1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19" name="Picture 57"/>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2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28" name="Picture 66"/>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3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37" name="Picture 75"/>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4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46" name="Picture 8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5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6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64"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7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7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82"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8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91" name="Picture 57"/>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6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9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69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6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00" name="Picture 66"/>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0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0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09" name="Picture 75"/>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1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1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18" name="Picture 8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2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3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36"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4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5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54"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6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63" name="Picture 57"/>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6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72" name="Picture 66"/>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7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81" name="Picture 75"/>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8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90" name="Picture 8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35</xdr:row>
      <xdr:rowOff>0</xdr:rowOff>
    </xdr:from>
    <xdr:to>
      <xdr:col>3</xdr:col>
      <xdr:colOff>600075</xdr:colOff>
      <xdr:row>35</xdr:row>
      <xdr:rowOff>0</xdr:rowOff>
    </xdr:to>
    <xdr:pic>
      <xdr:nvPicPr>
        <xdr:cNvPr id="25417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3283077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35</xdr:row>
      <xdr:rowOff>0</xdr:rowOff>
    </xdr:from>
    <xdr:to>
      <xdr:col>4</xdr:col>
      <xdr:colOff>581025</xdr:colOff>
      <xdr:row>35</xdr:row>
      <xdr:rowOff>0</xdr:rowOff>
    </xdr:to>
    <xdr:pic>
      <xdr:nvPicPr>
        <xdr:cNvPr id="254179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3283077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35</xdr:row>
      <xdr:rowOff>0</xdr:rowOff>
    </xdr:from>
    <xdr:to>
      <xdr:col>3</xdr:col>
      <xdr:colOff>923925</xdr:colOff>
      <xdr:row>35</xdr:row>
      <xdr:rowOff>0</xdr:rowOff>
    </xdr:to>
    <xdr:pic>
      <xdr:nvPicPr>
        <xdr:cNvPr id="254179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3283077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7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7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7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600075</xdr:colOff>
      <xdr:row>11</xdr:row>
      <xdr:rowOff>0</xdr:rowOff>
    </xdr:to>
    <xdr:pic>
      <xdr:nvPicPr>
        <xdr:cNvPr id="25418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2489835"/>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0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180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24898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08"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600075</xdr:colOff>
      <xdr:row>11</xdr:row>
      <xdr:rowOff>0</xdr:rowOff>
    </xdr:to>
    <xdr:pic>
      <xdr:nvPicPr>
        <xdr:cNvPr id="25418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2489835"/>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1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181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24898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600075</xdr:colOff>
      <xdr:row>11</xdr:row>
      <xdr:rowOff>0</xdr:rowOff>
    </xdr:to>
    <xdr:pic>
      <xdr:nvPicPr>
        <xdr:cNvPr id="25418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2489835"/>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182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24898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26"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600075</xdr:colOff>
      <xdr:row>11</xdr:row>
      <xdr:rowOff>0</xdr:rowOff>
    </xdr:to>
    <xdr:pic>
      <xdr:nvPicPr>
        <xdr:cNvPr id="25418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482715" y="2489835"/>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418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627235" y="24898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183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968490" y="24898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457200</xdr:colOff>
      <xdr:row>23</xdr:row>
      <xdr:rowOff>0</xdr:rowOff>
    </xdr:from>
    <xdr:to>
      <xdr:col>4</xdr:col>
      <xdr:colOff>600075</xdr:colOff>
      <xdr:row>23</xdr:row>
      <xdr:rowOff>0</xdr:rowOff>
    </xdr:to>
    <xdr:pic>
      <xdr:nvPicPr>
        <xdr:cNvPr id="25392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2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26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71"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2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27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2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28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89"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2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29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2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0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0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1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2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2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3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4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43"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4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5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61"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6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7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79"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8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39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9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9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3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3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0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0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1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1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1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2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3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33"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3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4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51"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5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6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69"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7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8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8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49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9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4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4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50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0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0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5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3951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1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395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395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4361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19"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436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4362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436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4363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3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436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4364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436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4365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5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23</xdr:row>
      <xdr:rowOff>0</xdr:rowOff>
    </xdr:from>
    <xdr:to>
      <xdr:col>3</xdr:col>
      <xdr:colOff>590550</xdr:colOff>
      <xdr:row>23</xdr:row>
      <xdr:rowOff>0</xdr:rowOff>
    </xdr:to>
    <xdr:pic>
      <xdr:nvPicPr>
        <xdr:cNvPr id="25436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218430" y="808990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23</xdr:row>
      <xdr:rowOff>0</xdr:rowOff>
    </xdr:from>
    <xdr:to>
      <xdr:col>4</xdr:col>
      <xdr:colOff>600075</xdr:colOff>
      <xdr:row>23</xdr:row>
      <xdr:rowOff>0</xdr:rowOff>
    </xdr:to>
    <xdr:pic>
      <xdr:nvPicPr>
        <xdr:cNvPr id="25436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7490460" y="808990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23</xdr:row>
      <xdr:rowOff>0</xdr:rowOff>
    </xdr:from>
    <xdr:to>
      <xdr:col>3</xdr:col>
      <xdr:colOff>923925</xdr:colOff>
      <xdr:row>23</xdr:row>
      <xdr:rowOff>0</xdr:rowOff>
    </xdr:to>
    <xdr:pic>
      <xdr:nvPicPr>
        <xdr:cNvPr id="254366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5704205" y="80899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748665</xdr:colOff>
      <xdr:row>2</xdr:row>
      <xdr:rowOff>43180</xdr:rowOff>
    </xdr:from>
    <xdr:to>
      <xdr:col>2</xdr:col>
      <xdr:colOff>2875280</xdr:colOff>
      <xdr:row>27</xdr:row>
      <xdr:rowOff>84455</xdr:rowOff>
    </xdr:to>
    <xdr:pic>
      <xdr:nvPicPr>
        <xdr:cNvPr id="2" name="Picture 1"/>
        <xdr:cNvPicPr>
          <a:picLocks noChangeAspect="1"/>
        </xdr:cNvPicPr>
      </xdr:nvPicPr>
      <xdr:blipFill>
        <a:blip r:embed="rId1"/>
        <a:stretch>
          <a:fillRect/>
        </a:stretch>
      </xdr:blipFill>
      <xdr:spPr>
        <a:xfrm>
          <a:off x="3618865" y="353695"/>
          <a:ext cx="2126615" cy="4232275"/>
        </a:xfrm>
        <a:prstGeom prst="rect">
          <a:avLst/>
        </a:prstGeom>
        <a:noFill/>
        <a:ln w="9525">
          <a:noFill/>
        </a:ln>
      </xdr:spPr>
    </xdr:pic>
    <xdr:clientData/>
  </xdr:twoCellAnchor>
  <xdr:twoCellAnchor editAs="oneCell">
    <xdr:from>
      <xdr:col>2</xdr:col>
      <xdr:colOff>733425</xdr:colOff>
      <xdr:row>28</xdr:row>
      <xdr:rowOff>52705</xdr:rowOff>
    </xdr:from>
    <xdr:to>
      <xdr:col>2</xdr:col>
      <xdr:colOff>2984500</xdr:colOff>
      <xdr:row>60</xdr:row>
      <xdr:rowOff>51435</xdr:rowOff>
    </xdr:to>
    <xdr:pic>
      <xdr:nvPicPr>
        <xdr:cNvPr id="3" name="Picture 2"/>
        <xdr:cNvPicPr>
          <a:picLocks noChangeAspect="1"/>
        </xdr:cNvPicPr>
      </xdr:nvPicPr>
      <xdr:blipFill>
        <a:blip r:embed="rId2"/>
        <a:stretch>
          <a:fillRect/>
        </a:stretch>
      </xdr:blipFill>
      <xdr:spPr>
        <a:xfrm>
          <a:off x="3603625" y="4721860"/>
          <a:ext cx="2251075" cy="5363210"/>
        </a:xfrm>
        <a:prstGeom prst="rect">
          <a:avLst/>
        </a:prstGeom>
        <a:noFill/>
        <a:ln w="9525">
          <a:noFill/>
        </a:ln>
      </xdr:spPr>
    </xdr:pic>
    <xdr:clientData/>
  </xdr:twoCellAnchor>
  <xdr:twoCellAnchor editAs="oneCell">
    <xdr:from>
      <xdr:col>2</xdr:col>
      <xdr:colOff>878205</xdr:colOff>
      <xdr:row>61</xdr:row>
      <xdr:rowOff>30480</xdr:rowOff>
    </xdr:from>
    <xdr:to>
      <xdr:col>2</xdr:col>
      <xdr:colOff>2593975</xdr:colOff>
      <xdr:row>91</xdr:row>
      <xdr:rowOff>80645</xdr:rowOff>
    </xdr:to>
    <xdr:pic>
      <xdr:nvPicPr>
        <xdr:cNvPr id="5" name="Picture 4"/>
        <xdr:cNvPicPr>
          <a:picLocks noChangeAspect="1"/>
        </xdr:cNvPicPr>
      </xdr:nvPicPr>
      <xdr:blipFill>
        <a:blip r:embed="rId3"/>
        <a:stretch>
          <a:fillRect/>
        </a:stretch>
      </xdr:blipFill>
      <xdr:spPr>
        <a:xfrm>
          <a:off x="3748405" y="10231755"/>
          <a:ext cx="1715770" cy="50793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438150</xdr:colOff>
      <xdr:row>11</xdr:row>
      <xdr:rowOff>0</xdr:rowOff>
    </xdr:from>
    <xdr:to>
      <xdr:col>4</xdr:col>
      <xdr:colOff>581025</xdr:colOff>
      <xdr:row>11</xdr:row>
      <xdr:rowOff>0</xdr:rowOff>
    </xdr:to>
    <xdr:pic>
      <xdr:nvPicPr>
        <xdr:cNvPr id="25349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49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203263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496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20326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63"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49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203263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496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20326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49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203263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497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20326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81"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49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203263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49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498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20326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49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9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499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4999"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0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0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00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0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1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01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1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0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02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50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203263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503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20326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3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50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203263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504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20326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50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203263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505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20326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53"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50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2032635"/>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0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2032635"/>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505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203263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0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06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71"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0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07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0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08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89"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0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09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0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1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10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0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1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11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1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12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2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1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13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1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14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43"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1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14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1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15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61"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27</xdr:row>
      <xdr:rowOff>0</xdr:rowOff>
    </xdr:from>
    <xdr:to>
      <xdr:col>3</xdr:col>
      <xdr:colOff>590550</xdr:colOff>
      <xdr:row>27</xdr:row>
      <xdr:rowOff>0</xdr:rowOff>
    </xdr:to>
    <xdr:pic>
      <xdr:nvPicPr>
        <xdr:cNvPr id="25351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47091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27</xdr:row>
      <xdr:rowOff>0</xdr:rowOff>
    </xdr:from>
    <xdr:to>
      <xdr:col>4</xdr:col>
      <xdr:colOff>581025</xdr:colOff>
      <xdr:row>27</xdr:row>
      <xdr:rowOff>0</xdr:rowOff>
    </xdr:to>
    <xdr:pic>
      <xdr:nvPicPr>
        <xdr:cNvPr id="25351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47091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27</xdr:row>
      <xdr:rowOff>0</xdr:rowOff>
    </xdr:from>
    <xdr:to>
      <xdr:col>3</xdr:col>
      <xdr:colOff>923925</xdr:colOff>
      <xdr:row>27</xdr:row>
      <xdr:rowOff>0</xdr:rowOff>
    </xdr:to>
    <xdr:pic>
      <xdr:nvPicPr>
        <xdr:cNvPr id="253516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47091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438150</xdr:colOff>
      <xdr:row>11</xdr:row>
      <xdr:rowOff>0</xdr:rowOff>
    </xdr:from>
    <xdr:to>
      <xdr:col>4</xdr:col>
      <xdr:colOff>581025</xdr:colOff>
      <xdr:row>11</xdr:row>
      <xdr:rowOff>0</xdr:rowOff>
    </xdr:to>
    <xdr:pic>
      <xdr:nvPicPr>
        <xdr:cNvPr id="25355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55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552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28"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55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553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55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554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46"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55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581025</xdr:colOff>
      <xdr:row>11</xdr:row>
      <xdr:rowOff>0</xdr:rowOff>
    </xdr:to>
    <xdr:pic>
      <xdr:nvPicPr>
        <xdr:cNvPr id="25355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555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438150</xdr:colOff>
      <xdr:row>11</xdr:row>
      <xdr:rowOff>0</xdr:rowOff>
    </xdr:from>
    <xdr:to>
      <xdr:col>4</xdr:col>
      <xdr:colOff>600075</xdr:colOff>
      <xdr:row>11</xdr:row>
      <xdr:rowOff>0</xdr:rowOff>
    </xdr:to>
    <xdr:pic>
      <xdr:nvPicPr>
        <xdr:cNvPr id="25166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166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1662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29"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166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1663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166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1664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4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166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1665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166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1666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6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166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438150</xdr:colOff>
      <xdr:row>11</xdr:row>
      <xdr:rowOff>0</xdr:rowOff>
    </xdr:from>
    <xdr:to>
      <xdr:col>4</xdr:col>
      <xdr:colOff>600075</xdr:colOff>
      <xdr:row>11</xdr:row>
      <xdr:rowOff>0</xdr:rowOff>
    </xdr:to>
    <xdr:pic>
      <xdr:nvPicPr>
        <xdr:cNvPr id="25166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7374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1667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457200</xdr:colOff>
      <xdr:row>11</xdr:row>
      <xdr:rowOff>0</xdr:rowOff>
    </xdr:from>
    <xdr:to>
      <xdr:col>4</xdr:col>
      <xdr:colOff>609600</xdr:colOff>
      <xdr:row>11</xdr:row>
      <xdr:rowOff>0</xdr:rowOff>
    </xdr:to>
    <xdr:pic>
      <xdr:nvPicPr>
        <xdr:cNvPr id="25281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1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15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54"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1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16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1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16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72"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1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17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1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18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90"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1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9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19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1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2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0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20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08"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2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1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21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2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22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26"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2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23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2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24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44"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2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825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282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282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5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5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5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259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5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5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598"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5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426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260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426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261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16"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447675</xdr:colOff>
      <xdr:row>11</xdr:row>
      <xdr:rowOff>0</xdr:rowOff>
    </xdr:from>
    <xdr:to>
      <xdr:col>3</xdr:col>
      <xdr:colOff>590550</xdr:colOff>
      <xdr:row>11</xdr:row>
      <xdr:rowOff>0</xdr:rowOff>
    </xdr:to>
    <xdr:pic>
      <xdr:nvPicPr>
        <xdr:cNvPr id="25426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7123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609600</xdr:colOff>
      <xdr:row>11</xdr:row>
      <xdr:rowOff>0</xdr:rowOff>
    </xdr:to>
    <xdr:pic>
      <xdr:nvPicPr>
        <xdr:cNvPr id="25426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5389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4262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54748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36</xdr:row>
      <xdr:rowOff>333375</xdr:rowOff>
    </xdr:from>
    <xdr:to>
      <xdr:col>4</xdr:col>
      <xdr:colOff>1314450</xdr:colOff>
      <xdr:row>36</xdr:row>
      <xdr:rowOff>466725</xdr:rowOff>
    </xdr:to>
    <xdr:pic>
      <xdr:nvPicPr>
        <xdr:cNvPr id="2542623" name="Picture 2"/>
        <xdr:cNvPicPr>
          <a:picLocks noChangeAspect="1"/>
        </xdr:cNvPicPr>
      </xdr:nvPicPr>
      <xdr:blipFill>
        <a:blip r:embed="rId3">
          <a:extLst>
            <a:ext uri="{28A0092B-C50C-407E-A947-70E740481C1C}">
              <a14:useLocalDpi xmlns:a14="http://schemas.microsoft.com/office/drawing/2010/main" val="0"/>
            </a:ext>
          </a:extLst>
        </a:blip>
        <a:srcRect/>
        <a:stretch>
          <a:fillRect/>
        </a:stretch>
      </xdr:blipFill>
      <xdr:spPr>
        <a:xfrm>
          <a:off x="9253220" y="27068145"/>
          <a:ext cx="11430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447675</xdr:colOff>
      <xdr:row>11</xdr:row>
      <xdr:rowOff>0</xdr:rowOff>
    </xdr:from>
    <xdr:to>
      <xdr:col>4</xdr:col>
      <xdr:colOff>600075</xdr:colOff>
      <xdr:row>11</xdr:row>
      <xdr:rowOff>0</xdr:rowOff>
    </xdr:to>
    <xdr:pic>
      <xdr:nvPicPr>
        <xdr:cNvPr id="25249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0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1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13"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1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2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31"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3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4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4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49"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5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6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6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7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8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8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249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600075</xdr:colOff>
      <xdr:row>11</xdr:row>
      <xdr:rowOff>0</xdr:rowOff>
    </xdr:to>
    <xdr:pic>
      <xdr:nvPicPr>
        <xdr:cNvPr id="25249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83270"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2499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447675</xdr:colOff>
      <xdr:row>11</xdr:row>
      <xdr:rowOff>0</xdr:rowOff>
    </xdr:from>
    <xdr:to>
      <xdr:col>4</xdr:col>
      <xdr:colOff>590550</xdr:colOff>
      <xdr:row>11</xdr:row>
      <xdr:rowOff>0</xdr:rowOff>
    </xdr:to>
    <xdr:pic>
      <xdr:nvPicPr>
        <xdr:cNvPr id="253055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5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05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238240" y="206121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055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724015" y="206121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5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61"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05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238240" y="206121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056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724015" y="206121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6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70" name="Picture 2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05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238240" y="206121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057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724015" y="206121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7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79" name="Picture 30"/>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05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238240" y="206121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058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724015" y="206121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8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05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238240" y="206121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059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724015" y="206121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9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9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5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05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238240" y="206121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060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724015" y="206121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0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06" name="Picture 2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06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238240" y="206121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061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724015" y="206121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1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15" name="Picture 30"/>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06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238240" y="206121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06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098915" y="206121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062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724015" y="206121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704850</xdr:colOff>
      <xdr:row>15</xdr:row>
      <xdr:rowOff>47625</xdr:rowOff>
    </xdr:from>
    <xdr:to>
      <xdr:col>3</xdr:col>
      <xdr:colOff>1009650</xdr:colOff>
      <xdr:row>15</xdr:row>
      <xdr:rowOff>304800</xdr:rowOff>
    </xdr:to>
    <xdr:pic>
      <xdr:nvPicPr>
        <xdr:cNvPr id="2530622" name="Picture 1"/>
        <xdr:cNvPicPr>
          <a:picLocks noChangeAspect="1"/>
        </xdr:cNvPicPr>
      </xdr:nvPicPr>
      <xdr:blipFill>
        <a:blip r:embed="rId3">
          <a:extLst>
            <a:ext uri="{28A0092B-C50C-407E-A947-70E740481C1C}">
              <a14:useLocalDpi xmlns:a14="http://schemas.microsoft.com/office/drawing/2010/main" val="0"/>
            </a:ext>
          </a:extLst>
        </a:blip>
        <a:srcRect/>
        <a:stretch>
          <a:fillRect/>
        </a:stretch>
      </xdr:blipFill>
      <xdr:spPr>
        <a:xfrm>
          <a:off x="6504940" y="7189470"/>
          <a:ext cx="30480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695325</xdr:colOff>
      <xdr:row>16</xdr:row>
      <xdr:rowOff>47625</xdr:rowOff>
    </xdr:from>
    <xdr:to>
      <xdr:col>3</xdr:col>
      <xdr:colOff>1000125</xdr:colOff>
      <xdr:row>16</xdr:row>
      <xdr:rowOff>314325</xdr:rowOff>
    </xdr:to>
    <xdr:pic>
      <xdr:nvPicPr>
        <xdr:cNvPr id="2530623" name="Picture 39"/>
        <xdr:cNvPicPr>
          <a:picLocks noChangeAspect="1"/>
        </xdr:cNvPicPr>
      </xdr:nvPicPr>
      <xdr:blipFill>
        <a:blip r:embed="rId3">
          <a:extLst>
            <a:ext uri="{28A0092B-C50C-407E-A947-70E740481C1C}">
              <a14:useLocalDpi xmlns:a14="http://schemas.microsoft.com/office/drawing/2010/main" val="0"/>
            </a:ext>
          </a:extLst>
        </a:blip>
        <a:srcRect/>
        <a:stretch>
          <a:fillRect/>
        </a:stretch>
      </xdr:blipFill>
      <xdr:spPr>
        <a:xfrm>
          <a:off x="6495415" y="8530590"/>
          <a:ext cx="3048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457200</xdr:colOff>
      <xdr:row>11</xdr:row>
      <xdr:rowOff>0</xdr:rowOff>
    </xdr:from>
    <xdr:to>
      <xdr:col>4</xdr:col>
      <xdr:colOff>619125</xdr:colOff>
      <xdr:row>11</xdr:row>
      <xdr:rowOff>0</xdr:rowOff>
    </xdr:to>
    <xdr:pic>
      <xdr:nvPicPr>
        <xdr:cNvPr id="25367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7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73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3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7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74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4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7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75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53"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7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75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6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7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76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71"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7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77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8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7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78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89"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7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79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9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7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80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80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07"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8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81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8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82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25"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590550</xdr:colOff>
      <xdr:row>11</xdr:row>
      <xdr:rowOff>0</xdr:rowOff>
    </xdr:to>
    <xdr:pic>
      <xdr:nvPicPr>
        <xdr:cNvPr id="25368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002655" y="1965960"/>
          <a:ext cx="152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457200</xdr:colOff>
      <xdr:row>11</xdr:row>
      <xdr:rowOff>0</xdr:rowOff>
    </xdr:from>
    <xdr:to>
      <xdr:col>4</xdr:col>
      <xdr:colOff>619125</xdr:colOff>
      <xdr:row>11</xdr:row>
      <xdr:rowOff>0</xdr:rowOff>
    </xdr:to>
    <xdr:pic>
      <xdr:nvPicPr>
        <xdr:cNvPr id="25368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392795" y="1965960"/>
          <a:ext cx="161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683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488430"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447675</xdr:colOff>
      <xdr:row>11</xdr:row>
      <xdr:rowOff>0</xdr:rowOff>
    </xdr:from>
    <xdr:to>
      <xdr:col>4</xdr:col>
      <xdr:colOff>590550</xdr:colOff>
      <xdr:row>11</xdr:row>
      <xdr:rowOff>0</xdr:rowOff>
    </xdr:to>
    <xdr:pic>
      <xdr:nvPicPr>
        <xdr:cNvPr id="25378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1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581025</xdr:colOff>
      <xdr:row>11</xdr:row>
      <xdr:rowOff>0</xdr:rowOff>
    </xdr:to>
    <xdr:pic>
      <xdr:nvPicPr>
        <xdr:cNvPr id="25378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2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782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26"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581025</xdr:colOff>
      <xdr:row>11</xdr:row>
      <xdr:rowOff>0</xdr:rowOff>
    </xdr:to>
    <xdr:pic>
      <xdr:nvPicPr>
        <xdr:cNvPr id="25378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3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783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3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581025</xdr:colOff>
      <xdr:row>11</xdr:row>
      <xdr:rowOff>0</xdr:rowOff>
    </xdr:to>
    <xdr:pic>
      <xdr:nvPicPr>
        <xdr:cNvPr id="25378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3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4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784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4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4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44"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4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581025</xdr:colOff>
      <xdr:row>11</xdr:row>
      <xdr:rowOff>0</xdr:rowOff>
    </xdr:to>
    <xdr:pic>
      <xdr:nvPicPr>
        <xdr:cNvPr id="253784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4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4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4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7850"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5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5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53" name="Picture 2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5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581025</xdr:colOff>
      <xdr:row>11</xdr:row>
      <xdr:rowOff>0</xdr:rowOff>
    </xdr:to>
    <xdr:pic>
      <xdr:nvPicPr>
        <xdr:cNvPr id="253785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5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5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5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785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6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6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62" name="Picture 30"/>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6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11</xdr:row>
      <xdr:rowOff>0</xdr:rowOff>
    </xdr:from>
    <xdr:to>
      <xdr:col>3</xdr:col>
      <xdr:colOff>581025</xdr:colOff>
      <xdr:row>11</xdr:row>
      <xdr:rowOff>0</xdr:rowOff>
    </xdr:to>
    <xdr:pic>
      <xdr:nvPicPr>
        <xdr:cNvPr id="253786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6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6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11</xdr:row>
      <xdr:rowOff>0</xdr:rowOff>
    </xdr:from>
    <xdr:to>
      <xdr:col>4</xdr:col>
      <xdr:colOff>590550</xdr:colOff>
      <xdr:row>11</xdr:row>
      <xdr:rowOff>0</xdr:rowOff>
    </xdr:to>
    <xdr:pic>
      <xdr:nvPicPr>
        <xdr:cNvPr id="253786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196596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11</xdr:row>
      <xdr:rowOff>0</xdr:rowOff>
    </xdr:from>
    <xdr:to>
      <xdr:col>3</xdr:col>
      <xdr:colOff>923925</xdr:colOff>
      <xdr:row>11</xdr:row>
      <xdr:rowOff>0</xdr:rowOff>
    </xdr:to>
    <xdr:pic>
      <xdr:nvPicPr>
        <xdr:cNvPr id="2537868"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196596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6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7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7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7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14</xdr:row>
      <xdr:rowOff>0</xdr:rowOff>
    </xdr:from>
    <xdr:to>
      <xdr:col>3</xdr:col>
      <xdr:colOff>581025</xdr:colOff>
      <xdr:row>14</xdr:row>
      <xdr:rowOff>0</xdr:rowOff>
    </xdr:to>
    <xdr:pic>
      <xdr:nvPicPr>
        <xdr:cNvPr id="253787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7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7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7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14</xdr:row>
      <xdr:rowOff>0</xdr:rowOff>
    </xdr:from>
    <xdr:to>
      <xdr:col>3</xdr:col>
      <xdr:colOff>923925</xdr:colOff>
      <xdr:row>14</xdr:row>
      <xdr:rowOff>0</xdr:rowOff>
    </xdr:to>
    <xdr:pic>
      <xdr:nvPicPr>
        <xdr:cNvPr id="2537877"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443484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7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7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80"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8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14</xdr:row>
      <xdr:rowOff>0</xdr:rowOff>
    </xdr:from>
    <xdr:to>
      <xdr:col>3</xdr:col>
      <xdr:colOff>581025</xdr:colOff>
      <xdr:row>14</xdr:row>
      <xdr:rowOff>0</xdr:rowOff>
    </xdr:to>
    <xdr:pic>
      <xdr:nvPicPr>
        <xdr:cNvPr id="253788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8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8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8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14</xdr:row>
      <xdr:rowOff>0</xdr:rowOff>
    </xdr:from>
    <xdr:to>
      <xdr:col>3</xdr:col>
      <xdr:colOff>923925</xdr:colOff>
      <xdr:row>14</xdr:row>
      <xdr:rowOff>0</xdr:rowOff>
    </xdr:to>
    <xdr:pic>
      <xdr:nvPicPr>
        <xdr:cNvPr id="2537886"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443484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8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8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8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9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14</xdr:row>
      <xdr:rowOff>0</xdr:rowOff>
    </xdr:from>
    <xdr:to>
      <xdr:col>3</xdr:col>
      <xdr:colOff>581025</xdr:colOff>
      <xdr:row>14</xdr:row>
      <xdr:rowOff>0</xdr:rowOff>
    </xdr:to>
    <xdr:pic>
      <xdr:nvPicPr>
        <xdr:cNvPr id="253789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9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9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9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14</xdr:row>
      <xdr:rowOff>0</xdr:rowOff>
    </xdr:from>
    <xdr:to>
      <xdr:col>3</xdr:col>
      <xdr:colOff>923925</xdr:colOff>
      <xdr:row>14</xdr:row>
      <xdr:rowOff>0</xdr:rowOff>
    </xdr:to>
    <xdr:pic>
      <xdr:nvPicPr>
        <xdr:cNvPr id="2537895"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443484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9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9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98"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89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1704975</xdr:colOff>
      <xdr:row>13</xdr:row>
      <xdr:rowOff>257175</xdr:rowOff>
    </xdr:from>
    <xdr:to>
      <xdr:col>4</xdr:col>
      <xdr:colOff>1847850</xdr:colOff>
      <xdr:row>13</xdr:row>
      <xdr:rowOff>266700</xdr:rowOff>
    </xdr:to>
    <xdr:pic>
      <xdr:nvPicPr>
        <xdr:cNvPr id="2537900" name="Picture 3"/>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0433685" y="4415790"/>
          <a:ext cx="1428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0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0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0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14</xdr:row>
      <xdr:rowOff>0</xdr:rowOff>
    </xdr:from>
    <xdr:to>
      <xdr:col>3</xdr:col>
      <xdr:colOff>923925</xdr:colOff>
      <xdr:row>14</xdr:row>
      <xdr:rowOff>0</xdr:rowOff>
    </xdr:to>
    <xdr:pic>
      <xdr:nvPicPr>
        <xdr:cNvPr id="2537904"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443484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0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0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0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0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14</xdr:row>
      <xdr:rowOff>0</xdr:rowOff>
    </xdr:from>
    <xdr:to>
      <xdr:col>3</xdr:col>
      <xdr:colOff>581025</xdr:colOff>
      <xdr:row>14</xdr:row>
      <xdr:rowOff>0</xdr:rowOff>
    </xdr:to>
    <xdr:pic>
      <xdr:nvPicPr>
        <xdr:cNvPr id="253790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1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1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1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14</xdr:row>
      <xdr:rowOff>0</xdr:rowOff>
    </xdr:from>
    <xdr:to>
      <xdr:col>3</xdr:col>
      <xdr:colOff>923925</xdr:colOff>
      <xdr:row>14</xdr:row>
      <xdr:rowOff>0</xdr:rowOff>
    </xdr:to>
    <xdr:pic>
      <xdr:nvPicPr>
        <xdr:cNvPr id="2537913"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443484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1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1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16"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1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14</xdr:row>
      <xdr:rowOff>0</xdr:rowOff>
    </xdr:from>
    <xdr:to>
      <xdr:col>3</xdr:col>
      <xdr:colOff>581025</xdr:colOff>
      <xdr:row>14</xdr:row>
      <xdr:rowOff>0</xdr:rowOff>
    </xdr:to>
    <xdr:pic>
      <xdr:nvPicPr>
        <xdr:cNvPr id="253791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1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2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21"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14</xdr:row>
      <xdr:rowOff>0</xdr:rowOff>
    </xdr:from>
    <xdr:to>
      <xdr:col>3</xdr:col>
      <xdr:colOff>923925</xdr:colOff>
      <xdr:row>14</xdr:row>
      <xdr:rowOff>0</xdr:rowOff>
    </xdr:to>
    <xdr:pic>
      <xdr:nvPicPr>
        <xdr:cNvPr id="2537922"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443484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2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24"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2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2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438150</xdr:colOff>
      <xdr:row>14</xdr:row>
      <xdr:rowOff>0</xdr:rowOff>
    </xdr:from>
    <xdr:to>
      <xdr:col>3</xdr:col>
      <xdr:colOff>581025</xdr:colOff>
      <xdr:row>14</xdr:row>
      <xdr:rowOff>0</xdr:rowOff>
    </xdr:to>
    <xdr:pic>
      <xdr:nvPicPr>
        <xdr:cNvPr id="253792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325870"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2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29"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30"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14</xdr:row>
      <xdr:rowOff>0</xdr:rowOff>
    </xdr:from>
    <xdr:to>
      <xdr:col>3</xdr:col>
      <xdr:colOff>923925</xdr:colOff>
      <xdr:row>14</xdr:row>
      <xdr:rowOff>0</xdr:rowOff>
    </xdr:to>
    <xdr:pic>
      <xdr:nvPicPr>
        <xdr:cNvPr id="2537931"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443484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32"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33"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34" name="Picture 1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35"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36"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37"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447675</xdr:colOff>
      <xdr:row>14</xdr:row>
      <xdr:rowOff>0</xdr:rowOff>
    </xdr:from>
    <xdr:to>
      <xdr:col>4</xdr:col>
      <xdr:colOff>590550</xdr:colOff>
      <xdr:row>14</xdr:row>
      <xdr:rowOff>0</xdr:rowOff>
    </xdr:to>
    <xdr:pic>
      <xdr:nvPicPr>
        <xdr:cNvPr id="2537938" name="Picture 3"/>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9176385" y="4434840"/>
          <a:ext cx="142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923925</xdr:colOff>
      <xdr:row>14</xdr:row>
      <xdr:rowOff>0</xdr:rowOff>
    </xdr:from>
    <xdr:to>
      <xdr:col>3</xdr:col>
      <xdr:colOff>923925</xdr:colOff>
      <xdr:row>14</xdr:row>
      <xdr:rowOff>0</xdr:rowOff>
    </xdr:to>
    <xdr:pic>
      <xdr:nvPicPr>
        <xdr:cNvPr id="2537939" name="Picture 8" descr="MenuListbtn.png"/>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6811645" y="443484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XFD24"/>
  <sheetViews>
    <sheetView view="pageBreakPreview" zoomScaleNormal="100" workbookViewId="0">
      <selection activeCell="H7" sqref="H7"/>
    </sheetView>
  </sheetViews>
  <sheetFormatPr defaultColWidth="0" defaultRowHeight="11.4"/>
  <cols>
    <col min="1" max="1" width="3" style="153" customWidth="1"/>
    <col min="2" max="2" width="7.13888888888889" style="154" customWidth="1"/>
    <col min="3" max="3" width="28.8518518518519" style="155" customWidth="1"/>
    <col min="4" max="4" width="18.1388888888889" style="155" customWidth="1"/>
    <col min="5" max="6" width="18.1388888888889" style="156" customWidth="1"/>
    <col min="7" max="7" width="18.4259259259259" style="156" customWidth="1"/>
    <col min="8" max="8" width="18.1388888888889" style="156" customWidth="1"/>
    <col min="9" max="9" width="11.8518518518519" style="156" customWidth="1"/>
    <col min="10" max="10" width="16.1388888888889" style="157" customWidth="1"/>
    <col min="11" max="11" width="4.85185185185185" style="153" customWidth="1"/>
    <col min="12" max="16384" width="1.13888888888889" style="153" hidden="1"/>
  </cols>
  <sheetData>
    <row r="1" s="151" customFormat="1" ht="41.25" customHeight="1" spans="1:1">
      <c r="A1" s="151" t="s">
        <v>0</v>
      </c>
    </row>
    <row r="2" s="152" customFormat="1" ht="14.25" customHeight="1" spans="1:254">
      <c r="A2" s="158"/>
      <c r="B2" s="159"/>
      <c r="C2" s="159"/>
      <c r="D2" s="159"/>
      <c r="E2" s="159"/>
      <c r="F2" s="159"/>
      <c r="G2" s="159"/>
      <c r="H2" s="159"/>
      <c r="I2" s="159"/>
      <c r="J2" s="186"/>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7"/>
      <c r="CC2" s="187"/>
      <c r="CD2" s="187"/>
      <c r="CE2" s="187"/>
      <c r="CF2" s="187"/>
      <c r="CG2" s="187"/>
      <c r="CH2" s="187"/>
      <c r="CI2" s="187"/>
      <c r="CJ2" s="187"/>
      <c r="CK2" s="187"/>
      <c r="CL2" s="187"/>
      <c r="CM2" s="187"/>
      <c r="CN2" s="187"/>
      <c r="CO2" s="187"/>
      <c r="CP2" s="187"/>
      <c r="CQ2" s="187"/>
      <c r="CR2" s="187"/>
      <c r="CS2" s="187"/>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87"/>
      <c r="EF2" s="187"/>
      <c r="EG2" s="187"/>
      <c r="EH2" s="187"/>
      <c r="EI2" s="187"/>
      <c r="EJ2" s="187"/>
      <c r="EK2" s="187"/>
      <c r="EL2" s="187"/>
      <c r="EM2" s="187"/>
      <c r="EN2" s="187"/>
      <c r="EO2" s="187"/>
      <c r="EP2" s="187"/>
      <c r="EQ2" s="187"/>
      <c r="ER2" s="187"/>
      <c r="ES2" s="187"/>
      <c r="ET2" s="187"/>
      <c r="EU2" s="187"/>
      <c r="EV2" s="187"/>
      <c r="EW2" s="187"/>
      <c r="EX2" s="187"/>
      <c r="EY2" s="187"/>
      <c r="EZ2" s="187"/>
      <c r="FA2" s="187"/>
      <c r="FB2" s="187"/>
      <c r="FC2" s="187"/>
      <c r="FD2" s="187"/>
      <c r="FE2" s="187"/>
      <c r="FF2" s="187"/>
      <c r="FG2" s="187"/>
      <c r="FH2" s="187"/>
      <c r="FI2" s="187"/>
      <c r="FJ2" s="187"/>
      <c r="FK2" s="187"/>
      <c r="FL2" s="187"/>
      <c r="FM2" s="187"/>
      <c r="FN2" s="187"/>
      <c r="FO2" s="187"/>
      <c r="FP2" s="187"/>
      <c r="FQ2" s="187"/>
      <c r="FR2" s="187"/>
      <c r="FS2" s="187"/>
      <c r="FT2" s="187"/>
      <c r="FU2" s="187"/>
      <c r="FV2" s="187"/>
      <c r="FW2" s="187"/>
      <c r="FX2" s="187"/>
      <c r="FY2" s="187"/>
      <c r="FZ2" s="187"/>
      <c r="GA2" s="187"/>
      <c r="GB2" s="187"/>
      <c r="GC2" s="187"/>
      <c r="GD2" s="187"/>
      <c r="GE2" s="187"/>
      <c r="GF2" s="187"/>
      <c r="GG2" s="187"/>
      <c r="GH2" s="187"/>
      <c r="GI2" s="187"/>
      <c r="GJ2" s="187"/>
      <c r="GK2" s="187"/>
      <c r="GL2" s="187"/>
      <c r="GM2" s="187"/>
      <c r="GN2" s="187"/>
      <c r="GO2" s="187"/>
      <c r="GP2" s="187"/>
      <c r="GQ2" s="187"/>
      <c r="GR2" s="187"/>
      <c r="GS2" s="187"/>
      <c r="GT2" s="187"/>
      <c r="GU2" s="187"/>
      <c r="GV2" s="187"/>
      <c r="GW2" s="187"/>
      <c r="GX2" s="187"/>
      <c r="GY2" s="187"/>
      <c r="GZ2" s="187"/>
      <c r="HA2" s="187"/>
      <c r="HB2" s="187"/>
      <c r="HC2" s="187"/>
      <c r="HD2" s="187"/>
      <c r="HE2" s="187"/>
      <c r="HF2" s="187"/>
      <c r="HG2" s="187"/>
      <c r="HH2" s="187"/>
      <c r="HI2" s="187"/>
      <c r="HJ2" s="187"/>
      <c r="HK2" s="187"/>
      <c r="HL2" s="187"/>
      <c r="HM2" s="187"/>
      <c r="HN2" s="187"/>
      <c r="HO2" s="187"/>
      <c r="HP2" s="187"/>
      <c r="HQ2" s="187"/>
      <c r="HR2" s="187"/>
      <c r="HS2" s="187"/>
      <c r="HT2" s="187"/>
      <c r="HU2" s="187"/>
      <c r="HV2" s="187"/>
      <c r="HW2" s="187"/>
      <c r="HX2" s="187"/>
      <c r="HY2" s="187"/>
      <c r="HZ2" s="187"/>
      <c r="IA2" s="187"/>
      <c r="IB2" s="187"/>
      <c r="IC2" s="187"/>
      <c r="ID2" s="187"/>
      <c r="IE2" s="187"/>
      <c r="IF2" s="187"/>
      <c r="IG2" s="187"/>
      <c r="IH2" s="187"/>
      <c r="II2" s="187"/>
      <c r="IJ2" s="187"/>
      <c r="IK2" s="187"/>
      <c r="IL2" s="187"/>
      <c r="IM2" s="187"/>
      <c r="IN2" s="187"/>
      <c r="IO2" s="187"/>
      <c r="IP2" s="187"/>
      <c r="IQ2" s="187"/>
      <c r="IR2" s="187"/>
      <c r="IS2" s="187"/>
      <c r="IT2" s="187"/>
    </row>
    <row r="3" s="152" customFormat="1" ht="12.75" customHeight="1" spans="1:254">
      <c r="A3" s="158"/>
      <c r="B3" s="160" t="s">
        <v>1</v>
      </c>
      <c r="C3" s="160"/>
      <c r="D3" s="161">
        <f ca="1">D9/(I9-H9)</f>
        <v>0</v>
      </c>
      <c r="E3" s="162"/>
      <c r="F3" s="160" t="s">
        <v>2</v>
      </c>
      <c r="G3" s="163"/>
      <c r="H3" s="163"/>
      <c r="I3" s="188" t="s">
        <v>3</v>
      </c>
      <c r="J3" s="189" t="s">
        <v>4</v>
      </c>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c r="AV3" s="187"/>
      <c r="AW3" s="187"/>
      <c r="AX3" s="187"/>
      <c r="AY3" s="187"/>
      <c r="AZ3" s="187"/>
      <c r="BA3" s="187"/>
      <c r="BB3" s="187"/>
      <c r="BC3" s="187"/>
      <c r="BD3" s="187"/>
      <c r="BE3" s="187"/>
      <c r="BF3" s="187"/>
      <c r="BG3" s="187"/>
      <c r="BH3" s="187"/>
      <c r="BI3" s="187"/>
      <c r="BJ3" s="187"/>
      <c r="BK3" s="187"/>
      <c r="BL3" s="187"/>
      <c r="BM3" s="187"/>
      <c r="BN3" s="187"/>
      <c r="BO3" s="187"/>
      <c r="BP3" s="187"/>
      <c r="BQ3" s="187"/>
      <c r="BR3" s="187"/>
      <c r="BS3" s="187"/>
      <c r="BT3" s="187"/>
      <c r="BU3" s="187"/>
      <c r="BV3" s="187"/>
      <c r="BW3" s="187"/>
      <c r="BX3" s="187"/>
      <c r="BY3" s="187"/>
      <c r="BZ3" s="187"/>
      <c r="CA3" s="187"/>
      <c r="CB3" s="187"/>
      <c r="CC3" s="187"/>
      <c r="CD3" s="187"/>
      <c r="CE3" s="187"/>
      <c r="CF3" s="187"/>
      <c r="CG3" s="187"/>
      <c r="CH3" s="187"/>
      <c r="CI3" s="187"/>
      <c r="CJ3" s="187"/>
      <c r="CK3" s="187"/>
      <c r="CL3" s="187"/>
      <c r="CM3" s="187"/>
      <c r="CN3" s="187"/>
      <c r="CO3" s="187"/>
      <c r="CP3" s="187"/>
      <c r="CQ3" s="187"/>
      <c r="CR3" s="187"/>
      <c r="CS3" s="187"/>
      <c r="CT3" s="187"/>
      <c r="CU3" s="187"/>
      <c r="CV3" s="187"/>
      <c r="CW3" s="187"/>
      <c r="CX3" s="187"/>
      <c r="CY3" s="187"/>
      <c r="CZ3" s="187"/>
      <c r="DA3" s="187"/>
      <c r="DB3" s="187"/>
      <c r="DC3" s="187"/>
      <c r="DD3" s="187"/>
      <c r="DE3" s="187"/>
      <c r="DF3" s="187"/>
      <c r="DG3" s="187"/>
      <c r="DH3" s="187"/>
      <c r="DI3" s="187"/>
      <c r="DJ3" s="187"/>
      <c r="DK3" s="187"/>
      <c r="DL3" s="187"/>
      <c r="DM3" s="187"/>
      <c r="DN3" s="187"/>
      <c r="DO3" s="187"/>
      <c r="DP3" s="187"/>
      <c r="DQ3" s="187"/>
      <c r="DR3" s="187"/>
      <c r="DS3" s="187"/>
      <c r="DT3" s="187"/>
      <c r="DU3" s="187"/>
      <c r="DV3" s="187"/>
      <c r="DW3" s="187"/>
      <c r="DX3" s="187"/>
      <c r="DY3" s="187"/>
      <c r="DZ3" s="187"/>
      <c r="EA3" s="187"/>
      <c r="EB3" s="187"/>
      <c r="EC3" s="187"/>
      <c r="ED3" s="187"/>
      <c r="EE3" s="187"/>
      <c r="EF3" s="187"/>
      <c r="EG3" s="187"/>
      <c r="EH3" s="187"/>
      <c r="EI3" s="187"/>
      <c r="EJ3" s="187"/>
      <c r="EK3" s="187"/>
      <c r="EL3" s="187"/>
      <c r="EM3" s="187"/>
      <c r="EN3" s="187"/>
      <c r="EO3" s="187"/>
      <c r="EP3" s="187"/>
      <c r="EQ3" s="187"/>
      <c r="ER3" s="187"/>
      <c r="ES3" s="187"/>
      <c r="ET3" s="187"/>
      <c r="EU3" s="187"/>
      <c r="EV3" s="187"/>
      <c r="EW3" s="187"/>
      <c r="EX3" s="187"/>
      <c r="EY3" s="187"/>
      <c r="EZ3" s="187"/>
      <c r="FA3" s="187"/>
      <c r="FB3" s="187"/>
      <c r="FC3" s="187"/>
      <c r="FD3" s="187"/>
      <c r="FE3" s="187"/>
      <c r="FF3" s="187"/>
      <c r="FG3" s="187"/>
      <c r="FH3" s="187"/>
      <c r="FI3" s="187"/>
      <c r="FJ3" s="187"/>
      <c r="FK3" s="187"/>
      <c r="FL3" s="187"/>
      <c r="FM3" s="187"/>
      <c r="FN3" s="187"/>
      <c r="FO3" s="187"/>
      <c r="FP3" s="187"/>
      <c r="FQ3" s="187"/>
      <c r="FR3" s="187"/>
      <c r="FS3" s="187"/>
      <c r="FT3" s="187"/>
      <c r="FU3" s="187"/>
      <c r="FV3" s="187"/>
      <c r="FW3" s="187"/>
      <c r="FX3" s="187"/>
      <c r="FY3" s="187"/>
      <c r="FZ3" s="187"/>
      <c r="GA3" s="187"/>
      <c r="GB3" s="187"/>
      <c r="GC3" s="187"/>
      <c r="GD3" s="187"/>
      <c r="GE3" s="187"/>
      <c r="GF3" s="187"/>
      <c r="GG3" s="187"/>
      <c r="GH3" s="187"/>
      <c r="GI3" s="187"/>
      <c r="GJ3" s="187"/>
      <c r="GK3" s="187"/>
      <c r="GL3" s="187"/>
      <c r="GM3" s="187"/>
      <c r="GN3" s="187"/>
      <c r="GO3" s="187"/>
      <c r="GP3" s="187"/>
      <c r="GQ3" s="187"/>
      <c r="GR3" s="187"/>
      <c r="GS3" s="187"/>
      <c r="GT3" s="187"/>
      <c r="GU3" s="187"/>
      <c r="GV3" s="187"/>
      <c r="GW3" s="187"/>
      <c r="GX3" s="187"/>
      <c r="GY3" s="187"/>
      <c r="GZ3" s="187"/>
      <c r="HA3" s="187"/>
      <c r="HB3" s="187"/>
      <c r="HC3" s="187"/>
      <c r="HD3" s="187"/>
      <c r="HE3" s="187"/>
      <c r="HF3" s="187"/>
      <c r="HG3" s="187"/>
      <c r="HH3" s="187"/>
      <c r="HI3" s="187"/>
      <c r="HJ3" s="187"/>
      <c r="HK3" s="187"/>
      <c r="HL3" s="187"/>
      <c r="HM3" s="187"/>
      <c r="HN3" s="187"/>
      <c r="HO3" s="187"/>
      <c r="HP3" s="187"/>
      <c r="HQ3" s="187"/>
      <c r="HR3" s="187"/>
      <c r="HS3" s="187"/>
      <c r="HT3" s="187"/>
      <c r="HU3" s="187"/>
      <c r="HV3" s="187"/>
      <c r="HW3" s="187"/>
      <c r="HX3" s="187"/>
      <c r="HY3" s="187"/>
      <c r="HZ3" s="187"/>
      <c r="IA3" s="187"/>
      <c r="IB3" s="187"/>
      <c r="IC3" s="187"/>
      <c r="ID3" s="187"/>
      <c r="IE3" s="187"/>
      <c r="IF3" s="187"/>
      <c r="IG3" s="187"/>
      <c r="IH3" s="187"/>
      <c r="II3" s="187"/>
      <c r="IJ3" s="187"/>
      <c r="IK3" s="187"/>
      <c r="IL3" s="187"/>
      <c r="IM3" s="187"/>
      <c r="IN3" s="187"/>
      <c r="IO3" s="187"/>
      <c r="IP3" s="187"/>
      <c r="IQ3" s="187"/>
      <c r="IR3" s="187"/>
      <c r="IS3" s="187"/>
      <c r="IT3" s="187"/>
    </row>
    <row r="4" s="152" customFormat="1" ht="12.75" customHeight="1" spans="1:254">
      <c r="A4" s="158"/>
      <c r="B4" s="160" t="s">
        <v>5</v>
      </c>
      <c r="C4" s="160"/>
      <c r="D4" s="161">
        <f ca="1">E9/(I9-H9)</f>
        <v>0</v>
      </c>
      <c r="E4" s="162"/>
      <c r="F4" s="160" t="s">
        <v>6</v>
      </c>
      <c r="G4" s="164"/>
      <c r="H4" s="165"/>
      <c r="I4" s="188" t="s">
        <v>7</v>
      </c>
      <c r="J4" s="189" t="s">
        <v>8</v>
      </c>
      <c r="K4" s="187"/>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7"/>
      <c r="AR4" s="187"/>
      <c r="AS4" s="187"/>
      <c r="AT4" s="187"/>
      <c r="AU4" s="187"/>
      <c r="AV4" s="187"/>
      <c r="AW4" s="187"/>
      <c r="AX4" s="187"/>
      <c r="AY4" s="187"/>
      <c r="AZ4" s="187"/>
      <c r="BA4" s="187"/>
      <c r="BB4" s="187"/>
      <c r="BC4" s="187"/>
      <c r="BD4" s="187"/>
      <c r="BE4" s="187"/>
      <c r="BF4" s="187"/>
      <c r="BG4" s="187"/>
      <c r="BH4" s="187"/>
      <c r="BI4" s="187"/>
      <c r="BJ4" s="187"/>
      <c r="BK4" s="187"/>
      <c r="BL4" s="187"/>
      <c r="BM4" s="187"/>
      <c r="BN4" s="187"/>
      <c r="BO4" s="187"/>
      <c r="BP4" s="187"/>
      <c r="BQ4" s="187"/>
      <c r="BR4" s="187"/>
      <c r="BS4" s="187"/>
      <c r="BT4" s="187"/>
      <c r="BU4" s="187"/>
      <c r="BV4" s="187"/>
      <c r="BW4" s="187"/>
      <c r="BX4" s="187"/>
      <c r="BY4" s="187"/>
      <c r="BZ4" s="187"/>
      <c r="CA4" s="187"/>
      <c r="CB4" s="187"/>
      <c r="CC4" s="187"/>
      <c r="CD4" s="187"/>
      <c r="CE4" s="187"/>
      <c r="CF4" s="187"/>
      <c r="CG4" s="187"/>
      <c r="CH4" s="187"/>
      <c r="CI4" s="187"/>
      <c r="CJ4" s="187"/>
      <c r="CK4" s="187"/>
      <c r="CL4" s="187"/>
      <c r="CM4" s="187"/>
      <c r="CN4" s="187"/>
      <c r="CO4" s="187"/>
      <c r="CP4" s="187"/>
      <c r="CQ4" s="187"/>
      <c r="CR4" s="187"/>
      <c r="CS4" s="187"/>
      <c r="CT4" s="187"/>
      <c r="CU4" s="187"/>
      <c r="CV4" s="187"/>
      <c r="CW4" s="187"/>
      <c r="CX4" s="187"/>
      <c r="CY4" s="187"/>
      <c r="CZ4" s="187"/>
      <c r="DA4" s="187"/>
      <c r="DB4" s="187"/>
      <c r="DC4" s="187"/>
      <c r="DD4" s="187"/>
      <c r="DE4" s="187"/>
      <c r="DF4" s="187"/>
      <c r="DG4" s="187"/>
      <c r="DH4" s="187"/>
      <c r="DI4" s="187"/>
      <c r="DJ4" s="187"/>
      <c r="DK4" s="187"/>
      <c r="DL4" s="187"/>
      <c r="DM4" s="187"/>
      <c r="DN4" s="187"/>
      <c r="DO4" s="187"/>
      <c r="DP4" s="187"/>
      <c r="DQ4" s="187"/>
      <c r="DR4" s="187"/>
      <c r="DS4" s="187"/>
      <c r="DT4" s="187"/>
      <c r="DU4" s="187"/>
      <c r="DV4" s="187"/>
      <c r="DW4" s="187"/>
      <c r="DX4" s="187"/>
      <c r="DY4" s="187"/>
      <c r="DZ4" s="187"/>
      <c r="EA4" s="187"/>
      <c r="EB4" s="187"/>
      <c r="EC4" s="187"/>
      <c r="ED4" s="187"/>
      <c r="EE4" s="187"/>
      <c r="EF4" s="187"/>
      <c r="EG4" s="187"/>
      <c r="EH4" s="187"/>
      <c r="EI4" s="187"/>
      <c r="EJ4" s="187"/>
      <c r="EK4" s="187"/>
      <c r="EL4" s="187"/>
      <c r="EM4" s="187"/>
      <c r="EN4" s="187"/>
      <c r="EO4" s="187"/>
      <c r="EP4" s="187"/>
      <c r="EQ4" s="187"/>
      <c r="ER4" s="187"/>
      <c r="ES4" s="187"/>
      <c r="ET4" s="187"/>
      <c r="EU4" s="187"/>
      <c r="EV4" s="187"/>
      <c r="EW4" s="187"/>
      <c r="EX4" s="187"/>
      <c r="EY4" s="187"/>
      <c r="EZ4" s="187"/>
      <c r="FA4" s="187"/>
      <c r="FB4" s="187"/>
      <c r="FC4" s="187"/>
      <c r="FD4" s="187"/>
      <c r="FE4" s="187"/>
      <c r="FF4" s="187"/>
      <c r="FG4" s="187"/>
      <c r="FH4" s="187"/>
      <c r="FI4" s="187"/>
      <c r="FJ4" s="187"/>
      <c r="FK4" s="187"/>
      <c r="FL4" s="187"/>
      <c r="FM4" s="187"/>
      <c r="FN4" s="187"/>
      <c r="FO4" s="187"/>
      <c r="FP4" s="187"/>
      <c r="FQ4" s="187"/>
      <c r="FR4" s="187"/>
      <c r="FS4" s="187"/>
      <c r="FT4" s="187"/>
      <c r="FU4" s="187"/>
      <c r="FV4" s="187"/>
      <c r="FW4" s="187"/>
      <c r="FX4" s="187"/>
      <c r="FY4" s="187"/>
      <c r="FZ4" s="187"/>
      <c r="GA4" s="187"/>
      <c r="GB4" s="187"/>
      <c r="GC4" s="187"/>
      <c r="GD4" s="187"/>
      <c r="GE4" s="187"/>
      <c r="GF4" s="187"/>
      <c r="GG4" s="187"/>
      <c r="GH4" s="187"/>
      <c r="GI4" s="187"/>
      <c r="GJ4" s="187"/>
      <c r="GK4" s="187"/>
      <c r="GL4" s="187"/>
      <c r="GM4" s="187"/>
      <c r="GN4" s="187"/>
      <c r="GO4" s="187"/>
      <c r="GP4" s="187"/>
      <c r="GQ4" s="187"/>
      <c r="GR4" s="187"/>
      <c r="GS4" s="187"/>
      <c r="GT4" s="187"/>
      <c r="GU4" s="187"/>
      <c r="GV4" s="187"/>
      <c r="GW4" s="187"/>
      <c r="GX4" s="187"/>
      <c r="GY4" s="187"/>
      <c r="GZ4" s="187"/>
      <c r="HA4" s="187"/>
      <c r="HB4" s="187"/>
      <c r="HC4" s="187"/>
      <c r="HD4" s="187"/>
      <c r="HE4" s="187"/>
      <c r="HF4" s="187"/>
      <c r="HG4" s="187"/>
      <c r="HH4" s="187"/>
      <c r="HI4" s="187"/>
      <c r="HJ4" s="187"/>
      <c r="HK4" s="187"/>
      <c r="HL4" s="187"/>
      <c r="HM4" s="187"/>
      <c r="HN4" s="187"/>
      <c r="HO4" s="187"/>
      <c r="HP4" s="187"/>
      <c r="HQ4" s="187"/>
      <c r="HR4" s="187"/>
      <c r="HS4" s="187"/>
      <c r="HT4" s="187"/>
      <c r="HU4" s="187"/>
      <c r="HV4" s="187"/>
      <c r="HW4" s="187"/>
      <c r="HX4" s="187"/>
      <c r="HY4" s="187"/>
      <c r="HZ4" s="187"/>
      <c r="IA4" s="187"/>
      <c r="IB4" s="187"/>
      <c r="IC4" s="187"/>
      <c r="ID4" s="187"/>
      <c r="IE4" s="187"/>
      <c r="IF4" s="187"/>
      <c r="IG4" s="187"/>
      <c r="IH4" s="187"/>
      <c r="II4" s="187"/>
      <c r="IJ4" s="187"/>
      <c r="IK4" s="187"/>
      <c r="IL4" s="187"/>
      <c r="IM4" s="187"/>
      <c r="IN4" s="187"/>
      <c r="IO4" s="187"/>
      <c r="IP4" s="187"/>
      <c r="IQ4" s="187"/>
      <c r="IR4" s="187"/>
      <c r="IS4" s="187"/>
      <c r="IT4" s="187"/>
    </row>
    <row r="5" s="152" customFormat="1" ht="13.2" spans="1:254">
      <c r="A5" s="158"/>
      <c r="B5" s="166"/>
      <c r="C5" s="162"/>
      <c r="D5" s="167"/>
      <c r="E5" s="162"/>
      <c r="F5" s="162"/>
      <c r="G5" s="162"/>
      <c r="H5" s="162"/>
      <c r="I5" s="162"/>
      <c r="J5" s="189"/>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87"/>
      <c r="BN5" s="187"/>
      <c r="BO5" s="187"/>
      <c r="BP5" s="187"/>
      <c r="BQ5" s="187"/>
      <c r="BR5" s="187"/>
      <c r="BS5" s="187"/>
      <c r="BT5" s="187"/>
      <c r="BU5" s="187"/>
      <c r="BV5" s="187"/>
      <c r="BW5" s="187"/>
      <c r="BX5" s="187"/>
      <c r="BY5" s="187"/>
      <c r="BZ5" s="187"/>
      <c r="CA5" s="187"/>
      <c r="CB5" s="187"/>
      <c r="CC5" s="187"/>
      <c r="CD5" s="187"/>
      <c r="CE5" s="187"/>
      <c r="CF5" s="187"/>
      <c r="CG5" s="187"/>
      <c r="CH5" s="187"/>
      <c r="CI5" s="187"/>
      <c r="CJ5" s="187"/>
      <c r="CK5" s="187"/>
      <c r="CL5" s="187"/>
      <c r="CM5" s="187"/>
      <c r="CN5" s="187"/>
      <c r="CO5" s="187"/>
      <c r="CP5" s="187"/>
      <c r="CQ5" s="187"/>
      <c r="CR5" s="187"/>
      <c r="CS5" s="187"/>
      <c r="CT5" s="187"/>
      <c r="CU5" s="187"/>
      <c r="CV5" s="187"/>
      <c r="CW5" s="187"/>
      <c r="CX5" s="187"/>
      <c r="CY5" s="187"/>
      <c r="CZ5" s="187"/>
      <c r="DA5" s="187"/>
      <c r="DB5" s="187"/>
      <c r="DC5" s="187"/>
      <c r="DD5" s="187"/>
      <c r="DE5" s="187"/>
      <c r="DF5" s="187"/>
      <c r="DG5" s="187"/>
      <c r="DH5" s="187"/>
      <c r="DI5" s="187"/>
      <c r="DJ5" s="187"/>
      <c r="DK5" s="187"/>
      <c r="DL5" s="187"/>
      <c r="DM5" s="187"/>
      <c r="DN5" s="187"/>
      <c r="DO5" s="187"/>
      <c r="DP5" s="187"/>
      <c r="DQ5" s="187"/>
      <c r="DR5" s="187"/>
      <c r="DS5" s="187"/>
      <c r="DT5" s="187"/>
      <c r="DU5" s="187"/>
      <c r="DV5" s="187"/>
      <c r="DW5" s="187"/>
      <c r="DX5" s="187"/>
      <c r="DY5" s="187"/>
      <c r="DZ5" s="187"/>
      <c r="EA5" s="187"/>
      <c r="EB5" s="187"/>
      <c r="EC5" s="187"/>
      <c r="ED5" s="187"/>
      <c r="EE5" s="187"/>
      <c r="EF5" s="187"/>
      <c r="EG5" s="187"/>
      <c r="EH5" s="187"/>
      <c r="EI5" s="187"/>
      <c r="EJ5" s="187"/>
      <c r="EK5" s="187"/>
      <c r="EL5" s="187"/>
      <c r="EM5" s="187"/>
      <c r="EN5" s="187"/>
      <c r="EO5" s="187"/>
      <c r="EP5" s="187"/>
      <c r="EQ5" s="187"/>
      <c r="ER5" s="187"/>
      <c r="ES5" s="187"/>
      <c r="ET5" s="187"/>
      <c r="EU5" s="187"/>
      <c r="EV5" s="187"/>
      <c r="EW5" s="187"/>
      <c r="EX5" s="187"/>
      <c r="EY5" s="187"/>
      <c r="EZ5" s="187"/>
      <c r="FA5" s="187"/>
      <c r="FB5" s="187"/>
      <c r="FC5" s="187"/>
      <c r="FD5" s="187"/>
      <c r="FE5" s="187"/>
      <c r="FF5" s="187"/>
      <c r="FG5" s="187"/>
      <c r="FH5" s="187"/>
      <c r="FI5" s="187"/>
      <c r="FJ5" s="187"/>
      <c r="FK5" s="187"/>
      <c r="FL5" s="187"/>
      <c r="FM5" s="187"/>
      <c r="FN5" s="187"/>
      <c r="FO5" s="187"/>
      <c r="FP5" s="187"/>
      <c r="FQ5" s="187"/>
      <c r="FR5" s="187"/>
      <c r="FS5" s="187"/>
      <c r="FT5" s="187"/>
      <c r="FU5" s="187"/>
      <c r="FV5" s="187"/>
      <c r="FW5" s="187"/>
      <c r="FX5" s="187"/>
      <c r="FY5" s="187"/>
      <c r="FZ5" s="187"/>
      <c r="GA5" s="187"/>
      <c r="GB5" s="187"/>
      <c r="GC5" s="187"/>
      <c r="GD5" s="187"/>
      <c r="GE5" s="187"/>
      <c r="GF5" s="187"/>
      <c r="GG5" s="187"/>
      <c r="GH5" s="187"/>
      <c r="GI5" s="187"/>
      <c r="GJ5" s="187"/>
      <c r="GK5" s="187"/>
      <c r="GL5" s="187"/>
      <c r="GM5" s="187"/>
      <c r="GN5" s="187"/>
      <c r="GO5" s="187"/>
      <c r="GP5" s="187"/>
      <c r="GQ5" s="187"/>
      <c r="GR5" s="187"/>
      <c r="GS5" s="187"/>
      <c r="GT5" s="187"/>
      <c r="GU5" s="187"/>
      <c r="GV5" s="187"/>
      <c r="GW5" s="187"/>
      <c r="GX5" s="187"/>
      <c r="GY5" s="187"/>
      <c r="GZ5" s="187"/>
      <c r="HA5" s="187"/>
      <c r="HB5" s="187"/>
      <c r="HC5" s="187"/>
      <c r="HD5" s="187"/>
      <c r="HE5" s="187"/>
      <c r="HF5" s="187"/>
      <c r="HG5" s="187"/>
      <c r="HH5" s="187"/>
      <c r="HI5" s="187"/>
      <c r="HJ5" s="187"/>
      <c r="HK5" s="187"/>
      <c r="HL5" s="187"/>
      <c r="HM5" s="187"/>
      <c r="HN5" s="187"/>
      <c r="HO5" s="187"/>
      <c r="HP5" s="187"/>
      <c r="HQ5" s="187"/>
      <c r="HR5" s="187"/>
      <c r="HS5" s="187"/>
      <c r="HT5" s="187"/>
      <c r="HU5" s="187"/>
      <c r="HV5" s="187"/>
      <c r="HW5" s="187"/>
      <c r="HX5" s="187"/>
      <c r="HY5" s="187"/>
      <c r="HZ5" s="187"/>
      <c r="IA5" s="187"/>
      <c r="IB5" s="187"/>
      <c r="IC5" s="187"/>
      <c r="ID5" s="187"/>
      <c r="IE5" s="187"/>
      <c r="IF5" s="187"/>
      <c r="IG5" s="187"/>
      <c r="IH5" s="187"/>
      <c r="II5" s="187"/>
      <c r="IJ5" s="187"/>
      <c r="IK5" s="187"/>
      <c r="IL5" s="187"/>
      <c r="IM5" s="187"/>
      <c r="IN5" s="187"/>
      <c r="IO5" s="187"/>
      <c r="IP5" s="187"/>
      <c r="IQ5" s="187"/>
      <c r="IR5" s="187"/>
      <c r="IS5" s="187"/>
      <c r="IT5" s="187"/>
    </row>
    <row r="6" s="152" customFormat="1" ht="21.75" customHeight="1" spans="1:254">
      <c r="A6" s="158"/>
      <c r="B6" s="168" t="s">
        <v>9</v>
      </c>
      <c r="C6" s="169" t="s">
        <v>10</v>
      </c>
      <c r="D6" s="169" t="s">
        <v>11</v>
      </c>
      <c r="E6" s="169" t="s">
        <v>12</v>
      </c>
      <c r="F6" s="169" t="s">
        <v>13</v>
      </c>
      <c r="G6" s="169" t="s">
        <v>14</v>
      </c>
      <c r="H6" s="169" t="s">
        <v>15</v>
      </c>
      <c r="I6" s="169" t="s">
        <v>16</v>
      </c>
      <c r="J6" s="190" t="s">
        <v>17</v>
      </c>
      <c r="K6" s="187"/>
      <c r="L6" s="187"/>
      <c r="M6" s="187"/>
      <c r="N6" s="187"/>
      <c r="O6" s="187"/>
      <c r="P6" s="187"/>
      <c r="Q6" s="187"/>
      <c r="R6" s="187"/>
      <c r="S6" s="187"/>
      <c r="T6" s="187"/>
      <c r="U6" s="187"/>
      <c r="V6" s="187"/>
      <c r="W6" s="187"/>
      <c r="X6" s="187"/>
      <c r="Y6" s="187"/>
      <c r="Z6" s="187"/>
      <c r="AA6" s="187"/>
      <c r="AB6" s="187"/>
      <c r="AC6" s="187"/>
      <c r="AD6" s="187"/>
      <c r="AE6" s="187"/>
      <c r="AF6" s="187"/>
      <c r="AG6" s="187"/>
      <c r="AH6" s="187"/>
      <c r="AI6" s="187"/>
      <c r="AJ6" s="187"/>
      <c r="AK6" s="187"/>
      <c r="AL6" s="187"/>
      <c r="AM6" s="187"/>
      <c r="AN6" s="187"/>
      <c r="AO6" s="187"/>
      <c r="AP6" s="187"/>
      <c r="AQ6" s="187"/>
      <c r="AR6" s="187"/>
      <c r="AS6" s="187"/>
      <c r="AT6" s="187"/>
      <c r="AU6" s="187"/>
      <c r="AV6" s="187"/>
      <c r="AW6" s="187"/>
      <c r="AX6" s="187"/>
      <c r="AY6" s="187"/>
      <c r="AZ6" s="187"/>
      <c r="BA6" s="187"/>
      <c r="BB6" s="187"/>
      <c r="BC6" s="187"/>
      <c r="BD6" s="187"/>
      <c r="BE6" s="187"/>
      <c r="BF6" s="187"/>
      <c r="BG6" s="187"/>
      <c r="BH6" s="187"/>
      <c r="BI6" s="187"/>
      <c r="BJ6" s="187"/>
      <c r="BK6" s="187"/>
      <c r="BL6" s="187"/>
      <c r="BM6" s="187"/>
      <c r="BN6" s="187"/>
      <c r="BO6" s="187"/>
      <c r="BP6" s="187"/>
      <c r="BQ6" s="187"/>
      <c r="BR6" s="187"/>
      <c r="BS6" s="187"/>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87"/>
      <c r="CR6" s="187"/>
      <c r="CS6" s="187"/>
      <c r="CT6" s="187"/>
      <c r="CU6" s="187"/>
      <c r="CV6" s="187"/>
      <c r="CW6" s="187"/>
      <c r="CX6" s="187"/>
      <c r="CY6" s="187"/>
      <c r="CZ6" s="187"/>
      <c r="DA6" s="187"/>
      <c r="DB6" s="187"/>
      <c r="DC6" s="187"/>
      <c r="DD6" s="187"/>
      <c r="DE6" s="187"/>
      <c r="DF6" s="187"/>
      <c r="DG6" s="187"/>
      <c r="DH6" s="187"/>
      <c r="DI6" s="187"/>
      <c r="DJ6" s="187"/>
      <c r="DK6" s="187"/>
      <c r="DL6" s="187"/>
      <c r="DM6" s="187"/>
      <c r="DN6" s="187"/>
      <c r="DO6" s="187"/>
      <c r="DP6" s="187"/>
      <c r="DQ6" s="187"/>
      <c r="DR6" s="187"/>
      <c r="DS6" s="187"/>
      <c r="DT6" s="187"/>
      <c r="DU6" s="187"/>
      <c r="DV6" s="187"/>
      <c r="DW6" s="187"/>
      <c r="DX6" s="187"/>
      <c r="DY6" s="187"/>
      <c r="DZ6" s="187"/>
      <c r="EA6" s="187"/>
      <c r="EB6" s="187"/>
      <c r="EC6" s="187"/>
      <c r="ED6" s="187"/>
      <c r="EE6" s="187"/>
      <c r="EF6" s="187"/>
      <c r="EG6" s="187"/>
      <c r="EH6" s="187"/>
      <c r="EI6" s="187"/>
      <c r="EJ6" s="187"/>
      <c r="EK6" s="187"/>
      <c r="EL6" s="187"/>
      <c r="EM6" s="187"/>
      <c r="EN6" s="187"/>
      <c r="EO6" s="187"/>
      <c r="EP6" s="187"/>
      <c r="EQ6" s="187"/>
      <c r="ER6" s="187"/>
      <c r="ES6" s="187"/>
      <c r="ET6" s="187"/>
      <c r="EU6" s="187"/>
      <c r="EV6" s="187"/>
      <c r="EW6" s="187"/>
      <c r="EX6" s="187"/>
      <c r="EY6" s="187"/>
      <c r="EZ6" s="187"/>
      <c r="FA6" s="187"/>
      <c r="FB6" s="187"/>
      <c r="FC6" s="187"/>
      <c r="FD6" s="187"/>
      <c r="FE6" s="187"/>
      <c r="FF6" s="187"/>
      <c r="FG6" s="187"/>
      <c r="FH6" s="187"/>
      <c r="FI6" s="187"/>
      <c r="FJ6" s="187"/>
      <c r="FK6" s="187"/>
      <c r="FL6" s="187"/>
      <c r="FM6" s="187"/>
      <c r="FN6" s="187"/>
      <c r="FO6" s="187"/>
      <c r="FP6" s="187"/>
      <c r="FQ6" s="187"/>
      <c r="FR6" s="187"/>
      <c r="FS6" s="187"/>
      <c r="FT6" s="187"/>
      <c r="FU6" s="187"/>
      <c r="FV6" s="187"/>
      <c r="FW6" s="187"/>
      <c r="FX6" s="187"/>
      <c r="FY6" s="187"/>
      <c r="FZ6" s="187"/>
      <c r="GA6" s="187"/>
      <c r="GB6" s="187"/>
      <c r="GC6" s="187"/>
      <c r="GD6" s="187"/>
      <c r="GE6" s="187"/>
      <c r="GF6" s="187"/>
      <c r="GG6" s="187"/>
      <c r="GH6" s="187"/>
      <c r="GI6" s="187"/>
      <c r="GJ6" s="187"/>
      <c r="GK6" s="187"/>
      <c r="GL6" s="187"/>
      <c r="GM6" s="187"/>
      <c r="GN6" s="187"/>
      <c r="GO6" s="187"/>
      <c r="GP6" s="187"/>
      <c r="GQ6" s="187"/>
      <c r="GR6" s="187"/>
      <c r="GS6" s="187"/>
      <c r="GT6" s="187"/>
      <c r="GU6" s="187"/>
      <c r="GV6" s="187"/>
      <c r="GW6" s="187"/>
      <c r="GX6" s="187"/>
      <c r="GY6" s="187"/>
      <c r="GZ6" s="187"/>
      <c r="HA6" s="187"/>
      <c r="HB6" s="187"/>
      <c r="HC6" s="187"/>
      <c r="HD6" s="187"/>
      <c r="HE6" s="187"/>
      <c r="HF6" s="187"/>
      <c r="HG6" s="187"/>
      <c r="HH6" s="187"/>
      <c r="HI6" s="187"/>
      <c r="HJ6" s="187"/>
      <c r="HK6" s="187"/>
      <c r="HL6" s="187"/>
      <c r="HM6" s="187"/>
      <c r="HN6" s="187"/>
      <c r="HO6" s="187"/>
      <c r="HP6" s="187"/>
      <c r="HQ6" s="187"/>
      <c r="HR6" s="187"/>
      <c r="HS6" s="187"/>
      <c r="HT6" s="187"/>
      <c r="HU6" s="187"/>
      <c r="HV6" s="187"/>
      <c r="HW6" s="187"/>
      <c r="HX6" s="187"/>
      <c r="HY6" s="187"/>
      <c r="HZ6" s="187"/>
      <c r="IA6" s="187"/>
      <c r="IB6" s="187"/>
      <c r="IC6" s="187"/>
      <c r="ID6" s="187"/>
      <c r="IE6" s="187"/>
      <c r="IF6" s="187"/>
      <c r="IG6" s="187"/>
      <c r="IH6" s="187"/>
      <c r="II6" s="187"/>
      <c r="IJ6" s="187"/>
      <c r="IK6" s="187"/>
      <c r="IL6" s="187"/>
      <c r="IM6" s="187"/>
      <c r="IN6" s="187"/>
      <c r="IO6" s="187"/>
      <c r="IP6" s="187"/>
      <c r="IQ6" s="187"/>
      <c r="IR6" s="187"/>
      <c r="IS6" s="187"/>
      <c r="IT6" s="187"/>
    </row>
    <row r="7" s="152" customFormat="1" ht="21.75" customHeight="1" spans="1:254">
      <c r="A7" s="158"/>
      <c r="B7" s="170">
        <f>ROW()-ROW($B$6)</f>
        <v>1</v>
      </c>
      <c r="C7" s="171" t="str">
        <f ca="1">HYPERLINK("["&amp;REPLACE(REPLACE(CELL("filename",$A$1),FIND("[",CELL("filename",$A$1),1),1,""),FIND("]",CELL("filename",$A$1),1),100,"'")&amp;'Register Booking'!A1&amp;"'!$A$1",'Register Booking'!A1)</f>
        <v>Register Booking</v>
      </c>
      <c r="D7" s="170">
        <f ca="1">E7+F7</f>
        <v>0</v>
      </c>
      <c r="E7" s="172">
        <f ca="1">INDIRECT("'"&amp;$C7&amp;"'!$D$4")</f>
        <v>0</v>
      </c>
      <c r="F7" s="172">
        <f ca="1">INDIRECT("'"&amp;$C7&amp;"'!$D$5")</f>
        <v>0</v>
      </c>
      <c r="G7" s="172">
        <f ca="1">INDIRECT("'"&amp;$C7&amp;"'!$D$6")</f>
        <v>30</v>
      </c>
      <c r="H7" s="172">
        <f ca="1">INDIRECT("'"&amp;$C7&amp;"'!$D$7")</f>
        <v>0</v>
      </c>
      <c r="I7" s="170">
        <f ca="1">SUM(E7:H7)</f>
        <v>30</v>
      </c>
      <c r="J7" s="191">
        <f ca="1">IF(D7=0,0,D7/(I7-H7))</f>
        <v>0</v>
      </c>
      <c r="K7" s="187"/>
      <c r="L7" s="187"/>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187"/>
      <c r="BB7" s="187"/>
      <c r="BC7" s="187"/>
      <c r="BD7" s="187"/>
      <c r="BE7" s="187"/>
      <c r="BF7" s="187"/>
      <c r="BG7" s="187"/>
      <c r="BH7" s="187"/>
      <c r="BI7" s="187"/>
      <c r="BJ7" s="187"/>
      <c r="BK7" s="187"/>
      <c r="BL7" s="187"/>
      <c r="BM7" s="187"/>
      <c r="BN7" s="187"/>
      <c r="BO7" s="187"/>
      <c r="BP7" s="187"/>
      <c r="BQ7" s="187"/>
      <c r="BR7" s="187"/>
      <c r="BS7" s="187"/>
      <c r="BT7" s="187"/>
      <c r="BU7" s="187"/>
      <c r="BV7" s="187"/>
      <c r="BW7" s="187"/>
      <c r="BX7" s="187"/>
      <c r="BY7" s="187"/>
      <c r="BZ7" s="187"/>
      <c r="CA7" s="187"/>
      <c r="CB7" s="187"/>
      <c r="CC7" s="187"/>
      <c r="CD7" s="187"/>
      <c r="CE7" s="187"/>
      <c r="CF7" s="187"/>
      <c r="CG7" s="187"/>
      <c r="CH7" s="187"/>
      <c r="CI7" s="187"/>
      <c r="CJ7" s="187"/>
      <c r="CK7" s="187"/>
      <c r="CL7" s="187"/>
      <c r="CM7" s="187"/>
      <c r="CN7" s="187"/>
      <c r="CO7" s="187"/>
      <c r="CP7" s="187"/>
      <c r="CQ7" s="187"/>
      <c r="CR7" s="187"/>
      <c r="CS7" s="187"/>
      <c r="CT7" s="187"/>
      <c r="CU7" s="187"/>
      <c r="CV7" s="187"/>
      <c r="CW7" s="187"/>
      <c r="CX7" s="187"/>
      <c r="CY7" s="187"/>
      <c r="CZ7" s="187"/>
      <c r="DA7" s="187"/>
      <c r="DB7" s="187"/>
      <c r="DC7" s="187"/>
      <c r="DD7" s="187"/>
      <c r="DE7" s="187"/>
      <c r="DF7" s="187"/>
      <c r="DG7" s="187"/>
      <c r="DH7" s="187"/>
      <c r="DI7" s="187"/>
      <c r="DJ7" s="187"/>
      <c r="DK7" s="187"/>
      <c r="DL7" s="187"/>
      <c r="DM7" s="187"/>
      <c r="DN7" s="187"/>
      <c r="DO7" s="187"/>
      <c r="DP7" s="187"/>
      <c r="DQ7" s="187"/>
      <c r="DR7" s="187"/>
      <c r="DS7" s="187"/>
      <c r="DT7" s="187"/>
      <c r="DU7" s="187"/>
      <c r="DV7" s="187"/>
      <c r="DW7" s="187"/>
      <c r="DX7" s="187"/>
      <c r="DY7" s="187"/>
      <c r="DZ7" s="187"/>
      <c r="EA7" s="187"/>
      <c r="EB7" s="187"/>
      <c r="EC7" s="187"/>
      <c r="ED7" s="187"/>
      <c r="EE7" s="187"/>
      <c r="EF7" s="187"/>
      <c r="EG7" s="187"/>
      <c r="EH7" s="187"/>
      <c r="EI7" s="187"/>
      <c r="EJ7" s="187"/>
      <c r="EK7" s="187"/>
      <c r="EL7" s="187"/>
      <c r="EM7" s="187"/>
      <c r="EN7" s="187"/>
      <c r="EO7" s="187"/>
      <c r="EP7" s="187"/>
      <c r="EQ7" s="187"/>
      <c r="ER7" s="187"/>
      <c r="ES7" s="187"/>
      <c r="ET7" s="187"/>
      <c r="EU7" s="187"/>
      <c r="EV7" s="187"/>
      <c r="EW7" s="187"/>
      <c r="EX7" s="187"/>
      <c r="EY7" s="187"/>
      <c r="EZ7" s="187"/>
      <c r="FA7" s="187"/>
      <c r="FB7" s="187"/>
      <c r="FC7" s="187"/>
      <c r="FD7" s="187"/>
      <c r="FE7" s="187"/>
      <c r="FF7" s="187"/>
      <c r="FG7" s="187"/>
      <c r="FH7" s="187"/>
      <c r="FI7" s="187"/>
      <c r="FJ7" s="187"/>
      <c r="FK7" s="187"/>
      <c r="FL7" s="187"/>
      <c r="FM7" s="187"/>
      <c r="FN7" s="187"/>
      <c r="FO7" s="187"/>
      <c r="FP7" s="187"/>
      <c r="FQ7" s="187"/>
      <c r="FR7" s="187"/>
      <c r="FS7" s="187"/>
      <c r="FT7" s="187"/>
      <c r="FU7" s="187"/>
      <c r="FV7" s="187"/>
      <c r="FW7" s="187"/>
      <c r="FX7" s="187"/>
      <c r="FY7" s="187"/>
      <c r="FZ7" s="187"/>
      <c r="GA7" s="187"/>
      <c r="GB7" s="187"/>
      <c r="GC7" s="187"/>
      <c r="GD7" s="187"/>
      <c r="GE7" s="187"/>
      <c r="GF7" s="187"/>
      <c r="GG7" s="187"/>
      <c r="GH7" s="187"/>
      <c r="GI7" s="187"/>
      <c r="GJ7" s="187"/>
      <c r="GK7" s="187"/>
      <c r="GL7" s="187"/>
      <c r="GM7" s="187"/>
      <c r="GN7" s="187"/>
      <c r="GO7" s="187"/>
      <c r="GP7" s="187"/>
      <c r="GQ7" s="187"/>
      <c r="GR7" s="187"/>
      <c r="GS7" s="187"/>
      <c r="GT7" s="187"/>
      <c r="GU7" s="187"/>
      <c r="GV7" s="187"/>
      <c r="GW7" s="187"/>
      <c r="GX7" s="187"/>
      <c r="GY7" s="187"/>
      <c r="GZ7" s="187"/>
      <c r="HA7" s="187"/>
      <c r="HB7" s="187"/>
      <c r="HC7" s="187"/>
      <c r="HD7" s="187"/>
      <c r="HE7" s="187"/>
      <c r="HF7" s="187"/>
      <c r="HG7" s="187"/>
      <c r="HH7" s="187"/>
      <c r="HI7" s="187"/>
      <c r="HJ7" s="187"/>
      <c r="HK7" s="187"/>
      <c r="HL7" s="187"/>
      <c r="HM7" s="187"/>
      <c r="HN7" s="187"/>
      <c r="HO7" s="187"/>
      <c r="HP7" s="187"/>
      <c r="HQ7" s="187"/>
      <c r="HR7" s="187"/>
      <c r="HS7" s="187"/>
      <c r="HT7" s="187"/>
      <c r="HU7" s="187"/>
      <c r="HV7" s="187"/>
      <c r="HW7" s="187"/>
      <c r="HX7" s="187"/>
      <c r="HY7" s="187"/>
      <c r="HZ7" s="187"/>
      <c r="IA7" s="187"/>
      <c r="IB7" s="187"/>
      <c r="IC7" s="187"/>
      <c r="ID7" s="187"/>
      <c r="IE7" s="187"/>
      <c r="IF7" s="187"/>
      <c r="IG7" s="187"/>
      <c r="IH7" s="187"/>
      <c r="II7" s="187"/>
      <c r="IJ7" s="187"/>
      <c r="IK7" s="187"/>
      <c r="IL7" s="187"/>
      <c r="IM7" s="187"/>
      <c r="IN7" s="187"/>
      <c r="IO7" s="187"/>
      <c r="IP7" s="187"/>
      <c r="IQ7" s="187"/>
      <c r="IR7" s="187"/>
      <c r="IS7" s="187"/>
      <c r="IT7" s="187"/>
    </row>
    <row r="8" s="152" customFormat="1" ht="21.75" customHeight="1" spans="1:254">
      <c r="A8" s="158"/>
      <c r="B8" s="173"/>
      <c r="C8" s="174"/>
      <c r="D8" s="173"/>
      <c r="E8" s="166"/>
      <c r="F8" s="166"/>
      <c r="G8" s="166"/>
      <c r="H8" s="166"/>
      <c r="I8" s="173"/>
      <c r="J8" s="192"/>
      <c r="K8" s="187"/>
      <c r="L8" s="187"/>
      <c r="M8" s="187"/>
      <c r="N8" s="187"/>
      <c r="O8" s="187"/>
      <c r="P8" s="187"/>
      <c r="Q8" s="187"/>
      <c r="R8" s="187"/>
      <c r="S8" s="187"/>
      <c r="T8" s="187"/>
      <c r="U8" s="187"/>
      <c r="V8" s="187"/>
      <c r="W8" s="187"/>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7"/>
      <c r="BL8" s="187"/>
      <c r="BM8" s="187"/>
      <c r="BN8" s="187"/>
      <c r="BO8" s="187"/>
      <c r="BP8" s="187"/>
      <c r="BQ8" s="187"/>
      <c r="BR8" s="187"/>
      <c r="BS8" s="187"/>
      <c r="BT8" s="187"/>
      <c r="BU8" s="187"/>
      <c r="BV8" s="187"/>
      <c r="BW8" s="187"/>
      <c r="BX8" s="187"/>
      <c r="BY8" s="187"/>
      <c r="BZ8" s="187"/>
      <c r="CA8" s="187"/>
      <c r="CB8" s="187"/>
      <c r="CC8" s="187"/>
      <c r="CD8" s="187"/>
      <c r="CE8" s="187"/>
      <c r="CF8" s="187"/>
      <c r="CG8" s="187"/>
      <c r="CH8" s="187"/>
      <c r="CI8" s="187"/>
      <c r="CJ8" s="187"/>
      <c r="CK8" s="187"/>
      <c r="CL8" s="187"/>
      <c r="CM8" s="187"/>
      <c r="CN8" s="187"/>
      <c r="CO8" s="187"/>
      <c r="CP8" s="187"/>
      <c r="CQ8" s="187"/>
      <c r="CR8" s="187"/>
      <c r="CS8" s="187"/>
      <c r="CT8" s="187"/>
      <c r="CU8" s="187"/>
      <c r="CV8" s="187"/>
      <c r="CW8" s="187"/>
      <c r="CX8" s="187"/>
      <c r="CY8" s="187"/>
      <c r="CZ8" s="187"/>
      <c r="DA8" s="187"/>
      <c r="DB8" s="187"/>
      <c r="DC8" s="187"/>
      <c r="DD8" s="187"/>
      <c r="DE8" s="187"/>
      <c r="DF8" s="187"/>
      <c r="DG8" s="187"/>
      <c r="DH8" s="187"/>
      <c r="DI8" s="187"/>
      <c r="DJ8" s="187"/>
      <c r="DK8" s="187"/>
      <c r="DL8" s="187"/>
      <c r="DM8" s="187"/>
      <c r="DN8" s="187"/>
      <c r="DO8" s="187"/>
      <c r="DP8" s="187"/>
      <c r="DQ8" s="187"/>
      <c r="DR8" s="187"/>
      <c r="DS8" s="187"/>
      <c r="DT8" s="187"/>
      <c r="DU8" s="187"/>
      <c r="DV8" s="187"/>
      <c r="DW8" s="187"/>
      <c r="DX8" s="187"/>
      <c r="DY8" s="187"/>
      <c r="DZ8" s="187"/>
      <c r="EA8" s="187"/>
      <c r="EB8" s="187"/>
      <c r="EC8" s="187"/>
      <c r="ED8" s="187"/>
      <c r="EE8" s="187"/>
      <c r="EF8" s="187"/>
      <c r="EG8" s="187"/>
      <c r="EH8" s="187"/>
      <c r="EI8" s="187"/>
      <c r="EJ8" s="187"/>
      <c r="EK8" s="187"/>
      <c r="EL8" s="187"/>
      <c r="EM8" s="187"/>
      <c r="EN8" s="187"/>
      <c r="EO8" s="187"/>
      <c r="EP8" s="187"/>
      <c r="EQ8" s="187"/>
      <c r="ER8" s="187"/>
      <c r="ES8" s="187"/>
      <c r="ET8" s="187"/>
      <c r="EU8" s="187"/>
      <c r="EV8" s="187"/>
      <c r="EW8" s="187"/>
      <c r="EX8" s="187"/>
      <c r="EY8" s="187"/>
      <c r="EZ8" s="187"/>
      <c r="FA8" s="187"/>
      <c r="FB8" s="187"/>
      <c r="FC8" s="187"/>
      <c r="FD8" s="187"/>
      <c r="FE8" s="187"/>
      <c r="FF8" s="187"/>
      <c r="FG8" s="187"/>
      <c r="FH8" s="187"/>
      <c r="FI8" s="187"/>
      <c r="FJ8" s="187"/>
      <c r="FK8" s="187"/>
      <c r="FL8" s="187"/>
      <c r="FM8" s="187"/>
      <c r="FN8" s="187"/>
      <c r="FO8" s="187"/>
      <c r="FP8" s="187"/>
      <c r="FQ8" s="187"/>
      <c r="FR8" s="187"/>
      <c r="FS8" s="187"/>
      <c r="FT8" s="187"/>
      <c r="FU8" s="187"/>
      <c r="FV8" s="187"/>
      <c r="FW8" s="187"/>
      <c r="FX8" s="187"/>
      <c r="FY8" s="187"/>
      <c r="FZ8" s="187"/>
      <c r="GA8" s="187"/>
      <c r="GB8" s="187"/>
      <c r="GC8" s="187"/>
      <c r="GD8" s="187"/>
      <c r="GE8" s="187"/>
      <c r="GF8" s="187"/>
      <c r="GG8" s="187"/>
      <c r="GH8" s="187"/>
      <c r="GI8" s="187"/>
      <c r="GJ8" s="187"/>
      <c r="GK8" s="187"/>
      <c r="GL8" s="187"/>
      <c r="GM8" s="187"/>
      <c r="GN8" s="187"/>
      <c r="GO8" s="187"/>
      <c r="GP8" s="187"/>
      <c r="GQ8" s="187"/>
      <c r="GR8" s="187"/>
      <c r="GS8" s="187"/>
      <c r="GT8" s="187"/>
      <c r="GU8" s="187"/>
      <c r="GV8" s="187"/>
      <c r="GW8" s="187"/>
      <c r="GX8" s="187"/>
      <c r="GY8" s="187"/>
      <c r="GZ8" s="187"/>
      <c r="HA8" s="187"/>
      <c r="HB8" s="187"/>
      <c r="HC8" s="187"/>
      <c r="HD8" s="187"/>
      <c r="HE8" s="187"/>
      <c r="HF8" s="187"/>
      <c r="HG8" s="187"/>
      <c r="HH8" s="187"/>
      <c r="HI8" s="187"/>
      <c r="HJ8" s="187"/>
      <c r="HK8" s="187"/>
      <c r="HL8" s="187"/>
      <c r="HM8" s="187"/>
      <c r="HN8" s="187"/>
      <c r="HO8" s="187"/>
      <c r="HP8" s="187"/>
      <c r="HQ8" s="187"/>
      <c r="HR8" s="187"/>
      <c r="HS8" s="187"/>
      <c r="HT8" s="187"/>
      <c r="HU8" s="187"/>
      <c r="HV8" s="187"/>
      <c r="HW8" s="187"/>
      <c r="HX8" s="187"/>
      <c r="HY8" s="187"/>
      <c r="HZ8" s="187"/>
      <c r="IA8" s="187"/>
      <c r="IB8" s="187"/>
      <c r="IC8" s="187"/>
      <c r="ID8" s="187"/>
      <c r="IE8" s="187"/>
      <c r="IF8" s="187"/>
      <c r="IG8" s="187"/>
      <c r="IH8" s="187"/>
      <c r="II8" s="187"/>
      <c r="IJ8" s="187"/>
      <c r="IK8" s="187"/>
      <c r="IL8" s="187"/>
      <c r="IM8" s="187"/>
      <c r="IN8" s="187"/>
      <c r="IO8" s="187"/>
      <c r="IP8" s="187"/>
      <c r="IQ8" s="187"/>
      <c r="IR8" s="187"/>
      <c r="IS8" s="187"/>
      <c r="IT8" s="187"/>
    </row>
    <row r="9" s="152" customFormat="1" ht="21.75" customHeight="1" spans="1:254">
      <c r="A9" s="158"/>
      <c r="B9" s="175"/>
      <c r="C9" s="176" t="s">
        <v>16</v>
      </c>
      <c r="D9" s="177">
        <f ca="1" t="shared" ref="D9:I9" si="0">SUM(D7:D7)</f>
        <v>0</v>
      </c>
      <c r="E9" s="177">
        <f ca="1" t="shared" si="0"/>
        <v>0</v>
      </c>
      <c r="F9" s="177">
        <f ca="1" t="shared" si="0"/>
        <v>0</v>
      </c>
      <c r="G9" s="177">
        <f ca="1" t="shared" si="0"/>
        <v>30</v>
      </c>
      <c r="H9" s="177">
        <f ca="1" t="shared" si="0"/>
        <v>0</v>
      </c>
      <c r="I9" s="177">
        <f ca="1" t="shared" si="0"/>
        <v>30</v>
      </c>
      <c r="J9" s="177"/>
      <c r="K9" s="187"/>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c r="CR9" s="187"/>
      <c r="CS9" s="187"/>
      <c r="CT9" s="187"/>
      <c r="CU9" s="187"/>
      <c r="CV9" s="187"/>
      <c r="CW9" s="187"/>
      <c r="CX9" s="187"/>
      <c r="CY9" s="187"/>
      <c r="CZ9" s="187"/>
      <c r="DA9" s="187"/>
      <c r="DB9" s="187"/>
      <c r="DC9" s="187"/>
      <c r="DD9" s="187"/>
      <c r="DE9" s="187"/>
      <c r="DF9" s="187"/>
      <c r="DG9" s="187"/>
      <c r="DH9" s="187"/>
      <c r="DI9" s="187"/>
      <c r="DJ9" s="187"/>
      <c r="DK9" s="187"/>
      <c r="DL9" s="187"/>
      <c r="DM9" s="187"/>
      <c r="DN9" s="187"/>
      <c r="DO9" s="187"/>
      <c r="DP9" s="187"/>
      <c r="DQ9" s="187"/>
      <c r="DR9" s="187"/>
      <c r="DS9" s="187"/>
      <c r="DT9" s="187"/>
      <c r="DU9" s="187"/>
      <c r="DV9" s="187"/>
      <c r="DW9" s="187"/>
      <c r="DX9" s="187"/>
      <c r="DY9" s="187"/>
      <c r="DZ9" s="187"/>
      <c r="EA9" s="187"/>
      <c r="EB9" s="187"/>
      <c r="EC9" s="187"/>
      <c r="ED9" s="187"/>
      <c r="EE9" s="187"/>
      <c r="EF9" s="187"/>
      <c r="EG9" s="187"/>
      <c r="EH9" s="187"/>
      <c r="EI9" s="187"/>
      <c r="EJ9" s="187"/>
      <c r="EK9" s="187"/>
      <c r="EL9" s="187"/>
      <c r="EM9" s="187"/>
      <c r="EN9" s="187"/>
      <c r="EO9" s="187"/>
      <c r="EP9" s="187"/>
      <c r="EQ9" s="187"/>
      <c r="ER9" s="187"/>
      <c r="ES9" s="187"/>
      <c r="ET9" s="187"/>
      <c r="EU9" s="187"/>
      <c r="EV9" s="187"/>
      <c r="EW9" s="187"/>
      <c r="EX9" s="187"/>
      <c r="EY9" s="187"/>
      <c r="EZ9" s="187"/>
      <c r="FA9" s="187"/>
      <c r="FB9" s="187"/>
      <c r="FC9" s="187"/>
      <c r="FD9" s="187"/>
      <c r="FE9" s="187"/>
      <c r="FF9" s="187"/>
      <c r="FG9" s="187"/>
      <c r="FH9" s="187"/>
      <c r="FI9" s="187"/>
      <c r="FJ9" s="187"/>
      <c r="FK9" s="187"/>
      <c r="FL9" s="187"/>
      <c r="FM9" s="187"/>
      <c r="FN9" s="187"/>
      <c r="FO9" s="187"/>
      <c r="FP9" s="187"/>
      <c r="FQ9" s="187"/>
      <c r="FR9" s="187"/>
      <c r="FS9" s="187"/>
      <c r="FT9" s="187"/>
      <c r="FU9" s="187"/>
      <c r="FV9" s="187"/>
      <c r="FW9" s="187"/>
      <c r="FX9" s="187"/>
      <c r="FY9" s="187"/>
      <c r="FZ9" s="187"/>
      <c r="GA9" s="187"/>
      <c r="GB9" s="187"/>
      <c r="GC9" s="187"/>
      <c r="GD9" s="187"/>
      <c r="GE9" s="187"/>
      <c r="GF9" s="187"/>
      <c r="GG9" s="187"/>
      <c r="GH9" s="187"/>
      <c r="GI9" s="187"/>
      <c r="GJ9" s="187"/>
      <c r="GK9" s="187"/>
      <c r="GL9" s="187"/>
      <c r="GM9" s="187"/>
      <c r="GN9" s="187"/>
      <c r="GO9" s="187"/>
      <c r="GP9" s="187"/>
      <c r="GQ9" s="187"/>
      <c r="GR9" s="187"/>
      <c r="GS9" s="187"/>
      <c r="GT9" s="187"/>
      <c r="GU9" s="187"/>
      <c r="GV9" s="187"/>
      <c r="GW9" s="187"/>
      <c r="GX9" s="187"/>
      <c r="GY9" s="187"/>
      <c r="GZ9" s="187"/>
      <c r="HA9" s="187"/>
      <c r="HB9" s="187"/>
      <c r="HC9" s="187"/>
      <c r="HD9" s="187"/>
      <c r="HE9" s="187"/>
      <c r="HF9" s="187"/>
      <c r="HG9" s="187"/>
      <c r="HH9" s="187"/>
      <c r="HI9" s="187"/>
      <c r="HJ9" s="187"/>
      <c r="HK9" s="187"/>
      <c r="HL9" s="187"/>
      <c r="HM9" s="187"/>
      <c r="HN9" s="187"/>
      <c r="HO9" s="187"/>
      <c r="HP9" s="187"/>
      <c r="HQ9" s="187"/>
      <c r="HR9" s="187"/>
      <c r="HS9" s="187"/>
      <c r="HT9" s="187"/>
      <c r="HU9" s="187"/>
      <c r="HV9" s="187"/>
      <c r="HW9" s="187"/>
      <c r="HX9" s="187"/>
      <c r="HY9" s="187"/>
      <c r="HZ9" s="187"/>
      <c r="IA9" s="187"/>
      <c r="IB9" s="187"/>
      <c r="IC9" s="187"/>
      <c r="ID9" s="187"/>
      <c r="IE9" s="187"/>
      <c r="IF9" s="187"/>
      <c r="IG9" s="187"/>
      <c r="IH9" s="187"/>
      <c r="II9" s="187"/>
      <c r="IJ9" s="187"/>
      <c r="IK9" s="187"/>
      <c r="IL9" s="187"/>
      <c r="IM9" s="187"/>
      <c r="IN9" s="187"/>
      <c r="IO9" s="187"/>
      <c r="IP9" s="187"/>
      <c r="IQ9" s="187"/>
      <c r="IR9" s="187"/>
      <c r="IS9" s="187"/>
      <c r="IT9" s="187"/>
    </row>
    <row r="10" s="152" customFormat="1" ht="21.75" customHeight="1" spans="1:254">
      <c r="A10" s="158"/>
      <c r="B10" s="178"/>
      <c r="C10" s="179"/>
      <c r="D10" s="180">
        <f ca="1">D9/($I$9-$H$9)</f>
        <v>0</v>
      </c>
      <c r="E10" s="180">
        <f ca="1">E9/($I$9-$H$9)</f>
        <v>0</v>
      </c>
      <c r="F10" s="180">
        <f ca="1">F9/($I$9-$H$9)</f>
        <v>0</v>
      </c>
      <c r="G10" s="180">
        <f ca="1">G9/($I$9-$H$9)</f>
        <v>1</v>
      </c>
      <c r="H10" s="180">
        <f ca="1">H9/$I$9</f>
        <v>0</v>
      </c>
      <c r="I10" s="193"/>
      <c r="J10" s="194"/>
      <c r="K10" s="187"/>
      <c r="L10" s="187"/>
      <c r="M10" s="187"/>
      <c r="N10" s="187"/>
      <c r="O10" s="187"/>
      <c r="P10" s="187"/>
      <c r="Q10" s="187"/>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7"/>
      <c r="BJ10" s="187"/>
      <c r="BK10" s="187"/>
      <c r="BL10" s="187"/>
      <c r="BM10" s="187"/>
      <c r="BN10" s="187"/>
      <c r="BO10" s="187"/>
      <c r="BP10" s="187"/>
      <c r="BQ10" s="187"/>
      <c r="BR10" s="187"/>
      <c r="BS10" s="187"/>
      <c r="BT10" s="187"/>
      <c r="BU10" s="187"/>
      <c r="BV10" s="187"/>
      <c r="BW10" s="187"/>
      <c r="BX10" s="187"/>
      <c r="BY10" s="187"/>
      <c r="BZ10" s="187"/>
      <c r="CA10" s="187"/>
      <c r="CB10" s="187"/>
      <c r="CC10" s="187"/>
      <c r="CD10" s="187"/>
      <c r="CE10" s="187"/>
      <c r="CF10" s="187"/>
      <c r="CG10" s="187"/>
      <c r="CH10" s="187"/>
      <c r="CI10" s="187"/>
      <c r="CJ10" s="187"/>
      <c r="CK10" s="187"/>
      <c r="CL10" s="187"/>
      <c r="CM10" s="187"/>
      <c r="CN10" s="187"/>
      <c r="CO10" s="187"/>
      <c r="CP10" s="187"/>
      <c r="CQ10" s="187"/>
      <c r="CR10" s="187"/>
      <c r="CS10" s="187"/>
      <c r="CT10" s="187"/>
      <c r="CU10" s="187"/>
      <c r="CV10" s="187"/>
      <c r="CW10" s="187"/>
      <c r="CX10" s="187"/>
      <c r="CY10" s="187"/>
      <c r="CZ10" s="187"/>
      <c r="DA10" s="187"/>
      <c r="DB10" s="187"/>
      <c r="DC10" s="187"/>
      <c r="DD10" s="187"/>
      <c r="DE10" s="187"/>
      <c r="DF10" s="187"/>
      <c r="DG10" s="187"/>
      <c r="DH10" s="187"/>
      <c r="DI10" s="187"/>
      <c r="DJ10" s="187"/>
      <c r="DK10" s="187"/>
      <c r="DL10" s="187"/>
      <c r="DM10" s="187"/>
      <c r="DN10" s="187"/>
      <c r="DO10" s="187"/>
      <c r="DP10" s="187"/>
      <c r="DQ10" s="187"/>
      <c r="DR10" s="187"/>
      <c r="DS10" s="187"/>
      <c r="DT10" s="187"/>
      <c r="DU10" s="187"/>
      <c r="DV10" s="187"/>
      <c r="DW10" s="187"/>
      <c r="DX10" s="187"/>
      <c r="DY10" s="187"/>
      <c r="DZ10" s="187"/>
      <c r="EA10" s="187"/>
      <c r="EB10" s="187"/>
      <c r="EC10" s="187"/>
      <c r="ED10" s="187"/>
      <c r="EE10" s="187"/>
      <c r="EF10" s="187"/>
      <c r="EG10" s="187"/>
      <c r="EH10" s="187"/>
      <c r="EI10" s="187"/>
      <c r="EJ10" s="187"/>
      <c r="EK10" s="187"/>
      <c r="EL10" s="187"/>
      <c r="EM10" s="187"/>
      <c r="EN10" s="187"/>
      <c r="EO10" s="187"/>
      <c r="EP10" s="187"/>
      <c r="EQ10" s="187"/>
      <c r="ER10" s="187"/>
      <c r="ES10" s="187"/>
      <c r="ET10" s="187"/>
      <c r="EU10" s="187"/>
      <c r="EV10" s="187"/>
      <c r="EW10" s="187"/>
      <c r="EX10" s="187"/>
      <c r="EY10" s="187"/>
      <c r="EZ10" s="187"/>
      <c r="FA10" s="187"/>
      <c r="FB10" s="187"/>
      <c r="FC10" s="187"/>
      <c r="FD10" s="187"/>
      <c r="FE10" s="187"/>
      <c r="FF10" s="187"/>
      <c r="FG10" s="187"/>
      <c r="FH10" s="187"/>
      <c r="FI10" s="187"/>
      <c r="FJ10" s="187"/>
      <c r="FK10" s="187"/>
      <c r="FL10" s="187"/>
      <c r="FM10" s="187"/>
      <c r="FN10" s="187"/>
      <c r="FO10" s="187"/>
      <c r="FP10" s="187"/>
      <c r="FQ10" s="187"/>
      <c r="FR10" s="187"/>
      <c r="FS10" s="187"/>
      <c r="FT10" s="187"/>
      <c r="FU10" s="187"/>
      <c r="FV10" s="187"/>
      <c r="FW10" s="187"/>
      <c r="FX10" s="187"/>
      <c r="FY10" s="187"/>
      <c r="FZ10" s="187"/>
      <c r="GA10" s="187"/>
      <c r="GB10" s="187"/>
      <c r="GC10" s="187"/>
      <c r="GD10" s="187"/>
      <c r="GE10" s="187"/>
      <c r="GF10" s="187"/>
      <c r="GG10" s="187"/>
      <c r="GH10" s="187"/>
      <c r="GI10" s="187"/>
      <c r="GJ10" s="187"/>
      <c r="GK10" s="187"/>
      <c r="GL10" s="187"/>
      <c r="GM10" s="187"/>
      <c r="GN10" s="187"/>
      <c r="GO10" s="187"/>
      <c r="GP10" s="187"/>
      <c r="GQ10" s="187"/>
      <c r="GR10" s="187"/>
      <c r="GS10" s="187"/>
      <c r="GT10" s="187"/>
      <c r="GU10" s="187"/>
      <c r="GV10" s="187"/>
      <c r="GW10" s="187"/>
      <c r="GX10" s="187"/>
      <c r="GY10" s="187"/>
      <c r="GZ10" s="187"/>
      <c r="HA10" s="187"/>
      <c r="HB10" s="187"/>
      <c r="HC10" s="187"/>
      <c r="HD10" s="187"/>
      <c r="HE10" s="187"/>
      <c r="HF10" s="187"/>
      <c r="HG10" s="187"/>
      <c r="HH10" s="187"/>
      <c r="HI10" s="187"/>
      <c r="HJ10" s="187"/>
      <c r="HK10" s="187"/>
      <c r="HL10" s="187"/>
      <c r="HM10" s="187"/>
      <c r="HN10" s="187"/>
      <c r="HO10" s="187"/>
      <c r="HP10" s="187"/>
      <c r="HQ10" s="187"/>
      <c r="HR10" s="187"/>
      <c r="HS10" s="187"/>
      <c r="HT10" s="187"/>
      <c r="HU10" s="187"/>
      <c r="HV10" s="187"/>
      <c r="HW10" s="187"/>
      <c r="HX10" s="187"/>
      <c r="HY10" s="187"/>
      <c r="HZ10" s="187"/>
      <c r="IA10" s="187"/>
      <c r="IB10" s="187"/>
      <c r="IC10" s="187"/>
      <c r="ID10" s="187"/>
      <c r="IE10" s="187"/>
      <c r="IF10" s="187"/>
      <c r="IG10" s="187"/>
      <c r="IH10" s="187"/>
      <c r="II10" s="187"/>
      <c r="IJ10" s="187"/>
      <c r="IK10" s="187"/>
      <c r="IL10" s="187"/>
      <c r="IM10" s="187"/>
      <c r="IN10" s="187"/>
      <c r="IO10" s="187"/>
      <c r="IP10" s="187"/>
      <c r="IQ10" s="187"/>
      <c r="IR10" s="187"/>
      <c r="IS10" s="187"/>
      <c r="IT10" s="187"/>
    </row>
    <row r="11" s="152" customFormat="1" ht="21.75" customHeight="1" spans="1:254">
      <c r="A11" s="158"/>
      <c r="B11" s="178"/>
      <c r="C11" s="181"/>
      <c r="D11" s="181"/>
      <c r="E11" s="182"/>
      <c r="F11" s="182"/>
      <c r="G11" s="182"/>
      <c r="H11" s="182"/>
      <c r="I11" s="182"/>
      <c r="J11" s="194"/>
      <c r="K11" s="187"/>
      <c r="L11" s="187"/>
      <c r="M11" s="187"/>
      <c r="N11" s="187"/>
      <c r="O11" s="187"/>
      <c r="P11" s="187"/>
      <c r="Q11" s="187"/>
      <c r="R11" s="187"/>
      <c r="S11" s="187"/>
      <c r="T11" s="187"/>
      <c r="U11" s="187"/>
      <c r="V11" s="187"/>
      <c r="W11" s="187"/>
      <c r="X11" s="187"/>
      <c r="Y11" s="187"/>
      <c r="Z11" s="187"/>
      <c r="AA11" s="187"/>
      <c r="AB11" s="187"/>
      <c r="AC11" s="187"/>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187"/>
      <c r="BA11" s="187"/>
      <c r="BB11" s="187"/>
      <c r="BC11" s="187"/>
      <c r="BD11" s="187"/>
      <c r="BE11" s="187"/>
      <c r="BF11" s="187"/>
      <c r="BG11" s="187"/>
      <c r="BH11" s="187"/>
      <c r="BI11" s="187"/>
      <c r="BJ11" s="187"/>
      <c r="BK11" s="187"/>
      <c r="BL11" s="187"/>
      <c r="BM11" s="187"/>
      <c r="BN11" s="187"/>
      <c r="BO11" s="187"/>
      <c r="BP11" s="187"/>
      <c r="BQ11" s="187"/>
      <c r="BR11" s="187"/>
      <c r="BS11" s="187"/>
      <c r="BT11" s="187"/>
      <c r="BU11" s="187"/>
      <c r="BV11" s="187"/>
      <c r="BW11" s="187"/>
      <c r="BX11" s="187"/>
      <c r="BY11" s="187"/>
      <c r="BZ11" s="187"/>
      <c r="CA11" s="187"/>
      <c r="CB11" s="187"/>
      <c r="CC11" s="187"/>
      <c r="CD11" s="187"/>
      <c r="CE11" s="187"/>
      <c r="CF11" s="187"/>
      <c r="CG11" s="187"/>
      <c r="CH11" s="187"/>
      <c r="CI11" s="187"/>
      <c r="CJ11" s="187"/>
      <c r="CK11" s="187"/>
      <c r="CL11" s="187"/>
      <c r="CM11" s="187"/>
      <c r="CN11" s="187"/>
      <c r="CO11" s="187"/>
      <c r="CP11" s="187"/>
      <c r="CQ11" s="187"/>
      <c r="CR11" s="187"/>
      <c r="CS11" s="187"/>
      <c r="CT11" s="187"/>
      <c r="CU11" s="187"/>
      <c r="CV11" s="187"/>
      <c r="CW11" s="187"/>
      <c r="CX11" s="187"/>
      <c r="CY11" s="187"/>
      <c r="CZ11" s="187"/>
      <c r="DA11" s="187"/>
      <c r="DB11" s="187"/>
      <c r="DC11" s="187"/>
      <c r="DD11" s="187"/>
      <c r="DE11" s="187"/>
      <c r="DF11" s="187"/>
      <c r="DG11" s="187"/>
      <c r="DH11" s="187"/>
      <c r="DI11" s="187"/>
      <c r="DJ11" s="187"/>
      <c r="DK11" s="187"/>
      <c r="DL11" s="187"/>
      <c r="DM11" s="187"/>
      <c r="DN11" s="187"/>
      <c r="DO11" s="187"/>
      <c r="DP11" s="187"/>
      <c r="DQ11" s="187"/>
      <c r="DR11" s="187"/>
      <c r="DS11" s="187"/>
      <c r="DT11" s="187"/>
      <c r="DU11" s="187"/>
      <c r="DV11" s="187"/>
      <c r="DW11" s="187"/>
      <c r="DX11" s="187"/>
      <c r="DY11" s="187"/>
      <c r="DZ11" s="187"/>
      <c r="EA11" s="187"/>
      <c r="EB11" s="187"/>
      <c r="EC11" s="187"/>
      <c r="ED11" s="187"/>
      <c r="EE11" s="187"/>
      <c r="EF11" s="187"/>
      <c r="EG11" s="187"/>
      <c r="EH11" s="187"/>
      <c r="EI11" s="187"/>
      <c r="EJ11" s="187"/>
      <c r="EK11" s="187"/>
      <c r="EL11" s="187"/>
      <c r="EM11" s="187"/>
      <c r="EN11" s="187"/>
      <c r="EO11" s="187"/>
      <c r="EP11" s="187"/>
      <c r="EQ11" s="187"/>
      <c r="ER11" s="187"/>
      <c r="ES11" s="187"/>
      <c r="ET11" s="187"/>
      <c r="EU11" s="187"/>
      <c r="EV11" s="187"/>
      <c r="EW11" s="187"/>
      <c r="EX11" s="187"/>
      <c r="EY11" s="187"/>
      <c r="EZ11" s="187"/>
      <c r="FA11" s="187"/>
      <c r="FB11" s="187"/>
      <c r="FC11" s="187"/>
      <c r="FD11" s="187"/>
      <c r="FE11" s="187"/>
      <c r="FF11" s="187"/>
      <c r="FG11" s="187"/>
      <c r="FH11" s="187"/>
      <c r="FI11" s="187"/>
      <c r="FJ11" s="187"/>
      <c r="FK11" s="187"/>
      <c r="FL11" s="187"/>
      <c r="FM11" s="187"/>
      <c r="FN11" s="187"/>
      <c r="FO11" s="187"/>
      <c r="FP11" s="187"/>
      <c r="FQ11" s="187"/>
      <c r="FR11" s="187"/>
      <c r="FS11" s="187"/>
      <c r="FT11" s="187"/>
      <c r="FU11" s="187"/>
      <c r="FV11" s="187"/>
      <c r="FW11" s="187"/>
      <c r="FX11" s="187"/>
      <c r="FY11" s="187"/>
      <c r="FZ11" s="187"/>
      <c r="GA11" s="187"/>
      <c r="GB11" s="187"/>
      <c r="GC11" s="187"/>
      <c r="GD11" s="187"/>
      <c r="GE11" s="187"/>
      <c r="GF11" s="187"/>
      <c r="GG11" s="187"/>
      <c r="GH11" s="187"/>
      <c r="GI11" s="187"/>
      <c r="GJ11" s="187"/>
      <c r="GK11" s="187"/>
      <c r="GL11" s="187"/>
      <c r="GM11" s="187"/>
      <c r="GN11" s="187"/>
      <c r="GO11" s="187"/>
      <c r="GP11" s="187"/>
      <c r="GQ11" s="187"/>
      <c r="GR11" s="187"/>
      <c r="GS11" s="187"/>
      <c r="GT11" s="187"/>
      <c r="GU11" s="187"/>
      <c r="GV11" s="187"/>
      <c r="GW11" s="187"/>
      <c r="GX11" s="187"/>
      <c r="GY11" s="187"/>
      <c r="GZ11" s="187"/>
      <c r="HA11" s="187"/>
      <c r="HB11" s="187"/>
      <c r="HC11" s="187"/>
      <c r="HD11" s="187"/>
      <c r="HE11" s="187"/>
      <c r="HF11" s="187"/>
      <c r="HG11" s="187"/>
      <c r="HH11" s="187"/>
      <c r="HI11" s="187"/>
      <c r="HJ11" s="187"/>
      <c r="HK11" s="187"/>
      <c r="HL11" s="187"/>
      <c r="HM11" s="187"/>
      <c r="HN11" s="187"/>
      <c r="HO11" s="187"/>
      <c r="HP11" s="187"/>
      <c r="HQ11" s="187"/>
      <c r="HR11" s="187"/>
      <c r="HS11" s="187"/>
      <c r="HT11" s="187"/>
      <c r="HU11" s="187"/>
      <c r="HV11" s="187"/>
      <c r="HW11" s="187"/>
      <c r="HX11" s="187"/>
      <c r="HY11" s="187"/>
      <c r="HZ11" s="187"/>
      <c r="IA11" s="187"/>
      <c r="IB11" s="187"/>
      <c r="IC11" s="187"/>
      <c r="ID11" s="187"/>
      <c r="IE11" s="187"/>
      <c r="IF11" s="187"/>
      <c r="IG11" s="187"/>
      <c r="IH11" s="187"/>
      <c r="II11" s="187"/>
      <c r="IJ11" s="187"/>
      <c r="IK11" s="187"/>
      <c r="IL11" s="187"/>
      <c r="IM11" s="187"/>
      <c r="IN11" s="187"/>
      <c r="IO11" s="187"/>
      <c r="IP11" s="187"/>
      <c r="IQ11" s="187"/>
      <c r="IR11" s="187"/>
      <c r="IS11" s="187"/>
      <c r="IT11" s="187"/>
    </row>
    <row r="12" s="152" customFormat="1" ht="21.75" customHeight="1" spans="1:254">
      <c r="A12" s="158"/>
      <c r="B12" s="183"/>
      <c r="C12" s="181"/>
      <c r="D12" s="181"/>
      <c r="E12" s="184"/>
      <c r="F12" s="184"/>
      <c r="G12" s="184"/>
      <c r="H12" s="184"/>
      <c r="I12" s="184"/>
      <c r="J12" s="195"/>
      <c r="K12" s="187"/>
      <c r="L12" s="187"/>
      <c r="M12" s="187"/>
      <c r="N12" s="187"/>
      <c r="O12" s="187"/>
      <c r="P12" s="187"/>
      <c r="Q12" s="187"/>
      <c r="R12" s="187"/>
      <c r="S12" s="187"/>
      <c r="T12" s="187"/>
      <c r="U12" s="187"/>
      <c r="V12" s="187"/>
      <c r="W12" s="187"/>
      <c r="X12" s="187"/>
      <c r="Y12" s="187"/>
      <c r="Z12" s="187"/>
      <c r="AA12" s="187"/>
      <c r="AB12" s="187"/>
      <c r="AC12" s="187"/>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c r="AZ12" s="187"/>
      <c r="BA12" s="187"/>
      <c r="BB12" s="187"/>
      <c r="BC12" s="187"/>
      <c r="BD12" s="187"/>
      <c r="BE12" s="187"/>
      <c r="BF12" s="187"/>
      <c r="BG12" s="187"/>
      <c r="BH12" s="187"/>
      <c r="BI12" s="187"/>
      <c r="BJ12" s="187"/>
      <c r="BK12" s="187"/>
      <c r="BL12" s="187"/>
      <c r="BM12" s="187"/>
      <c r="BN12" s="187"/>
      <c r="BO12" s="187"/>
      <c r="BP12" s="187"/>
      <c r="BQ12" s="187"/>
      <c r="BR12" s="187"/>
      <c r="BS12" s="187"/>
      <c r="BT12" s="187"/>
      <c r="BU12" s="187"/>
      <c r="BV12" s="187"/>
      <c r="BW12" s="187"/>
      <c r="BX12" s="187"/>
      <c r="BY12" s="187"/>
      <c r="BZ12" s="187"/>
      <c r="CA12" s="187"/>
      <c r="CB12" s="187"/>
      <c r="CC12" s="187"/>
      <c r="CD12" s="187"/>
      <c r="CE12" s="187"/>
      <c r="CF12" s="187"/>
      <c r="CG12" s="187"/>
      <c r="CH12" s="187"/>
      <c r="CI12" s="187"/>
      <c r="CJ12" s="187"/>
      <c r="CK12" s="187"/>
      <c r="CL12" s="187"/>
      <c r="CM12" s="187"/>
      <c r="CN12" s="187"/>
      <c r="CO12" s="187"/>
      <c r="CP12" s="187"/>
      <c r="CQ12" s="187"/>
      <c r="CR12" s="187"/>
      <c r="CS12" s="187"/>
      <c r="CT12" s="187"/>
      <c r="CU12" s="187"/>
      <c r="CV12" s="187"/>
      <c r="CW12" s="187"/>
      <c r="CX12" s="187"/>
      <c r="CY12" s="187"/>
      <c r="CZ12" s="187"/>
      <c r="DA12" s="187"/>
      <c r="DB12" s="187"/>
      <c r="DC12" s="187"/>
      <c r="DD12" s="187"/>
      <c r="DE12" s="187"/>
      <c r="DF12" s="187"/>
      <c r="DG12" s="187"/>
      <c r="DH12" s="187"/>
      <c r="DI12" s="187"/>
      <c r="DJ12" s="187"/>
      <c r="DK12" s="187"/>
      <c r="DL12" s="187"/>
      <c r="DM12" s="187"/>
      <c r="DN12" s="187"/>
      <c r="DO12" s="187"/>
      <c r="DP12" s="187"/>
      <c r="DQ12" s="187"/>
      <c r="DR12" s="187"/>
      <c r="DS12" s="187"/>
      <c r="DT12" s="187"/>
      <c r="DU12" s="187"/>
      <c r="DV12" s="187"/>
      <c r="DW12" s="187"/>
      <c r="DX12" s="187"/>
      <c r="DY12" s="187"/>
      <c r="DZ12" s="187"/>
      <c r="EA12" s="187"/>
      <c r="EB12" s="187"/>
      <c r="EC12" s="187"/>
      <c r="ED12" s="187"/>
      <c r="EE12" s="187"/>
      <c r="EF12" s="187"/>
      <c r="EG12" s="187"/>
      <c r="EH12" s="187"/>
      <c r="EI12" s="187"/>
      <c r="EJ12" s="187"/>
      <c r="EK12" s="187"/>
      <c r="EL12" s="187"/>
      <c r="EM12" s="187"/>
      <c r="EN12" s="187"/>
      <c r="EO12" s="187"/>
      <c r="EP12" s="187"/>
      <c r="EQ12" s="187"/>
      <c r="ER12" s="187"/>
      <c r="ES12" s="187"/>
      <c r="ET12" s="187"/>
      <c r="EU12" s="187"/>
      <c r="EV12" s="187"/>
      <c r="EW12" s="187"/>
      <c r="EX12" s="187"/>
      <c r="EY12" s="187"/>
      <c r="EZ12" s="187"/>
      <c r="FA12" s="187"/>
      <c r="FB12" s="187"/>
      <c r="FC12" s="187"/>
      <c r="FD12" s="187"/>
      <c r="FE12" s="187"/>
      <c r="FF12" s="187"/>
      <c r="FG12" s="187"/>
      <c r="FH12" s="187"/>
      <c r="FI12" s="187"/>
      <c r="FJ12" s="187"/>
      <c r="FK12" s="187"/>
      <c r="FL12" s="187"/>
      <c r="FM12" s="187"/>
      <c r="FN12" s="187"/>
      <c r="FO12" s="187"/>
      <c r="FP12" s="187"/>
      <c r="FQ12" s="187"/>
      <c r="FR12" s="187"/>
      <c r="FS12" s="187"/>
      <c r="FT12" s="187"/>
      <c r="FU12" s="187"/>
      <c r="FV12" s="187"/>
      <c r="FW12" s="187"/>
      <c r="FX12" s="187"/>
      <c r="FY12" s="187"/>
      <c r="FZ12" s="187"/>
      <c r="GA12" s="187"/>
      <c r="GB12" s="187"/>
      <c r="GC12" s="187"/>
      <c r="GD12" s="187"/>
      <c r="GE12" s="187"/>
      <c r="GF12" s="187"/>
      <c r="GG12" s="187"/>
      <c r="GH12" s="187"/>
      <c r="GI12" s="187"/>
      <c r="GJ12" s="187"/>
      <c r="GK12" s="187"/>
      <c r="GL12" s="187"/>
      <c r="GM12" s="187"/>
      <c r="GN12" s="187"/>
      <c r="GO12" s="187"/>
      <c r="GP12" s="187"/>
      <c r="GQ12" s="187"/>
      <c r="GR12" s="187"/>
      <c r="GS12" s="187"/>
      <c r="GT12" s="187"/>
      <c r="GU12" s="187"/>
      <c r="GV12" s="187"/>
      <c r="GW12" s="187"/>
      <c r="GX12" s="187"/>
      <c r="GY12" s="187"/>
      <c r="GZ12" s="187"/>
      <c r="HA12" s="187"/>
      <c r="HB12" s="187"/>
      <c r="HC12" s="187"/>
      <c r="HD12" s="187"/>
      <c r="HE12" s="187"/>
      <c r="HF12" s="187"/>
      <c r="HG12" s="187"/>
      <c r="HH12" s="187"/>
      <c r="HI12" s="187"/>
      <c r="HJ12" s="187"/>
      <c r="HK12" s="187"/>
      <c r="HL12" s="187"/>
      <c r="HM12" s="187"/>
      <c r="HN12" s="187"/>
      <c r="HO12" s="187"/>
      <c r="HP12" s="187"/>
      <c r="HQ12" s="187"/>
      <c r="HR12" s="187"/>
      <c r="HS12" s="187"/>
      <c r="HT12" s="187"/>
      <c r="HU12" s="187"/>
      <c r="HV12" s="187"/>
      <c r="HW12" s="187"/>
      <c r="HX12" s="187"/>
      <c r="HY12" s="187"/>
      <c r="HZ12" s="187"/>
      <c r="IA12" s="187"/>
      <c r="IB12" s="187"/>
      <c r="IC12" s="187"/>
      <c r="ID12" s="187"/>
      <c r="IE12" s="187"/>
      <c r="IF12" s="187"/>
      <c r="IG12" s="187"/>
      <c r="IH12" s="187"/>
      <c r="II12" s="187"/>
      <c r="IJ12" s="187"/>
      <c r="IK12" s="187"/>
      <c r="IL12" s="187"/>
      <c r="IM12" s="187"/>
      <c r="IN12" s="187"/>
      <c r="IO12" s="187"/>
      <c r="IP12" s="187"/>
      <c r="IQ12" s="187"/>
      <c r="IR12" s="187"/>
      <c r="IS12" s="187"/>
      <c r="IT12" s="187"/>
    </row>
    <row r="13" spans="10:10">
      <c r="J13" s="153"/>
    </row>
    <row r="16" ht="13.2" spans="3:3">
      <c r="C16" s="185"/>
    </row>
    <row r="21" spans="5:5">
      <c r="E21" s="153"/>
    </row>
    <row r="22" spans="5:5">
      <c r="E22" s="153"/>
    </row>
    <row r="23" spans="5:5">
      <c r="E23" s="153"/>
    </row>
    <row r="24" spans="5:5">
      <c r="E24" s="153"/>
    </row>
  </sheetData>
  <mergeCells count="3">
    <mergeCell ref="A1:XFD1"/>
    <mergeCell ref="B3:C3"/>
    <mergeCell ref="B4:C4"/>
  </mergeCells>
  <pageMargins left="1" right="1" top="0.196850393700787" bottom="0.196850393700787" header="0.511811023622047" footer="0.511811023622047"/>
  <pageSetup paperSize="9" scale="49"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9"/>
  <sheetViews>
    <sheetView view="pageBreakPreview" zoomScaleNormal="100" workbookViewId="0">
      <selection activeCell="A1" sqref="A1:J2"/>
    </sheetView>
  </sheetViews>
  <sheetFormatPr defaultColWidth="9" defaultRowHeight="13.2"/>
  <cols>
    <col min="1" max="1" width="8.57407407407407" style="6" customWidth="1"/>
    <col min="2" max="2" width="31.1388888888889" style="7" customWidth="1"/>
    <col min="3" max="3" width="46.1388888888889" style="8" customWidth="1"/>
    <col min="4" max="4" width="41.4259259259259" style="7" customWidth="1"/>
    <col min="5" max="5" width="48.4259259259259" style="7" customWidth="1"/>
    <col min="6" max="9" width="12.4259259259259" style="6" customWidth="1"/>
    <col min="10" max="10" width="14.1388888888889" style="8" customWidth="1"/>
  </cols>
  <sheetData>
    <row r="1" ht="23.25" customHeight="1" spans="1:10">
      <c r="A1" s="9" t="str">
        <f ca="1">RIGHT(CELL("filename",$A$1),LEN(CELL("filename",$A$1))-FIND("]",CELL("filename",$A$1),1))</f>
        <v>UC17</v>
      </c>
      <c r="B1" s="9"/>
      <c r="C1" s="9"/>
      <c r="D1" s="9"/>
      <c r="E1" s="9"/>
      <c r="F1" s="9"/>
      <c r="G1" s="9"/>
      <c r="H1" s="9"/>
      <c r="I1" s="9"/>
      <c r="J1" s="86"/>
    </row>
    <row r="2" spans="1:10">
      <c r="A2" s="9"/>
      <c r="B2" s="9"/>
      <c r="C2" s="9"/>
      <c r="D2" s="9"/>
      <c r="E2" s="9"/>
      <c r="F2" s="9"/>
      <c r="G2" s="9"/>
      <c r="H2" s="9"/>
      <c r="I2" s="9"/>
      <c r="J2" s="86"/>
    </row>
    <row r="3" spans="1:10">
      <c r="A3" s="13" t="s">
        <v>18</v>
      </c>
      <c r="B3" s="18"/>
      <c r="C3" s="19"/>
      <c r="D3" s="18"/>
      <c r="E3" s="18"/>
      <c r="F3" s="13"/>
      <c r="G3" s="13"/>
      <c r="H3" s="13"/>
      <c r="I3" s="13"/>
      <c r="J3" s="19"/>
    </row>
    <row r="4" spans="2:10">
      <c r="B4" s="10" t="s">
        <v>19</v>
      </c>
      <c r="C4" s="11" t="s">
        <v>12</v>
      </c>
      <c r="D4" s="12">
        <f>COUNTIF(F:F,"OK")</f>
        <v>0</v>
      </c>
      <c r="E4" s="18"/>
      <c r="F4" s="13"/>
      <c r="G4" s="13"/>
      <c r="H4" s="13"/>
      <c r="I4" s="13"/>
      <c r="J4" s="19"/>
    </row>
    <row r="5" spans="1:10">
      <c r="A5" s="13"/>
      <c r="B5" s="14"/>
      <c r="C5" s="15" t="s">
        <v>13</v>
      </c>
      <c r="D5" s="12">
        <f>COUNTIF(F:F,"NG")</f>
        <v>0</v>
      </c>
      <c r="E5" s="18"/>
      <c r="F5" s="13"/>
      <c r="G5" s="13"/>
      <c r="H5" s="13"/>
      <c r="I5" s="13"/>
      <c r="J5" s="19"/>
    </row>
    <row r="6" spans="1:10">
      <c r="A6" s="13"/>
      <c r="B6" s="14"/>
      <c r="C6" s="15" t="s">
        <v>14</v>
      </c>
      <c r="D6" s="12">
        <f>COUNTIF(F:F,"N")</f>
        <v>47</v>
      </c>
      <c r="E6" s="18"/>
      <c r="F6" s="13"/>
      <c r="G6" s="13"/>
      <c r="H6" s="13"/>
      <c r="I6" s="13"/>
      <c r="J6" s="19"/>
    </row>
    <row r="7" spans="1:10">
      <c r="A7" s="13"/>
      <c r="B7" s="14"/>
      <c r="C7" s="15" t="s">
        <v>15</v>
      </c>
      <c r="D7" s="12">
        <f>COUNTIF(F:F,"X")</f>
        <v>0</v>
      </c>
      <c r="E7" s="18"/>
      <c r="F7" s="13"/>
      <c r="G7" s="13"/>
      <c r="H7" s="13"/>
      <c r="I7" s="13"/>
      <c r="J7" s="19"/>
    </row>
    <row r="8" spans="1:10">
      <c r="A8" s="13"/>
      <c r="B8" s="16"/>
      <c r="C8" s="17" t="s">
        <v>16</v>
      </c>
      <c r="D8" s="12">
        <f>SUM(D4:D7)</f>
        <v>47</v>
      </c>
      <c r="E8" s="18"/>
      <c r="F8" s="13"/>
      <c r="G8" s="13"/>
      <c r="H8" s="13"/>
      <c r="I8" s="13"/>
      <c r="J8" s="19"/>
    </row>
    <row r="9" spans="1:10">
      <c r="A9" s="13"/>
      <c r="B9" s="18"/>
      <c r="C9" s="19"/>
      <c r="D9" s="18"/>
      <c r="E9" s="18"/>
      <c r="F9" s="13"/>
      <c r="G9" s="13"/>
      <c r="H9" s="13"/>
      <c r="I9" s="13"/>
      <c r="J9" s="19"/>
    </row>
    <row r="10" spans="1:10">
      <c r="A10" s="20" t="s">
        <v>9</v>
      </c>
      <c r="B10" s="21" t="s">
        <v>20</v>
      </c>
      <c r="C10" s="21" t="s">
        <v>21</v>
      </c>
      <c r="D10" s="21" t="s">
        <v>22</v>
      </c>
      <c r="E10" s="21" t="s">
        <v>23</v>
      </c>
      <c r="F10" s="21" t="s">
        <v>24</v>
      </c>
      <c r="G10" s="20" t="s">
        <v>25</v>
      </c>
      <c r="H10" s="20" t="s">
        <v>162</v>
      </c>
      <c r="I10" s="20" t="s">
        <v>26</v>
      </c>
      <c r="J10" s="20" t="s">
        <v>27</v>
      </c>
    </row>
    <row r="11" ht="12.75" customHeight="1" spans="1:10">
      <c r="A11" s="47" t="s">
        <v>94</v>
      </c>
      <c r="B11" s="47"/>
      <c r="C11" s="47"/>
      <c r="D11" s="47"/>
      <c r="E11" s="47"/>
      <c r="F11" s="47"/>
      <c r="G11" s="48"/>
      <c r="H11" s="48"/>
      <c r="I11" s="48"/>
      <c r="J11" s="48"/>
    </row>
    <row r="12" ht="80.25" customHeight="1" spans="1:10">
      <c r="A12" s="206" t="s">
        <v>251</v>
      </c>
      <c r="B12" s="50"/>
      <c r="C12" s="50"/>
      <c r="D12" s="50"/>
      <c r="E12" s="50"/>
      <c r="F12" s="50"/>
      <c r="G12" s="50"/>
      <c r="H12" s="50"/>
      <c r="I12" s="50"/>
      <c r="J12" s="87"/>
    </row>
    <row r="13" ht="92.4" spans="1:10">
      <c r="A13" s="51">
        <f ca="1" t="shared" ref="A13:A59" si="0">1+COUNT(INDIRECT("A1:"&amp;(ADDRESS(ROW()-1,COLUMN()))))</f>
        <v>1</v>
      </c>
      <c r="B13" s="52" t="s">
        <v>413</v>
      </c>
      <c r="C13" s="200" t="s">
        <v>231</v>
      </c>
      <c r="D13" s="54" t="s">
        <v>414</v>
      </c>
      <c r="E13" s="54" t="s">
        <v>415</v>
      </c>
      <c r="F13" s="55" t="s">
        <v>34</v>
      </c>
      <c r="G13" s="55"/>
      <c r="H13" s="56" t="s">
        <v>168</v>
      </c>
      <c r="I13" s="55"/>
      <c r="J13" s="88"/>
    </row>
    <row r="14" ht="21.75" customHeight="1" spans="1:10">
      <c r="A14" s="29">
        <f ca="1" t="shared" si="0"/>
        <v>2</v>
      </c>
      <c r="B14" s="57" t="s">
        <v>143</v>
      </c>
      <c r="C14" s="58" t="s">
        <v>416</v>
      </c>
      <c r="D14" s="208" t="s">
        <v>144</v>
      </c>
      <c r="E14" s="57" t="s">
        <v>145</v>
      </c>
      <c r="F14" s="29" t="s">
        <v>34</v>
      </c>
      <c r="G14" s="29"/>
      <c r="H14" s="59" t="s">
        <v>168</v>
      </c>
      <c r="I14" s="29"/>
      <c r="J14" s="44"/>
    </row>
    <row r="15" ht="66" spans="1:10">
      <c r="A15" s="29">
        <f ca="1" t="shared" si="0"/>
        <v>3</v>
      </c>
      <c r="B15" s="57" t="s">
        <v>152</v>
      </c>
      <c r="C15" s="60" t="s">
        <v>416</v>
      </c>
      <c r="D15" s="202" t="s">
        <v>417</v>
      </c>
      <c r="E15" s="57" t="s">
        <v>418</v>
      </c>
      <c r="F15" s="29" t="s">
        <v>34</v>
      </c>
      <c r="G15" s="29"/>
      <c r="H15" s="59" t="s">
        <v>168</v>
      </c>
      <c r="I15" s="29"/>
      <c r="J15" s="44"/>
    </row>
    <row r="16" ht="26.4" spans="1:10">
      <c r="A16" s="51">
        <f ca="1" t="shared" si="0"/>
        <v>4</v>
      </c>
      <c r="B16" s="52" t="s">
        <v>419</v>
      </c>
      <c r="C16" s="200" t="s">
        <v>420</v>
      </c>
      <c r="D16" s="200" t="s">
        <v>421</v>
      </c>
      <c r="E16" s="54" t="s">
        <v>422</v>
      </c>
      <c r="F16" s="55" t="s">
        <v>34</v>
      </c>
      <c r="G16" s="55"/>
      <c r="H16" s="56" t="s">
        <v>168</v>
      </c>
      <c r="I16" s="55"/>
      <c r="J16" s="88"/>
    </row>
    <row r="17" ht="39.6" spans="1:10">
      <c r="A17" s="51">
        <f ca="1" t="shared" si="0"/>
        <v>5</v>
      </c>
      <c r="B17" s="62"/>
      <c r="C17" s="200" t="s">
        <v>423</v>
      </c>
      <c r="D17" s="200" t="s">
        <v>421</v>
      </c>
      <c r="E17" s="54" t="s">
        <v>424</v>
      </c>
      <c r="F17" s="55" t="s">
        <v>34</v>
      </c>
      <c r="G17" s="55"/>
      <c r="H17" s="56" t="s">
        <v>168</v>
      </c>
      <c r="I17" s="55"/>
      <c r="J17" s="88"/>
    </row>
    <row r="18" ht="39.6" spans="1:10">
      <c r="A18" s="51">
        <f ca="1" t="shared" si="0"/>
        <v>6</v>
      </c>
      <c r="B18" s="63"/>
      <c r="C18" s="200" t="s">
        <v>425</v>
      </c>
      <c r="D18" s="200" t="s">
        <v>421</v>
      </c>
      <c r="E18" s="54" t="s">
        <v>426</v>
      </c>
      <c r="F18" s="55" t="s">
        <v>34</v>
      </c>
      <c r="G18" s="55"/>
      <c r="H18" s="56" t="s">
        <v>168</v>
      </c>
      <c r="I18" s="55"/>
      <c r="J18" s="88"/>
    </row>
    <row r="19" ht="26.4" spans="1:10">
      <c r="A19" s="64">
        <f ca="1" t="shared" si="0"/>
        <v>7</v>
      </c>
      <c r="B19" s="200" t="s">
        <v>427</v>
      </c>
      <c r="C19" s="53"/>
      <c r="D19" s="54" t="s">
        <v>428</v>
      </c>
      <c r="E19" s="54" t="s">
        <v>429</v>
      </c>
      <c r="F19" s="65" t="s">
        <v>34</v>
      </c>
      <c r="G19" s="65"/>
      <c r="H19" s="56" t="s">
        <v>168</v>
      </c>
      <c r="I19" s="65"/>
      <c r="J19" s="88"/>
    </row>
    <row r="20" ht="39.6" spans="1:10">
      <c r="A20" s="64">
        <f ca="1" t="shared" si="0"/>
        <v>8</v>
      </c>
      <c r="B20" s="208" t="s">
        <v>430</v>
      </c>
      <c r="C20" s="53"/>
      <c r="D20" s="54" t="s">
        <v>428</v>
      </c>
      <c r="E20" s="54" t="s">
        <v>431</v>
      </c>
      <c r="F20" s="65" t="s">
        <v>34</v>
      </c>
      <c r="G20" s="65"/>
      <c r="H20" s="56" t="s">
        <v>168</v>
      </c>
      <c r="I20" s="65"/>
      <c r="J20" s="88"/>
    </row>
    <row r="21" ht="26.4" spans="1:10">
      <c r="A21" s="64">
        <f ca="1" t="shared" si="0"/>
        <v>9</v>
      </c>
      <c r="B21" s="210" t="s">
        <v>432</v>
      </c>
      <c r="C21" s="200" t="s">
        <v>433</v>
      </c>
      <c r="D21" s="54" t="s">
        <v>434</v>
      </c>
      <c r="E21" s="54" t="s">
        <v>435</v>
      </c>
      <c r="F21" s="65" t="s">
        <v>34</v>
      </c>
      <c r="G21" s="65"/>
      <c r="H21" s="56" t="s">
        <v>168</v>
      </c>
      <c r="I21" s="65"/>
      <c r="J21" s="88"/>
    </row>
    <row r="22" ht="39.6" spans="1:10">
      <c r="A22" s="64">
        <f ca="1" t="shared" si="0"/>
        <v>10</v>
      </c>
      <c r="B22" s="63"/>
      <c r="C22" s="200" t="s">
        <v>436</v>
      </c>
      <c r="D22" s="54" t="s">
        <v>437</v>
      </c>
      <c r="E22" s="54" t="s">
        <v>438</v>
      </c>
      <c r="F22" s="65" t="s">
        <v>34</v>
      </c>
      <c r="G22" s="65"/>
      <c r="H22" s="56" t="s">
        <v>168</v>
      </c>
      <c r="I22" s="65"/>
      <c r="J22" s="88"/>
    </row>
    <row r="23" ht="49.5" customHeight="1" spans="1:10">
      <c r="A23" s="64">
        <f ca="1" t="shared" si="0"/>
        <v>11</v>
      </c>
      <c r="B23" s="208" t="s">
        <v>439</v>
      </c>
      <c r="C23" s="200" t="s">
        <v>440</v>
      </c>
      <c r="D23" s="54" t="s">
        <v>437</v>
      </c>
      <c r="E23" s="66" t="s">
        <v>441</v>
      </c>
      <c r="F23" s="65" t="s">
        <v>34</v>
      </c>
      <c r="G23" s="65"/>
      <c r="H23" s="56"/>
      <c r="I23" s="65"/>
      <c r="J23" s="88"/>
    </row>
    <row r="24" ht="132" spans="1:10">
      <c r="A24" s="67">
        <f ca="1" t="shared" si="0"/>
        <v>12</v>
      </c>
      <c r="B24" s="68" t="s">
        <v>442</v>
      </c>
      <c r="C24" s="212" t="s">
        <v>443</v>
      </c>
      <c r="D24" s="69" t="s">
        <v>444</v>
      </c>
      <c r="E24" s="70" t="s">
        <v>445</v>
      </c>
      <c r="F24" s="71" t="s">
        <v>34</v>
      </c>
      <c r="G24" s="71"/>
      <c r="H24" s="72" t="s">
        <v>168</v>
      </c>
      <c r="I24" s="71"/>
      <c r="J24" s="89"/>
    </row>
    <row r="25" ht="92.4" spans="1:10">
      <c r="A25" s="64">
        <f ca="1" t="shared" si="0"/>
        <v>13</v>
      </c>
      <c r="B25" s="57" t="s">
        <v>446</v>
      </c>
      <c r="C25" s="201" t="s">
        <v>231</v>
      </c>
      <c r="D25" s="54" t="s">
        <v>447</v>
      </c>
      <c r="E25" s="57" t="s">
        <v>448</v>
      </c>
      <c r="F25" s="65" t="s">
        <v>34</v>
      </c>
      <c r="G25" s="65"/>
      <c r="H25" s="56"/>
      <c r="I25" s="65"/>
      <c r="J25" s="88"/>
    </row>
    <row r="26" ht="79.2" spans="1:10">
      <c r="A26" s="67">
        <f ca="1" t="shared" si="0"/>
        <v>14</v>
      </c>
      <c r="B26" s="52" t="s">
        <v>449</v>
      </c>
      <c r="C26" s="200" t="s">
        <v>450</v>
      </c>
      <c r="D26" s="69" t="s">
        <v>451</v>
      </c>
      <c r="E26" s="69" t="s">
        <v>452</v>
      </c>
      <c r="F26" s="71" t="s">
        <v>34</v>
      </c>
      <c r="G26" s="71"/>
      <c r="H26" s="72"/>
      <c r="I26" s="71"/>
      <c r="J26" s="90"/>
    </row>
    <row r="27" ht="79.2" spans="1:10">
      <c r="A27" s="64">
        <f ca="1" t="shared" si="0"/>
        <v>15</v>
      </c>
      <c r="B27" s="62"/>
      <c r="C27" s="73"/>
      <c r="D27" s="54" t="s">
        <v>453</v>
      </c>
      <c r="E27" s="57" t="s">
        <v>452</v>
      </c>
      <c r="F27" s="65" t="s">
        <v>34</v>
      </c>
      <c r="G27" s="65"/>
      <c r="H27" s="59"/>
      <c r="I27" s="65"/>
      <c r="J27" s="44"/>
    </row>
    <row r="28" ht="79.2" spans="1:10">
      <c r="A28" s="64">
        <f ca="1" t="shared" si="0"/>
        <v>16</v>
      </c>
      <c r="B28" s="62"/>
      <c r="C28" s="73"/>
      <c r="D28" s="54" t="s">
        <v>454</v>
      </c>
      <c r="E28" s="57" t="s">
        <v>452</v>
      </c>
      <c r="F28" s="65" t="s">
        <v>34</v>
      </c>
      <c r="G28" s="65"/>
      <c r="H28" s="59"/>
      <c r="I28" s="65"/>
      <c r="J28" s="44"/>
    </row>
    <row r="29" ht="79.2" spans="1:10">
      <c r="A29" s="64">
        <f ca="1" t="shared" si="0"/>
        <v>17</v>
      </c>
      <c r="B29" s="62"/>
      <c r="C29" s="73"/>
      <c r="D29" s="54" t="s">
        <v>455</v>
      </c>
      <c r="E29" s="57" t="s">
        <v>452</v>
      </c>
      <c r="F29" s="65" t="s">
        <v>34</v>
      </c>
      <c r="G29" s="65"/>
      <c r="H29" s="59"/>
      <c r="I29" s="65"/>
      <c r="J29" s="44"/>
    </row>
    <row r="30" ht="79.2" spans="1:10">
      <c r="A30" s="67">
        <f ca="1" t="shared" si="0"/>
        <v>18</v>
      </c>
      <c r="B30" s="62"/>
      <c r="C30" s="73"/>
      <c r="D30" s="69" t="s">
        <v>456</v>
      </c>
      <c r="E30" s="69" t="s">
        <v>452</v>
      </c>
      <c r="F30" s="71" t="s">
        <v>34</v>
      </c>
      <c r="G30" s="71"/>
      <c r="H30" s="74"/>
      <c r="I30" s="71"/>
      <c r="J30" s="90"/>
    </row>
    <row r="31" ht="79.2" spans="1:10">
      <c r="A31" s="64">
        <f ca="1" t="shared" si="0"/>
        <v>19</v>
      </c>
      <c r="B31" s="62"/>
      <c r="C31" s="73"/>
      <c r="D31" s="54" t="s">
        <v>457</v>
      </c>
      <c r="E31" s="57" t="s">
        <v>452</v>
      </c>
      <c r="F31" s="65" t="s">
        <v>34</v>
      </c>
      <c r="G31" s="65"/>
      <c r="H31" s="59"/>
      <c r="I31" s="65"/>
      <c r="J31" s="44"/>
    </row>
    <row r="32" ht="79.2" spans="1:10">
      <c r="A32" s="64">
        <f ca="1" t="shared" si="0"/>
        <v>20</v>
      </c>
      <c r="B32" s="62"/>
      <c r="C32" s="73"/>
      <c r="D32" s="54" t="s">
        <v>458</v>
      </c>
      <c r="E32" s="57" t="s">
        <v>452</v>
      </c>
      <c r="F32" s="65" t="s">
        <v>34</v>
      </c>
      <c r="G32" s="65"/>
      <c r="H32" s="59"/>
      <c r="I32" s="65"/>
      <c r="J32" s="44"/>
    </row>
    <row r="33" ht="92.4" spans="1:10">
      <c r="A33" s="64">
        <f ca="1" t="shared" si="0"/>
        <v>21</v>
      </c>
      <c r="B33" s="57" t="s">
        <v>459</v>
      </c>
      <c r="C33" s="213" t="s">
        <v>460</v>
      </c>
      <c r="D33" s="54" t="s">
        <v>461</v>
      </c>
      <c r="E33" s="76" t="s">
        <v>462</v>
      </c>
      <c r="F33" s="65" t="s">
        <v>34</v>
      </c>
      <c r="G33" s="65"/>
      <c r="H33" s="59"/>
      <c r="I33" s="65"/>
      <c r="J33" s="44"/>
    </row>
    <row r="34" ht="92.4" spans="1:10">
      <c r="A34" s="64">
        <f ca="1" t="shared" si="0"/>
        <v>22</v>
      </c>
      <c r="B34" s="57"/>
      <c r="C34" s="213" t="s">
        <v>460</v>
      </c>
      <c r="D34" s="54" t="s">
        <v>463</v>
      </c>
      <c r="E34" s="76" t="s">
        <v>462</v>
      </c>
      <c r="F34" s="65" t="s">
        <v>34</v>
      </c>
      <c r="G34" s="65"/>
      <c r="H34" s="59"/>
      <c r="I34" s="65"/>
      <c r="J34" s="44"/>
    </row>
    <row r="35" ht="92.4" spans="1:10">
      <c r="A35" s="64">
        <f ca="1" t="shared" si="0"/>
        <v>23</v>
      </c>
      <c r="B35" s="57"/>
      <c r="C35" s="213" t="s">
        <v>460</v>
      </c>
      <c r="D35" s="54" t="s">
        <v>464</v>
      </c>
      <c r="E35" s="76" t="s">
        <v>462</v>
      </c>
      <c r="F35" s="65" t="s">
        <v>34</v>
      </c>
      <c r="G35" s="65"/>
      <c r="H35" s="59"/>
      <c r="I35" s="65"/>
      <c r="J35" s="44"/>
    </row>
    <row r="36" ht="92.4" spans="1:10">
      <c r="A36" s="64">
        <f ca="1" t="shared" si="0"/>
        <v>24</v>
      </c>
      <c r="B36" s="57"/>
      <c r="C36" s="213" t="s">
        <v>460</v>
      </c>
      <c r="D36" s="54" t="s">
        <v>465</v>
      </c>
      <c r="E36" s="76" t="s">
        <v>462</v>
      </c>
      <c r="F36" s="65" t="s">
        <v>34</v>
      </c>
      <c r="G36" s="65"/>
      <c r="H36" s="59"/>
      <c r="I36" s="65"/>
      <c r="J36" s="44"/>
    </row>
    <row r="37" ht="92.4" spans="1:10">
      <c r="A37" s="64">
        <f ca="1" t="shared" si="0"/>
        <v>25</v>
      </c>
      <c r="B37" s="57"/>
      <c r="C37" s="213" t="s">
        <v>460</v>
      </c>
      <c r="D37" s="54" t="s">
        <v>466</v>
      </c>
      <c r="E37" s="77" t="s">
        <v>462</v>
      </c>
      <c r="F37" s="65" t="s">
        <v>34</v>
      </c>
      <c r="G37" s="65"/>
      <c r="H37" s="59"/>
      <c r="I37" s="65"/>
      <c r="J37" s="44"/>
    </row>
    <row r="38" ht="92.4" spans="1:10">
      <c r="A38" s="64">
        <f ca="1" t="shared" si="0"/>
        <v>26</v>
      </c>
      <c r="B38" s="78" t="s">
        <v>467</v>
      </c>
      <c r="C38" s="213" t="s">
        <v>468</v>
      </c>
      <c r="D38" s="54" t="s">
        <v>469</v>
      </c>
      <c r="E38" s="54" t="s">
        <v>470</v>
      </c>
      <c r="F38" s="65" t="s">
        <v>34</v>
      </c>
      <c r="G38" s="65"/>
      <c r="H38" s="59"/>
      <c r="I38" s="65"/>
      <c r="J38" s="44"/>
    </row>
    <row r="39" ht="92.4" spans="1:10">
      <c r="A39" s="64">
        <f ca="1" t="shared" si="0"/>
        <v>27</v>
      </c>
      <c r="B39" s="79"/>
      <c r="C39" s="213" t="s">
        <v>471</v>
      </c>
      <c r="D39" s="54" t="s">
        <v>469</v>
      </c>
      <c r="E39" s="54" t="s">
        <v>472</v>
      </c>
      <c r="F39" s="65" t="s">
        <v>34</v>
      </c>
      <c r="G39" s="65"/>
      <c r="H39" s="59"/>
      <c r="I39" s="65"/>
      <c r="J39" s="44"/>
    </row>
    <row r="40" ht="92.4" spans="1:10">
      <c r="A40" s="64">
        <f ca="1" t="shared" si="0"/>
        <v>28</v>
      </c>
      <c r="B40" s="80"/>
      <c r="C40" s="213" t="s">
        <v>473</v>
      </c>
      <c r="D40" s="54" t="s">
        <v>469</v>
      </c>
      <c r="E40" s="54" t="s">
        <v>474</v>
      </c>
      <c r="F40" s="65" t="s">
        <v>34</v>
      </c>
      <c r="G40" s="65"/>
      <c r="H40" s="59"/>
      <c r="I40" s="65"/>
      <c r="J40" s="44"/>
    </row>
    <row r="41" ht="118.8" spans="1:10">
      <c r="A41" s="64">
        <f ca="1" t="shared" si="0"/>
        <v>29</v>
      </c>
      <c r="B41" s="78" t="s">
        <v>475</v>
      </c>
      <c r="C41" s="213" t="s">
        <v>476</v>
      </c>
      <c r="D41" s="54" t="s">
        <v>469</v>
      </c>
      <c r="E41" s="54" t="s">
        <v>477</v>
      </c>
      <c r="F41" s="65" t="s">
        <v>34</v>
      </c>
      <c r="G41" s="65"/>
      <c r="H41" s="59"/>
      <c r="I41" s="65"/>
      <c r="J41" s="44"/>
    </row>
    <row r="42" ht="92.4" spans="1:10">
      <c r="A42" s="64">
        <f ca="1" t="shared" si="0"/>
        <v>30</v>
      </c>
      <c r="B42" s="79"/>
      <c r="C42" s="213" t="s">
        <v>478</v>
      </c>
      <c r="D42" s="54" t="s">
        <v>469</v>
      </c>
      <c r="E42" s="54" t="s">
        <v>477</v>
      </c>
      <c r="F42" s="65" t="s">
        <v>34</v>
      </c>
      <c r="G42" s="65"/>
      <c r="H42" s="59"/>
      <c r="I42" s="65"/>
      <c r="J42" s="44"/>
    </row>
    <row r="43" ht="92.4" spans="1:10">
      <c r="A43" s="64">
        <f ca="1" t="shared" si="0"/>
        <v>31</v>
      </c>
      <c r="B43" s="79"/>
      <c r="C43" s="213" t="s">
        <v>479</v>
      </c>
      <c r="D43" s="54" t="s">
        <v>469</v>
      </c>
      <c r="E43" s="54" t="s">
        <v>477</v>
      </c>
      <c r="F43" s="65" t="s">
        <v>34</v>
      </c>
      <c r="G43" s="65"/>
      <c r="H43" s="59"/>
      <c r="I43" s="65"/>
      <c r="J43" s="44"/>
    </row>
    <row r="44" ht="92.4" spans="1:10">
      <c r="A44" s="64">
        <f ca="1" t="shared" si="0"/>
        <v>32</v>
      </c>
      <c r="B44" s="80"/>
      <c r="C44" s="213" t="s">
        <v>480</v>
      </c>
      <c r="D44" s="54" t="s">
        <v>469</v>
      </c>
      <c r="E44" s="54" t="s">
        <v>477</v>
      </c>
      <c r="F44" s="65" t="s">
        <v>34</v>
      </c>
      <c r="G44" s="65"/>
      <c r="H44" s="59"/>
      <c r="I44" s="65"/>
      <c r="J44" s="44"/>
    </row>
    <row r="45" ht="118.8" spans="1:10">
      <c r="A45" s="64">
        <f ca="1" t="shared" si="0"/>
        <v>33</v>
      </c>
      <c r="B45" s="81" t="s">
        <v>481</v>
      </c>
      <c r="C45" s="201" t="s">
        <v>482</v>
      </c>
      <c r="D45" s="54" t="s">
        <v>469</v>
      </c>
      <c r="E45" s="54" t="s">
        <v>477</v>
      </c>
      <c r="F45" s="65" t="s">
        <v>34</v>
      </c>
      <c r="G45" s="65"/>
      <c r="H45" s="59"/>
      <c r="I45" s="65"/>
      <c r="J45" s="44"/>
    </row>
    <row r="46" ht="145.2" spans="1:10">
      <c r="A46" s="64">
        <f ca="1" t="shared" si="0"/>
        <v>34</v>
      </c>
      <c r="B46" s="81"/>
      <c r="C46" s="201" t="s">
        <v>483</v>
      </c>
      <c r="D46" s="54" t="s">
        <v>469</v>
      </c>
      <c r="E46" s="54" t="s">
        <v>477</v>
      </c>
      <c r="F46" s="65" t="s">
        <v>34</v>
      </c>
      <c r="G46" s="65"/>
      <c r="H46" s="59"/>
      <c r="I46" s="65"/>
      <c r="J46" s="44"/>
    </row>
    <row r="47" ht="92.4" spans="1:10">
      <c r="A47" s="64">
        <f ca="1" t="shared" si="0"/>
        <v>35</v>
      </c>
      <c r="B47" s="81" t="s">
        <v>484</v>
      </c>
      <c r="C47" s="213" t="s">
        <v>485</v>
      </c>
      <c r="D47" s="54" t="s">
        <v>469</v>
      </c>
      <c r="E47" s="54" t="s">
        <v>477</v>
      </c>
      <c r="F47" s="65" t="s">
        <v>34</v>
      </c>
      <c r="G47" s="65"/>
      <c r="H47" s="59"/>
      <c r="I47" s="65"/>
      <c r="J47" s="44"/>
    </row>
    <row r="48" ht="92.4" spans="1:10">
      <c r="A48" s="64">
        <f ca="1" t="shared" si="0"/>
        <v>36</v>
      </c>
      <c r="B48" s="81"/>
      <c r="C48" s="213" t="s">
        <v>486</v>
      </c>
      <c r="D48" s="54" t="s">
        <v>469</v>
      </c>
      <c r="E48" s="54" t="s">
        <v>477</v>
      </c>
      <c r="F48" s="65" t="s">
        <v>34</v>
      </c>
      <c r="G48" s="65"/>
      <c r="H48" s="59"/>
      <c r="I48" s="65"/>
      <c r="J48" s="44"/>
    </row>
    <row r="49" ht="92.4" spans="1:10">
      <c r="A49" s="64">
        <f ca="1" t="shared" si="0"/>
        <v>37</v>
      </c>
      <c r="B49" s="81"/>
      <c r="C49" s="213" t="s">
        <v>487</v>
      </c>
      <c r="D49" s="54" t="s">
        <v>469</v>
      </c>
      <c r="E49" s="54" t="s">
        <v>477</v>
      </c>
      <c r="F49" s="65" t="s">
        <v>34</v>
      </c>
      <c r="G49" s="65"/>
      <c r="H49" s="59"/>
      <c r="I49" s="65"/>
      <c r="J49" s="44"/>
    </row>
    <row r="50" ht="92.4" spans="1:10">
      <c r="A50" s="64">
        <f ca="1" t="shared" si="0"/>
        <v>38</v>
      </c>
      <c r="B50" s="81"/>
      <c r="C50" s="213" t="s">
        <v>488</v>
      </c>
      <c r="D50" s="54" t="s">
        <v>469</v>
      </c>
      <c r="E50" s="54" t="s">
        <v>477</v>
      </c>
      <c r="F50" s="65" t="s">
        <v>34</v>
      </c>
      <c r="G50" s="65"/>
      <c r="H50" s="59"/>
      <c r="I50" s="65"/>
      <c r="J50" s="44"/>
    </row>
    <row r="51" ht="92.4" spans="1:10">
      <c r="A51" s="64">
        <f ca="1" t="shared" si="0"/>
        <v>39</v>
      </c>
      <c r="B51" s="81"/>
      <c r="C51" s="213" t="s">
        <v>489</v>
      </c>
      <c r="D51" s="54" t="s">
        <v>469</v>
      </c>
      <c r="E51" s="54" t="s">
        <v>477</v>
      </c>
      <c r="F51" s="65" t="s">
        <v>34</v>
      </c>
      <c r="G51" s="65"/>
      <c r="H51" s="59"/>
      <c r="I51" s="65"/>
      <c r="J51" s="44"/>
    </row>
    <row r="52" ht="118.8" spans="1:10">
      <c r="A52" s="64">
        <f ca="1" t="shared" si="0"/>
        <v>40</v>
      </c>
      <c r="B52" s="78" t="s">
        <v>490</v>
      </c>
      <c r="C52" s="208" t="s">
        <v>491</v>
      </c>
      <c r="D52" s="54" t="s">
        <v>469</v>
      </c>
      <c r="E52" s="54" t="s">
        <v>492</v>
      </c>
      <c r="F52" s="65" t="s">
        <v>34</v>
      </c>
      <c r="G52" s="65"/>
      <c r="H52" s="59"/>
      <c r="I52" s="91"/>
      <c r="J52" s="92"/>
    </row>
    <row r="53" ht="92.4" spans="1:10">
      <c r="A53" s="64">
        <f ca="1" t="shared" si="0"/>
        <v>41</v>
      </c>
      <c r="B53" s="79"/>
      <c r="C53" s="208" t="s">
        <v>493</v>
      </c>
      <c r="D53" s="54" t="s">
        <v>469</v>
      </c>
      <c r="E53" s="54" t="s">
        <v>494</v>
      </c>
      <c r="F53" s="65" t="s">
        <v>34</v>
      </c>
      <c r="G53" s="65"/>
      <c r="H53" s="59"/>
      <c r="I53" s="91"/>
      <c r="J53" s="92"/>
    </row>
    <row r="54" ht="92.4" spans="1:10">
      <c r="A54" s="64">
        <f ca="1" t="shared" si="0"/>
        <v>42</v>
      </c>
      <c r="B54" s="80"/>
      <c r="C54" s="201" t="s">
        <v>495</v>
      </c>
      <c r="D54" s="54" t="s">
        <v>469</v>
      </c>
      <c r="E54" s="54" t="s">
        <v>496</v>
      </c>
      <c r="F54" s="65" t="s">
        <v>34</v>
      </c>
      <c r="G54" s="65"/>
      <c r="H54" s="59"/>
      <c r="I54" s="91"/>
      <c r="J54" s="92"/>
    </row>
    <row r="55" ht="66" spans="1:10">
      <c r="A55" s="64">
        <f ca="1" t="shared" si="0"/>
        <v>43</v>
      </c>
      <c r="B55" s="81" t="s">
        <v>497</v>
      </c>
      <c r="C55" s="201" t="s">
        <v>231</v>
      </c>
      <c r="D55" s="54" t="s">
        <v>469</v>
      </c>
      <c r="E55" s="54" t="s">
        <v>498</v>
      </c>
      <c r="F55" s="65" t="s">
        <v>34</v>
      </c>
      <c r="G55" s="65"/>
      <c r="H55" s="59" t="s">
        <v>168</v>
      </c>
      <c r="I55" s="91"/>
      <c r="J55" s="92"/>
    </row>
    <row r="56" ht="105.6" spans="1:10">
      <c r="A56" s="64">
        <f ca="1" t="shared" si="0"/>
        <v>44</v>
      </c>
      <c r="B56" s="81" t="s">
        <v>499</v>
      </c>
      <c r="C56" s="208" t="s">
        <v>500</v>
      </c>
      <c r="D56" s="54" t="s">
        <v>501</v>
      </c>
      <c r="E56" s="54" t="s">
        <v>502</v>
      </c>
      <c r="F56" s="65" t="s">
        <v>34</v>
      </c>
      <c r="G56" s="65"/>
      <c r="H56" s="59" t="s">
        <v>168</v>
      </c>
      <c r="I56" s="91"/>
      <c r="J56" s="92"/>
    </row>
    <row r="57" ht="105.6" spans="1:10">
      <c r="A57" s="64">
        <f ca="1" t="shared" si="0"/>
        <v>45</v>
      </c>
      <c r="B57" s="81" t="s">
        <v>503</v>
      </c>
      <c r="C57" s="201" t="s">
        <v>504</v>
      </c>
      <c r="D57" s="54" t="s">
        <v>469</v>
      </c>
      <c r="E57" s="54" t="s">
        <v>505</v>
      </c>
      <c r="F57" s="65" t="s">
        <v>34</v>
      </c>
      <c r="G57" s="65"/>
      <c r="H57" s="59" t="s">
        <v>168</v>
      </c>
      <c r="I57" s="91"/>
      <c r="J57" s="92"/>
    </row>
    <row r="58" ht="158.4" spans="1:10">
      <c r="A58" s="67">
        <f ca="1" t="shared" si="0"/>
        <v>46</v>
      </c>
      <c r="B58" s="82" t="s">
        <v>506</v>
      </c>
      <c r="C58" s="214" t="s">
        <v>507</v>
      </c>
      <c r="D58" s="69" t="s">
        <v>508</v>
      </c>
      <c r="E58" s="84" t="s">
        <v>509</v>
      </c>
      <c r="F58" s="71" t="s">
        <v>34</v>
      </c>
      <c r="G58" s="71"/>
      <c r="H58" s="74" t="s">
        <v>168</v>
      </c>
      <c r="I58" s="93"/>
      <c r="J58" s="94"/>
    </row>
    <row r="59" ht="158.4" spans="1:10">
      <c r="A59" s="67">
        <f ca="1" t="shared" si="0"/>
        <v>47</v>
      </c>
      <c r="B59" s="85"/>
      <c r="C59" s="214" t="s">
        <v>510</v>
      </c>
      <c r="D59" s="69" t="s">
        <v>508</v>
      </c>
      <c r="E59" s="84" t="s">
        <v>509</v>
      </c>
      <c r="F59" s="71" t="s">
        <v>34</v>
      </c>
      <c r="G59" s="71"/>
      <c r="H59" s="74" t="s">
        <v>168</v>
      </c>
      <c r="I59" s="93"/>
      <c r="J59" s="94"/>
    </row>
  </sheetData>
  <mergeCells count="15">
    <mergeCell ref="A11:J11"/>
    <mergeCell ref="A12:J12"/>
    <mergeCell ref="B4:B8"/>
    <mergeCell ref="B16:B18"/>
    <mergeCell ref="B21:B22"/>
    <mergeCell ref="B26:B32"/>
    <mergeCell ref="B33:B37"/>
    <mergeCell ref="B38:B40"/>
    <mergeCell ref="B41:B44"/>
    <mergeCell ref="B45:B46"/>
    <mergeCell ref="B47:B51"/>
    <mergeCell ref="B52:B54"/>
    <mergeCell ref="B58:B59"/>
    <mergeCell ref="C26:C32"/>
    <mergeCell ref="A1:J2"/>
  </mergeCells>
  <conditionalFormatting sqref="I15">
    <cfRule type="expression" dxfId="0" priority="2" stopIfTrue="1">
      <formula>$F15="X"</formula>
    </cfRule>
  </conditionalFormatting>
  <conditionalFormatting sqref="H16">
    <cfRule type="expression" dxfId="0" priority="8" stopIfTrue="1">
      <formula>$F16="X"</formula>
    </cfRule>
  </conditionalFormatting>
  <conditionalFormatting sqref="E17">
    <cfRule type="expression" dxfId="0" priority="21" stopIfTrue="1">
      <formula>$F17="X"</formula>
    </cfRule>
  </conditionalFormatting>
  <conditionalFormatting sqref="H17">
    <cfRule type="expression" dxfId="0" priority="7" stopIfTrue="1">
      <formula>$F17="X"</formula>
    </cfRule>
  </conditionalFormatting>
  <conditionalFormatting sqref="H18">
    <cfRule type="expression" dxfId="0" priority="6" stopIfTrue="1">
      <formula>$F18="X"</formula>
    </cfRule>
  </conditionalFormatting>
  <conditionalFormatting sqref="D19:I19">
    <cfRule type="expression" dxfId="0" priority="20" stopIfTrue="1">
      <formula>$F19="X"</formula>
    </cfRule>
  </conditionalFormatting>
  <conditionalFormatting sqref="D20">
    <cfRule type="expression" dxfId="0" priority="19" stopIfTrue="1">
      <formula>$F20="X"</formula>
    </cfRule>
  </conditionalFormatting>
  <conditionalFormatting sqref="E20:I20">
    <cfRule type="expression" dxfId="0" priority="23" stopIfTrue="1">
      <formula>$F20="X"</formula>
    </cfRule>
  </conditionalFormatting>
  <conditionalFormatting sqref="D21">
    <cfRule type="expression" dxfId="0" priority="17" stopIfTrue="1">
      <formula>$F21="X"</formula>
    </cfRule>
  </conditionalFormatting>
  <conditionalFormatting sqref="E21">
    <cfRule type="expression" dxfId="0" priority="1" stopIfTrue="1">
      <formula>$F21="X"</formula>
    </cfRule>
  </conditionalFormatting>
  <conditionalFormatting sqref="F21:I21">
    <cfRule type="expression" dxfId="0" priority="18" stopIfTrue="1">
      <formula>$F21="X"</formula>
    </cfRule>
  </conditionalFormatting>
  <conditionalFormatting sqref="D22:I22">
    <cfRule type="expression" dxfId="0" priority="15" stopIfTrue="1">
      <formula>$F22="X"</formula>
    </cfRule>
  </conditionalFormatting>
  <conditionalFormatting sqref="D23">
    <cfRule type="expression" dxfId="0" priority="14" stopIfTrue="1">
      <formula>$F23="X"</formula>
    </cfRule>
  </conditionalFormatting>
  <conditionalFormatting sqref="E23:I23">
    <cfRule type="expression" dxfId="0" priority="16" stopIfTrue="1">
      <formula>$F23="X"</formula>
    </cfRule>
  </conditionalFormatting>
  <conditionalFormatting sqref="D25:H25">
    <cfRule type="expression" dxfId="0" priority="28" stopIfTrue="1">
      <formula>$F25="X"</formula>
    </cfRule>
  </conditionalFormatting>
  <conditionalFormatting sqref="E47">
    <cfRule type="expression" dxfId="0" priority="13" stopIfTrue="1">
      <formula>$F47="X"</formula>
    </cfRule>
  </conditionalFormatting>
  <conditionalFormatting sqref="E48">
    <cfRule type="expression" dxfId="0" priority="12" stopIfTrue="1">
      <formula>$F48="X"</formula>
    </cfRule>
  </conditionalFormatting>
  <conditionalFormatting sqref="E49">
    <cfRule type="expression" dxfId="0" priority="11" stopIfTrue="1">
      <formula>$F49="X"</formula>
    </cfRule>
  </conditionalFormatting>
  <conditionalFormatting sqref="E50">
    <cfRule type="expression" dxfId="0" priority="10" stopIfTrue="1">
      <formula>$F50="X"</formula>
    </cfRule>
  </conditionalFormatting>
  <conditionalFormatting sqref="E51">
    <cfRule type="expression" dxfId="0" priority="9" stopIfTrue="1">
      <formula>$F51="X"</formula>
    </cfRule>
  </conditionalFormatting>
  <conditionalFormatting sqref="E52:E54">
    <cfRule type="expression" dxfId="0" priority="27" stopIfTrue="1">
      <formula>$F52="X"</formula>
    </cfRule>
  </conditionalFormatting>
  <conditionalFormatting sqref="F14:F15">
    <cfRule type="expression" dxfId="0" priority="4" stopIfTrue="1">
      <formula>$F14="X"</formula>
    </cfRule>
  </conditionalFormatting>
  <conditionalFormatting sqref="H14:H15">
    <cfRule type="expression" dxfId="0" priority="3" stopIfTrue="1">
      <formula>$F14="X"</formula>
    </cfRule>
  </conditionalFormatting>
  <conditionalFormatting sqref="D13:I13 I25 D24:I24 D26:I46 D55:H59">
    <cfRule type="expression" dxfId="0" priority="29" stopIfTrue="1">
      <formula>$F13="X"</formula>
    </cfRule>
  </conditionalFormatting>
  <conditionalFormatting sqref="I14 G14:G15">
    <cfRule type="expression" dxfId="0" priority="5" stopIfTrue="1">
      <formula>$F14="X"</formula>
    </cfRule>
  </conditionalFormatting>
  <conditionalFormatting sqref="E16:G16 E18:F18 I16">
    <cfRule type="expression" dxfId="0" priority="25" stopIfTrue="1">
      <formula>$F16="X"</formula>
    </cfRule>
  </conditionalFormatting>
  <conditionalFormatting sqref="F17:G17 I17">
    <cfRule type="expression" dxfId="0" priority="22" stopIfTrue="1">
      <formula>$F17="X"</formula>
    </cfRule>
  </conditionalFormatting>
  <conditionalFormatting sqref="G18 I18">
    <cfRule type="expression" dxfId="0" priority="24" stopIfTrue="1">
      <formula>$F18="X"</formula>
    </cfRule>
  </conditionalFormatting>
  <conditionalFormatting sqref="F47:I51 F52:H54 D47:D54">
    <cfRule type="expression" dxfId="0" priority="26" stopIfTrue="1">
      <formula>$F47="X"</formula>
    </cfRule>
  </conditionalFormatting>
  <dataValidations count="1">
    <dataValidation type="list" allowBlank="1" showInputMessage="1" showErrorMessage="1" sqref="F13:F59">
      <formula1>"N, OK, NG, X"</formula1>
    </dataValidation>
  </dataValidations>
  <pageMargins left="0.7" right="0.7" top="0.75" bottom="0.75" header="0.3" footer="0.3"/>
  <pageSetup paperSize="9" scale="16" orientation="portrait" horizontalDpi="200" verticalDpi="300"/>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1"/>
  <sheetViews>
    <sheetView tabSelected="1" view="pageBreakPreview" zoomScaleNormal="100" workbookViewId="0">
      <selection activeCell="D14" sqref="D14"/>
    </sheetView>
  </sheetViews>
  <sheetFormatPr defaultColWidth="15.1388888888889" defaultRowHeight="13.2"/>
  <cols>
    <col min="1" max="1" width="4" style="6" customWidth="1"/>
    <col min="2" max="2" width="32.8518518518519" style="7" customWidth="1"/>
    <col min="3" max="3" width="32.8518518518519" style="8" customWidth="1"/>
    <col min="4" max="5" width="32.8518518518519" style="7" customWidth="1"/>
    <col min="6" max="8" width="15.1388888888889" style="6"/>
    <col min="9" max="10" width="15.1388888888889" style="8"/>
    <col min="11" max="12" width="15.1388888888889" style="6"/>
  </cols>
  <sheetData>
    <row r="1" ht="30" customHeight="1" spans="1:12">
      <c r="A1" s="9" t="str">
        <f ca="1">RIGHT(CELL("filename",$A$1),LEN(CELL("filename",$A$1))-FIND("]",CELL("filename",$A$1),1))</f>
        <v>Register Booking</v>
      </c>
      <c r="B1" s="9"/>
      <c r="C1" s="9"/>
      <c r="D1" s="9"/>
      <c r="E1" s="9"/>
      <c r="F1" s="9"/>
      <c r="G1" s="9"/>
      <c r="H1" s="9"/>
      <c r="I1" s="9"/>
      <c r="J1" s="9"/>
      <c r="K1" s="9"/>
      <c r="L1" s="9"/>
    </row>
    <row r="2" ht="30" customHeight="1" spans="1:12">
      <c r="A2" s="9"/>
      <c r="B2" s="9"/>
      <c r="C2" s="9"/>
      <c r="D2" s="9"/>
      <c r="E2" s="9"/>
      <c r="F2" s="9"/>
      <c r="G2" s="9"/>
      <c r="H2" s="9"/>
      <c r="I2" s="9"/>
      <c r="J2" s="9"/>
      <c r="K2" s="9"/>
      <c r="L2" s="9"/>
    </row>
    <row r="3" ht="30" customHeight="1" spans="1:12">
      <c r="A3" s="9"/>
      <c r="B3" s="9"/>
      <c r="C3" s="9"/>
      <c r="D3" s="9"/>
      <c r="E3" s="9"/>
      <c r="F3" s="9"/>
      <c r="G3" s="9"/>
      <c r="H3" s="9"/>
      <c r="I3" s="9"/>
      <c r="J3" s="9"/>
      <c r="K3" s="9"/>
      <c r="L3" s="9"/>
    </row>
    <row r="4" spans="2:12">
      <c r="B4" s="10" t="s">
        <v>19</v>
      </c>
      <c r="C4" s="11" t="s">
        <v>12</v>
      </c>
      <c r="D4" s="12">
        <f>COUNTIF(F:F,"OK")</f>
        <v>0</v>
      </c>
      <c r="E4" s="13"/>
      <c r="F4" s="13"/>
      <c r="G4" s="13"/>
      <c r="H4" s="13"/>
      <c r="I4" s="19"/>
      <c r="J4" s="19"/>
      <c r="K4" s="13"/>
      <c r="L4" s="13"/>
    </row>
    <row r="5" spans="1:12">
      <c r="A5" s="13"/>
      <c r="B5" s="14"/>
      <c r="C5" s="15" t="s">
        <v>13</v>
      </c>
      <c r="D5" s="12">
        <f>COUNTIF(F:F,"NG")</f>
        <v>0</v>
      </c>
      <c r="E5" s="13"/>
      <c r="F5" s="13"/>
      <c r="G5" s="13"/>
      <c r="H5" s="13"/>
      <c r="I5" s="19"/>
      <c r="J5" s="19"/>
      <c r="K5" s="13"/>
      <c r="L5" s="13"/>
    </row>
    <row r="6" spans="1:12">
      <c r="A6" s="13"/>
      <c r="B6" s="14"/>
      <c r="C6" s="15" t="s">
        <v>14</v>
      </c>
      <c r="D6" s="12">
        <f>COUNTIF(F:F,"N")</f>
        <v>30</v>
      </c>
      <c r="E6" s="13"/>
      <c r="F6" s="13"/>
      <c r="G6" s="13"/>
      <c r="H6" s="13"/>
      <c r="I6" s="19"/>
      <c r="J6" s="19"/>
      <c r="K6" s="13"/>
      <c r="L6" s="13"/>
    </row>
    <row r="7" spans="1:12">
      <c r="A7" s="13"/>
      <c r="B7" s="14"/>
      <c r="C7" s="15" t="s">
        <v>15</v>
      </c>
      <c r="D7" s="12">
        <f>COUNTIF(F:F,"X")</f>
        <v>0</v>
      </c>
      <c r="E7" s="13"/>
      <c r="F7" s="13"/>
      <c r="G7" s="13"/>
      <c r="H7" s="13"/>
      <c r="I7" s="19"/>
      <c r="J7" s="19"/>
      <c r="K7" s="13"/>
      <c r="L7" s="13"/>
    </row>
    <row r="8" customHeight="1" spans="1:12">
      <c r="A8" s="13"/>
      <c r="B8" s="16"/>
      <c r="C8" s="17" t="s">
        <v>16</v>
      </c>
      <c r="D8" s="12">
        <f>SUM(D4:D7)</f>
        <v>30</v>
      </c>
      <c r="E8" s="13"/>
      <c r="F8" s="13"/>
      <c r="G8" s="13"/>
      <c r="H8" s="13"/>
      <c r="I8" s="19"/>
      <c r="J8" s="19"/>
      <c r="K8" s="13"/>
      <c r="L8" s="13"/>
    </row>
    <row r="9" spans="1:12">
      <c r="A9" s="13"/>
      <c r="B9" s="18"/>
      <c r="C9" s="19"/>
      <c r="D9" s="18"/>
      <c r="E9" s="18"/>
      <c r="F9" s="13"/>
      <c r="G9" s="13"/>
      <c r="H9" s="13"/>
      <c r="I9" s="19"/>
      <c r="J9" s="19"/>
      <c r="K9" s="13"/>
      <c r="L9" s="13"/>
    </row>
    <row r="10" customHeight="1" spans="1:12">
      <c r="A10" s="20" t="s">
        <v>9</v>
      </c>
      <c r="B10" s="21" t="s">
        <v>20</v>
      </c>
      <c r="C10" s="21" t="s">
        <v>21</v>
      </c>
      <c r="D10" s="21" t="s">
        <v>22</v>
      </c>
      <c r="E10" s="21" t="s">
        <v>23</v>
      </c>
      <c r="F10" s="21" t="s">
        <v>24</v>
      </c>
      <c r="G10" s="20" t="s">
        <v>25</v>
      </c>
      <c r="H10" s="20" t="s">
        <v>26</v>
      </c>
      <c r="I10" s="20" t="s">
        <v>27</v>
      </c>
      <c r="J10" s="20" t="s">
        <v>511</v>
      </c>
      <c r="K10" s="20" t="s">
        <v>512</v>
      </c>
      <c r="L10" s="20" t="s">
        <v>513</v>
      </c>
    </row>
    <row r="11" ht="57" customHeight="1" spans="1:12">
      <c r="A11" s="22" t="s">
        <v>514</v>
      </c>
      <c r="B11" s="22"/>
      <c r="C11" s="22"/>
      <c r="D11" s="22"/>
      <c r="E11" s="22"/>
      <c r="F11" s="22"/>
      <c r="G11" s="22"/>
      <c r="H11" s="22"/>
      <c r="I11" s="22"/>
      <c r="J11" s="22"/>
      <c r="K11" s="22"/>
      <c r="L11" s="22"/>
    </row>
    <row r="12" ht="28" customHeight="1" spans="1:13">
      <c r="A12" s="23" t="s">
        <v>515</v>
      </c>
      <c r="B12" s="23"/>
      <c r="C12" s="23"/>
      <c r="D12" s="23"/>
      <c r="E12" s="23"/>
      <c r="F12" s="23"/>
      <c r="G12" s="23"/>
      <c r="H12" s="23"/>
      <c r="I12" s="23"/>
      <c r="J12" s="23"/>
      <c r="K12" s="23"/>
      <c r="L12" s="23"/>
      <c r="M12" s="43"/>
    </row>
    <row r="13" spans="1:12">
      <c r="A13" s="24" t="s">
        <v>29</v>
      </c>
      <c r="B13" s="25"/>
      <c r="C13" s="25"/>
      <c r="D13" s="25"/>
      <c r="E13" s="25"/>
      <c r="F13" s="25"/>
      <c r="G13" s="25"/>
      <c r="H13" s="25"/>
      <c r="I13" s="25"/>
      <c r="J13" s="25"/>
      <c r="K13" s="25"/>
      <c r="L13" s="25"/>
    </row>
    <row r="14" ht="66" spans="1:12">
      <c r="A14" s="26">
        <f ca="1" t="shared" ref="A14:A19" si="0">1+COUNT(INDIRECT("A1:"&amp;(ADDRESS(ROW()-1,COLUMN()))))</f>
        <v>1</v>
      </c>
      <c r="B14" s="27" t="s">
        <v>516</v>
      </c>
      <c r="C14" s="215" t="s">
        <v>517</v>
      </c>
      <c r="D14" s="216" t="s">
        <v>518</v>
      </c>
      <c r="E14" s="216" t="s">
        <v>519</v>
      </c>
      <c r="F14" s="29" t="s">
        <v>34</v>
      </c>
      <c r="G14" s="29"/>
      <c r="H14" s="29"/>
      <c r="I14" s="44"/>
      <c r="J14" s="44"/>
      <c r="K14" s="29"/>
      <c r="L14" s="29"/>
    </row>
    <row r="15" ht="26.4" spans="1:12">
      <c r="A15" s="26">
        <f ca="1" t="shared" si="0"/>
        <v>2</v>
      </c>
      <c r="B15" s="27" t="s">
        <v>520</v>
      </c>
      <c r="C15" s="217" t="s">
        <v>521</v>
      </c>
      <c r="D15" s="216" t="s">
        <v>522</v>
      </c>
      <c r="E15" s="216" t="s">
        <v>523</v>
      </c>
      <c r="F15" s="29" t="s">
        <v>34</v>
      </c>
      <c r="G15" s="29"/>
      <c r="H15" s="29"/>
      <c r="I15" s="44"/>
      <c r="J15" s="44"/>
      <c r="K15" s="29"/>
      <c r="L15" s="29"/>
    </row>
    <row r="16" ht="66" spans="1:12">
      <c r="A16" s="26">
        <f ca="1" t="shared" si="0"/>
        <v>3</v>
      </c>
      <c r="B16" s="27" t="s">
        <v>524</v>
      </c>
      <c r="C16" s="217" t="s">
        <v>521</v>
      </c>
      <c r="D16" s="216" t="s">
        <v>525</v>
      </c>
      <c r="E16" s="216" t="s">
        <v>526</v>
      </c>
      <c r="F16" s="29" t="s">
        <v>34</v>
      </c>
      <c r="G16" s="29"/>
      <c r="H16" s="29"/>
      <c r="I16" s="44"/>
      <c r="J16" s="44"/>
      <c r="K16" s="29"/>
      <c r="L16" s="29"/>
    </row>
    <row r="17" ht="39.6" spans="1:12">
      <c r="A17" s="26">
        <f ca="1" t="shared" si="0"/>
        <v>4</v>
      </c>
      <c r="B17" s="27" t="s">
        <v>527</v>
      </c>
      <c r="C17" s="217" t="s">
        <v>528</v>
      </c>
      <c r="D17" s="216" t="s">
        <v>522</v>
      </c>
      <c r="E17" s="216" t="s">
        <v>529</v>
      </c>
      <c r="F17" s="29" t="s">
        <v>34</v>
      </c>
      <c r="G17" s="29"/>
      <c r="H17" s="29"/>
      <c r="I17" s="44"/>
      <c r="J17" s="44"/>
      <c r="K17" s="29"/>
      <c r="L17" s="29"/>
    </row>
    <row r="18" ht="66" spans="1:12">
      <c r="A18" s="26">
        <f ca="1" t="shared" si="0"/>
        <v>5</v>
      </c>
      <c r="B18" s="27" t="s">
        <v>530</v>
      </c>
      <c r="C18" s="217" t="s">
        <v>528</v>
      </c>
      <c r="D18" s="216" t="s">
        <v>531</v>
      </c>
      <c r="E18" s="216" t="s">
        <v>532</v>
      </c>
      <c r="F18" s="29" t="s">
        <v>34</v>
      </c>
      <c r="G18" s="29"/>
      <c r="H18" s="29"/>
      <c r="I18" s="44"/>
      <c r="J18" s="44"/>
      <c r="K18" s="29"/>
      <c r="L18" s="29"/>
    </row>
    <row r="19" ht="39.6" spans="1:12">
      <c r="A19" s="26">
        <f ca="1" t="shared" si="0"/>
        <v>6</v>
      </c>
      <c r="B19" s="27" t="s">
        <v>533</v>
      </c>
      <c r="C19" s="217" t="s">
        <v>534</v>
      </c>
      <c r="D19" s="216" t="s">
        <v>522</v>
      </c>
      <c r="E19" s="216" t="s">
        <v>535</v>
      </c>
      <c r="F19" s="29" t="s">
        <v>34</v>
      </c>
      <c r="G19" s="29"/>
      <c r="H19" s="29"/>
      <c r="I19" s="44"/>
      <c r="J19" s="44"/>
      <c r="K19" s="29"/>
      <c r="L19" s="29"/>
    </row>
    <row r="20" spans="1:12">
      <c r="A20" s="31"/>
      <c r="B20" s="32"/>
      <c r="C20" s="33"/>
      <c r="D20" s="32"/>
      <c r="E20" s="32"/>
      <c r="F20" s="34"/>
      <c r="G20" s="34"/>
      <c r="H20" s="34"/>
      <c r="I20" s="45"/>
      <c r="J20" s="45"/>
      <c r="K20" s="34"/>
      <c r="L20" s="34"/>
    </row>
    <row r="21" spans="1:12">
      <c r="A21" s="31"/>
      <c r="B21" s="32"/>
      <c r="C21" s="33"/>
      <c r="D21" s="32"/>
      <c r="E21" s="32"/>
      <c r="F21" s="34"/>
      <c r="G21" s="34"/>
      <c r="H21" s="34"/>
      <c r="I21" s="45"/>
      <c r="J21" s="45"/>
      <c r="K21" s="34"/>
      <c r="L21" s="34"/>
    </row>
    <row r="22" spans="1:12">
      <c r="A22" s="31"/>
      <c r="B22" s="32"/>
      <c r="C22" s="33"/>
      <c r="D22" s="32"/>
      <c r="E22" s="32"/>
      <c r="F22" s="34"/>
      <c r="G22" s="34"/>
      <c r="H22" s="34"/>
      <c r="I22" s="45"/>
      <c r="J22" s="45"/>
      <c r="K22" s="34"/>
      <c r="L22" s="34"/>
    </row>
    <row r="23" spans="1:12">
      <c r="A23" s="31"/>
      <c r="B23" s="32"/>
      <c r="C23" s="33"/>
      <c r="D23" s="32"/>
      <c r="E23" s="32"/>
      <c r="F23" s="34"/>
      <c r="G23" s="34"/>
      <c r="H23" s="34"/>
      <c r="I23" s="45"/>
      <c r="J23" s="45"/>
      <c r="K23" s="34"/>
      <c r="L23" s="34"/>
    </row>
    <row r="24" ht="12.75" customHeight="1" spans="1:12">
      <c r="A24" s="24" t="s">
        <v>49</v>
      </c>
      <c r="B24" s="25"/>
      <c r="C24" s="25"/>
      <c r="D24" s="25"/>
      <c r="E24" s="25"/>
      <c r="F24" s="25"/>
      <c r="G24" s="25"/>
      <c r="H24" s="25"/>
      <c r="I24" s="25"/>
      <c r="J24" s="25"/>
      <c r="K24" s="25"/>
      <c r="L24" s="25"/>
    </row>
    <row r="25" spans="1:12">
      <c r="A25" s="218" t="s">
        <v>536</v>
      </c>
      <c r="B25" s="36"/>
      <c r="C25" s="36"/>
      <c r="D25" s="36"/>
      <c r="E25" s="36"/>
      <c r="F25" s="36"/>
      <c r="G25" s="36"/>
      <c r="H25" s="36"/>
      <c r="I25" s="36"/>
      <c r="J25" s="36"/>
      <c r="K25" s="36"/>
      <c r="L25" s="36"/>
    </row>
    <row r="26" ht="52.8" spans="1:12">
      <c r="A26" s="29">
        <f ca="1" t="shared" ref="A26:A39" si="1">1+COUNT(INDIRECT("A1:"&amp;(ADDRESS(ROW()-1,COLUMN()))))</f>
        <v>7</v>
      </c>
      <c r="B26" s="37" t="s">
        <v>537</v>
      </c>
      <c r="C26" s="217" t="s">
        <v>538</v>
      </c>
      <c r="D26" s="219" t="s">
        <v>539</v>
      </c>
      <c r="E26" s="37" t="s">
        <v>540</v>
      </c>
      <c r="F26" s="29" t="s">
        <v>34</v>
      </c>
      <c r="G26" s="29"/>
      <c r="H26" s="29"/>
      <c r="I26" s="44"/>
      <c r="J26" s="44"/>
      <c r="K26" s="29"/>
      <c r="L26" s="29"/>
    </row>
    <row r="27" ht="26.4" spans="1:12">
      <c r="A27" s="29">
        <f ca="1" t="shared" si="1"/>
        <v>8</v>
      </c>
      <c r="B27" s="220" t="s">
        <v>541</v>
      </c>
      <c r="C27" s="217" t="s">
        <v>521</v>
      </c>
      <c r="D27" s="219" t="s">
        <v>542</v>
      </c>
      <c r="E27" s="37" t="s">
        <v>543</v>
      </c>
      <c r="F27" s="29" t="s">
        <v>34</v>
      </c>
      <c r="G27" s="29"/>
      <c r="H27" s="29"/>
      <c r="I27" s="46"/>
      <c r="J27" s="46"/>
      <c r="K27" s="29"/>
      <c r="L27" s="29"/>
    </row>
    <row r="28" ht="52.8" spans="1:12">
      <c r="A28" s="29">
        <f ca="1" t="shared" si="1"/>
        <v>9</v>
      </c>
      <c r="B28" s="220" t="s">
        <v>544</v>
      </c>
      <c r="C28" s="217" t="s">
        <v>521</v>
      </c>
      <c r="D28" s="219" t="s">
        <v>545</v>
      </c>
      <c r="E28" s="37" t="s">
        <v>546</v>
      </c>
      <c r="F28" s="29" t="s">
        <v>34</v>
      </c>
      <c r="G28" s="29"/>
      <c r="H28" s="29"/>
      <c r="I28" s="46"/>
      <c r="J28" s="46"/>
      <c r="K28" s="29"/>
      <c r="L28" s="29"/>
    </row>
    <row r="29" ht="39.6" spans="1:12">
      <c r="A29" s="29">
        <f ca="1" t="shared" si="1"/>
        <v>10</v>
      </c>
      <c r="B29" s="220" t="s">
        <v>547</v>
      </c>
      <c r="C29" s="217" t="s">
        <v>521</v>
      </c>
      <c r="D29" s="38" t="s">
        <v>548</v>
      </c>
      <c r="E29" s="37" t="s">
        <v>549</v>
      </c>
      <c r="F29" s="29" t="s">
        <v>34</v>
      </c>
      <c r="G29" s="29"/>
      <c r="H29" s="29"/>
      <c r="I29" s="46"/>
      <c r="J29" s="46"/>
      <c r="K29" s="29"/>
      <c r="L29" s="29"/>
    </row>
    <row r="30" spans="1:12">
      <c r="A30" s="218" t="s">
        <v>550</v>
      </c>
      <c r="B30" s="36"/>
      <c r="C30" s="36"/>
      <c r="D30" s="36"/>
      <c r="E30" s="36"/>
      <c r="F30" s="36"/>
      <c r="G30" s="36"/>
      <c r="H30" s="36"/>
      <c r="I30" s="36"/>
      <c r="J30" s="36"/>
      <c r="K30" s="36"/>
      <c r="L30" s="36"/>
    </row>
    <row r="31" ht="26.4" spans="1:12">
      <c r="A31" s="29">
        <f ca="1" t="shared" si="1"/>
        <v>11</v>
      </c>
      <c r="B31" s="220" t="s">
        <v>551</v>
      </c>
      <c r="C31" s="217" t="s">
        <v>528</v>
      </c>
      <c r="D31" s="38" t="s">
        <v>552</v>
      </c>
      <c r="E31" s="220" t="s">
        <v>553</v>
      </c>
      <c r="F31" s="29" t="s">
        <v>34</v>
      </c>
      <c r="G31" s="29"/>
      <c r="H31" s="29"/>
      <c r="I31" s="46"/>
      <c r="J31" s="46"/>
      <c r="K31" s="29"/>
      <c r="L31" s="29"/>
    </row>
    <row r="32" ht="26.4" spans="1:12">
      <c r="A32" s="29">
        <f ca="1" t="shared" si="1"/>
        <v>12</v>
      </c>
      <c r="B32" s="220" t="s">
        <v>554</v>
      </c>
      <c r="C32" s="217" t="s">
        <v>528</v>
      </c>
      <c r="D32" s="38" t="s">
        <v>555</v>
      </c>
      <c r="E32" s="220" t="s">
        <v>556</v>
      </c>
      <c r="F32" s="29" t="s">
        <v>34</v>
      </c>
      <c r="G32" s="29"/>
      <c r="H32" s="29"/>
      <c r="I32" s="46"/>
      <c r="J32" s="46"/>
      <c r="K32" s="29"/>
      <c r="L32" s="29"/>
    </row>
    <row r="33" ht="26.4" spans="1:12">
      <c r="A33" s="29">
        <f ca="1" t="shared" si="1"/>
        <v>13</v>
      </c>
      <c r="B33" s="220" t="s">
        <v>557</v>
      </c>
      <c r="C33" s="217" t="s">
        <v>528</v>
      </c>
      <c r="D33" s="38" t="s">
        <v>558</v>
      </c>
      <c r="E33" s="220" t="s">
        <v>559</v>
      </c>
      <c r="F33" s="29" t="s">
        <v>34</v>
      </c>
      <c r="G33" s="29"/>
      <c r="H33" s="29"/>
      <c r="I33" s="46"/>
      <c r="J33" s="46"/>
      <c r="K33" s="29"/>
      <c r="L33" s="29"/>
    </row>
    <row r="34" ht="52.8" spans="1:12">
      <c r="A34" s="29">
        <f ca="1" t="shared" si="1"/>
        <v>14</v>
      </c>
      <c r="B34" s="220" t="s">
        <v>560</v>
      </c>
      <c r="C34" s="217" t="s">
        <v>528</v>
      </c>
      <c r="D34" s="38" t="s">
        <v>561</v>
      </c>
      <c r="E34" s="220" t="s">
        <v>562</v>
      </c>
      <c r="F34" s="29" t="s">
        <v>34</v>
      </c>
      <c r="G34" s="29"/>
      <c r="H34" s="29"/>
      <c r="I34" s="46"/>
      <c r="J34" s="46"/>
      <c r="K34" s="29"/>
      <c r="L34" s="29"/>
    </row>
    <row r="35" ht="39.6" spans="1:12">
      <c r="A35" s="29">
        <f ca="1" t="shared" si="1"/>
        <v>15</v>
      </c>
      <c r="B35" s="220" t="s">
        <v>563</v>
      </c>
      <c r="C35" s="217" t="s">
        <v>564</v>
      </c>
      <c r="D35" s="38" t="s">
        <v>561</v>
      </c>
      <c r="E35" s="220" t="s">
        <v>565</v>
      </c>
      <c r="F35" s="29" t="s">
        <v>34</v>
      </c>
      <c r="G35" s="29"/>
      <c r="H35" s="29"/>
      <c r="I35" s="46"/>
      <c r="J35" s="46"/>
      <c r="K35" s="29"/>
      <c r="L35" s="29"/>
    </row>
    <row r="36" ht="39.6" spans="1:12">
      <c r="A36" s="29">
        <f ca="1" t="shared" si="1"/>
        <v>16</v>
      </c>
      <c r="B36" s="220" t="s">
        <v>566</v>
      </c>
      <c r="C36" s="217" t="s">
        <v>528</v>
      </c>
      <c r="D36" s="38" t="s">
        <v>567</v>
      </c>
      <c r="E36" s="220" t="s">
        <v>568</v>
      </c>
      <c r="F36" s="29" t="s">
        <v>34</v>
      </c>
      <c r="G36" s="29"/>
      <c r="H36" s="29"/>
      <c r="I36" s="46"/>
      <c r="J36" s="46"/>
      <c r="K36" s="29"/>
      <c r="L36" s="29"/>
    </row>
    <row r="37" ht="39.6" spans="1:12">
      <c r="A37" s="29">
        <f ca="1" t="shared" si="1"/>
        <v>17</v>
      </c>
      <c r="B37" s="220" t="s">
        <v>569</v>
      </c>
      <c r="C37" s="217" t="s">
        <v>528</v>
      </c>
      <c r="D37" s="38" t="s">
        <v>570</v>
      </c>
      <c r="E37" s="220" t="s">
        <v>571</v>
      </c>
      <c r="F37" s="29" t="s">
        <v>34</v>
      </c>
      <c r="G37" s="29"/>
      <c r="H37" s="29"/>
      <c r="I37" s="46"/>
      <c r="J37" s="46"/>
      <c r="K37" s="29"/>
      <c r="L37" s="29"/>
    </row>
    <row r="38" ht="39.6" spans="1:12">
      <c r="A38" s="29">
        <f ca="1" t="shared" si="1"/>
        <v>18</v>
      </c>
      <c r="B38" s="220" t="s">
        <v>572</v>
      </c>
      <c r="C38" s="217" t="s">
        <v>528</v>
      </c>
      <c r="D38" s="38" t="s">
        <v>573</v>
      </c>
      <c r="E38" s="220" t="s">
        <v>574</v>
      </c>
      <c r="F38" s="29" t="s">
        <v>34</v>
      </c>
      <c r="G38" s="29"/>
      <c r="H38" s="29"/>
      <c r="I38" s="46"/>
      <c r="J38" s="46"/>
      <c r="K38" s="29"/>
      <c r="L38" s="29"/>
    </row>
    <row r="39" ht="26.4" spans="1:12">
      <c r="A39" s="29">
        <f ca="1" t="shared" si="1"/>
        <v>19</v>
      </c>
      <c r="B39" s="220" t="s">
        <v>575</v>
      </c>
      <c r="C39" s="217" t="s">
        <v>528</v>
      </c>
      <c r="D39" s="38" t="s">
        <v>576</v>
      </c>
      <c r="E39" s="220" t="s">
        <v>577</v>
      </c>
      <c r="F39" s="29" t="s">
        <v>34</v>
      </c>
      <c r="G39" s="29"/>
      <c r="H39" s="29"/>
      <c r="I39" s="46"/>
      <c r="J39" s="46"/>
      <c r="K39" s="29"/>
      <c r="L39" s="29"/>
    </row>
    <row r="40" spans="1:12">
      <c r="A40" s="218" t="s">
        <v>578</v>
      </c>
      <c r="B40" s="36"/>
      <c r="C40" s="36"/>
      <c r="D40" s="36"/>
      <c r="E40" s="36"/>
      <c r="F40" s="36"/>
      <c r="G40" s="36"/>
      <c r="H40" s="36"/>
      <c r="I40" s="36"/>
      <c r="J40" s="36"/>
      <c r="K40" s="36"/>
      <c r="L40" s="36"/>
    </row>
    <row r="41" ht="79.2" spans="1:12">
      <c r="A41" s="29">
        <f ca="1">1+COUNT(INDIRECT("A1:"&amp;(ADDRESS(ROW()-1,COLUMN()))))</f>
        <v>20</v>
      </c>
      <c r="B41" s="39" t="s">
        <v>579</v>
      </c>
      <c r="C41" s="221" t="s">
        <v>534</v>
      </c>
      <c r="D41" s="41" t="s">
        <v>580</v>
      </c>
      <c r="E41" s="39" t="s">
        <v>581</v>
      </c>
      <c r="F41" s="29" t="s">
        <v>34</v>
      </c>
      <c r="G41" s="29"/>
      <c r="H41" s="29"/>
      <c r="I41" s="46"/>
      <c r="J41" s="46"/>
      <c r="K41" s="29"/>
      <c r="L41" s="29"/>
    </row>
    <row r="42" ht="52.8" spans="1:12">
      <c r="A42" s="29">
        <f ca="1">1+COUNT(INDIRECT("A1:"&amp;(ADDRESS(ROW()-1,COLUMN()))))</f>
        <v>21</v>
      </c>
      <c r="B42" s="39" t="s">
        <v>582</v>
      </c>
      <c r="C42" s="221" t="s">
        <v>534</v>
      </c>
      <c r="D42" s="41" t="s">
        <v>583</v>
      </c>
      <c r="E42" s="39" t="s">
        <v>584</v>
      </c>
      <c r="F42" s="29" t="s">
        <v>34</v>
      </c>
      <c r="G42" s="29"/>
      <c r="H42" s="29"/>
      <c r="I42" s="46"/>
      <c r="J42" s="46"/>
      <c r="K42" s="29"/>
      <c r="L42" s="29"/>
    </row>
    <row r="43" ht="39.6" spans="1:12">
      <c r="A43" s="29">
        <f ca="1">1+COUNT(INDIRECT("A1:"&amp;(ADDRESS(ROW()-1,COLUMN()))))</f>
        <v>22</v>
      </c>
      <c r="B43" s="41" t="s">
        <v>585</v>
      </c>
      <c r="C43" s="221" t="s">
        <v>534</v>
      </c>
      <c r="D43" s="41" t="s">
        <v>586</v>
      </c>
      <c r="E43" s="41" t="s">
        <v>587</v>
      </c>
      <c r="F43" s="29" t="s">
        <v>34</v>
      </c>
      <c r="G43" s="29"/>
      <c r="H43" s="29"/>
      <c r="I43" s="46"/>
      <c r="J43" s="46"/>
      <c r="K43" s="29"/>
      <c r="L43" s="29"/>
    </row>
    <row r="44" ht="39.6" spans="1:12">
      <c r="A44" s="29">
        <f ca="1">1+COUNT(INDIRECT("A1:"&amp;(ADDRESS(ROW()-1,COLUMN()))))</f>
        <v>23</v>
      </c>
      <c r="B44" s="41" t="s">
        <v>588</v>
      </c>
      <c r="C44" s="221" t="s">
        <v>534</v>
      </c>
      <c r="D44" s="41" t="s">
        <v>589</v>
      </c>
      <c r="E44" s="41" t="s">
        <v>590</v>
      </c>
      <c r="F44" s="29" t="s">
        <v>34</v>
      </c>
      <c r="G44" s="29"/>
      <c r="H44" s="29"/>
      <c r="I44" s="46"/>
      <c r="J44" s="46"/>
      <c r="K44" s="29"/>
      <c r="L44" s="29"/>
    </row>
    <row r="45" ht="26.4" spans="1:12">
      <c r="A45" s="29">
        <f ca="1">1+COUNT(INDIRECT("A1:"&amp;(ADDRESS(ROW()-1,COLUMN()))))</f>
        <v>24</v>
      </c>
      <c r="B45" s="41" t="s">
        <v>591</v>
      </c>
      <c r="C45" s="221" t="s">
        <v>534</v>
      </c>
      <c r="D45" s="41" t="s">
        <v>592</v>
      </c>
      <c r="E45" s="41" t="s">
        <v>593</v>
      </c>
      <c r="F45" s="29" t="s">
        <v>34</v>
      </c>
      <c r="G45" s="29"/>
      <c r="H45" s="29"/>
      <c r="I45" s="46"/>
      <c r="J45" s="46"/>
      <c r="K45" s="29"/>
      <c r="L45" s="29"/>
    </row>
    <row r="46" ht="39.6" spans="1:12">
      <c r="A46" s="29">
        <f ca="1">1+COUNT(INDIRECT("A1:"&amp;(ADDRESS(ROW()-1,COLUMN()))))</f>
        <v>25</v>
      </c>
      <c r="B46" s="41" t="s">
        <v>594</v>
      </c>
      <c r="C46" s="221" t="s">
        <v>534</v>
      </c>
      <c r="D46" s="41" t="s">
        <v>595</v>
      </c>
      <c r="E46" s="41" t="s">
        <v>596</v>
      </c>
      <c r="F46" s="29" t="s">
        <v>34</v>
      </c>
      <c r="G46" s="29"/>
      <c r="H46" s="29"/>
      <c r="I46" s="46"/>
      <c r="J46" s="46"/>
      <c r="K46" s="29"/>
      <c r="L46" s="29"/>
    </row>
    <row r="47" ht="39.6" spans="1:12">
      <c r="A47" s="29">
        <f ca="1">1+COUNT(INDIRECT("A1:"&amp;(ADDRESS(ROW()-1,COLUMN()))))</f>
        <v>26</v>
      </c>
      <c r="B47" s="39" t="s">
        <v>597</v>
      </c>
      <c r="C47" s="221" t="s">
        <v>534</v>
      </c>
      <c r="D47" s="41" t="s">
        <v>598</v>
      </c>
      <c r="E47" s="39" t="s">
        <v>599</v>
      </c>
      <c r="F47" s="29" t="s">
        <v>34</v>
      </c>
      <c r="G47" s="29"/>
      <c r="H47" s="29"/>
      <c r="I47" s="46"/>
      <c r="J47" s="46"/>
      <c r="K47" s="29"/>
      <c r="L47" s="29"/>
    </row>
    <row r="48" ht="52.8" spans="1:12">
      <c r="A48" s="29">
        <f ca="1">1+COUNT(INDIRECT("A1:"&amp;(ADDRESS(ROW()-1,COLUMN()))))</f>
        <v>27</v>
      </c>
      <c r="B48" s="41" t="s">
        <v>600</v>
      </c>
      <c r="C48" s="221" t="s">
        <v>534</v>
      </c>
      <c r="D48" s="41" t="s">
        <v>601</v>
      </c>
      <c r="E48" s="42" t="s">
        <v>602</v>
      </c>
      <c r="F48" s="29" t="s">
        <v>34</v>
      </c>
      <c r="G48" s="29"/>
      <c r="H48" s="29"/>
      <c r="I48" s="46"/>
      <c r="J48" s="46"/>
      <c r="K48" s="29"/>
      <c r="L48" s="29"/>
    </row>
    <row r="49" ht="26.4" spans="1:12">
      <c r="A49" s="29">
        <f ca="1">1+COUNT(INDIRECT("A1:"&amp;(ADDRESS(ROW()-1,COLUMN()))))</f>
        <v>28</v>
      </c>
      <c r="B49" s="41" t="s">
        <v>603</v>
      </c>
      <c r="C49" s="221" t="s">
        <v>534</v>
      </c>
      <c r="D49" s="41" t="s">
        <v>604</v>
      </c>
      <c r="E49" s="41" t="s">
        <v>605</v>
      </c>
      <c r="F49" s="29" t="s">
        <v>34</v>
      </c>
      <c r="G49" s="29"/>
      <c r="H49" s="29"/>
      <c r="I49" s="46"/>
      <c r="J49" s="46"/>
      <c r="K49" s="29"/>
      <c r="L49" s="29"/>
    </row>
    <row r="50" spans="1:12">
      <c r="A50" s="29">
        <f ca="1">1+COUNT(INDIRECT("A1:"&amp;(ADDRESS(ROW()-1,COLUMN()))))</f>
        <v>29</v>
      </c>
      <c r="B50" s="37"/>
      <c r="C50" s="30"/>
      <c r="D50" s="38"/>
      <c r="E50" s="37"/>
      <c r="F50" s="29" t="s">
        <v>34</v>
      </c>
      <c r="G50" s="29"/>
      <c r="H50" s="29"/>
      <c r="I50" s="46"/>
      <c r="J50" s="46"/>
      <c r="K50" s="29"/>
      <c r="L50" s="29"/>
    </row>
    <row r="51" spans="1:12">
      <c r="A51" s="29">
        <f ca="1">1+COUNT(INDIRECT("A1:"&amp;(ADDRESS(ROW()-1,COLUMN()))))</f>
        <v>30</v>
      </c>
      <c r="B51" s="37"/>
      <c r="C51" s="30"/>
      <c r="D51" s="38"/>
      <c r="E51" s="37"/>
      <c r="F51" s="29" t="s">
        <v>34</v>
      </c>
      <c r="G51" s="29"/>
      <c r="H51" s="29"/>
      <c r="I51" s="46"/>
      <c r="J51" s="46"/>
      <c r="K51" s="29"/>
      <c r="L51" s="29"/>
    </row>
  </sheetData>
  <mergeCells count="9">
    <mergeCell ref="A11:L11"/>
    <mergeCell ref="A12:L12"/>
    <mergeCell ref="A13:L13"/>
    <mergeCell ref="A24:L24"/>
    <mergeCell ref="A25:L25"/>
    <mergeCell ref="A30:L30"/>
    <mergeCell ref="A40:L40"/>
    <mergeCell ref="B4:B8"/>
    <mergeCell ref="A1:L2"/>
  </mergeCells>
  <conditionalFormatting sqref="G14">
    <cfRule type="expression" dxfId="0" priority="145" stopIfTrue="1">
      <formula>$F14="X"</formula>
    </cfRule>
  </conditionalFormatting>
  <conditionalFormatting sqref="K14">
    <cfRule type="expression" dxfId="0" priority="115" stopIfTrue="1">
      <formula>$F14="X"</formula>
    </cfRule>
  </conditionalFormatting>
  <conditionalFormatting sqref="L14">
    <cfRule type="expression" dxfId="0" priority="120" stopIfTrue="1">
      <formula>$F14="X"</formula>
    </cfRule>
  </conditionalFormatting>
  <conditionalFormatting sqref="G16">
    <cfRule type="expression" dxfId="0" priority="111" stopIfTrue="1">
      <formula>$F16="X"</formula>
    </cfRule>
  </conditionalFormatting>
  <conditionalFormatting sqref="K16">
    <cfRule type="expression" dxfId="0" priority="107" stopIfTrue="1">
      <formula>$F16="X"</formula>
    </cfRule>
  </conditionalFormatting>
  <conditionalFormatting sqref="L16">
    <cfRule type="expression" dxfId="0" priority="109" stopIfTrue="1">
      <formula>$F16="X"</formula>
    </cfRule>
  </conditionalFormatting>
  <conditionalFormatting sqref="G17">
    <cfRule type="expression" dxfId="0" priority="110" stopIfTrue="1">
      <formula>$F17="X"</formula>
    </cfRule>
  </conditionalFormatting>
  <conditionalFormatting sqref="K17">
    <cfRule type="expression" dxfId="0" priority="106" stopIfTrue="1">
      <formula>$F17="X"</formula>
    </cfRule>
  </conditionalFormatting>
  <conditionalFormatting sqref="L17">
    <cfRule type="expression" dxfId="0" priority="108" stopIfTrue="1">
      <formula>$F17="X"</formula>
    </cfRule>
  </conditionalFormatting>
  <conditionalFormatting sqref="G18">
    <cfRule type="expression" dxfId="0" priority="67" stopIfTrue="1">
      <formula>$F18="X"</formula>
    </cfRule>
  </conditionalFormatting>
  <conditionalFormatting sqref="K18">
    <cfRule type="expression" dxfId="0" priority="63" stopIfTrue="1">
      <formula>$F18="X"</formula>
    </cfRule>
  </conditionalFormatting>
  <conditionalFormatting sqref="L18">
    <cfRule type="expression" dxfId="0" priority="65" stopIfTrue="1">
      <formula>$F18="X"</formula>
    </cfRule>
  </conditionalFormatting>
  <conditionalFormatting sqref="G19">
    <cfRule type="expression" dxfId="0" priority="66" stopIfTrue="1">
      <formula>$F19="X"</formula>
    </cfRule>
  </conditionalFormatting>
  <conditionalFormatting sqref="K19">
    <cfRule type="expression" dxfId="0" priority="62" stopIfTrue="1">
      <formula>$F19="X"</formula>
    </cfRule>
  </conditionalFormatting>
  <conditionalFormatting sqref="L19">
    <cfRule type="expression" dxfId="0" priority="64" stopIfTrue="1">
      <formula>$F19="X"</formula>
    </cfRule>
  </conditionalFormatting>
  <conditionalFormatting sqref="F26">
    <cfRule type="expression" dxfId="0" priority="61" stopIfTrue="1">
      <formula>$F26="X"</formula>
    </cfRule>
  </conditionalFormatting>
  <conditionalFormatting sqref="F27">
    <cfRule type="expression" dxfId="0" priority="60" stopIfTrue="1">
      <formula>$F27="X"</formula>
    </cfRule>
  </conditionalFormatting>
  <conditionalFormatting sqref="F28">
    <cfRule type="expression" dxfId="0" priority="59" stopIfTrue="1">
      <formula>$F28="X"</formula>
    </cfRule>
  </conditionalFormatting>
  <conditionalFormatting sqref="F29">
    <cfRule type="expression" dxfId="0" priority="58" stopIfTrue="1">
      <formula>$F29="X"</formula>
    </cfRule>
  </conditionalFormatting>
  <conditionalFormatting sqref="G31">
    <cfRule type="expression" dxfId="0" priority="104" stopIfTrue="1">
      <formula>$F31="X"</formula>
    </cfRule>
  </conditionalFormatting>
  <conditionalFormatting sqref="K31">
    <cfRule type="expression" dxfId="0" priority="102" stopIfTrue="1">
      <formula>$F31="X"</formula>
    </cfRule>
  </conditionalFormatting>
  <conditionalFormatting sqref="L31">
    <cfRule type="expression" dxfId="0" priority="103" stopIfTrue="1">
      <formula>$F31="X"</formula>
    </cfRule>
  </conditionalFormatting>
  <conditionalFormatting sqref="G32">
    <cfRule type="expression" dxfId="0" priority="96" stopIfTrue="1">
      <formula>$F32="X"</formula>
    </cfRule>
  </conditionalFormatting>
  <conditionalFormatting sqref="K32">
    <cfRule type="expression" dxfId="0" priority="86" stopIfTrue="1">
      <formula>$F32="X"</formula>
    </cfRule>
  </conditionalFormatting>
  <conditionalFormatting sqref="L32">
    <cfRule type="expression" dxfId="0" priority="91" stopIfTrue="1">
      <formula>$F32="X"</formula>
    </cfRule>
  </conditionalFormatting>
  <conditionalFormatting sqref="G33">
    <cfRule type="expression" dxfId="0" priority="95" stopIfTrue="1">
      <formula>$F33="X"</formula>
    </cfRule>
  </conditionalFormatting>
  <conditionalFormatting sqref="K33">
    <cfRule type="expression" dxfId="0" priority="85" stopIfTrue="1">
      <formula>$F33="X"</formula>
    </cfRule>
  </conditionalFormatting>
  <conditionalFormatting sqref="L33">
    <cfRule type="expression" dxfId="0" priority="90" stopIfTrue="1">
      <formula>$F33="X"</formula>
    </cfRule>
  </conditionalFormatting>
  <conditionalFormatting sqref="G34">
    <cfRule type="expression" dxfId="0" priority="94" stopIfTrue="1">
      <formula>$F34="X"</formula>
    </cfRule>
  </conditionalFormatting>
  <conditionalFormatting sqref="K34">
    <cfRule type="expression" dxfId="0" priority="84" stopIfTrue="1">
      <formula>$F34="X"</formula>
    </cfRule>
  </conditionalFormatting>
  <conditionalFormatting sqref="L34">
    <cfRule type="expression" dxfId="0" priority="89" stopIfTrue="1">
      <formula>$F34="X"</formula>
    </cfRule>
  </conditionalFormatting>
  <conditionalFormatting sqref="G35">
    <cfRule type="expression" dxfId="0" priority="93" stopIfTrue="1">
      <formula>$F35="X"</formula>
    </cfRule>
  </conditionalFormatting>
  <conditionalFormatting sqref="K35">
    <cfRule type="expression" dxfId="0" priority="83" stopIfTrue="1">
      <formula>$F35="X"</formula>
    </cfRule>
  </conditionalFormatting>
  <conditionalFormatting sqref="L35">
    <cfRule type="expression" dxfId="0" priority="88" stopIfTrue="1">
      <formula>$F35="X"</formula>
    </cfRule>
  </conditionalFormatting>
  <conditionalFormatting sqref="G36">
    <cfRule type="expression" dxfId="0" priority="92" stopIfTrue="1">
      <formula>$F36="X"</formula>
    </cfRule>
  </conditionalFormatting>
  <conditionalFormatting sqref="K36">
    <cfRule type="expression" dxfId="0" priority="82" stopIfTrue="1">
      <formula>$F36="X"</formula>
    </cfRule>
  </conditionalFormatting>
  <conditionalFormatting sqref="L36">
    <cfRule type="expression" dxfId="0" priority="87" stopIfTrue="1">
      <formula>$F36="X"</formula>
    </cfRule>
  </conditionalFormatting>
  <conditionalFormatting sqref="G37">
    <cfRule type="expression" dxfId="0" priority="80" stopIfTrue="1">
      <formula>$F37="X"</formula>
    </cfRule>
  </conditionalFormatting>
  <conditionalFormatting sqref="K37">
    <cfRule type="expression" dxfId="0" priority="78" stopIfTrue="1">
      <formula>$F37="X"</formula>
    </cfRule>
  </conditionalFormatting>
  <conditionalFormatting sqref="L37">
    <cfRule type="expression" dxfId="0" priority="79" stopIfTrue="1">
      <formula>$F37="X"</formula>
    </cfRule>
  </conditionalFormatting>
  <conditionalFormatting sqref="G38">
    <cfRule type="expression" dxfId="0" priority="76" stopIfTrue="1">
      <formula>$F38="X"</formula>
    </cfRule>
  </conditionalFormatting>
  <conditionalFormatting sqref="K38">
    <cfRule type="expression" dxfId="0" priority="74" stopIfTrue="1">
      <formula>$F38="X"</formula>
    </cfRule>
  </conditionalFormatting>
  <conditionalFormatting sqref="L38">
    <cfRule type="expression" dxfId="0" priority="75" stopIfTrue="1">
      <formula>$F38="X"</formula>
    </cfRule>
  </conditionalFormatting>
  <conditionalFormatting sqref="G39">
    <cfRule type="expression" dxfId="0" priority="72" stopIfTrue="1">
      <formula>$F39="X"</formula>
    </cfRule>
  </conditionalFormatting>
  <conditionalFormatting sqref="K39">
    <cfRule type="expression" dxfId="0" priority="70" stopIfTrue="1">
      <formula>$F39="X"</formula>
    </cfRule>
  </conditionalFormatting>
  <conditionalFormatting sqref="L39">
    <cfRule type="expression" dxfId="0" priority="71" stopIfTrue="1">
      <formula>$F39="X"</formula>
    </cfRule>
  </conditionalFormatting>
  <conditionalFormatting sqref="F42">
    <cfRule type="expression" dxfId="0" priority="1" stopIfTrue="1">
      <formula>$F42="X"</formula>
    </cfRule>
  </conditionalFormatting>
  <conditionalFormatting sqref="G43">
    <cfRule type="expression" dxfId="0" priority="40" stopIfTrue="1">
      <formula>$F43="X"</formula>
    </cfRule>
  </conditionalFormatting>
  <conditionalFormatting sqref="K43">
    <cfRule type="expression" dxfId="0" priority="12" stopIfTrue="1">
      <formula>$F43="X"</formula>
    </cfRule>
  </conditionalFormatting>
  <conditionalFormatting sqref="L43">
    <cfRule type="expression" dxfId="0" priority="26" stopIfTrue="1">
      <formula>$F43="X"</formula>
    </cfRule>
  </conditionalFormatting>
  <conditionalFormatting sqref="G44">
    <cfRule type="expression" dxfId="0" priority="39" stopIfTrue="1">
      <formula>$F44="X"</formula>
    </cfRule>
  </conditionalFormatting>
  <conditionalFormatting sqref="K44">
    <cfRule type="expression" dxfId="0" priority="11" stopIfTrue="1">
      <formula>$F44="X"</formula>
    </cfRule>
  </conditionalFormatting>
  <conditionalFormatting sqref="L44">
    <cfRule type="expression" dxfId="0" priority="25" stopIfTrue="1">
      <formula>$F44="X"</formula>
    </cfRule>
  </conditionalFormatting>
  <conditionalFormatting sqref="G45">
    <cfRule type="expression" dxfId="0" priority="38" stopIfTrue="1">
      <formula>$F45="X"</formula>
    </cfRule>
  </conditionalFormatting>
  <conditionalFormatting sqref="K45">
    <cfRule type="expression" dxfId="0" priority="10" stopIfTrue="1">
      <formula>$F45="X"</formula>
    </cfRule>
  </conditionalFormatting>
  <conditionalFormatting sqref="L45">
    <cfRule type="expression" dxfId="0" priority="24" stopIfTrue="1">
      <formula>$F45="X"</formula>
    </cfRule>
  </conditionalFormatting>
  <conditionalFormatting sqref="G46">
    <cfRule type="expression" dxfId="0" priority="37" stopIfTrue="1">
      <formula>$F46="X"</formula>
    </cfRule>
  </conditionalFormatting>
  <conditionalFormatting sqref="K46">
    <cfRule type="expression" dxfId="0" priority="9" stopIfTrue="1">
      <formula>$F46="X"</formula>
    </cfRule>
  </conditionalFormatting>
  <conditionalFormatting sqref="L46">
    <cfRule type="expression" dxfId="0" priority="23" stopIfTrue="1">
      <formula>$F46="X"</formula>
    </cfRule>
  </conditionalFormatting>
  <conditionalFormatting sqref="G47">
    <cfRule type="expression" dxfId="0" priority="36" stopIfTrue="1">
      <formula>$F47="X"</formula>
    </cfRule>
  </conditionalFormatting>
  <conditionalFormatting sqref="K47">
    <cfRule type="expression" dxfId="0" priority="8" stopIfTrue="1">
      <formula>$F47="X"</formula>
    </cfRule>
  </conditionalFormatting>
  <conditionalFormatting sqref="L47">
    <cfRule type="expression" dxfId="0" priority="22" stopIfTrue="1">
      <formula>$F47="X"</formula>
    </cfRule>
  </conditionalFormatting>
  <conditionalFormatting sqref="G48">
    <cfRule type="expression" dxfId="0" priority="34" stopIfTrue="1">
      <formula>$F48="X"</formula>
    </cfRule>
  </conditionalFormatting>
  <conditionalFormatting sqref="K48">
    <cfRule type="expression" dxfId="0" priority="6" stopIfTrue="1">
      <formula>$F48="X"</formula>
    </cfRule>
  </conditionalFormatting>
  <conditionalFormatting sqref="L48">
    <cfRule type="expression" dxfId="0" priority="20" stopIfTrue="1">
      <formula>$F48="X"</formula>
    </cfRule>
  </conditionalFormatting>
  <conditionalFormatting sqref="G49">
    <cfRule type="expression" dxfId="0" priority="32" stopIfTrue="1">
      <formula>$F49="X"</formula>
    </cfRule>
  </conditionalFormatting>
  <conditionalFormatting sqref="K49">
    <cfRule type="expression" dxfId="0" priority="4" stopIfTrue="1">
      <formula>$F49="X"</formula>
    </cfRule>
  </conditionalFormatting>
  <conditionalFormatting sqref="L49">
    <cfRule type="expression" dxfId="0" priority="18" stopIfTrue="1">
      <formula>$F49="X"</formula>
    </cfRule>
  </conditionalFormatting>
  <conditionalFormatting sqref="G50">
    <cfRule type="expression" dxfId="0" priority="31" stopIfTrue="1">
      <formula>$F50="X"</formula>
    </cfRule>
  </conditionalFormatting>
  <conditionalFormatting sqref="K50">
    <cfRule type="expression" dxfId="0" priority="3" stopIfTrue="1">
      <formula>$F50="X"</formula>
    </cfRule>
  </conditionalFormatting>
  <conditionalFormatting sqref="L50">
    <cfRule type="expression" dxfId="0" priority="17" stopIfTrue="1">
      <formula>$F50="X"</formula>
    </cfRule>
  </conditionalFormatting>
  <conditionalFormatting sqref="G51">
    <cfRule type="expression" dxfId="0" priority="30" stopIfTrue="1">
      <formula>$F51="X"</formula>
    </cfRule>
  </conditionalFormatting>
  <conditionalFormatting sqref="K51">
    <cfRule type="expression" dxfId="0" priority="2" stopIfTrue="1">
      <formula>$F51="X"</formula>
    </cfRule>
  </conditionalFormatting>
  <conditionalFormatting sqref="L51">
    <cfRule type="expression" dxfId="0" priority="16" stopIfTrue="1">
      <formula>$F51="X"</formula>
    </cfRule>
  </conditionalFormatting>
  <conditionalFormatting sqref="G26:G29">
    <cfRule type="expression" dxfId="0" priority="155" stopIfTrue="1">
      <formula>$F26="X"</formula>
    </cfRule>
  </conditionalFormatting>
  <conditionalFormatting sqref="G41:G42">
    <cfRule type="expression" dxfId="0" priority="42" stopIfTrue="1">
      <formula>$F41="X"</formula>
    </cfRule>
  </conditionalFormatting>
  <conditionalFormatting sqref="H26:H29">
    <cfRule type="expression" dxfId="0" priority="160" stopIfTrue="1">
      <formula>$F26="X"</formula>
    </cfRule>
  </conditionalFormatting>
  <conditionalFormatting sqref="K26:K29">
    <cfRule type="expression" dxfId="0" priority="117" stopIfTrue="1">
      <formula>$F26="X"</formula>
    </cfRule>
  </conditionalFormatting>
  <conditionalFormatting sqref="K41:K42">
    <cfRule type="expression" dxfId="0" priority="14" stopIfTrue="1">
      <formula>$F41="X"</formula>
    </cfRule>
  </conditionalFormatting>
  <conditionalFormatting sqref="L26:L29">
    <cfRule type="expression" dxfId="0" priority="122" stopIfTrue="1">
      <formula>$F26="X"</formula>
    </cfRule>
  </conditionalFormatting>
  <conditionalFormatting sqref="L41:L42">
    <cfRule type="expression" dxfId="0" priority="28" stopIfTrue="1">
      <formula>$F41="X"</formula>
    </cfRule>
  </conditionalFormatting>
  <conditionalFormatting sqref="F14 H14">
    <cfRule type="expression" dxfId="0" priority="146" stopIfTrue="1">
      <formula>$F14="X"</formula>
    </cfRule>
  </conditionalFormatting>
  <conditionalFormatting sqref="F15 F20:F23 H15 H20:H23">
    <cfRule type="expression" dxfId="0" priority="147" stopIfTrue="1">
      <formula>$F15="X"</formula>
    </cfRule>
  </conditionalFormatting>
  <conditionalFormatting sqref="G15 G20:G23">
    <cfRule type="expression" dxfId="0" priority="144" stopIfTrue="1">
      <formula>$F15="X"</formula>
    </cfRule>
  </conditionalFormatting>
  <conditionalFormatting sqref="K15 K20:K23">
    <cfRule type="expression" dxfId="0" priority="114" stopIfTrue="1">
      <formula>$F15="X"</formula>
    </cfRule>
  </conditionalFormatting>
  <conditionalFormatting sqref="L15 L20:L23">
    <cfRule type="expression" dxfId="0" priority="119" stopIfTrue="1">
      <formula>$F15="X"</formula>
    </cfRule>
  </conditionalFormatting>
  <conditionalFormatting sqref="F16 H16">
    <cfRule type="expression" dxfId="0" priority="112" stopIfTrue="1">
      <formula>$F16="X"</formula>
    </cfRule>
  </conditionalFormatting>
  <conditionalFormatting sqref="F17 H17">
    <cfRule type="expression" dxfId="0" priority="113" stopIfTrue="1">
      <formula>$F17="X"</formula>
    </cfRule>
  </conditionalFormatting>
  <conditionalFormatting sqref="F18 H18">
    <cfRule type="expression" dxfId="0" priority="68" stopIfTrue="1">
      <formula>$F18="X"</formula>
    </cfRule>
  </conditionalFormatting>
  <conditionalFormatting sqref="F19 H19">
    <cfRule type="expression" dxfId="0" priority="69" stopIfTrue="1">
      <formula>$F19="X"</formula>
    </cfRule>
  </conditionalFormatting>
  <conditionalFormatting sqref="F31 H31">
    <cfRule type="expression" dxfId="0" priority="105" stopIfTrue="1">
      <formula>$F31="X"</formula>
    </cfRule>
  </conditionalFormatting>
  <conditionalFormatting sqref="F32 H32">
    <cfRule type="expression" dxfId="0" priority="101" stopIfTrue="1">
      <formula>$F32="X"</formula>
    </cfRule>
  </conditionalFormatting>
  <conditionalFormatting sqref="F33 H33">
    <cfRule type="expression" dxfId="0" priority="100" stopIfTrue="1">
      <formula>$F33="X"</formula>
    </cfRule>
  </conditionalFormatting>
  <conditionalFormatting sqref="F34 H34">
    <cfRule type="expression" dxfId="0" priority="99" stopIfTrue="1">
      <formula>$F34="X"</formula>
    </cfRule>
  </conditionalFormatting>
  <conditionalFormatting sqref="F35 H35">
    <cfRule type="expression" dxfId="0" priority="98" stopIfTrue="1">
      <formula>$F35="X"</formula>
    </cfRule>
  </conditionalFormatting>
  <conditionalFormatting sqref="F36 H36">
    <cfRule type="expression" dxfId="0" priority="97" stopIfTrue="1">
      <formula>$F36="X"</formula>
    </cfRule>
  </conditionalFormatting>
  <conditionalFormatting sqref="F37 H37">
    <cfRule type="expression" dxfId="0" priority="81" stopIfTrue="1">
      <formula>$F37="X"</formula>
    </cfRule>
  </conditionalFormatting>
  <conditionalFormatting sqref="F38 H38">
    <cfRule type="expression" dxfId="0" priority="77" stopIfTrue="1">
      <formula>$F38="X"</formula>
    </cfRule>
  </conditionalFormatting>
  <conditionalFormatting sqref="F39 H39">
    <cfRule type="expression" dxfId="0" priority="73" stopIfTrue="1">
      <formula>$F39="X"</formula>
    </cfRule>
  </conditionalFormatting>
  <conditionalFormatting sqref="F41 H41:H42">
    <cfRule type="expression" dxfId="0" priority="56" stopIfTrue="1">
      <formula>$F41="X"</formula>
    </cfRule>
  </conditionalFormatting>
  <conditionalFormatting sqref="F43 H43">
    <cfRule type="expression" dxfId="0" priority="54" stopIfTrue="1">
      <formula>$F43="X"</formula>
    </cfRule>
  </conditionalFormatting>
  <conditionalFormatting sqref="F44 H44">
    <cfRule type="expression" dxfId="0" priority="53" stopIfTrue="1">
      <formula>$F44="X"</formula>
    </cfRule>
  </conditionalFormatting>
  <conditionalFormatting sqref="F45 H45">
    <cfRule type="expression" dxfId="0" priority="52" stopIfTrue="1">
      <formula>$F45="X"</formula>
    </cfRule>
  </conditionalFormatting>
  <conditionalFormatting sqref="F46 H46">
    <cfRule type="expression" dxfId="0" priority="51" stopIfTrue="1">
      <formula>$F46="X"</formula>
    </cfRule>
  </conditionalFormatting>
  <conditionalFormatting sqref="F47 H47">
    <cfRule type="expression" dxfId="0" priority="50" stopIfTrue="1">
      <formula>$F47="X"</formula>
    </cfRule>
  </conditionalFormatting>
  <conditionalFormatting sqref="F48 H48">
    <cfRule type="expression" dxfId="0" priority="48" stopIfTrue="1">
      <formula>$F48="X"</formula>
    </cfRule>
  </conditionalFormatting>
  <conditionalFormatting sqref="F49 H49">
    <cfRule type="expression" dxfId="0" priority="46" stopIfTrue="1">
      <formula>$F49="X"</formula>
    </cfRule>
  </conditionalFormatting>
  <conditionalFormatting sqref="F50 H50">
    <cfRule type="expression" dxfId="0" priority="45" stopIfTrue="1">
      <formula>$F50="X"</formula>
    </cfRule>
  </conditionalFormatting>
  <conditionalFormatting sqref="F51 H51">
    <cfRule type="expression" dxfId="0" priority="44" stopIfTrue="1">
      <formula>$F51="X"</formula>
    </cfRule>
  </conditionalFormatting>
  <dataValidations count="1">
    <dataValidation type="list" allowBlank="1" showInputMessage="1" showErrorMessage="1" sqref="F31 F32 F33 F34 F35 F36 F37 F38 F39 F41 F42 F43 F44 F45 F46 F47 F48 F49 F50 F51 F14:F15 F16:F17 F18:F19 F20:F23 F26:F29">
      <formula1>"N, OK, NG, X"</formula1>
    </dataValidation>
  </dataValidations>
  <pageMargins left="0.7" right="0.7" top="0.75" bottom="0.75" header="0.3" footer="0.3"/>
  <pageSetup paperSize="9" scale="29" orientation="portrait" horizontalDpi="200" verticalDpi="300"/>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89"/>
  <sheetViews>
    <sheetView view="pageBreakPreview" zoomScaleNormal="100" topLeftCell="A67" workbookViewId="0">
      <selection activeCell="D65" sqref="D65"/>
    </sheetView>
  </sheetViews>
  <sheetFormatPr defaultColWidth="9" defaultRowHeight="13.2" outlineLevelCol="7"/>
  <cols>
    <col min="1" max="1" width="3.71296296296296" customWidth="1"/>
    <col min="2" max="2" width="38.1388888888889" customWidth="1"/>
    <col min="3" max="3" width="48.712962962963" customWidth="1"/>
    <col min="4" max="4" width="26.287037037037" customWidth="1"/>
    <col min="5" max="5" width="17.1388888888889" customWidth="1"/>
    <col min="6" max="6" width="20" customWidth="1"/>
    <col min="7" max="7" width="31.1388888888889" customWidth="1"/>
    <col min="8" max="8" width="36.1388888888889" customWidth="1"/>
    <col min="9" max="9" width="2.85185185185185" customWidth="1"/>
  </cols>
  <sheetData>
    <row r="2" ht="11.25" customHeight="1" spans="1:8">
      <c r="A2" s="1" t="s">
        <v>606</v>
      </c>
      <c r="B2" s="1" t="s">
        <v>607</v>
      </c>
      <c r="C2" s="1" t="s">
        <v>608</v>
      </c>
      <c r="D2" s="1" t="s">
        <v>609</v>
      </c>
      <c r="E2" s="1" t="s">
        <v>610</v>
      </c>
      <c r="F2" s="1" t="s">
        <v>611</v>
      </c>
      <c r="G2" s="1" t="s">
        <v>612</v>
      </c>
      <c r="H2" s="1" t="s">
        <v>26</v>
      </c>
    </row>
    <row r="3" spans="1:8">
      <c r="A3" s="2">
        <v>1</v>
      </c>
      <c r="B3" s="3" t="s">
        <v>613</v>
      </c>
      <c r="C3" s="4"/>
      <c r="D3" s="4"/>
      <c r="E3" s="4"/>
      <c r="F3" s="4"/>
      <c r="G3" s="4"/>
      <c r="H3" s="4"/>
    </row>
    <row r="4" spans="1:8">
      <c r="A4" s="4"/>
      <c r="B4" s="4"/>
      <c r="C4" s="4"/>
      <c r="D4" s="4"/>
      <c r="E4" s="4"/>
      <c r="F4" s="4"/>
      <c r="G4" s="4"/>
      <c r="H4" s="4"/>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row r="20" spans="1:8">
      <c r="A20" s="5"/>
      <c r="B20" s="5"/>
      <c r="C20" s="5"/>
      <c r="D20" s="5"/>
      <c r="E20" s="5"/>
      <c r="F20" s="5"/>
      <c r="G20" s="5"/>
      <c r="H20" s="5"/>
    </row>
    <row r="21" spans="1:8">
      <c r="A21" s="5"/>
      <c r="B21" s="5"/>
      <c r="C21" s="5"/>
      <c r="D21" s="5"/>
      <c r="E21" s="5"/>
      <c r="F21" s="5"/>
      <c r="G21" s="5"/>
      <c r="H21" s="5"/>
    </row>
    <row r="22" spans="1:8">
      <c r="A22" s="5"/>
      <c r="B22" s="5"/>
      <c r="C22" s="5"/>
      <c r="D22" s="5"/>
      <c r="E22" s="5"/>
      <c r="F22" s="5"/>
      <c r="G22" s="5"/>
      <c r="H22" s="5"/>
    </row>
    <row r="23" spans="1:8">
      <c r="A23" s="5"/>
      <c r="B23" s="5"/>
      <c r="C23" s="5"/>
      <c r="D23" s="5"/>
      <c r="E23" s="5"/>
      <c r="F23" s="5"/>
      <c r="G23" s="5"/>
      <c r="H23" s="5"/>
    </row>
    <row r="24" spans="1:8">
      <c r="A24" s="5"/>
      <c r="B24" s="5"/>
      <c r="C24" s="5"/>
      <c r="D24" s="5"/>
      <c r="E24" s="5"/>
      <c r="F24" s="5"/>
      <c r="G24" s="5"/>
      <c r="H24" s="5"/>
    </row>
    <row r="25" spans="1:8">
      <c r="A25" s="5"/>
      <c r="B25" s="5"/>
      <c r="C25" s="5"/>
      <c r="D25" s="5"/>
      <c r="E25" s="5"/>
      <c r="F25" s="5"/>
      <c r="G25" s="5"/>
      <c r="H25" s="5"/>
    </row>
    <row r="26" spans="1:8">
      <c r="A26" s="5"/>
      <c r="B26" s="5"/>
      <c r="C26" s="5"/>
      <c r="D26" s="5"/>
      <c r="E26" s="5"/>
      <c r="F26" s="5"/>
      <c r="G26" s="5"/>
      <c r="H26" s="5"/>
    </row>
    <row r="27" spans="1:8">
      <c r="A27" s="5"/>
      <c r="B27" s="5"/>
      <c r="C27" s="5"/>
      <c r="D27" s="5"/>
      <c r="E27" s="5"/>
      <c r="F27" s="5"/>
      <c r="G27" s="5"/>
      <c r="H27" s="5"/>
    </row>
    <row r="28" spans="1:8">
      <c r="A28" s="5"/>
      <c r="B28" s="5"/>
      <c r="C28" s="5"/>
      <c r="D28" s="5"/>
      <c r="E28" s="5"/>
      <c r="F28" s="5"/>
      <c r="G28" s="5"/>
      <c r="H28" s="5"/>
    </row>
    <row r="29" spans="1:8">
      <c r="A29" s="2">
        <v>2</v>
      </c>
      <c r="B29" s="3" t="s">
        <v>614</v>
      </c>
      <c r="C29" s="5"/>
      <c r="D29" s="5"/>
      <c r="E29" s="5"/>
      <c r="F29" s="5"/>
      <c r="G29" s="5"/>
      <c r="H29" s="5"/>
    </row>
    <row r="30" spans="1:8">
      <c r="A30" s="5"/>
      <c r="B30" s="5"/>
      <c r="C30" s="5"/>
      <c r="D30" s="5"/>
      <c r="E30" s="5"/>
      <c r="F30" s="5"/>
      <c r="G30" s="5"/>
      <c r="H30" s="5"/>
    </row>
    <row r="31" spans="1:8">
      <c r="A31" s="5"/>
      <c r="B31" s="5"/>
      <c r="C31" s="5"/>
      <c r="D31" s="5"/>
      <c r="E31" s="5"/>
      <c r="F31" s="5"/>
      <c r="G31" s="5"/>
      <c r="H31" s="5"/>
    </row>
    <row r="32" spans="1:8">
      <c r="A32" s="5"/>
      <c r="B32" s="5"/>
      <c r="C32" s="5"/>
      <c r="D32" s="5"/>
      <c r="E32" s="5"/>
      <c r="F32" s="5"/>
      <c r="G32" s="5"/>
      <c r="H32" s="5"/>
    </row>
    <row r="33" spans="1:8">
      <c r="A33" s="5"/>
      <c r="B33" s="5"/>
      <c r="C33" s="5"/>
      <c r="D33" s="5"/>
      <c r="E33" s="5"/>
      <c r="F33" s="5"/>
      <c r="G33" s="5"/>
      <c r="H33" s="5"/>
    </row>
    <row r="34" spans="1:8">
      <c r="A34" s="5"/>
      <c r="B34" s="5"/>
      <c r="C34" s="5"/>
      <c r="D34" s="5"/>
      <c r="E34" s="5"/>
      <c r="F34" s="5"/>
      <c r="G34" s="5"/>
      <c r="H34" s="5"/>
    </row>
    <row r="35" spans="1:8">
      <c r="A35" s="5"/>
      <c r="B35" s="5"/>
      <c r="C35" s="5"/>
      <c r="D35" s="5"/>
      <c r="E35" s="5"/>
      <c r="F35" s="5"/>
      <c r="G35" s="5"/>
      <c r="H35" s="5"/>
    </row>
    <row r="36" spans="1:8">
      <c r="A36" s="5"/>
      <c r="B36" s="5"/>
      <c r="C36" s="5"/>
      <c r="D36" s="5"/>
      <c r="E36" s="5"/>
      <c r="F36" s="5"/>
      <c r="G36" s="5"/>
      <c r="H36" s="5"/>
    </row>
    <row r="37" spans="1:8">
      <c r="A37" s="5"/>
      <c r="B37" s="5"/>
      <c r="C37" s="5"/>
      <c r="D37" s="5"/>
      <c r="E37" s="5"/>
      <c r="F37" s="5"/>
      <c r="G37" s="5"/>
      <c r="H37" s="5"/>
    </row>
    <row r="38" spans="1:8">
      <c r="A38" s="5"/>
      <c r="B38" s="5"/>
      <c r="C38" s="5"/>
      <c r="D38" s="5"/>
      <c r="E38" s="5"/>
      <c r="F38" s="5"/>
      <c r="G38" s="5"/>
      <c r="H38" s="5"/>
    </row>
    <row r="39" spans="1:8">
      <c r="A39" s="5"/>
      <c r="B39" s="5"/>
      <c r="C39" s="5"/>
      <c r="D39" s="5"/>
      <c r="E39" s="5"/>
      <c r="F39" s="5"/>
      <c r="G39" s="5"/>
      <c r="H39" s="5"/>
    </row>
    <row r="40" spans="1:8">
      <c r="A40" s="5"/>
      <c r="B40" s="5"/>
      <c r="C40" s="5"/>
      <c r="D40" s="5"/>
      <c r="E40" s="5"/>
      <c r="F40" s="5"/>
      <c r="G40" s="5"/>
      <c r="H40" s="5"/>
    </row>
    <row r="41" spans="1:8">
      <c r="A41" s="5"/>
      <c r="B41" s="5"/>
      <c r="C41" s="5"/>
      <c r="D41" s="5"/>
      <c r="E41" s="5"/>
      <c r="F41" s="5"/>
      <c r="G41" s="5"/>
      <c r="H41" s="5"/>
    </row>
    <row r="42" spans="1:8">
      <c r="A42" s="5"/>
      <c r="B42" s="5"/>
      <c r="C42" s="5"/>
      <c r="D42" s="5"/>
      <c r="E42" s="5"/>
      <c r="F42" s="5"/>
      <c r="G42" s="5"/>
      <c r="H42" s="5"/>
    </row>
    <row r="43" spans="1:8">
      <c r="A43" s="5"/>
      <c r="B43" s="5"/>
      <c r="C43" s="5"/>
      <c r="D43" s="5"/>
      <c r="E43" s="5"/>
      <c r="F43" s="5"/>
      <c r="G43" s="5"/>
      <c r="H43" s="5"/>
    </row>
    <row r="44" spans="1:8">
      <c r="A44" s="5"/>
      <c r="B44" s="5"/>
      <c r="C44" s="5"/>
      <c r="D44" s="5"/>
      <c r="E44" s="5"/>
      <c r="F44" s="5"/>
      <c r="G44" s="5"/>
      <c r="H44" s="5"/>
    </row>
    <row r="45" spans="1:8">
      <c r="A45" s="5"/>
      <c r="B45" s="5"/>
      <c r="C45" s="5"/>
      <c r="D45" s="5"/>
      <c r="E45" s="5"/>
      <c r="F45" s="5"/>
      <c r="G45" s="5"/>
      <c r="H45" s="5"/>
    </row>
    <row r="46" spans="1:8">
      <c r="A46" s="5"/>
      <c r="B46" s="5"/>
      <c r="C46" s="5"/>
      <c r="D46" s="5"/>
      <c r="E46" s="5"/>
      <c r="F46" s="5"/>
      <c r="G46" s="5"/>
      <c r="H46" s="5"/>
    </row>
    <row r="47" spans="1:8">
      <c r="A47" s="5"/>
      <c r="B47" s="5"/>
      <c r="C47" s="5"/>
      <c r="D47" s="5"/>
      <c r="E47" s="5"/>
      <c r="F47" s="5"/>
      <c r="G47" s="5"/>
      <c r="H47" s="5"/>
    </row>
    <row r="48" spans="1:8">
      <c r="A48" s="5"/>
      <c r="B48" s="5"/>
      <c r="C48" s="5"/>
      <c r="D48" s="5"/>
      <c r="E48" s="5"/>
      <c r="F48" s="5"/>
      <c r="G48" s="5"/>
      <c r="H48" s="5"/>
    </row>
    <row r="49" spans="1:8">
      <c r="A49" s="5"/>
      <c r="B49" s="5"/>
      <c r="C49" s="5"/>
      <c r="D49" s="5"/>
      <c r="E49" s="5"/>
      <c r="F49" s="5"/>
      <c r="G49" s="5"/>
      <c r="H49" s="5"/>
    </row>
    <row r="50" spans="1:8">
      <c r="A50" s="5"/>
      <c r="B50" s="5"/>
      <c r="C50" s="5"/>
      <c r="D50" s="5"/>
      <c r="E50" s="5"/>
      <c r="F50" s="5"/>
      <c r="G50" s="5"/>
      <c r="H50" s="5"/>
    </row>
    <row r="51" spans="1:8">
      <c r="A51" s="5"/>
      <c r="B51" s="5"/>
      <c r="C51" s="5"/>
      <c r="D51" s="5"/>
      <c r="E51" s="5"/>
      <c r="F51" s="5"/>
      <c r="G51" s="5"/>
      <c r="H51" s="5"/>
    </row>
    <row r="52" spans="1:8">
      <c r="A52" s="5"/>
      <c r="B52" s="5"/>
      <c r="C52" s="5"/>
      <c r="D52" s="5"/>
      <c r="E52" s="5"/>
      <c r="F52" s="5"/>
      <c r="G52" s="5"/>
      <c r="H52" s="5"/>
    </row>
    <row r="53" spans="1:8">
      <c r="A53" s="5"/>
      <c r="B53" s="5"/>
      <c r="C53" s="5"/>
      <c r="D53" s="5"/>
      <c r="E53" s="5"/>
      <c r="F53" s="5"/>
      <c r="G53" s="5"/>
      <c r="H53" s="5"/>
    </row>
    <row r="54" spans="1:8">
      <c r="A54" s="5"/>
      <c r="B54" s="5"/>
      <c r="C54" s="5"/>
      <c r="D54" s="5"/>
      <c r="E54" s="5"/>
      <c r="F54" s="5"/>
      <c r="G54" s="5"/>
      <c r="H54" s="5"/>
    </row>
    <row r="55" spans="1:8">
      <c r="A55" s="5"/>
      <c r="B55" s="5"/>
      <c r="C55" s="5"/>
      <c r="D55" s="5"/>
      <c r="E55" s="5"/>
      <c r="F55" s="5"/>
      <c r="G55" s="5"/>
      <c r="H55" s="5"/>
    </row>
    <row r="56" spans="1:8">
      <c r="A56" s="5"/>
      <c r="B56" s="5"/>
      <c r="C56" s="5"/>
      <c r="D56" s="5"/>
      <c r="E56" s="5"/>
      <c r="F56" s="5"/>
      <c r="G56" s="5"/>
      <c r="H56" s="5"/>
    </row>
    <row r="57" spans="1:8">
      <c r="A57" s="5"/>
      <c r="B57" s="5"/>
      <c r="C57" s="5"/>
      <c r="D57" s="5"/>
      <c r="E57" s="5"/>
      <c r="F57" s="5"/>
      <c r="G57" s="5"/>
      <c r="H57" s="5"/>
    </row>
    <row r="58" spans="1:8">
      <c r="A58" s="5"/>
      <c r="B58" s="5"/>
      <c r="C58" s="5"/>
      <c r="D58" s="5"/>
      <c r="E58" s="5"/>
      <c r="F58" s="5"/>
      <c r="G58" s="5"/>
      <c r="H58" s="5"/>
    </row>
    <row r="59" spans="1:8">
      <c r="A59" s="5"/>
      <c r="B59" s="5"/>
      <c r="C59" s="5"/>
      <c r="D59" s="5"/>
      <c r="E59" s="5"/>
      <c r="F59" s="5"/>
      <c r="G59" s="5"/>
      <c r="H59" s="5"/>
    </row>
    <row r="60" spans="1:8">
      <c r="A60" s="5"/>
      <c r="B60" s="5"/>
      <c r="C60" s="5"/>
      <c r="D60" s="5"/>
      <c r="E60" s="5"/>
      <c r="F60" s="5"/>
      <c r="G60" s="5"/>
      <c r="H60" s="5"/>
    </row>
    <row r="61" spans="1:8">
      <c r="A61" s="5"/>
      <c r="B61" s="5"/>
      <c r="C61" s="5"/>
      <c r="D61" s="5"/>
      <c r="E61" s="5"/>
      <c r="F61" s="5"/>
      <c r="G61" s="5"/>
      <c r="H61" s="5"/>
    </row>
    <row r="62" spans="1:8">
      <c r="A62" s="2">
        <v>3</v>
      </c>
      <c r="B62" s="3" t="s">
        <v>615</v>
      </c>
      <c r="C62" s="5"/>
      <c r="D62" s="5"/>
      <c r="E62" s="5"/>
      <c r="F62" s="5"/>
      <c r="G62" s="5"/>
      <c r="H62" s="5"/>
    </row>
    <row r="63" spans="1:8">
      <c r="A63" s="5"/>
      <c r="B63" s="5"/>
      <c r="C63" s="5"/>
      <c r="D63" s="5"/>
      <c r="E63" s="5"/>
      <c r="F63" s="5"/>
      <c r="G63" s="5"/>
      <c r="H63" s="5"/>
    </row>
    <row r="64" spans="1:8">
      <c r="A64" s="5"/>
      <c r="B64" s="5"/>
      <c r="C64" s="5"/>
      <c r="D64" s="5"/>
      <c r="E64" s="5"/>
      <c r="F64" s="5"/>
      <c r="G64" s="5"/>
      <c r="H64" s="5"/>
    </row>
    <row r="65" spans="1:8">
      <c r="A65" s="5"/>
      <c r="B65" s="5"/>
      <c r="C65" s="5"/>
      <c r="D65" s="5"/>
      <c r="E65" s="5"/>
      <c r="F65" s="5"/>
      <c r="G65" s="5"/>
      <c r="H65" s="5"/>
    </row>
    <row r="66" spans="1:8">
      <c r="A66" s="5"/>
      <c r="B66" s="5"/>
      <c r="C66" s="5"/>
      <c r="D66" s="5"/>
      <c r="E66" s="5"/>
      <c r="F66" s="5"/>
      <c r="G66" s="5"/>
      <c r="H66" s="5"/>
    </row>
    <row r="67" spans="1:8">
      <c r="A67" s="5"/>
      <c r="B67" s="5"/>
      <c r="C67" s="5"/>
      <c r="D67" s="5"/>
      <c r="E67" s="5"/>
      <c r="F67" s="5"/>
      <c r="G67" s="5"/>
      <c r="H67" s="5"/>
    </row>
    <row r="68" spans="1:8">
      <c r="A68" s="5"/>
      <c r="B68" s="5"/>
      <c r="C68" s="5"/>
      <c r="D68" s="5"/>
      <c r="E68" s="5"/>
      <c r="F68" s="5"/>
      <c r="G68" s="5"/>
      <c r="H68" s="5"/>
    </row>
    <row r="69" spans="1:8">
      <c r="A69" s="5"/>
      <c r="B69" s="5"/>
      <c r="C69" s="5"/>
      <c r="D69" s="5"/>
      <c r="E69" s="5"/>
      <c r="F69" s="5"/>
      <c r="G69" s="5"/>
      <c r="H69" s="5"/>
    </row>
    <row r="70" spans="1:8">
      <c r="A70" s="5"/>
      <c r="B70" s="5"/>
      <c r="C70" s="5"/>
      <c r="D70" s="5"/>
      <c r="E70" s="5"/>
      <c r="F70" s="5"/>
      <c r="G70" s="5"/>
      <c r="H70" s="5"/>
    </row>
    <row r="71" spans="1:8">
      <c r="A71" s="5"/>
      <c r="B71" s="5"/>
      <c r="C71" s="5"/>
      <c r="D71" s="5"/>
      <c r="E71" s="5"/>
      <c r="F71" s="5"/>
      <c r="G71" s="5"/>
      <c r="H71" s="5"/>
    </row>
    <row r="72" spans="1:8">
      <c r="A72" s="5"/>
      <c r="B72" s="5"/>
      <c r="C72" s="5"/>
      <c r="D72" s="5"/>
      <c r="E72" s="5"/>
      <c r="F72" s="5"/>
      <c r="G72" s="5"/>
      <c r="H72" s="5"/>
    </row>
    <row r="73" spans="1:8">
      <c r="A73" s="5"/>
      <c r="B73" s="5"/>
      <c r="C73" s="5"/>
      <c r="D73" s="5"/>
      <c r="E73" s="5"/>
      <c r="F73" s="5"/>
      <c r="G73" s="5"/>
      <c r="H73" s="5"/>
    </row>
    <row r="74" spans="1:8">
      <c r="A74" s="5"/>
      <c r="B74" s="5"/>
      <c r="C74" s="5"/>
      <c r="D74" s="5"/>
      <c r="E74" s="5"/>
      <c r="F74" s="5"/>
      <c r="G74" s="5"/>
      <c r="H74" s="5"/>
    </row>
    <row r="75" spans="1:8">
      <c r="A75" s="5"/>
      <c r="B75" s="5"/>
      <c r="C75" s="5"/>
      <c r="D75" s="5"/>
      <c r="E75" s="5"/>
      <c r="F75" s="5"/>
      <c r="G75" s="5"/>
      <c r="H75" s="5"/>
    </row>
    <row r="76" spans="1:8">
      <c r="A76" s="5"/>
      <c r="B76" s="5"/>
      <c r="C76" s="5"/>
      <c r="D76" s="5"/>
      <c r="E76" s="5"/>
      <c r="F76" s="5"/>
      <c r="G76" s="5"/>
      <c r="H76" s="5"/>
    </row>
    <row r="77" spans="1:8">
      <c r="A77" s="5"/>
      <c r="B77" s="5"/>
      <c r="C77" s="5"/>
      <c r="D77" s="5"/>
      <c r="E77" s="5"/>
      <c r="F77" s="5"/>
      <c r="G77" s="5"/>
      <c r="H77" s="5"/>
    </row>
    <row r="78" spans="1:8">
      <c r="A78" s="5"/>
      <c r="B78" s="5"/>
      <c r="C78" s="5"/>
      <c r="D78" s="5"/>
      <c r="E78" s="5"/>
      <c r="F78" s="5"/>
      <c r="G78" s="5"/>
      <c r="H78" s="5"/>
    </row>
    <row r="79" spans="1:8">
      <c r="A79" s="5"/>
      <c r="B79" s="5"/>
      <c r="C79" s="5"/>
      <c r="D79" s="5"/>
      <c r="E79" s="5"/>
      <c r="F79" s="5"/>
      <c r="G79" s="5"/>
      <c r="H79" s="5"/>
    </row>
    <row r="80" spans="1:8">
      <c r="A80" s="5"/>
      <c r="B80" s="5"/>
      <c r="C80" s="5"/>
      <c r="D80" s="5"/>
      <c r="E80" s="5"/>
      <c r="F80" s="5"/>
      <c r="G80" s="5"/>
      <c r="H80" s="5"/>
    </row>
    <row r="81" spans="1:8">
      <c r="A81" s="5"/>
      <c r="B81" s="5"/>
      <c r="C81" s="5"/>
      <c r="D81" s="5"/>
      <c r="E81" s="5"/>
      <c r="F81" s="5"/>
      <c r="G81" s="5"/>
      <c r="H81" s="5"/>
    </row>
    <row r="82" spans="1:8">
      <c r="A82" s="5"/>
      <c r="B82" s="5"/>
      <c r="C82" s="5"/>
      <c r="D82" s="5"/>
      <c r="E82" s="5"/>
      <c r="F82" s="5"/>
      <c r="G82" s="5"/>
      <c r="H82" s="5"/>
    </row>
    <row r="83" spans="1:8">
      <c r="A83" s="5"/>
      <c r="B83" s="5"/>
      <c r="C83" s="5"/>
      <c r="D83" s="5"/>
      <c r="E83" s="5"/>
      <c r="F83" s="5"/>
      <c r="G83" s="5"/>
      <c r="H83" s="5"/>
    </row>
    <row r="84" spans="1:8">
      <c r="A84" s="5"/>
      <c r="B84" s="5"/>
      <c r="C84" s="5"/>
      <c r="D84" s="5"/>
      <c r="E84" s="5"/>
      <c r="F84" s="5"/>
      <c r="G84" s="5"/>
      <c r="H84" s="5"/>
    </row>
    <row r="85" spans="1:8">
      <c r="A85" s="5"/>
      <c r="B85" s="5"/>
      <c r="C85" s="5"/>
      <c r="D85" s="5"/>
      <c r="E85" s="5"/>
      <c r="F85" s="5"/>
      <c r="G85" s="5"/>
      <c r="H85" s="5"/>
    </row>
    <row r="86" spans="1:8">
      <c r="A86" s="5"/>
      <c r="B86" s="5"/>
      <c r="C86" s="5"/>
      <c r="D86" s="5"/>
      <c r="E86" s="5"/>
      <c r="F86" s="5"/>
      <c r="G86" s="5"/>
      <c r="H86" s="5"/>
    </row>
    <row r="87" spans="1:8">
      <c r="A87" s="5"/>
      <c r="B87" s="5"/>
      <c r="C87" s="5"/>
      <c r="D87" s="5"/>
      <c r="E87" s="5"/>
      <c r="F87" s="5"/>
      <c r="G87" s="5"/>
      <c r="H87" s="5"/>
    </row>
    <row r="88" spans="1:8">
      <c r="A88" s="5"/>
      <c r="B88" s="5"/>
      <c r="C88" s="5"/>
      <c r="D88" s="5"/>
      <c r="E88" s="5"/>
      <c r="F88" s="5"/>
      <c r="G88" s="5"/>
      <c r="H88" s="5"/>
    </row>
    <row r="89" spans="1:8">
      <c r="A89" s="5"/>
      <c r="B89" s="5"/>
      <c r="C89" s="5"/>
      <c r="D89" s="5"/>
      <c r="E89" s="5"/>
      <c r="F89" s="5"/>
      <c r="G89" s="5"/>
      <c r="H89" s="5"/>
    </row>
  </sheetData>
  <pageMargins left="0.7" right="0.7" top="0.75" bottom="0.75" header="0.3" footer="0.3"/>
  <pageSetup paperSize="1" scale="4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view="pageBreakPreview" zoomScaleNormal="100" workbookViewId="0">
      <selection activeCell="A1" sqref="A1:I2"/>
    </sheetView>
  </sheetViews>
  <sheetFormatPr defaultColWidth="9" defaultRowHeight="13.2"/>
  <cols>
    <col min="1" max="1" width="8.57407407407407" style="6" customWidth="1"/>
    <col min="2" max="2" width="41.4259259259259" style="7" customWidth="1"/>
    <col min="3" max="3" width="38.1388888888889" style="8" customWidth="1"/>
    <col min="4" max="4" width="45.8518518518519" style="7" customWidth="1"/>
    <col min="5" max="5" width="47.4259259259259" style="7" customWidth="1"/>
    <col min="6" max="8" width="12.4259259259259" style="6" customWidth="1"/>
    <col min="9" max="9" width="16.1388888888889" style="8" customWidth="1"/>
  </cols>
  <sheetData>
    <row r="1" ht="23.25" customHeight="1" spans="1:9">
      <c r="A1" s="9" t="str">
        <f ca="1">RIGHT(CELL("filename",$A$1),LEN(CELL("filename",$A$1))-FIND("]",CELL("filename",$A$1),1))</f>
        <v>UC2</v>
      </c>
      <c r="B1" s="9"/>
      <c r="C1" s="9"/>
      <c r="D1" s="9"/>
      <c r="E1" s="9"/>
      <c r="F1" s="9"/>
      <c r="G1" s="9"/>
      <c r="H1" s="9"/>
      <c r="I1" s="86"/>
    </row>
    <row r="2" spans="1:9">
      <c r="A2" s="9"/>
      <c r="B2" s="9"/>
      <c r="C2" s="9"/>
      <c r="D2" s="9"/>
      <c r="E2" s="9"/>
      <c r="F2" s="9"/>
      <c r="G2" s="9"/>
      <c r="H2" s="9"/>
      <c r="I2" s="86"/>
    </row>
    <row r="3" spans="1:9">
      <c r="A3" s="13" t="s">
        <v>18</v>
      </c>
      <c r="B3" s="18"/>
      <c r="C3" s="19"/>
      <c r="D3" s="18"/>
      <c r="E3" s="18"/>
      <c r="F3" s="13"/>
      <c r="G3" s="13"/>
      <c r="H3" s="13"/>
      <c r="I3" s="19"/>
    </row>
    <row r="4" spans="2:9">
      <c r="B4" s="10" t="s">
        <v>19</v>
      </c>
      <c r="C4" s="11" t="s">
        <v>12</v>
      </c>
      <c r="D4" s="12">
        <f>COUNTIF(F:F,"OK")</f>
        <v>0</v>
      </c>
      <c r="E4" s="18"/>
      <c r="F4" s="13"/>
      <c r="G4" s="13"/>
      <c r="H4" s="13"/>
      <c r="I4" s="19"/>
    </row>
    <row r="5" spans="1:9">
      <c r="A5" s="13"/>
      <c r="B5" s="14"/>
      <c r="C5" s="15" t="s">
        <v>13</v>
      </c>
      <c r="D5" s="12">
        <f>COUNTIF(F:F,"NG")</f>
        <v>0</v>
      </c>
      <c r="E5" s="18"/>
      <c r="F5" s="13"/>
      <c r="G5" s="13"/>
      <c r="H5" s="13"/>
      <c r="I5" s="19"/>
    </row>
    <row r="6" spans="1:9">
      <c r="A6" s="13"/>
      <c r="B6" s="14"/>
      <c r="C6" s="15" t="s">
        <v>14</v>
      </c>
      <c r="D6" s="12">
        <f>COUNTIF(F:F,"N")</f>
        <v>23</v>
      </c>
      <c r="E6" s="18"/>
      <c r="F6" s="13"/>
      <c r="G6" s="13"/>
      <c r="H6" s="13"/>
      <c r="I6" s="19"/>
    </row>
    <row r="7" spans="1:9">
      <c r="A7" s="13"/>
      <c r="B7" s="14"/>
      <c r="C7" s="15" t="s">
        <v>15</v>
      </c>
      <c r="D7" s="12">
        <f>COUNTIF(F:F,"X")</f>
        <v>0</v>
      </c>
      <c r="E7" s="18"/>
      <c r="F7" s="13"/>
      <c r="G7" s="13"/>
      <c r="H7" s="13"/>
      <c r="I7" s="19"/>
    </row>
    <row r="8" spans="1:9">
      <c r="A8" s="13"/>
      <c r="B8" s="16"/>
      <c r="C8" s="17" t="s">
        <v>16</v>
      </c>
      <c r="D8" s="12">
        <f>SUM(D4:D7)</f>
        <v>23</v>
      </c>
      <c r="E8" s="18"/>
      <c r="F8" s="13"/>
      <c r="G8" s="13"/>
      <c r="H8" s="13"/>
      <c r="I8" s="19"/>
    </row>
    <row r="9" spans="1:9">
      <c r="A9" s="13"/>
      <c r="B9" s="18"/>
      <c r="C9" s="19"/>
      <c r="D9" s="18"/>
      <c r="E9" s="18"/>
      <c r="F9" s="13"/>
      <c r="G9" s="13"/>
      <c r="H9" s="13"/>
      <c r="I9" s="19"/>
    </row>
    <row r="10" spans="1:9">
      <c r="A10" s="20" t="s">
        <v>9</v>
      </c>
      <c r="B10" s="21" t="s">
        <v>20</v>
      </c>
      <c r="C10" s="21" t="s">
        <v>21</v>
      </c>
      <c r="D10" s="21" t="s">
        <v>22</v>
      </c>
      <c r="E10" s="21" t="s">
        <v>23</v>
      </c>
      <c r="F10" s="21" t="s">
        <v>24</v>
      </c>
      <c r="G10" s="20" t="s">
        <v>25</v>
      </c>
      <c r="H10" s="20" t="s">
        <v>26</v>
      </c>
      <c r="I10" s="20" t="s">
        <v>27</v>
      </c>
    </row>
    <row r="11" ht="54" customHeight="1" spans="1:9">
      <c r="A11" s="135" t="s">
        <v>28</v>
      </c>
      <c r="B11" s="136"/>
      <c r="C11" s="136"/>
      <c r="D11" s="136"/>
      <c r="E11" s="136"/>
      <c r="F11" s="136"/>
      <c r="G11" s="136"/>
      <c r="H11" s="136"/>
      <c r="I11" s="136"/>
    </row>
    <row r="12" ht="13.35" customHeight="1" spans="1:9">
      <c r="A12" s="24" t="s">
        <v>29</v>
      </c>
      <c r="B12" s="25"/>
      <c r="C12" s="25"/>
      <c r="D12" s="25"/>
      <c r="E12" s="25"/>
      <c r="F12" s="25"/>
      <c r="G12" s="25"/>
      <c r="H12" s="25"/>
      <c r="I12" s="134"/>
    </row>
    <row r="13" ht="66" spans="1:9">
      <c r="A13" s="29">
        <f ca="1" t="shared" ref="A13:A18" si="0">1+COUNT(INDIRECT("A1:"&amp;(ADDRESS(ROW()-1,COLUMN()))))</f>
        <v>1</v>
      </c>
      <c r="B13" s="196" t="s">
        <v>30</v>
      </c>
      <c r="C13" s="196" t="s">
        <v>31</v>
      </c>
      <c r="D13" s="137" t="s">
        <v>32</v>
      </c>
      <c r="E13" s="44" t="s">
        <v>33</v>
      </c>
      <c r="F13" s="138" t="s">
        <v>34</v>
      </c>
      <c r="G13" s="138"/>
      <c r="H13" s="138"/>
      <c r="I13" s="44"/>
    </row>
    <row r="14" ht="105.6" spans="1:9">
      <c r="A14" s="29">
        <f ca="1" t="shared" si="0"/>
        <v>2</v>
      </c>
      <c r="B14" s="196" t="s">
        <v>35</v>
      </c>
      <c r="C14" s="139"/>
      <c r="D14" s="139"/>
      <c r="E14" s="44" t="s">
        <v>36</v>
      </c>
      <c r="F14" s="138" t="s">
        <v>34</v>
      </c>
      <c r="G14" s="138"/>
      <c r="H14" s="138"/>
      <c r="I14" s="44"/>
    </row>
    <row r="15" ht="66" spans="1:9">
      <c r="A15" s="29">
        <f ca="1" t="shared" si="0"/>
        <v>3</v>
      </c>
      <c r="B15" s="196" t="s">
        <v>37</v>
      </c>
      <c r="C15" s="196" t="s">
        <v>38</v>
      </c>
      <c r="D15" s="137" t="s">
        <v>39</v>
      </c>
      <c r="E15" s="44" t="s">
        <v>40</v>
      </c>
      <c r="F15" s="138" t="s">
        <v>34</v>
      </c>
      <c r="G15" s="138"/>
      <c r="H15" s="138"/>
      <c r="I15" s="44"/>
    </row>
    <row r="16" ht="118.8" spans="1:9">
      <c r="A16" s="29">
        <f ca="1" t="shared" si="0"/>
        <v>4</v>
      </c>
      <c r="B16" s="196" t="s">
        <v>41</v>
      </c>
      <c r="C16" s="139"/>
      <c r="D16" s="139"/>
      <c r="E16" s="44" t="s">
        <v>42</v>
      </c>
      <c r="F16" s="138" t="s">
        <v>34</v>
      </c>
      <c r="G16" s="138"/>
      <c r="H16" s="138"/>
      <c r="I16" s="44"/>
    </row>
    <row r="17" ht="66" spans="1:9">
      <c r="A17" s="29">
        <f ca="1" t="shared" si="0"/>
        <v>5</v>
      </c>
      <c r="B17" s="196" t="s">
        <v>43</v>
      </c>
      <c r="C17" s="196" t="s">
        <v>44</v>
      </c>
      <c r="D17" s="137" t="s">
        <v>45</v>
      </c>
      <c r="E17" s="44" t="s">
        <v>46</v>
      </c>
      <c r="F17" s="138" t="s">
        <v>34</v>
      </c>
      <c r="G17" s="138"/>
      <c r="H17" s="138"/>
      <c r="I17" s="44"/>
    </row>
    <row r="18" ht="224.4" spans="1:9">
      <c r="A18" s="29">
        <f ca="1" t="shared" si="0"/>
        <v>6</v>
      </c>
      <c r="B18" s="196" t="s">
        <v>47</v>
      </c>
      <c r="C18" s="139"/>
      <c r="D18" s="139"/>
      <c r="E18" s="44" t="s">
        <v>48</v>
      </c>
      <c r="F18" s="138" t="s">
        <v>34</v>
      </c>
      <c r="G18" s="138"/>
      <c r="H18" s="138"/>
      <c r="I18" s="44"/>
    </row>
    <row r="19" ht="13.35" customHeight="1" spans="1:9">
      <c r="A19" s="24" t="s">
        <v>49</v>
      </c>
      <c r="B19" s="25"/>
      <c r="C19" s="25"/>
      <c r="D19" s="25"/>
      <c r="E19" s="25"/>
      <c r="F19" s="25"/>
      <c r="G19" s="25"/>
      <c r="H19" s="25"/>
      <c r="I19" s="134"/>
    </row>
    <row r="20" ht="12.75" customHeight="1" spans="1:9">
      <c r="A20" s="140"/>
      <c r="B20" s="197" t="s">
        <v>50</v>
      </c>
      <c r="C20" s="36"/>
      <c r="D20" s="36"/>
      <c r="E20" s="36"/>
      <c r="F20" s="36"/>
      <c r="G20" s="36"/>
      <c r="H20" s="36"/>
      <c r="I20" s="150"/>
    </row>
    <row r="21" ht="105.6" spans="1:9">
      <c r="A21" s="29">
        <f ca="1">1+COUNT(INDIRECT("A1:"&amp;(ADDRESS(ROW()-1,COLUMN()))))</f>
        <v>7</v>
      </c>
      <c r="B21" s="196" t="s">
        <v>51</v>
      </c>
      <c r="C21" s="198" t="s">
        <v>38</v>
      </c>
      <c r="D21" s="198" t="s">
        <v>52</v>
      </c>
      <c r="E21" s="141" t="s">
        <v>53</v>
      </c>
      <c r="F21" s="138" t="s">
        <v>34</v>
      </c>
      <c r="G21" s="138"/>
      <c r="H21" s="138"/>
      <c r="I21" s="44"/>
    </row>
    <row r="22" ht="277.2" spans="1:9">
      <c r="A22" s="64">
        <f ca="1">1+COUNT(INDIRECT("A1:"&amp;(ADDRESS(ROW()-1,COLUMN()))))</f>
        <v>8</v>
      </c>
      <c r="B22" s="44" t="s">
        <v>54</v>
      </c>
      <c r="C22" s="198" t="s">
        <v>38</v>
      </c>
      <c r="D22" s="142" t="s">
        <v>55</v>
      </c>
      <c r="E22" s="142" t="s">
        <v>56</v>
      </c>
      <c r="F22" s="138" t="s">
        <v>34</v>
      </c>
      <c r="G22" s="138"/>
      <c r="H22" s="138"/>
      <c r="I22" s="44"/>
    </row>
    <row r="23" ht="39.6" spans="1:9">
      <c r="A23" s="29">
        <f ca="1">1+COUNT(INDIRECT("A1:"&amp;(ADDRESS(ROW()-1,COLUMN()))))</f>
        <v>9</v>
      </c>
      <c r="B23" s="196" t="s">
        <v>57</v>
      </c>
      <c r="C23" s="198" t="s">
        <v>38</v>
      </c>
      <c r="D23" s="44" t="s">
        <v>39</v>
      </c>
      <c r="E23" s="44" t="s">
        <v>58</v>
      </c>
      <c r="F23" s="138" t="s">
        <v>34</v>
      </c>
      <c r="G23" s="138"/>
      <c r="H23" s="138"/>
      <c r="I23" s="44"/>
    </row>
    <row r="24" ht="132" spans="1:9">
      <c r="A24" s="29">
        <f ca="1">1+COUNT(INDIRECT("A1:"&amp;(ADDRESS(ROW()-1,COLUMN()))))</f>
        <v>10</v>
      </c>
      <c r="B24" s="196" t="s">
        <v>59</v>
      </c>
      <c r="C24" s="198" t="s">
        <v>38</v>
      </c>
      <c r="D24" s="127" t="s">
        <v>60</v>
      </c>
      <c r="E24" s="142" t="s">
        <v>61</v>
      </c>
      <c r="F24" s="138" t="s">
        <v>34</v>
      </c>
      <c r="G24" s="138"/>
      <c r="H24" s="138"/>
      <c r="I24" s="44"/>
    </row>
    <row r="25" ht="132" spans="1:9">
      <c r="A25" s="64">
        <f ca="1" t="shared" ref="A25:A39" si="1">1+COUNT(INDIRECT("A1:"&amp;(ADDRESS(ROW()-1,COLUMN()))))</f>
        <v>11</v>
      </c>
      <c r="B25" s="196" t="s">
        <v>62</v>
      </c>
      <c r="C25" s="198" t="s">
        <v>38</v>
      </c>
      <c r="D25" s="127" t="s">
        <v>63</v>
      </c>
      <c r="E25" s="142" t="s">
        <v>61</v>
      </c>
      <c r="F25" s="138" t="s">
        <v>34</v>
      </c>
      <c r="G25" s="138"/>
      <c r="H25" s="138"/>
      <c r="I25" s="44"/>
    </row>
    <row r="26" spans="1:9">
      <c r="A26" s="140"/>
      <c r="B26" s="197" t="s">
        <v>64</v>
      </c>
      <c r="C26" s="36"/>
      <c r="D26" s="36"/>
      <c r="E26" s="36"/>
      <c r="F26" s="36"/>
      <c r="G26" s="36"/>
      <c r="H26" s="36"/>
      <c r="I26" s="150"/>
    </row>
    <row r="27" ht="105.6" spans="1:9">
      <c r="A27" s="64">
        <f ca="1" t="shared" si="1"/>
        <v>12</v>
      </c>
      <c r="B27" s="196" t="s">
        <v>51</v>
      </c>
      <c r="C27" s="198" t="s">
        <v>44</v>
      </c>
      <c r="D27" s="198" t="s">
        <v>52</v>
      </c>
      <c r="E27" s="141" t="s">
        <v>53</v>
      </c>
      <c r="F27" s="55" t="s">
        <v>34</v>
      </c>
      <c r="G27" s="55"/>
      <c r="H27" s="55"/>
      <c r="I27" s="44"/>
    </row>
    <row r="28" ht="52.8" spans="1:9">
      <c r="A28" s="64">
        <f ca="1" t="shared" si="1"/>
        <v>13</v>
      </c>
      <c r="B28" s="196" t="s">
        <v>65</v>
      </c>
      <c r="C28" s="198" t="s">
        <v>44</v>
      </c>
      <c r="D28" s="54" t="s">
        <v>66</v>
      </c>
      <c r="E28" s="54" t="s">
        <v>67</v>
      </c>
      <c r="F28" s="55" t="s">
        <v>34</v>
      </c>
      <c r="G28" s="55"/>
      <c r="H28" s="55"/>
      <c r="I28" s="44"/>
    </row>
    <row r="29" ht="79.2" spans="1:9">
      <c r="A29" s="64">
        <f ca="1" t="shared" si="1"/>
        <v>14</v>
      </c>
      <c r="B29" s="196" t="s">
        <v>68</v>
      </c>
      <c r="C29" s="198" t="s">
        <v>44</v>
      </c>
      <c r="D29" s="44" t="s">
        <v>69</v>
      </c>
      <c r="E29" s="142" t="s">
        <v>70</v>
      </c>
      <c r="F29" s="55" t="s">
        <v>34</v>
      </c>
      <c r="G29" s="55"/>
      <c r="H29" s="55"/>
      <c r="I29" s="44"/>
    </row>
    <row r="30" ht="132" spans="1:9">
      <c r="A30" s="64">
        <f ca="1" t="shared" si="1"/>
        <v>15</v>
      </c>
      <c r="B30" s="196" t="s">
        <v>62</v>
      </c>
      <c r="C30" s="198" t="s">
        <v>44</v>
      </c>
      <c r="D30" s="127" t="s">
        <v>63</v>
      </c>
      <c r="E30" s="142" t="s">
        <v>61</v>
      </c>
      <c r="F30" s="138" t="s">
        <v>34</v>
      </c>
      <c r="G30" s="138"/>
      <c r="H30" s="138"/>
      <c r="I30" s="44"/>
    </row>
    <row r="31" spans="1:9">
      <c r="A31" s="140"/>
      <c r="B31" s="197" t="s">
        <v>71</v>
      </c>
      <c r="C31" s="36"/>
      <c r="D31" s="36"/>
      <c r="E31" s="36"/>
      <c r="F31" s="36"/>
      <c r="G31" s="36"/>
      <c r="H31" s="36"/>
      <c r="I31" s="150"/>
    </row>
    <row r="32" ht="105.6" spans="1:9">
      <c r="A32" s="64">
        <f ca="1" t="shared" si="1"/>
        <v>16</v>
      </c>
      <c r="B32" s="196" t="s">
        <v>51</v>
      </c>
      <c r="C32" s="198" t="s">
        <v>72</v>
      </c>
      <c r="D32" s="198" t="s">
        <v>52</v>
      </c>
      <c r="E32" s="141" t="s">
        <v>53</v>
      </c>
      <c r="F32" s="55" t="s">
        <v>34</v>
      </c>
      <c r="G32" s="55"/>
      <c r="H32" s="65"/>
      <c r="I32" s="44"/>
    </row>
    <row r="33" ht="66" spans="1:9">
      <c r="A33" s="29">
        <f ca="1" t="shared" si="1"/>
        <v>17</v>
      </c>
      <c r="B33" s="196" t="s">
        <v>73</v>
      </c>
      <c r="C33" s="198" t="s">
        <v>72</v>
      </c>
      <c r="D33" s="44" t="s">
        <v>74</v>
      </c>
      <c r="E33" s="44" t="s">
        <v>75</v>
      </c>
      <c r="F33" s="138" t="s">
        <v>34</v>
      </c>
      <c r="G33" s="138"/>
      <c r="H33" s="138"/>
      <c r="I33" s="44"/>
    </row>
    <row r="34" ht="316.8" spans="1:9">
      <c r="A34" s="64">
        <f ca="1" t="shared" si="1"/>
        <v>18</v>
      </c>
      <c r="B34" s="120" t="s">
        <v>76</v>
      </c>
      <c r="C34" s="198" t="s">
        <v>72</v>
      </c>
      <c r="D34" s="143" t="s">
        <v>77</v>
      </c>
      <c r="E34" s="144" t="s">
        <v>78</v>
      </c>
      <c r="F34" s="65" t="s">
        <v>34</v>
      </c>
      <c r="G34" s="65"/>
      <c r="H34" s="65"/>
      <c r="I34" s="44"/>
    </row>
    <row r="35" ht="132" spans="1:9">
      <c r="A35" s="64">
        <f ca="1" t="shared" si="1"/>
        <v>19</v>
      </c>
      <c r="B35" s="196" t="s">
        <v>59</v>
      </c>
      <c r="C35" s="198" t="s">
        <v>72</v>
      </c>
      <c r="D35" s="127" t="s">
        <v>79</v>
      </c>
      <c r="E35" s="142" t="s">
        <v>80</v>
      </c>
      <c r="F35" s="65" t="s">
        <v>34</v>
      </c>
      <c r="G35" s="65"/>
      <c r="H35" s="65"/>
      <c r="I35" s="44"/>
    </row>
    <row r="36" ht="184.8" spans="1:9">
      <c r="A36" s="64">
        <f ca="1" t="shared" si="1"/>
        <v>20</v>
      </c>
      <c r="B36" s="44" t="s">
        <v>81</v>
      </c>
      <c r="C36" s="198" t="s">
        <v>72</v>
      </c>
      <c r="D36" s="145" t="s">
        <v>82</v>
      </c>
      <c r="E36" s="146" t="s">
        <v>83</v>
      </c>
      <c r="F36" s="65" t="s">
        <v>34</v>
      </c>
      <c r="G36" s="65"/>
      <c r="H36" s="65"/>
      <c r="I36" s="44"/>
    </row>
    <row r="37" ht="171.6" spans="1:9">
      <c r="A37" s="29">
        <f ca="1" t="shared" si="1"/>
        <v>21</v>
      </c>
      <c r="B37" s="44" t="s">
        <v>84</v>
      </c>
      <c r="C37" s="198" t="s">
        <v>72</v>
      </c>
      <c r="D37" s="147" t="s">
        <v>85</v>
      </c>
      <c r="E37" s="127" t="s">
        <v>86</v>
      </c>
      <c r="F37" s="29" t="s">
        <v>34</v>
      </c>
      <c r="G37" s="29"/>
      <c r="H37" s="29"/>
      <c r="I37" s="44"/>
    </row>
    <row r="38" ht="409.2" spans="1:9">
      <c r="A38" s="29">
        <f ca="1" t="shared" si="1"/>
        <v>22</v>
      </c>
      <c r="B38" s="44" t="s">
        <v>87</v>
      </c>
      <c r="C38" s="198" t="s">
        <v>88</v>
      </c>
      <c r="D38" s="148" t="s">
        <v>89</v>
      </c>
      <c r="E38" s="127" t="s">
        <v>90</v>
      </c>
      <c r="F38" s="29" t="s">
        <v>34</v>
      </c>
      <c r="G38" s="29"/>
      <c r="H38" s="29"/>
      <c r="I38" s="44"/>
    </row>
    <row r="39" ht="118.8" spans="1:9">
      <c r="A39" s="29">
        <f ca="1" t="shared" si="1"/>
        <v>23</v>
      </c>
      <c r="B39" s="44" t="s">
        <v>91</v>
      </c>
      <c r="C39" s="198" t="s">
        <v>88</v>
      </c>
      <c r="D39" s="149" t="s">
        <v>92</v>
      </c>
      <c r="E39" s="127" t="s">
        <v>93</v>
      </c>
      <c r="F39" s="29" t="s">
        <v>34</v>
      </c>
      <c r="G39" s="29"/>
      <c r="H39" s="29"/>
      <c r="I39" s="44"/>
    </row>
  </sheetData>
  <mergeCells count="14">
    <mergeCell ref="A11:I11"/>
    <mergeCell ref="A12:I12"/>
    <mergeCell ref="A19:I19"/>
    <mergeCell ref="B20:I20"/>
    <mergeCell ref="B26:I26"/>
    <mergeCell ref="B31:I31"/>
    <mergeCell ref="B4:B8"/>
    <mergeCell ref="C13:C14"/>
    <mergeCell ref="C15:C16"/>
    <mergeCell ref="C17:C18"/>
    <mergeCell ref="D13:D14"/>
    <mergeCell ref="D15:D16"/>
    <mergeCell ref="D17:D18"/>
    <mergeCell ref="A1:I2"/>
  </mergeCells>
  <conditionalFormatting sqref="D13">
    <cfRule type="expression" dxfId="0" priority="68" stopIfTrue="1">
      <formula>$F13="X"</formula>
    </cfRule>
  </conditionalFormatting>
  <conditionalFormatting sqref="F13:G13">
    <cfRule type="expression" dxfId="0" priority="67" stopIfTrue="1">
      <formula>$F13="X"</formula>
    </cfRule>
  </conditionalFormatting>
  <conditionalFormatting sqref="H13">
    <cfRule type="expression" dxfId="0" priority="69" stopIfTrue="1">
      <formula>#REF!="X"</formula>
    </cfRule>
  </conditionalFormatting>
  <conditionalFormatting sqref="F14:G14">
    <cfRule type="expression" dxfId="0" priority="12" stopIfTrue="1">
      <formula>$F14="X"</formula>
    </cfRule>
  </conditionalFormatting>
  <conditionalFormatting sqref="H14">
    <cfRule type="expression" dxfId="0" priority="14" stopIfTrue="1">
      <formula>#REF!="X"</formula>
    </cfRule>
  </conditionalFormatting>
  <conditionalFormatting sqref="D15">
    <cfRule type="expression" dxfId="0" priority="65" stopIfTrue="1">
      <formula>$F15="X"</formula>
    </cfRule>
  </conditionalFormatting>
  <conditionalFormatting sqref="F15:G15">
    <cfRule type="expression" dxfId="0" priority="64" stopIfTrue="1">
      <formula>$F15="X"</formula>
    </cfRule>
  </conditionalFormatting>
  <conditionalFormatting sqref="H15">
    <cfRule type="expression" dxfId="0" priority="66" stopIfTrue="1">
      <formula>#REF!="X"</formula>
    </cfRule>
  </conditionalFormatting>
  <conditionalFormatting sqref="F16:G16">
    <cfRule type="expression" dxfId="0" priority="9" stopIfTrue="1">
      <formula>$F16="X"</formula>
    </cfRule>
  </conditionalFormatting>
  <conditionalFormatting sqref="H16">
    <cfRule type="expression" dxfId="0" priority="11" stopIfTrue="1">
      <formula>#REF!="X"</formula>
    </cfRule>
  </conditionalFormatting>
  <conditionalFormatting sqref="D17">
    <cfRule type="expression" dxfId="0" priority="63" stopIfTrue="1">
      <formula>$F17="X"</formula>
    </cfRule>
  </conditionalFormatting>
  <conditionalFormatting sqref="F17:G17">
    <cfRule type="expression" dxfId="0" priority="70" stopIfTrue="1">
      <formula>$F17="X"</formula>
    </cfRule>
  </conditionalFormatting>
  <conditionalFormatting sqref="H17">
    <cfRule type="expression" dxfId="0" priority="72" stopIfTrue="1">
      <formula>#REF!="X"</formula>
    </cfRule>
  </conditionalFormatting>
  <conditionalFormatting sqref="F18:G18">
    <cfRule type="expression" dxfId="0" priority="7" stopIfTrue="1">
      <formula>$F18="X"</formula>
    </cfRule>
  </conditionalFormatting>
  <conditionalFormatting sqref="H18">
    <cfRule type="expression" dxfId="0" priority="8" stopIfTrue="1">
      <formula>#REF!="X"</formula>
    </cfRule>
  </conditionalFormatting>
  <conditionalFormatting sqref="D21">
    <cfRule type="expression" dxfId="0" priority="60" stopIfTrue="1">
      <formula>$F21="X"</formula>
    </cfRule>
  </conditionalFormatting>
  <conditionalFormatting sqref="E21">
    <cfRule type="expression" dxfId="0" priority="59" stopIfTrue="1">
      <formula>$F21="X"</formula>
    </cfRule>
  </conditionalFormatting>
  <conditionalFormatting sqref="F21:G21">
    <cfRule type="expression" dxfId="0" priority="61" stopIfTrue="1">
      <formula>$F21="X"</formula>
    </cfRule>
  </conditionalFormatting>
  <conditionalFormatting sqref="H21">
    <cfRule type="expression" dxfId="0" priority="62" stopIfTrue="1">
      <formula>#REF!="X"</formula>
    </cfRule>
  </conditionalFormatting>
  <conditionalFormatting sqref="D22:E22">
    <cfRule type="expression" dxfId="0" priority="54" stopIfTrue="1">
      <formula>$F47="X"</formula>
    </cfRule>
  </conditionalFormatting>
  <conditionalFormatting sqref="H22">
    <cfRule type="expression" dxfId="0" priority="58" stopIfTrue="1">
      <formula>#REF!="X"</formula>
    </cfRule>
  </conditionalFormatting>
  <conditionalFormatting sqref="D23">
    <cfRule type="expression" dxfId="0" priority="49" stopIfTrue="1">
      <formula>$F23="X"</formula>
    </cfRule>
  </conditionalFormatting>
  <conditionalFormatting sqref="D24">
    <cfRule type="expression" dxfId="0" priority="45" stopIfTrue="1">
      <formula>$F24="X"</formula>
    </cfRule>
  </conditionalFormatting>
  <conditionalFormatting sqref="E24">
    <cfRule type="expression" dxfId="0" priority="44" stopIfTrue="1">
      <formula>$F24="X"</formula>
    </cfRule>
  </conditionalFormatting>
  <conditionalFormatting sqref="E25">
    <cfRule type="expression" dxfId="0" priority="41" stopIfTrue="1">
      <formula>$F25="X"</formula>
    </cfRule>
  </conditionalFormatting>
  <conditionalFormatting sqref="H25">
    <cfRule type="expression" dxfId="0" priority="42" stopIfTrue="1">
      <formula>#REF!="X"</formula>
    </cfRule>
  </conditionalFormatting>
  <conditionalFormatting sqref="D27">
    <cfRule type="expression" dxfId="0" priority="40" stopIfTrue="1">
      <formula>$F27="X"</formula>
    </cfRule>
  </conditionalFormatting>
  <conditionalFormatting sqref="E27">
    <cfRule type="expression" dxfId="0" priority="39" stopIfTrue="1">
      <formula>$F27="X"</formula>
    </cfRule>
  </conditionalFormatting>
  <conditionalFormatting sqref="D29">
    <cfRule type="expression" dxfId="0" priority="35" stopIfTrue="1">
      <formula>$F29="X"</formula>
    </cfRule>
  </conditionalFormatting>
  <conditionalFormatting sqref="E29">
    <cfRule type="expression" dxfId="0" priority="34" stopIfTrue="1">
      <formula>$F29="X"</formula>
    </cfRule>
  </conditionalFormatting>
  <conditionalFormatting sqref="E30">
    <cfRule type="expression" dxfId="0" priority="36" stopIfTrue="1">
      <formula>$F30="X"</formula>
    </cfRule>
  </conditionalFormatting>
  <conditionalFormatting sqref="H30">
    <cfRule type="expression" dxfId="0" priority="37" stopIfTrue="1">
      <formula>#REF!="X"</formula>
    </cfRule>
  </conditionalFormatting>
  <conditionalFormatting sqref="D32">
    <cfRule type="expression" dxfId="0" priority="32" stopIfTrue="1">
      <formula>$F32="X"</formula>
    </cfRule>
  </conditionalFormatting>
  <conditionalFormatting sqref="E32">
    <cfRule type="expression" dxfId="0" priority="31" stopIfTrue="1">
      <formula>$F32="X"</formula>
    </cfRule>
  </conditionalFormatting>
  <conditionalFormatting sqref="F32:G32">
    <cfRule type="expression" dxfId="0" priority="33" stopIfTrue="1">
      <formula>$F32="X"</formula>
    </cfRule>
  </conditionalFormatting>
  <conditionalFormatting sqref="D33">
    <cfRule type="expression" dxfId="0" priority="5" stopIfTrue="1">
      <formula>$F33="X"</formula>
    </cfRule>
  </conditionalFormatting>
  <conditionalFormatting sqref="D34">
    <cfRule type="expression" dxfId="0" priority="22" stopIfTrue="1">
      <formula>$F34="X"</formula>
    </cfRule>
  </conditionalFormatting>
  <conditionalFormatting sqref="E34">
    <cfRule type="expression" dxfId="0" priority="21" stopIfTrue="1">
      <formula>$F34="X"</formula>
    </cfRule>
  </conditionalFormatting>
  <conditionalFormatting sqref="F34:G34">
    <cfRule type="expression" dxfId="0" priority="25" stopIfTrue="1">
      <formula>$F34="X"</formula>
    </cfRule>
  </conditionalFormatting>
  <conditionalFormatting sqref="H34">
    <cfRule type="expression" dxfId="0" priority="26" stopIfTrue="1">
      <formula>#REF!="X"</formula>
    </cfRule>
  </conditionalFormatting>
  <conditionalFormatting sqref="D35">
    <cfRule type="expression" dxfId="0" priority="16" stopIfTrue="1">
      <formula>$F35="X"</formula>
    </cfRule>
  </conditionalFormatting>
  <conditionalFormatting sqref="E35">
    <cfRule type="expression" dxfId="0" priority="15" stopIfTrue="1">
      <formula>$F35="X"</formula>
    </cfRule>
  </conditionalFormatting>
  <conditionalFormatting sqref="F35:G35">
    <cfRule type="expression" dxfId="0" priority="19" stopIfTrue="1">
      <formula>$F35="X"</formula>
    </cfRule>
  </conditionalFormatting>
  <conditionalFormatting sqref="H35">
    <cfRule type="expression" dxfId="0" priority="20" stopIfTrue="1">
      <formula>#REF!="X"</formula>
    </cfRule>
  </conditionalFormatting>
  <conditionalFormatting sqref="D36">
    <cfRule type="expression" dxfId="0" priority="30" stopIfTrue="1">
      <formula>$F58="X"</formula>
    </cfRule>
  </conditionalFormatting>
  <conditionalFormatting sqref="E36">
    <cfRule type="expression" dxfId="0" priority="29" stopIfTrue="1">
      <formula>$F36="X"</formula>
    </cfRule>
  </conditionalFormatting>
  <conditionalFormatting sqref="D37:E37">
    <cfRule type="expression" dxfId="0" priority="28" stopIfTrue="1">
      <formula>$F37="X"</formula>
    </cfRule>
  </conditionalFormatting>
  <conditionalFormatting sqref="F37">
    <cfRule type="expression" dxfId="0" priority="78" stopIfTrue="1">
      <formula>$F37="X"</formula>
    </cfRule>
  </conditionalFormatting>
  <conditionalFormatting sqref="G37:H37">
    <cfRule type="expression" dxfId="0" priority="79" stopIfTrue="1">
      <formula>$F37="X"</formula>
    </cfRule>
  </conditionalFormatting>
  <conditionalFormatting sqref="F38">
    <cfRule type="expression" dxfId="0" priority="75" stopIfTrue="1">
      <formula>$F38="X"</formula>
    </cfRule>
  </conditionalFormatting>
  <conditionalFormatting sqref="H38">
    <cfRule type="expression" dxfId="0" priority="73" stopIfTrue="1">
      <formula>$F38="X"</formula>
    </cfRule>
  </conditionalFormatting>
  <conditionalFormatting sqref="F39">
    <cfRule type="expression" dxfId="0" priority="3" stopIfTrue="1">
      <formula>$F39="X"</formula>
    </cfRule>
  </conditionalFormatting>
  <conditionalFormatting sqref="G39">
    <cfRule type="expression" dxfId="0" priority="4" stopIfTrue="1">
      <formula>$F39="X"</formula>
    </cfRule>
  </conditionalFormatting>
  <conditionalFormatting sqref="H39">
    <cfRule type="expression" dxfId="0" priority="1" stopIfTrue="1">
      <formula>$F39="X"</formula>
    </cfRule>
  </conditionalFormatting>
  <conditionalFormatting sqref="G38 F22:G22">
    <cfRule type="expression" dxfId="0" priority="76" stopIfTrue="1">
      <formula>$F22="X"</formula>
    </cfRule>
  </conditionalFormatting>
  <conditionalFormatting sqref="D25 F25:G25">
    <cfRule type="expression" dxfId="0" priority="43" stopIfTrue="1">
      <formula>$F25="X"</formula>
    </cfRule>
  </conditionalFormatting>
  <conditionalFormatting sqref="F27:G29 F36:G36 D28">
    <cfRule type="expression" dxfId="0" priority="80" stopIfTrue="1">
      <formula>$F27="X"</formula>
    </cfRule>
  </conditionalFormatting>
  <conditionalFormatting sqref="H27:H29 H32 H36">
    <cfRule type="expression" dxfId="0" priority="81" stopIfTrue="1">
      <formula>#REF!="X"</formula>
    </cfRule>
  </conditionalFormatting>
  <conditionalFormatting sqref="D30 F30:G30">
    <cfRule type="expression" dxfId="0" priority="38" stopIfTrue="1">
      <formula>$F30="X"</formula>
    </cfRule>
  </conditionalFormatting>
  <conditionalFormatting sqref="D38:E39">
    <cfRule type="expression" dxfId="0" priority="27" stopIfTrue="1">
      <formula>$F38="X"</formula>
    </cfRule>
  </conditionalFormatting>
  <dataValidations count="1">
    <dataValidation type="list" allowBlank="1" showInputMessage="1" showErrorMessage="1" sqref="F13:F18 F21:F25 F27:F30 F32:F39">
      <formula1>"N, OK, NG, X"</formula1>
    </dataValidation>
  </dataValidations>
  <pageMargins left="0.7" right="0.7" top="0.75" bottom="0.75" header="0.3" footer="0.3"/>
  <pageSetup paperSize="9" scale="36" orientation="portrait" horizontalDpi="2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0"/>
  <sheetViews>
    <sheetView view="pageBreakPreview" zoomScaleNormal="100" workbookViewId="0">
      <selection activeCell="A1" sqref="A1:I2"/>
    </sheetView>
  </sheetViews>
  <sheetFormatPr defaultColWidth="9" defaultRowHeight="13.2"/>
  <cols>
    <col min="1" max="1" width="8.57407407407407" style="6" customWidth="1"/>
    <col min="2" max="2" width="41.4259259259259" style="7" customWidth="1"/>
    <col min="3" max="3" width="31.1388888888889" style="8" customWidth="1"/>
    <col min="4" max="4" width="34.5740740740741" style="7" customWidth="1"/>
    <col min="5" max="5" width="40.5740740740741" style="7" customWidth="1"/>
    <col min="6" max="8" width="12.4259259259259" style="6" customWidth="1"/>
    <col min="9" max="9" width="14.1388888888889" style="8" customWidth="1"/>
  </cols>
  <sheetData>
    <row r="1" ht="23.25" customHeight="1" spans="1:9">
      <c r="A1" s="9" t="str">
        <f ca="1">RIGHT(CELL("filename",$A$1),LEN(CELL("filename",$A$1))-FIND("]",CELL("filename",$A$1),1))</f>
        <v>UC4</v>
      </c>
      <c r="B1" s="9"/>
      <c r="C1" s="9"/>
      <c r="D1" s="9"/>
      <c r="E1" s="9"/>
      <c r="F1" s="9"/>
      <c r="G1" s="9"/>
      <c r="H1" s="9"/>
      <c r="I1" s="86"/>
    </row>
    <row r="2" spans="1:9">
      <c r="A2" s="9"/>
      <c r="B2" s="9"/>
      <c r="C2" s="9"/>
      <c r="D2" s="9"/>
      <c r="E2" s="9"/>
      <c r="F2" s="9"/>
      <c r="G2" s="9"/>
      <c r="H2" s="9"/>
      <c r="I2" s="86"/>
    </row>
    <row r="3" spans="1:9">
      <c r="A3" s="13" t="s">
        <v>18</v>
      </c>
      <c r="B3" s="18"/>
      <c r="C3" s="19"/>
      <c r="D3" s="18"/>
      <c r="E3" s="18"/>
      <c r="F3" s="13"/>
      <c r="G3" s="13"/>
      <c r="H3" s="13"/>
      <c r="I3" s="19"/>
    </row>
    <row r="4" spans="2:9">
      <c r="B4" s="10" t="s">
        <v>19</v>
      </c>
      <c r="C4" s="11" t="s">
        <v>12</v>
      </c>
      <c r="D4" s="12">
        <f>COUNTIF(F:F,"OK")</f>
        <v>0</v>
      </c>
      <c r="E4" s="18"/>
      <c r="F4" s="13"/>
      <c r="G4" s="13"/>
      <c r="H4" s="13"/>
      <c r="I4" s="19"/>
    </row>
    <row r="5" spans="1:9">
      <c r="A5" s="13"/>
      <c r="B5" s="14"/>
      <c r="C5" s="15" t="s">
        <v>13</v>
      </c>
      <c r="D5" s="12">
        <f>COUNTIF(F:F,"NG")</f>
        <v>0</v>
      </c>
      <c r="E5" s="18"/>
      <c r="F5" s="13"/>
      <c r="G5" s="13"/>
      <c r="H5" s="13"/>
      <c r="I5" s="19"/>
    </row>
    <row r="6" spans="1:9">
      <c r="A6" s="13"/>
      <c r="B6" s="14"/>
      <c r="C6" s="15" t="s">
        <v>14</v>
      </c>
      <c r="D6" s="12">
        <f>COUNTIF(F:F,"N")</f>
        <v>18</v>
      </c>
      <c r="E6" s="18"/>
      <c r="F6" s="13"/>
      <c r="G6" s="13"/>
      <c r="H6" s="13"/>
      <c r="I6" s="19"/>
    </row>
    <row r="7" spans="1:9">
      <c r="A7" s="13"/>
      <c r="B7" s="14"/>
      <c r="C7" s="15" t="s">
        <v>15</v>
      </c>
      <c r="D7" s="12">
        <f>COUNTIF(F:F,"X")</f>
        <v>0</v>
      </c>
      <c r="E7" s="18"/>
      <c r="F7" s="13"/>
      <c r="G7" s="13"/>
      <c r="H7" s="13"/>
      <c r="I7" s="19"/>
    </row>
    <row r="8" spans="1:9">
      <c r="A8" s="13"/>
      <c r="B8" s="16"/>
      <c r="C8" s="17" t="s">
        <v>16</v>
      </c>
      <c r="D8" s="12">
        <f>SUM(D4:D7)</f>
        <v>18</v>
      </c>
      <c r="E8" s="18"/>
      <c r="F8" s="13"/>
      <c r="G8" s="13"/>
      <c r="H8" s="13"/>
      <c r="I8" s="19"/>
    </row>
    <row r="9" spans="1:9">
      <c r="A9" s="13"/>
      <c r="B9" s="18"/>
      <c r="C9" s="19"/>
      <c r="D9" s="18"/>
      <c r="E9" s="18"/>
      <c r="F9" s="13"/>
      <c r="G9" s="13"/>
      <c r="H9" s="13"/>
      <c r="I9" s="19"/>
    </row>
    <row r="10" spans="1:9">
      <c r="A10" s="20" t="s">
        <v>9</v>
      </c>
      <c r="B10" s="21" t="s">
        <v>20</v>
      </c>
      <c r="C10" s="21" t="s">
        <v>21</v>
      </c>
      <c r="D10" s="21" t="s">
        <v>22</v>
      </c>
      <c r="E10" s="21" t="s">
        <v>23</v>
      </c>
      <c r="F10" s="21" t="s">
        <v>24</v>
      </c>
      <c r="G10" s="20" t="s">
        <v>25</v>
      </c>
      <c r="H10" s="20" t="s">
        <v>26</v>
      </c>
      <c r="I10" s="20" t="s">
        <v>27</v>
      </c>
    </row>
    <row r="11" ht="18" customHeight="1" spans="1:9">
      <c r="A11" s="47" t="s">
        <v>94</v>
      </c>
      <c r="B11" s="47"/>
      <c r="C11" s="47"/>
      <c r="D11" s="47"/>
      <c r="E11" s="47"/>
      <c r="F11" s="47"/>
      <c r="G11" s="48"/>
      <c r="H11" s="48"/>
      <c r="I11" s="48"/>
    </row>
    <row r="12" ht="12.75" customHeight="1" spans="1:9">
      <c r="A12" s="24" t="s">
        <v>95</v>
      </c>
      <c r="B12" s="25"/>
      <c r="C12" s="25"/>
      <c r="D12" s="25"/>
      <c r="E12" s="25"/>
      <c r="F12" s="25"/>
      <c r="G12" s="25"/>
      <c r="H12" s="25"/>
      <c r="I12" s="134"/>
    </row>
    <row r="13" spans="1:9">
      <c r="A13" s="51">
        <f ca="1" t="shared" ref="A13:A30" si="0">1+COUNT(INDIRECT("A1:"&amp;(ADDRESS(ROW()-1,COLUMN()))))</f>
        <v>1</v>
      </c>
      <c r="B13" s="53"/>
      <c r="C13" s="54"/>
      <c r="D13" s="54"/>
      <c r="E13" s="98"/>
      <c r="F13" s="55" t="s">
        <v>34</v>
      </c>
      <c r="G13" s="55"/>
      <c r="H13" s="55"/>
      <c r="I13" s="88"/>
    </row>
    <row r="14" spans="1:9">
      <c r="A14" s="51">
        <f ca="1" t="shared" si="0"/>
        <v>2</v>
      </c>
      <c r="B14" s="53"/>
      <c r="C14" s="54"/>
      <c r="D14" s="54"/>
      <c r="E14" s="98"/>
      <c r="F14" s="55" t="s">
        <v>34</v>
      </c>
      <c r="G14" s="55"/>
      <c r="H14" s="55"/>
      <c r="I14" s="88"/>
    </row>
    <row r="15" spans="1:9">
      <c r="A15" s="51">
        <f ca="1" t="shared" si="0"/>
        <v>3</v>
      </c>
      <c r="B15" s="53"/>
      <c r="C15" s="54"/>
      <c r="D15" s="54"/>
      <c r="E15" s="98"/>
      <c r="F15" s="55" t="s">
        <v>34</v>
      </c>
      <c r="G15" s="55"/>
      <c r="H15" s="55"/>
      <c r="I15" s="88"/>
    </row>
    <row r="16" spans="1:9">
      <c r="A16" s="51">
        <f ca="1" t="shared" si="0"/>
        <v>4</v>
      </c>
      <c r="B16" s="102"/>
      <c r="C16" s="54"/>
      <c r="D16" s="54"/>
      <c r="E16" s="98"/>
      <c r="F16" s="55" t="s">
        <v>34</v>
      </c>
      <c r="G16" s="55"/>
      <c r="H16" s="55"/>
      <c r="I16" s="88"/>
    </row>
    <row r="17" spans="1:9">
      <c r="A17" s="51">
        <f ca="1" t="shared" si="0"/>
        <v>5</v>
      </c>
      <c r="B17" s="102"/>
      <c r="C17" s="54"/>
      <c r="D17" s="54"/>
      <c r="E17" s="98"/>
      <c r="F17" s="55" t="s">
        <v>34</v>
      </c>
      <c r="G17" s="55"/>
      <c r="H17" s="55"/>
      <c r="I17" s="88"/>
    </row>
    <row r="18" spans="1:9">
      <c r="A18" s="51">
        <f ca="1" t="shared" si="0"/>
        <v>6</v>
      </c>
      <c r="B18" s="102"/>
      <c r="C18" s="54"/>
      <c r="D18" s="54"/>
      <c r="E18" s="98"/>
      <c r="F18" s="55" t="s">
        <v>34</v>
      </c>
      <c r="G18" s="55"/>
      <c r="H18" s="55"/>
      <c r="I18" s="88"/>
    </row>
    <row r="19" spans="1:9">
      <c r="A19" s="51">
        <f ca="1" t="shared" si="0"/>
        <v>7</v>
      </c>
      <c r="B19" s="102"/>
      <c r="C19" s="54"/>
      <c r="D19" s="54"/>
      <c r="E19" s="98"/>
      <c r="F19" s="55" t="s">
        <v>34</v>
      </c>
      <c r="G19" s="55"/>
      <c r="H19" s="55"/>
      <c r="I19" s="88"/>
    </row>
    <row r="20" spans="1:9">
      <c r="A20" s="51">
        <f ca="1" t="shared" si="0"/>
        <v>8</v>
      </c>
      <c r="B20" s="102"/>
      <c r="C20" s="54"/>
      <c r="D20" s="54"/>
      <c r="E20" s="98"/>
      <c r="F20" s="55" t="s">
        <v>34</v>
      </c>
      <c r="G20" s="55"/>
      <c r="H20" s="55"/>
      <c r="I20" s="88"/>
    </row>
    <row r="21" spans="1:9">
      <c r="A21" s="51">
        <f ca="1" t="shared" si="0"/>
        <v>9</v>
      </c>
      <c r="B21" s="102"/>
      <c r="C21" s="54"/>
      <c r="D21" s="54"/>
      <c r="E21" s="98"/>
      <c r="F21" s="55" t="s">
        <v>34</v>
      </c>
      <c r="G21" s="55"/>
      <c r="H21" s="55"/>
      <c r="I21" s="88"/>
    </row>
    <row r="22" spans="1:9">
      <c r="A22" s="51">
        <f ca="1" t="shared" si="0"/>
        <v>10</v>
      </c>
      <c r="B22" s="102"/>
      <c r="C22" s="102"/>
      <c r="D22" s="54"/>
      <c r="E22" s="98"/>
      <c r="F22" s="55" t="s">
        <v>34</v>
      </c>
      <c r="G22" s="55"/>
      <c r="H22" s="55"/>
      <c r="I22" s="88"/>
    </row>
    <row r="23" spans="1:9">
      <c r="A23" s="51">
        <f ca="1" t="shared" si="0"/>
        <v>11</v>
      </c>
      <c r="B23" s="102"/>
      <c r="C23" s="102"/>
      <c r="D23" s="54"/>
      <c r="E23" s="98"/>
      <c r="F23" s="55" t="s">
        <v>34</v>
      </c>
      <c r="G23" s="55"/>
      <c r="H23" s="55"/>
      <c r="I23" s="88"/>
    </row>
    <row r="24" spans="1:9">
      <c r="A24" s="51">
        <f ca="1" t="shared" si="0"/>
        <v>12</v>
      </c>
      <c r="B24" s="102"/>
      <c r="C24" s="102"/>
      <c r="D24" s="54"/>
      <c r="E24" s="98"/>
      <c r="F24" s="55" t="s">
        <v>34</v>
      </c>
      <c r="G24" s="55"/>
      <c r="H24" s="55"/>
      <c r="I24" s="88"/>
    </row>
    <row r="25" spans="1:9">
      <c r="A25" s="51">
        <f ca="1" t="shared" si="0"/>
        <v>13</v>
      </c>
      <c r="B25" s="102"/>
      <c r="C25" s="102"/>
      <c r="D25" s="54"/>
      <c r="E25" s="98"/>
      <c r="F25" s="55" t="s">
        <v>34</v>
      </c>
      <c r="G25" s="55"/>
      <c r="H25" s="55"/>
      <c r="I25" s="88"/>
    </row>
    <row r="26" spans="1:9">
      <c r="A26" s="51">
        <f ca="1" t="shared" si="0"/>
        <v>14</v>
      </c>
      <c r="B26" s="102"/>
      <c r="C26" s="102"/>
      <c r="D26" s="54"/>
      <c r="E26" s="98"/>
      <c r="F26" s="55" t="s">
        <v>34</v>
      </c>
      <c r="G26" s="55"/>
      <c r="H26" s="55"/>
      <c r="I26" s="88"/>
    </row>
    <row r="27" spans="1:9">
      <c r="A27" s="51">
        <f ca="1" t="shared" si="0"/>
        <v>15</v>
      </c>
      <c r="B27" s="102"/>
      <c r="C27" s="54"/>
      <c r="D27" s="54"/>
      <c r="E27" s="98"/>
      <c r="F27" s="65" t="s">
        <v>34</v>
      </c>
      <c r="G27" s="65"/>
      <c r="H27" s="65"/>
      <c r="I27" s="88"/>
    </row>
    <row r="28" spans="1:9">
      <c r="A28" s="64">
        <f ca="1" t="shared" si="0"/>
        <v>16</v>
      </c>
      <c r="B28" s="102"/>
      <c r="C28" s="54"/>
      <c r="D28" s="54"/>
      <c r="E28" s="98"/>
      <c r="F28" s="65" t="s">
        <v>34</v>
      </c>
      <c r="G28" s="65"/>
      <c r="H28" s="65"/>
      <c r="I28" s="88"/>
    </row>
    <row r="29" spans="1:9">
      <c r="A29" s="29">
        <f ca="1" t="shared" si="0"/>
        <v>17</v>
      </c>
      <c r="B29" s="44"/>
      <c r="C29" s="126"/>
      <c r="D29" s="127"/>
      <c r="E29" s="44"/>
      <c r="F29" s="29" t="s">
        <v>34</v>
      </c>
      <c r="G29" s="29"/>
      <c r="H29" s="29"/>
      <c r="I29" s="44"/>
    </row>
    <row r="30" spans="1:9">
      <c r="A30" s="29">
        <f ca="1" t="shared" si="0"/>
        <v>18</v>
      </c>
      <c r="B30" s="57"/>
      <c r="C30" s="60"/>
      <c r="D30" s="61"/>
      <c r="E30" s="57"/>
      <c r="F30" s="29" t="s">
        <v>34</v>
      </c>
      <c r="G30" s="29"/>
      <c r="H30" s="29"/>
      <c r="I30" s="44"/>
    </row>
  </sheetData>
  <mergeCells count="4">
    <mergeCell ref="A11:I11"/>
    <mergeCell ref="A12:I12"/>
    <mergeCell ref="B4:B8"/>
    <mergeCell ref="A1:I2"/>
  </mergeCells>
  <conditionalFormatting sqref="D16:H16">
    <cfRule type="expression" dxfId="0" priority="17" stopIfTrue="1">
      <formula>$F16="X"</formula>
    </cfRule>
  </conditionalFormatting>
  <conditionalFormatting sqref="F29">
    <cfRule type="expression" dxfId="0" priority="6" stopIfTrue="1">
      <formula>$F29="X"</formula>
    </cfRule>
  </conditionalFormatting>
  <conditionalFormatting sqref="G29:H29">
    <cfRule type="expression" dxfId="0" priority="7" stopIfTrue="1">
      <formula>$F29="X"</formula>
    </cfRule>
  </conditionalFormatting>
  <conditionalFormatting sqref="F30">
    <cfRule type="expression" dxfId="0" priority="3" stopIfTrue="1">
      <formula>$F30="X"</formula>
    </cfRule>
  </conditionalFormatting>
  <conditionalFormatting sqref="G30">
    <cfRule type="expression" dxfId="0" priority="4" stopIfTrue="1">
      <formula>$F30="X"</formula>
    </cfRule>
  </conditionalFormatting>
  <conditionalFormatting sqref="D27:D28">
    <cfRule type="expression" dxfId="0" priority="9" stopIfTrue="1">
      <formula>$F27="X"</formula>
    </cfRule>
  </conditionalFormatting>
  <conditionalFormatting sqref="E27:E28">
    <cfRule type="expression" dxfId="0" priority="10" stopIfTrue="1">
      <formula>$F27="X"</formula>
    </cfRule>
  </conditionalFormatting>
  <conditionalFormatting sqref="H30 D17:H21 D13:H15">
    <cfRule type="expression" dxfId="0" priority="1" stopIfTrue="1">
      <formula>$F13="X"</formula>
    </cfRule>
  </conditionalFormatting>
  <conditionalFormatting sqref="D22:H26">
    <cfRule type="expression" dxfId="0" priority="12" stopIfTrue="1">
      <formula>$F22="X"</formula>
    </cfRule>
  </conditionalFormatting>
  <conditionalFormatting sqref="F27:H28">
    <cfRule type="expression" dxfId="0" priority="15" stopIfTrue="1">
      <formula>$F27="X"</formula>
    </cfRule>
  </conditionalFormatting>
  <dataValidations count="1">
    <dataValidation type="list" allowBlank="1" showInputMessage="1" showErrorMessage="1" sqref="F13:F30">
      <formula1>"N, OK, NG, X"</formula1>
    </dataValidation>
  </dataValidations>
  <pageMargins left="0.7" right="0.7" top="0.75" bottom="0.75" header="0.3" footer="0.3"/>
  <pageSetup paperSize="9" scale="35" orientation="portrait" horizontalDpi="200" verticalDpi="300"/>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view="pageBreakPreview" zoomScaleNormal="100" workbookViewId="0">
      <selection activeCell="A1" sqref="A1:I2"/>
    </sheetView>
  </sheetViews>
  <sheetFormatPr defaultColWidth="9" defaultRowHeight="13.2"/>
  <cols>
    <col min="1" max="1" width="8.57407407407407" style="6" customWidth="1"/>
    <col min="2" max="2" width="41.4259259259259" style="7" customWidth="1"/>
    <col min="3" max="3" width="31.1388888888889" style="8" customWidth="1"/>
    <col min="4" max="4" width="34.5740740740741" style="7" customWidth="1"/>
    <col min="5" max="5" width="40.5740740740741" style="7" customWidth="1"/>
    <col min="6" max="8" width="12.4259259259259" style="6" customWidth="1"/>
    <col min="9" max="9" width="14.1388888888889" style="8" customWidth="1"/>
  </cols>
  <sheetData>
    <row r="1" ht="23.25" customHeight="1" spans="1:9">
      <c r="A1" s="9" t="str">
        <f ca="1">RIGHT(CELL("filename",$A$1),LEN(CELL("filename",$A$1))-FIND("]",CELL("filename",$A$1),1))</f>
        <v>UC11</v>
      </c>
      <c r="B1" s="9"/>
      <c r="C1" s="9"/>
      <c r="D1" s="9"/>
      <c r="E1" s="9"/>
      <c r="F1" s="9"/>
      <c r="G1" s="9"/>
      <c r="H1" s="9"/>
      <c r="I1" s="86"/>
    </row>
    <row r="2" spans="1:9">
      <c r="A2" s="9"/>
      <c r="B2" s="9"/>
      <c r="C2" s="9"/>
      <c r="D2" s="9"/>
      <c r="E2" s="9"/>
      <c r="F2" s="9"/>
      <c r="G2" s="9"/>
      <c r="H2" s="9"/>
      <c r="I2" s="86"/>
    </row>
    <row r="3" spans="1:9">
      <c r="A3" s="13" t="s">
        <v>18</v>
      </c>
      <c r="B3" s="18"/>
      <c r="C3" s="19"/>
      <c r="D3" s="18"/>
      <c r="E3" s="18"/>
      <c r="F3" s="13"/>
      <c r="G3" s="13"/>
      <c r="H3" s="13"/>
      <c r="I3" s="19"/>
    </row>
    <row r="4" spans="2:9">
      <c r="B4" s="10" t="s">
        <v>19</v>
      </c>
      <c r="C4" s="11" t="s">
        <v>12</v>
      </c>
      <c r="D4" s="12">
        <f>COUNTIF(F:F,"OK")</f>
        <v>0</v>
      </c>
      <c r="E4" s="18"/>
      <c r="F4" s="13"/>
      <c r="G4" s="13"/>
      <c r="H4" s="13"/>
      <c r="I4" s="19"/>
    </row>
    <row r="5" spans="1:9">
      <c r="A5" s="13"/>
      <c r="B5" s="14"/>
      <c r="C5" s="15" t="s">
        <v>13</v>
      </c>
      <c r="D5" s="12">
        <f>COUNTIF(F:F,"NG")</f>
        <v>0</v>
      </c>
      <c r="E5" s="18"/>
      <c r="F5" s="13"/>
      <c r="G5" s="13"/>
      <c r="H5" s="13"/>
      <c r="I5" s="19"/>
    </row>
    <row r="6" spans="1:9">
      <c r="A6" s="13"/>
      <c r="B6" s="14"/>
      <c r="C6" s="15" t="s">
        <v>14</v>
      </c>
      <c r="D6" s="12">
        <f>COUNTIF(F:F,"N")</f>
        <v>21</v>
      </c>
      <c r="E6" s="18"/>
      <c r="F6" s="13"/>
      <c r="G6" s="13"/>
      <c r="H6" s="13"/>
      <c r="I6" s="19"/>
    </row>
    <row r="7" spans="1:9">
      <c r="A7" s="13"/>
      <c r="B7" s="14"/>
      <c r="C7" s="15" t="s">
        <v>15</v>
      </c>
      <c r="D7" s="12">
        <f>COUNTIF(F:F,"X")</f>
        <v>0</v>
      </c>
      <c r="E7" s="18"/>
      <c r="F7" s="13"/>
      <c r="G7" s="13"/>
      <c r="H7" s="13"/>
      <c r="I7" s="19"/>
    </row>
    <row r="8" spans="1:9">
      <c r="A8" s="13"/>
      <c r="B8" s="16"/>
      <c r="C8" s="17" t="s">
        <v>16</v>
      </c>
      <c r="D8" s="12">
        <f>SUM(D4:D7)</f>
        <v>21</v>
      </c>
      <c r="E8" s="18"/>
      <c r="F8" s="13"/>
      <c r="G8" s="13"/>
      <c r="H8" s="13"/>
      <c r="I8" s="19"/>
    </row>
    <row r="9" spans="1:9">
      <c r="A9" s="13"/>
      <c r="B9" s="18"/>
      <c r="C9" s="19"/>
      <c r="D9" s="18"/>
      <c r="E9" s="18"/>
      <c r="F9" s="13"/>
      <c r="G9" s="13"/>
      <c r="H9" s="13"/>
      <c r="I9" s="19"/>
    </row>
    <row r="10" spans="1:9">
      <c r="A10" s="20" t="s">
        <v>9</v>
      </c>
      <c r="B10" s="21" t="s">
        <v>20</v>
      </c>
      <c r="C10" s="21" t="s">
        <v>21</v>
      </c>
      <c r="D10" s="21" t="s">
        <v>22</v>
      </c>
      <c r="E10" s="21" t="s">
        <v>23</v>
      </c>
      <c r="F10" s="21" t="s">
        <v>24</v>
      </c>
      <c r="G10" s="20" t="s">
        <v>25</v>
      </c>
      <c r="H10" s="20" t="s">
        <v>26</v>
      </c>
      <c r="I10" s="20" t="s">
        <v>27</v>
      </c>
    </row>
    <row r="11" ht="12.75" customHeight="1" spans="1:9">
      <c r="A11" s="47" t="s">
        <v>94</v>
      </c>
      <c r="B11" s="47"/>
      <c r="C11" s="47"/>
      <c r="D11" s="47"/>
      <c r="E11" s="47"/>
      <c r="F11" s="47"/>
      <c r="G11" s="48"/>
      <c r="H11" s="48"/>
      <c r="I11" s="48"/>
    </row>
    <row r="12" ht="76.5" customHeight="1" spans="1:9">
      <c r="A12" s="49" t="s">
        <v>96</v>
      </c>
      <c r="B12" s="50"/>
      <c r="C12" s="50"/>
      <c r="D12" s="50"/>
      <c r="E12" s="50"/>
      <c r="F12" s="50"/>
      <c r="G12" s="50"/>
      <c r="H12" s="50"/>
      <c r="I12" s="87"/>
    </row>
    <row r="13" ht="108.75" customHeight="1" spans="1:9">
      <c r="A13" s="67">
        <f ca="1">1+COUNT(INDIRECT("A1:"&amp;(ADDRESS(ROW()-1,COLUMN()))))</f>
        <v>1</v>
      </c>
      <c r="B13" s="199" t="s">
        <v>97</v>
      </c>
      <c r="C13" s="199" t="s">
        <v>98</v>
      </c>
      <c r="D13" s="199" t="s">
        <v>99</v>
      </c>
      <c r="E13" s="90" t="s">
        <v>100</v>
      </c>
      <c r="F13" s="71" t="s">
        <v>34</v>
      </c>
      <c r="G13" s="71"/>
      <c r="H13" s="71"/>
      <c r="I13" s="89"/>
    </row>
    <row r="14" ht="109.5" customHeight="1" spans="1:9">
      <c r="A14" s="67">
        <f ca="1">1+COUNT(INDIRECT("A1:"&amp;(ADDRESS(ROW()-1,COLUMN()))))</f>
        <v>2</v>
      </c>
      <c r="B14" s="199" t="s">
        <v>101</v>
      </c>
      <c r="C14" s="129"/>
      <c r="D14" s="129"/>
      <c r="E14" s="90" t="s">
        <v>102</v>
      </c>
      <c r="F14" s="71" t="s">
        <v>34</v>
      </c>
      <c r="G14" s="71"/>
      <c r="H14" s="71"/>
      <c r="I14" s="89"/>
    </row>
    <row r="15" ht="114.75" customHeight="1" spans="1:9">
      <c r="A15" s="51">
        <f ca="1" t="shared" ref="A15:A33" si="0">1+COUNT(INDIRECT("A1:"&amp;(ADDRESS(ROW()-1,COLUMN()))))</f>
        <v>3</v>
      </c>
      <c r="B15" s="130"/>
      <c r="C15" s="130"/>
      <c r="D15" s="54" t="s">
        <v>103</v>
      </c>
      <c r="E15" s="98" t="s">
        <v>104</v>
      </c>
      <c r="F15" s="55" t="s">
        <v>34</v>
      </c>
      <c r="G15" s="55"/>
      <c r="H15" s="55"/>
      <c r="I15" s="88"/>
    </row>
    <row r="16" ht="126.75" customHeight="1" spans="1:9">
      <c r="A16" s="51">
        <f ca="1" t="shared" si="0"/>
        <v>4</v>
      </c>
      <c r="B16" s="53" t="s">
        <v>105</v>
      </c>
      <c r="C16" s="200" t="s">
        <v>106</v>
      </c>
      <c r="D16" s="54" t="s">
        <v>107</v>
      </c>
      <c r="E16" s="98" t="s">
        <v>108</v>
      </c>
      <c r="F16" s="55" t="s">
        <v>34</v>
      </c>
      <c r="G16" s="55"/>
      <c r="H16" s="55"/>
      <c r="I16" s="88"/>
    </row>
    <row r="17" ht="120.75" customHeight="1" spans="1:9">
      <c r="A17" s="51">
        <f ca="1" t="shared" si="0"/>
        <v>5</v>
      </c>
      <c r="B17" s="99"/>
      <c r="C17" s="99"/>
      <c r="D17" s="54" t="s">
        <v>109</v>
      </c>
      <c r="E17" s="98" t="s">
        <v>110</v>
      </c>
      <c r="F17" s="55" t="s">
        <v>34</v>
      </c>
      <c r="G17" s="55"/>
      <c r="H17" s="55"/>
      <c r="I17" s="88"/>
    </row>
    <row r="18" ht="205.5" customHeight="1" spans="1:9">
      <c r="A18" s="51">
        <f ca="1" t="shared" si="0"/>
        <v>6</v>
      </c>
      <c r="B18" s="53" t="s">
        <v>111</v>
      </c>
      <c r="C18" s="200" t="s">
        <v>106</v>
      </c>
      <c r="D18" s="54" t="s">
        <v>112</v>
      </c>
      <c r="E18" s="98" t="s">
        <v>113</v>
      </c>
      <c r="F18" s="55" t="s">
        <v>34</v>
      </c>
      <c r="G18" s="55"/>
      <c r="H18" s="55"/>
      <c r="I18" s="88"/>
    </row>
    <row r="19" ht="201" customHeight="1" spans="1:9">
      <c r="A19" s="51">
        <f ca="1" t="shared" si="0"/>
        <v>7</v>
      </c>
      <c r="B19" s="99"/>
      <c r="C19" s="99"/>
      <c r="D19" s="54" t="s">
        <v>114</v>
      </c>
      <c r="E19" s="98" t="s">
        <v>115</v>
      </c>
      <c r="F19" s="55" t="s">
        <v>34</v>
      </c>
      <c r="G19" s="55"/>
      <c r="H19" s="55"/>
      <c r="I19" s="88"/>
    </row>
    <row r="20" ht="156" customHeight="1" spans="1:9">
      <c r="A20" s="51">
        <f ca="1" t="shared" si="0"/>
        <v>8</v>
      </c>
      <c r="B20" s="54" t="s">
        <v>116</v>
      </c>
      <c r="C20" s="201" t="s">
        <v>106</v>
      </c>
      <c r="D20" s="54" t="s">
        <v>117</v>
      </c>
      <c r="E20" s="98" t="s">
        <v>118</v>
      </c>
      <c r="F20" s="55" t="s">
        <v>34</v>
      </c>
      <c r="G20" s="55"/>
      <c r="H20" s="55"/>
      <c r="I20" s="88"/>
    </row>
    <row r="21" ht="184.5" customHeight="1" spans="1:9">
      <c r="A21" s="51">
        <f ca="1" t="shared" si="0"/>
        <v>9</v>
      </c>
      <c r="B21" s="53" t="s">
        <v>119</v>
      </c>
      <c r="C21" s="201" t="s">
        <v>120</v>
      </c>
      <c r="D21" s="54" t="s">
        <v>121</v>
      </c>
      <c r="E21" s="98" t="s">
        <v>122</v>
      </c>
      <c r="F21" s="55" t="s">
        <v>34</v>
      </c>
      <c r="G21" s="55"/>
      <c r="H21" s="55"/>
      <c r="I21" s="88"/>
    </row>
    <row r="22" ht="180" customHeight="1" spans="1:9">
      <c r="A22" s="51">
        <f ca="1" t="shared" si="0"/>
        <v>10</v>
      </c>
      <c r="B22" s="73"/>
      <c r="C22" s="201" t="s">
        <v>123</v>
      </c>
      <c r="D22" s="54" t="s">
        <v>124</v>
      </c>
      <c r="E22" s="98" t="s">
        <v>125</v>
      </c>
      <c r="F22" s="55" t="s">
        <v>34</v>
      </c>
      <c r="G22" s="55"/>
      <c r="H22" s="55"/>
      <c r="I22" s="88"/>
    </row>
    <row r="23" ht="53.25" customHeight="1" spans="1:9">
      <c r="A23" s="51">
        <f ca="1" t="shared" si="0"/>
        <v>11</v>
      </c>
      <c r="B23" s="102" t="s">
        <v>126</v>
      </c>
      <c r="C23" s="201" t="s">
        <v>127</v>
      </c>
      <c r="D23" s="54" t="s">
        <v>128</v>
      </c>
      <c r="E23" s="98" t="s">
        <v>129</v>
      </c>
      <c r="F23" s="55" t="s">
        <v>34</v>
      </c>
      <c r="G23" s="55"/>
      <c r="H23" s="55"/>
      <c r="I23" s="88"/>
    </row>
    <row r="24" ht="146.25" customHeight="1" spans="1:9">
      <c r="A24" s="51">
        <f ca="1" t="shared" si="0"/>
        <v>12</v>
      </c>
      <c r="B24" s="53" t="s">
        <v>130</v>
      </c>
      <c r="C24" s="201" t="s">
        <v>131</v>
      </c>
      <c r="D24" s="54" t="s">
        <v>132</v>
      </c>
      <c r="E24" s="98" t="s">
        <v>133</v>
      </c>
      <c r="F24" s="55" t="s">
        <v>34</v>
      </c>
      <c r="G24" s="55"/>
      <c r="H24" s="55"/>
      <c r="I24" s="88"/>
    </row>
    <row r="25" ht="132" spans="1:9">
      <c r="A25" s="51">
        <f ca="1" t="shared" si="0"/>
        <v>13</v>
      </c>
      <c r="B25" s="73"/>
      <c r="C25" s="201" t="s">
        <v>134</v>
      </c>
      <c r="D25" s="54" t="s">
        <v>135</v>
      </c>
      <c r="E25" s="98" t="s">
        <v>136</v>
      </c>
      <c r="F25" s="55" t="s">
        <v>34</v>
      </c>
      <c r="G25" s="55"/>
      <c r="H25" s="55"/>
      <c r="I25" s="88"/>
    </row>
    <row r="26" ht="277.2" spans="1:9">
      <c r="A26" s="51">
        <f ca="1" t="shared" si="0"/>
        <v>14</v>
      </c>
      <c r="B26" s="99"/>
      <c r="C26" s="201" t="s">
        <v>131</v>
      </c>
      <c r="D26" s="54" t="s">
        <v>137</v>
      </c>
      <c r="E26" s="98" t="s">
        <v>138</v>
      </c>
      <c r="F26" s="55" t="s">
        <v>34</v>
      </c>
      <c r="G26" s="55"/>
      <c r="H26" s="55"/>
      <c r="I26" s="88"/>
    </row>
    <row r="27" ht="105.6" spans="1:9">
      <c r="A27" s="64">
        <f ca="1" t="shared" si="0"/>
        <v>15</v>
      </c>
      <c r="B27" s="102" t="s">
        <v>139</v>
      </c>
      <c r="C27" s="201" t="s">
        <v>140</v>
      </c>
      <c r="D27" s="54" t="s">
        <v>141</v>
      </c>
      <c r="E27" s="98" t="s">
        <v>142</v>
      </c>
      <c r="F27" s="65" t="s">
        <v>34</v>
      </c>
      <c r="G27" s="65"/>
      <c r="H27" s="65"/>
      <c r="I27" s="88"/>
    </row>
    <row r="28" ht="18.75" customHeight="1" spans="1:9">
      <c r="A28" s="64">
        <f ca="1" t="shared" si="0"/>
        <v>16</v>
      </c>
      <c r="B28" s="57" t="s">
        <v>143</v>
      </c>
      <c r="C28" s="60"/>
      <c r="D28" s="202" t="s">
        <v>144</v>
      </c>
      <c r="E28" s="57" t="s">
        <v>145</v>
      </c>
      <c r="F28" s="29" t="s">
        <v>34</v>
      </c>
      <c r="G28" s="29"/>
      <c r="H28" s="29"/>
      <c r="I28" s="44"/>
    </row>
    <row r="29" ht="79.2" spans="1:9">
      <c r="A29" s="67">
        <f ca="1" t="shared" si="0"/>
        <v>17</v>
      </c>
      <c r="B29" s="68" t="s">
        <v>146</v>
      </c>
      <c r="C29" s="203" t="s">
        <v>147</v>
      </c>
      <c r="D29" s="69" t="s">
        <v>148</v>
      </c>
      <c r="E29" s="69" t="s">
        <v>149</v>
      </c>
      <c r="F29" s="71" t="s">
        <v>34</v>
      </c>
      <c r="G29" s="71"/>
      <c r="H29" s="71"/>
      <c r="I29" s="89"/>
    </row>
    <row r="30" ht="122.25" customHeight="1" spans="1:9">
      <c r="A30" s="67">
        <f ca="1" t="shared" si="0"/>
        <v>18</v>
      </c>
      <c r="B30" s="132"/>
      <c r="C30" s="203" t="s">
        <v>150</v>
      </c>
      <c r="D30" s="69" t="s">
        <v>148</v>
      </c>
      <c r="E30" s="133" t="s">
        <v>151</v>
      </c>
      <c r="F30" s="71" t="s">
        <v>34</v>
      </c>
      <c r="G30" s="71"/>
      <c r="H30" s="71"/>
      <c r="I30" s="89"/>
    </row>
    <row r="31" ht="396" spans="1:9">
      <c r="A31" s="64">
        <f ca="1" t="shared" si="0"/>
        <v>19</v>
      </c>
      <c r="B31" s="57" t="s">
        <v>152</v>
      </c>
      <c r="C31" s="60" t="s">
        <v>153</v>
      </c>
      <c r="D31" s="202" t="s">
        <v>154</v>
      </c>
      <c r="E31" s="57" t="s">
        <v>155</v>
      </c>
      <c r="F31" s="29" t="s">
        <v>34</v>
      </c>
      <c r="G31" s="29"/>
      <c r="H31" s="29"/>
      <c r="I31" s="44"/>
    </row>
    <row r="32" ht="114" customHeight="1" spans="1:9">
      <c r="A32" s="64">
        <f ca="1" t="shared" si="0"/>
        <v>20</v>
      </c>
      <c r="B32" s="57" t="s">
        <v>156</v>
      </c>
      <c r="C32" s="60" t="s">
        <v>157</v>
      </c>
      <c r="D32" s="202" t="s">
        <v>158</v>
      </c>
      <c r="E32" s="57" t="s">
        <v>159</v>
      </c>
      <c r="F32" s="29" t="s">
        <v>34</v>
      </c>
      <c r="G32" s="29"/>
      <c r="H32" s="29"/>
      <c r="I32" s="44"/>
    </row>
    <row r="33" ht="117" customHeight="1" spans="1:9">
      <c r="A33" s="64">
        <f ca="1" t="shared" si="0"/>
        <v>21</v>
      </c>
      <c r="B33" s="57"/>
      <c r="C33" s="60" t="s">
        <v>157</v>
      </c>
      <c r="D33" s="202" t="s">
        <v>160</v>
      </c>
      <c r="E33" s="57" t="s">
        <v>161</v>
      </c>
      <c r="F33" s="29" t="s">
        <v>34</v>
      </c>
      <c r="G33" s="29"/>
      <c r="H33" s="29"/>
      <c r="I33" s="44"/>
    </row>
  </sheetData>
  <mergeCells count="14">
    <mergeCell ref="A11:I11"/>
    <mergeCell ref="A12:I12"/>
    <mergeCell ref="B4:B8"/>
    <mergeCell ref="B16:B17"/>
    <mergeCell ref="B18:B19"/>
    <mergeCell ref="B21:B22"/>
    <mergeCell ref="B24:B26"/>
    <mergeCell ref="B29:B30"/>
    <mergeCell ref="B32:B33"/>
    <mergeCell ref="C13:C14"/>
    <mergeCell ref="C16:C17"/>
    <mergeCell ref="C18:C19"/>
    <mergeCell ref="D13:D14"/>
    <mergeCell ref="A1:I2"/>
  </mergeCells>
  <conditionalFormatting sqref="D13">
    <cfRule type="expression" dxfId="0" priority="2" stopIfTrue="1">
      <formula>$F13="X"</formula>
    </cfRule>
  </conditionalFormatting>
  <conditionalFormatting sqref="F13:H13">
    <cfRule type="expression" dxfId="0" priority="3" stopIfTrue="1">
      <formula>$F13="X"</formula>
    </cfRule>
  </conditionalFormatting>
  <conditionalFormatting sqref="F14:H14">
    <cfRule type="expression" dxfId="0" priority="1" stopIfTrue="1">
      <formula>$F14="X"</formula>
    </cfRule>
  </conditionalFormatting>
  <conditionalFormatting sqref="F28">
    <cfRule type="expression" dxfId="0" priority="16" stopIfTrue="1">
      <formula>$F28="X"</formula>
    </cfRule>
  </conditionalFormatting>
  <conditionalFormatting sqref="G28:H28">
    <cfRule type="expression" dxfId="0" priority="17" stopIfTrue="1">
      <formula>$F28="X"</formula>
    </cfRule>
  </conditionalFormatting>
  <conditionalFormatting sqref="F31">
    <cfRule type="expression" dxfId="0" priority="9" stopIfTrue="1">
      <formula>$F31="X"</formula>
    </cfRule>
  </conditionalFormatting>
  <conditionalFormatting sqref="G31">
    <cfRule type="expression" dxfId="0" priority="10" stopIfTrue="1">
      <formula>$F31="X"</formula>
    </cfRule>
  </conditionalFormatting>
  <conditionalFormatting sqref="H31">
    <cfRule type="expression" dxfId="0" priority="7" stopIfTrue="1">
      <formula>$F31="X"</formula>
    </cfRule>
  </conditionalFormatting>
  <conditionalFormatting sqref="D27:E27 D18:E20 G27:H27 G15:H22 F32:H33 F29:H30">
    <cfRule type="expression" dxfId="0" priority="38" stopIfTrue="1">
      <formula>$F15="X"</formula>
    </cfRule>
  </conditionalFormatting>
  <conditionalFormatting sqref="D15:E17 F15:F27">
    <cfRule type="expression" dxfId="0" priority="30" stopIfTrue="1">
      <formula>$F15="X"</formula>
    </cfRule>
  </conditionalFormatting>
  <conditionalFormatting sqref="D21:E22">
    <cfRule type="expression" dxfId="0" priority="18" stopIfTrue="1">
      <formula>$F21="X"</formula>
    </cfRule>
  </conditionalFormatting>
  <conditionalFormatting sqref="D23:E23 G23:H23">
    <cfRule type="expression" dxfId="0" priority="27" stopIfTrue="1">
      <formula>$F23="X"</formula>
    </cfRule>
  </conditionalFormatting>
  <conditionalFormatting sqref="D24:E26 G24:H26">
    <cfRule type="expression" dxfId="0" priority="25" stopIfTrue="1">
      <formula>$F24="X"</formula>
    </cfRule>
  </conditionalFormatting>
  <dataValidations count="1">
    <dataValidation type="list" allowBlank="1" showInputMessage="1" showErrorMessage="1" sqref="F13:F33">
      <formula1>"N, OK, NG, X"</formula1>
    </dataValidation>
  </dataValidations>
  <hyperlinks>
    <hyperlink ref="E30" location="Reference!A288" display="2. &#10;- [Success] dialog is displayed&#10;+ Message: &quot;SCD 10&quot;&#10;- [View User] screen is displayed&#10;- New email is sent out  to AVANA Admin follows [Notify Reassign Objectives in AVANA] template:&#10;- Template: REF 12"/>
  </hyperlinks>
  <pageMargins left="0.7" right="0.7" top="0.75" bottom="0.75" header="0.3" footer="0.3"/>
  <pageSetup paperSize="9" scale="38" orientation="portrait" horizontalDpi="200" verticalDpi="300"/>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view="pageBreakPreview" zoomScaleNormal="100" workbookViewId="0">
      <selection activeCell="A1" sqref="A1:J2"/>
    </sheetView>
  </sheetViews>
  <sheetFormatPr defaultColWidth="9" defaultRowHeight="13.2"/>
  <cols>
    <col min="1" max="1" width="8.57407407407407" style="6" customWidth="1"/>
    <col min="2" max="2" width="41.4259259259259" style="7" customWidth="1"/>
    <col min="3" max="3" width="31.1388888888889" style="8" customWidth="1"/>
    <col min="4" max="4" width="34.5740740740741" style="7" customWidth="1"/>
    <col min="5" max="5" width="43.4259259259259" style="7" customWidth="1"/>
    <col min="6" max="9" width="12.4259259259259" style="6" customWidth="1"/>
    <col min="10" max="10" width="14.1388888888889" style="8" customWidth="1"/>
  </cols>
  <sheetData>
    <row r="1" ht="23.25" customHeight="1" spans="1:10">
      <c r="A1" s="9" t="str">
        <f ca="1">RIGHT(CELL("filename",$A$1),LEN(CELL("filename",$A$1))-FIND("]",CELL("filename",$A$1),1))</f>
        <v>UC12</v>
      </c>
      <c r="B1" s="9"/>
      <c r="C1" s="9"/>
      <c r="D1" s="9"/>
      <c r="E1" s="9"/>
      <c r="F1" s="9"/>
      <c r="G1" s="9"/>
      <c r="H1" s="9"/>
      <c r="I1" s="9"/>
      <c r="J1" s="86"/>
    </row>
    <row r="2" spans="1:10">
      <c r="A2" s="9"/>
      <c r="B2" s="9"/>
      <c r="C2" s="9"/>
      <c r="D2" s="9"/>
      <c r="E2" s="9"/>
      <c r="F2" s="9"/>
      <c r="G2" s="9"/>
      <c r="H2" s="9"/>
      <c r="I2" s="9"/>
      <c r="J2" s="86"/>
    </row>
    <row r="3" spans="1:10">
      <c r="A3" s="13" t="s">
        <v>18</v>
      </c>
      <c r="B3" s="18"/>
      <c r="C3" s="19"/>
      <c r="D3" s="18"/>
      <c r="E3" s="18"/>
      <c r="F3" s="13"/>
      <c r="G3" s="13"/>
      <c r="H3" s="13"/>
      <c r="I3" s="13"/>
      <c r="J3" s="19"/>
    </row>
    <row r="4" spans="2:10">
      <c r="B4" s="10" t="s">
        <v>19</v>
      </c>
      <c r="C4" s="11" t="s">
        <v>12</v>
      </c>
      <c r="D4" s="12">
        <f>COUNTIF(F:F,"OK")</f>
        <v>0</v>
      </c>
      <c r="E4" s="18"/>
      <c r="F4" s="13"/>
      <c r="G4" s="13"/>
      <c r="H4" s="13"/>
      <c r="I4" s="13"/>
      <c r="J4" s="19"/>
    </row>
    <row r="5" spans="1:10">
      <c r="A5" s="13"/>
      <c r="B5" s="14"/>
      <c r="C5" s="15" t="s">
        <v>13</v>
      </c>
      <c r="D5" s="12">
        <f>COUNTIF(F:F,"NG")</f>
        <v>0</v>
      </c>
      <c r="E5" s="18"/>
      <c r="F5" s="13"/>
      <c r="G5" s="13"/>
      <c r="H5" s="13"/>
      <c r="I5" s="13"/>
      <c r="J5" s="19"/>
    </row>
    <row r="6" spans="1:10">
      <c r="A6" s="13"/>
      <c r="B6" s="14"/>
      <c r="C6" s="15" t="s">
        <v>14</v>
      </c>
      <c r="D6" s="12">
        <f>COUNTIF(F:F,"N")</f>
        <v>7</v>
      </c>
      <c r="E6" s="18"/>
      <c r="F6" s="13"/>
      <c r="G6" s="13"/>
      <c r="H6" s="13"/>
      <c r="I6" s="13"/>
      <c r="J6" s="19"/>
    </row>
    <row r="7" spans="1:10">
      <c r="A7" s="13"/>
      <c r="B7" s="14"/>
      <c r="C7" s="15" t="s">
        <v>15</v>
      </c>
      <c r="D7" s="12">
        <f>COUNTIF(F:F,"X")</f>
        <v>0</v>
      </c>
      <c r="E7" s="18"/>
      <c r="F7" s="13"/>
      <c r="G7" s="13"/>
      <c r="H7" s="13"/>
      <c r="I7" s="13"/>
      <c r="J7" s="19"/>
    </row>
    <row r="8" spans="1:10">
      <c r="A8" s="13"/>
      <c r="B8" s="16"/>
      <c r="C8" s="17" t="s">
        <v>16</v>
      </c>
      <c r="D8" s="12">
        <f>SUM(D4:D7)</f>
        <v>7</v>
      </c>
      <c r="E8" s="18"/>
      <c r="F8" s="13"/>
      <c r="G8" s="13"/>
      <c r="H8" s="13"/>
      <c r="I8" s="13"/>
      <c r="J8" s="19"/>
    </row>
    <row r="9" spans="1:10">
      <c r="A9" s="13"/>
      <c r="B9" s="18"/>
      <c r="C9" s="19"/>
      <c r="D9" s="18"/>
      <c r="E9" s="18"/>
      <c r="F9" s="13"/>
      <c r="G9" s="13"/>
      <c r="H9" s="13"/>
      <c r="I9" s="13"/>
      <c r="J9" s="19"/>
    </row>
    <row r="10" spans="1:10">
      <c r="A10" s="20" t="s">
        <v>9</v>
      </c>
      <c r="B10" s="21" t="s">
        <v>20</v>
      </c>
      <c r="C10" s="21" t="s">
        <v>21</v>
      </c>
      <c r="D10" s="21" t="s">
        <v>22</v>
      </c>
      <c r="E10" s="21" t="s">
        <v>23</v>
      </c>
      <c r="F10" s="21" t="s">
        <v>24</v>
      </c>
      <c r="G10" s="20" t="s">
        <v>25</v>
      </c>
      <c r="H10" s="20" t="s">
        <v>162</v>
      </c>
      <c r="I10" s="20" t="s">
        <v>26</v>
      </c>
      <c r="J10" s="20" t="s">
        <v>27</v>
      </c>
    </row>
    <row r="11" ht="12.75" customHeight="1" spans="1:10">
      <c r="A11" s="47" t="s">
        <v>94</v>
      </c>
      <c r="B11" s="47"/>
      <c r="C11" s="47"/>
      <c r="D11" s="47"/>
      <c r="E11" s="47"/>
      <c r="F11" s="47"/>
      <c r="G11" s="48"/>
      <c r="H11" s="48"/>
      <c r="I11" s="48"/>
      <c r="J11" s="48"/>
    </row>
    <row r="12" ht="21.75" customHeight="1" spans="1:10">
      <c r="A12" s="49" t="s">
        <v>163</v>
      </c>
      <c r="B12" s="50"/>
      <c r="C12" s="50"/>
      <c r="D12" s="50"/>
      <c r="E12" s="50"/>
      <c r="F12" s="50"/>
      <c r="G12" s="50"/>
      <c r="H12" s="50"/>
      <c r="I12" s="50"/>
      <c r="J12" s="87"/>
    </row>
    <row r="13" ht="320.25" customHeight="1" spans="1:10">
      <c r="A13" s="64">
        <f ca="1" t="shared" ref="A13:A19" si="0">1+COUNT(INDIRECT("A1:"&amp;(ADDRESS(ROW()-1,COLUMN()))))</f>
        <v>1</v>
      </c>
      <c r="B13" s="54" t="s">
        <v>164</v>
      </c>
      <c r="C13" s="201" t="s">
        <v>165</v>
      </c>
      <c r="D13" s="54" t="s">
        <v>166</v>
      </c>
      <c r="E13" s="98" t="s">
        <v>167</v>
      </c>
      <c r="F13" s="65" t="s">
        <v>34</v>
      </c>
      <c r="G13" s="65"/>
      <c r="H13" s="59" t="s">
        <v>168</v>
      </c>
      <c r="I13" s="65"/>
      <c r="J13" s="88"/>
    </row>
    <row r="14" ht="211.2" spans="1:10">
      <c r="A14" s="64">
        <f ca="1" t="shared" si="0"/>
        <v>2</v>
      </c>
      <c r="B14" s="54" t="s">
        <v>169</v>
      </c>
      <c r="C14" s="201" t="s">
        <v>170</v>
      </c>
      <c r="D14" s="54" t="s">
        <v>166</v>
      </c>
      <c r="E14" s="98" t="s">
        <v>171</v>
      </c>
      <c r="F14" s="65" t="s">
        <v>34</v>
      </c>
      <c r="G14" s="65"/>
      <c r="H14" s="59" t="s">
        <v>168</v>
      </c>
      <c r="I14" s="65"/>
      <c r="J14" s="88"/>
    </row>
    <row r="15" ht="94.5" customHeight="1" spans="1:10">
      <c r="A15" s="64">
        <f ca="1" t="shared" si="0"/>
        <v>3</v>
      </c>
      <c r="B15" s="102" t="s">
        <v>172</v>
      </c>
      <c r="C15" s="204" t="s">
        <v>173</v>
      </c>
      <c r="D15" s="54" t="s">
        <v>174</v>
      </c>
      <c r="E15" s="98" t="s">
        <v>175</v>
      </c>
      <c r="F15" s="65" t="s">
        <v>34</v>
      </c>
      <c r="G15" s="65"/>
      <c r="H15" s="59" t="s">
        <v>168</v>
      </c>
      <c r="I15" s="65"/>
      <c r="J15" s="88"/>
    </row>
    <row r="16" ht="54.75" customHeight="1" spans="1:10">
      <c r="A16" s="64">
        <f ca="1" t="shared" si="0"/>
        <v>4</v>
      </c>
      <c r="B16" s="53" t="s">
        <v>176</v>
      </c>
      <c r="C16" s="200" t="s">
        <v>173</v>
      </c>
      <c r="D16" s="54" t="s">
        <v>177</v>
      </c>
      <c r="E16" s="98" t="s">
        <v>178</v>
      </c>
      <c r="F16" s="65" t="s">
        <v>34</v>
      </c>
      <c r="G16" s="65"/>
      <c r="H16" s="59" t="s">
        <v>168</v>
      </c>
      <c r="I16" s="65"/>
      <c r="J16" s="88"/>
    </row>
    <row r="17" ht="52.8" spans="1:10">
      <c r="A17" s="64">
        <f ca="1" t="shared" si="0"/>
        <v>5</v>
      </c>
      <c r="B17" s="99"/>
      <c r="C17" s="99"/>
      <c r="D17" s="54" t="s">
        <v>179</v>
      </c>
      <c r="E17" s="98" t="s">
        <v>180</v>
      </c>
      <c r="F17" s="65" t="s">
        <v>34</v>
      </c>
      <c r="G17" s="65"/>
      <c r="H17" s="59" t="s">
        <v>168</v>
      </c>
      <c r="I17" s="65"/>
      <c r="J17" s="88"/>
    </row>
    <row r="18" spans="1:10">
      <c r="A18" s="64">
        <f ca="1" t="shared" si="0"/>
        <v>6</v>
      </c>
      <c r="B18" s="44" t="s">
        <v>143</v>
      </c>
      <c r="C18" s="126"/>
      <c r="D18" s="205" t="s">
        <v>144</v>
      </c>
      <c r="E18" s="44" t="s">
        <v>145</v>
      </c>
      <c r="F18" s="29" t="s">
        <v>34</v>
      </c>
      <c r="G18" s="29"/>
      <c r="H18" s="59" t="s">
        <v>168</v>
      </c>
      <c r="I18" s="29"/>
      <c r="J18" s="44"/>
    </row>
    <row r="19" ht="52.8" spans="1:10">
      <c r="A19" s="64">
        <f ca="1" t="shared" si="0"/>
        <v>7</v>
      </c>
      <c r="B19" s="57" t="s">
        <v>152</v>
      </c>
      <c r="C19" s="60" t="s">
        <v>153</v>
      </c>
      <c r="D19" s="202" t="s">
        <v>181</v>
      </c>
      <c r="E19" s="57" t="s">
        <v>182</v>
      </c>
      <c r="F19" s="29" t="s">
        <v>34</v>
      </c>
      <c r="G19" s="29"/>
      <c r="H19" s="59" t="s">
        <v>168</v>
      </c>
      <c r="I19" s="29"/>
      <c r="J19" s="44"/>
    </row>
  </sheetData>
  <mergeCells count="6">
    <mergeCell ref="A11:J11"/>
    <mergeCell ref="A12:J12"/>
    <mergeCell ref="B4:B8"/>
    <mergeCell ref="B16:B17"/>
    <mergeCell ref="C16:C17"/>
    <mergeCell ref="A1:J2"/>
  </mergeCells>
  <conditionalFormatting sqref="F18">
    <cfRule type="expression" dxfId="0" priority="6" stopIfTrue="1">
      <formula>$F18="X"</formula>
    </cfRule>
  </conditionalFormatting>
  <conditionalFormatting sqref="H18">
    <cfRule type="expression" dxfId="0" priority="5" stopIfTrue="1">
      <formula>$F18="X"</formula>
    </cfRule>
  </conditionalFormatting>
  <conditionalFormatting sqref="F19">
    <cfRule type="expression" dxfId="0" priority="3" stopIfTrue="1">
      <formula>$F19="X"</formula>
    </cfRule>
  </conditionalFormatting>
  <conditionalFormatting sqref="G19">
    <cfRule type="expression" dxfId="0" priority="4" stopIfTrue="1">
      <formula>$F19="X"</formula>
    </cfRule>
  </conditionalFormatting>
  <conditionalFormatting sqref="H19">
    <cfRule type="expression" dxfId="0" priority="2" stopIfTrue="1">
      <formula>$F19="X"</formula>
    </cfRule>
  </conditionalFormatting>
  <conditionalFormatting sqref="I19">
    <cfRule type="expression" dxfId="0" priority="1" stopIfTrue="1">
      <formula>$F19="X"</formula>
    </cfRule>
  </conditionalFormatting>
  <conditionalFormatting sqref="D13:I17">
    <cfRule type="expression" dxfId="0" priority="19" stopIfTrue="1">
      <formula>$F13="X"</formula>
    </cfRule>
  </conditionalFormatting>
  <conditionalFormatting sqref="G18 I18">
    <cfRule type="expression" dxfId="0" priority="7" stopIfTrue="1">
      <formula>$F18="X"</formula>
    </cfRule>
  </conditionalFormatting>
  <dataValidations count="1">
    <dataValidation type="list" allowBlank="1" showInputMessage="1" showErrorMessage="1" sqref="F13:F19">
      <formula1>"N, OK, NG, X"</formula1>
    </dataValidation>
  </dataValidations>
  <pageMargins left="0.7" right="0.7" top="0.75" bottom="0.75" header="0.3" footer="0.3"/>
  <pageSetup paperSize="9" scale="40" orientation="portrait" horizontalDpi="200" verticalDpi="300"/>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9"/>
  <sheetViews>
    <sheetView view="pageBreakPreview" zoomScaleNormal="100" workbookViewId="0">
      <selection activeCell="A1" sqref="A1:J2"/>
    </sheetView>
  </sheetViews>
  <sheetFormatPr defaultColWidth="9" defaultRowHeight="13.2"/>
  <cols>
    <col min="1" max="1" width="8.57407407407407" style="6" customWidth="1"/>
    <col min="2" max="2" width="37.4259259259259" style="104" customWidth="1"/>
    <col min="3" max="3" width="36" style="104" customWidth="1"/>
    <col min="4" max="4" width="50.4259259259259" style="104" customWidth="1"/>
    <col min="5" max="5" width="47.5740740740741" style="7" customWidth="1"/>
    <col min="6" max="9" width="12.4259259259259" style="6" customWidth="1"/>
    <col min="10" max="10" width="14.1388888888889" style="8" customWidth="1"/>
  </cols>
  <sheetData>
    <row r="1" ht="23.25" customHeight="1" spans="1:10">
      <c r="A1" s="9" t="str">
        <f ca="1">RIGHT(CELL("filename",$A$1),LEN(CELL("filename",$A$1))-FIND("]",CELL("filename",$A$1),1))</f>
        <v>UC13</v>
      </c>
      <c r="B1" s="9"/>
      <c r="C1" s="9"/>
      <c r="D1" s="9"/>
      <c r="E1" s="9"/>
      <c r="F1" s="9"/>
      <c r="G1" s="9"/>
      <c r="H1" s="9"/>
      <c r="I1" s="9"/>
      <c r="J1" s="86"/>
    </row>
    <row r="2" spans="1:10">
      <c r="A2" s="9"/>
      <c r="B2" s="9"/>
      <c r="C2" s="9"/>
      <c r="D2" s="9"/>
      <c r="E2" s="9"/>
      <c r="F2" s="9"/>
      <c r="G2" s="9"/>
      <c r="H2" s="9"/>
      <c r="I2" s="9"/>
      <c r="J2" s="86"/>
    </row>
    <row r="3" spans="1:10">
      <c r="A3" s="13" t="s">
        <v>18</v>
      </c>
      <c r="B3" s="105"/>
      <c r="C3" s="105"/>
      <c r="D3" s="105"/>
      <c r="E3" s="18"/>
      <c r="F3" s="13"/>
      <c r="G3" s="13"/>
      <c r="H3" s="13"/>
      <c r="I3" s="13"/>
      <c r="J3" s="19"/>
    </row>
    <row r="4" spans="2:10">
      <c r="B4" s="110" t="s">
        <v>19</v>
      </c>
      <c r="C4" s="111" t="s">
        <v>12</v>
      </c>
      <c r="D4" s="106">
        <f>COUNTIF(F:F,"OK")</f>
        <v>0</v>
      </c>
      <c r="E4" s="18"/>
      <c r="F4" s="13"/>
      <c r="G4" s="13"/>
      <c r="H4" s="13"/>
      <c r="I4" s="13"/>
      <c r="J4" s="19"/>
    </row>
    <row r="5" spans="1:10">
      <c r="A5" s="13"/>
      <c r="B5" s="112"/>
      <c r="C5" s="113" t="s">
        <v>13</v>
      </c>
      <c r="D5" s="106">
        <f>COUNTIF(F:F,"NG")</f>
        <v>0</v>
      </c>
      <c r="E5" s="18"/>
      <c r="F5" s="13"/>
      <c r="G5" s="13"/>
      <c r="H5" s="13"/>
      <c r="I5" s="13"/>
      <c r="J5" s="19"/>
    </row>
    <row r="6" spans="1:10">
      <c r="A6" s="13"/>
      <c r="B6" s="112"/>
      <c r="C6" s="113" t="s">
        <v>14</v>
      </c>
      <c r="D6" s="106">
        <f>COUNTIF(F:F,"N")</f>
        <v>25</v>
      </c>
      <c r="E6" s="18"/>
      <c r="F6" s="13"/>
      <c r="G6" s="13"/>
      <c r="H6" s="13"/>
      <c r="I6" s="13"/>
      <c r="J6" s="19"/>
    </row>
    <row r="7" spans="1:10">
      <c r="A7" s="13"/>
      <c r="B7" s="112"/>
      <c r="C7" s="113" t="s">
        <v>15</v>
      </c>
      <c r="D7" s="106">
        <f>COUNTIF(F:F,"X")</f>
        <v>0</v>
      </c>
      <c r="E7" s="18"/>
      <c r="F7" s="13"/>
      <c r="G7" s="13"/>
      <c r="H7" s="13"/>
      <c r="I7" s="13"/>
      <c r="J7" s="19"/>
    </row>
    <row r="8" spans="1:10">
      <c r="A8" s="13"/>
      <c r="B8" s="114"/>
      <c r="C8" s="115" t="s">
        <v>16</v>
      </c>
      <c r="D8" s="106">
        <f>SUM(D4:D7)</f>
        <v>25</v>
      </c>
      <c r="E8" s="18"/>
      <c r="F8" s="13"/>
      <c r="G8" s="13"/>
      <c r="H8" s="13"/>
      <c r="I8" s="13"/>
      <c r="J8" s="19"/>
    </row>
    <row r="9" spans="1:10">
      <c r="A9" s="13"/>
      <c r="B9" s="105"/>
      <c r="C9" s="105"/>
      <c r="D9" s="105"/>
      <c r="E9" s="18"/>
      <c r="F9" s="13"/>
      <c r="G9" s="13"/>
      <c r="H9" s="13"/>
      <c r="I9" s="13"/>
      <c r="J9" s="19"/>
    </row>
    <row r="10" spans="1:10">
      <c r="A10" s="20" t="s">
        <v>9</v>
      </c>
      <c r="B10" s="107" t="s">
        <v>20</v>
      </c>
      <c r="C10" s="116" t="s">
        <v>21</v>
      </c>
      <c r="D10" s="107" t="s">
        <v>22</v>
      </c>
      <c r="E10" s="21" t="s">
        <v>23</v>
      </c>
      <c r="F10" s="21" t="s">
        <v>24</v>
      </c>
      <c r="G10" s="20" t="s">
        <v>25</v>
      </c>
      <c r="H10" s="20" t="s">
        <v>162</v>
      </c>
      <c r="I10" s="20" t="s">
        <v>26</v>
      </c>
      <c r="J10" s="20" t="s">
        <v>27</v>
      </c>
    </row>
    <row r="11" ht="12.75" customHeight="1" spans="1:10">
      <c r="A11" s="47" t="s">
        <v>94</v>
      </c>
      <c r="B11" s="47"/>
      <c r="C11" s="47"/>
      <c r="D11" s="47"/>
      <c r="E11" s="47"/>
      <c r="F11" s="47"/>
      <c r="G11" s="48"/>
      <c r="H11" s="48"/>
      <c r="I11" s="48"/>
      <c r="J11" s="48"/>
    </row>
    <row r="12" ht="155.25" customHeight="1" spans="1:10">
      <c r="A12" s="206" t="s">
        <v>183</v>
      </c>
      <c r="B12" s="50"/>
      <c r="C12" s="50"/>
      <c r="D12" s="50"/>
      <c r="E12" s="50"/>
      <c r="F12" s="50"/>
      <c r="G12" s="50"/>
      <c r="H12" s="50"/>
      <c r="I12" s="50"/>
      <c r="J12" s="87"/>
    </row>
    <row r="13" ht="250.8" spans="1:10">
      <c r="A13" s="64">
        <f ca="1" t="shared" ref="A13:A19" si="0">1+COUNT(INDIRECT("A1:"&amp;(ADDRESS(ROW()-1,COLUMN()))))</f>
        <v>1</v>
      </c>
      <c r="B13" s="81" t="s">
        <v>184</v>
      </c>
      <c r="C13" s="200" t="s">
        <v>185</v>
      </c>
      <c r="D13" s="117" t="s">
        <v>186</v>
      </c>
      <c r="E13" s="118" t="s">
        <v>187</v>
      </c>
      <c r="F13" s="119"/>
      <c r="G13" s="119"/>
      <c r="H13" s="59" t="s">
        <v>168</v>
      </c>
      <c r="I13" s="119"/>
      <c r="J13" s="119"/>
    </row>
    <row r="14" ht="409.5" spans="1:10">
      <c r="A14" s="64">
        <f ca="1" t="shared" si="0"/>
        <v>2</v>
      </c>
      <c r="B14" s="54" t="s">
        <v>188</v>
      </c>
      <c r="C14" s="78" t="s">
        <v>189</v>
      </c>
      <c r="D14" s="201" t="s">
        <v>190</v>
      </c>
      <c r="E14" s="120" t="s">
        <v>191</v>
      </c>
      <c r="F14" s="55" t="s">
        <v>34</v>
      </c>
      <c r="G14" s="29"/>
      <c r="H14" s="59" t="s">
        <v>168</v>
      </c>
      <c r="I14" s="29"/>
      <c r="J14" s="44"/>
    </row>
    <row r="15" ht="79.2" spans="1:10">
      <c r="A15" s="64">
        <f ca="1" t="shared" si="0"/>
        <v>3</v>
      </c>
      <c r="B15" s="54" t="s">
        <v>192</v>
      </c>
      <c r="C15" s="79"/>
      <c r="D15" s="204" t="s">
        <v>193</v>
      </c>
      <c r="E15" s="120" t="s">
        <v>194</v>
      </c>
      <c r="F15" s="55" t="s">
        <v>34</v>
      </c>
      <c r="G15" s="29"/>
      <c r="H15" s="59" t="s">
        <v>168</v>
      </c>
      <c r="I15" s="29"/>
      <c r="J15" s="44"/>
    </row>
    <row r="16" ht="79.2" spans="1:10">
      <c r="A16" s="64">
        <f ca="1" t="shared" si="0"/>
        <v>4</v>
      </c>
      <c r="B16" s="54" t="s">
        <v>195</v>
      </c>
      <c r="C16" s="79"/>
      <c r="D16" s="204" t="s">
        <v>196</v>
      </c>
      <c r="E16" s="120" t="s">
        <v>197</v>
      </c>
      <c r="F16" s="55" t="s">
        <v>34</v>
      </c>
      <c r="G16" s="29"/>
      <c r="H16" s="59" t="s">
        <v>168</v>
      </c>
      <c r="I16" s="29"/>
      <c r="J16" s="44"/>
    </row>
    <row r="17" ht="79.2" spans="1:10">
      <c r="A17" s="64">
        <f ca="1" t="shared" si="0"/>
        <v>5</v>
      </c>
      <c r="B17" s="54" t="s">
        <v>198</v>
      </c>
      <c r="C17" s="79"/>
      <c r="D17" s="204" t="s">
        <v>199</v>
      </c>
      <c r="E17" s="120" t="s">
        <v>200</v>
      </c>
      <c r="F17" s="55" t="s">
        <v>34</v>
      </c>
      <c r="G17" s="29"/>
      <c r="H17" s="59" t="s">
        <v>168</v>
      </c>
      <c r="I17" s="29"/>
      <c r="J17" s="44"/>
    </row>
    <row r="18" ht="79.2" spans="1:10">
      <c r="A18" s="64">
        <f ca="1" t="shared" si="0"/>
        <v>6</v>
      </c>
      <c r="B18" s="54" t="s">
        <v>201</v>
      </c>
      <c r="C18" s="80"/>
      <c r="D18" s="204" t="s">
        <v>202</v>
      </c>
      <c r="E18" s="120" t="s">
        <v>203</v>
      </c>
      <c r="F18" s="55" t="s">
        <v>34</v>
      </c>
      <c r="G18" s="29"/>
      <c r="H18" s="59" t="s">
        <v>168</v>
      </c>
      <c r="I18" s="29"/>
      <c r="J18" s="44"/>
    </row>
    <row r="19" ht="158.4" spans="1:10">
      <c r="A19" s="64">
        <f ca="1" t="shared" si="0"/>
        <v>7</v>
      </c>
      <c r="B19" s="53" t="s">
        <v>204</v>
      </c>
      <c r="C19" s="200" t="s">
        <v>205</v>
      </c>
      <c r="D19" s="54" t="s">
        <v>206</v>
      </c>
      <c r="E19" s="98" t="s">
        <v>207</v>
      </c>
      <c r="F19" s="65" t="s">
        <v>34</v>
      </c>
      <c r="G19" s="65"/>
      <c r="H19" s="59" t="s">
        <v>168</v>
      </c>
      <c r="I19" s="65"/>
      <c r="J19" s="61"/>
    </row>
    <row r="20" ht="26.4" spans="1:10">
      <c r="A20" s="64">
        <f ca="1" t="shared" ref="A20:A39" si="1">1+COUNT(INDIRECT("A1:"&amp;(ADDRESS(ROW()-1,COLUMN()))))</f>
        <v>8</v>
      </c>
      <c r="B20" s="73"/>
      <c r="C20" s="73"/>
      <c r="D20" s="54" t="s">
        <v>208</v>
      </c>
      <c r="E20" s="98" t="s">
        <v>209</v>
      </c>
      <c r="F20" s="65" t="s">
        <v>34</v>
      </c>
      <c r="G20" s="65"/>
      <c r="H20" s="59" t="s">
        <v>168</v>
      </c>
      <c r="I20" s="65"/>
      <c r="J20" s="88"/>
    </row>
    <row r="21" ht="26.4" spans="1:10">
      <c r="A21" s="64">
        <f ca="1" t="shared" si="1"/>
        <v>9</v>
      </c>
      <c r="B21" s="73"/>
      <c r="C21" s="73"/>
      <c r="D21" s="54" t="s">
        <v>210</v>
      </c>
      <c r="E21" s="98" t="s">
        <v>211</v>
      </c>
      <c r="F21" s="65"/>
      <c r="G21" s="65"/>
      <c r="H21" s="59" t="s">
        <v>168</v>
      </c>
      <c r="I21" s="65"/>
      <c r="J21" s="88"/>
    </row>
    <row r="22" ht="26.4" spans="1:10">
      <c r="A22" s="64">
        <f ca="1" t="shared" si="1"/>
        <v>10</v>
      </c>
      <c r="B22" s="99"/>
      <c r="C22" s="99"/>
      <c r="D22" s="54" t="s">
        <v>212</v>
      </c>
      <c r="E22" s="98" t="s">
        <v>213</v>
      </c>
      <c r="F22" s="65" t="s">
        <v>34</v>
      </c>
      <c r="G22" s="65"/>
      <c r="H22" s="59" t="s">
        <v>168</v>
      </c>
      <c r="I22" s="65"/>
      <c r="J22" s="88"/>
    </row>
    <row r="23" spans="1:10">
      <c r="A23" s="29">
        <f ca="1" t="shared" si="1"/>
        <v>11</v>
      </c>
      <c r="B23" s="53" t="s">
        <v>214</v>
      </c>
      <c r="C23" s="207" t="s">
        <v>215</v>
      </c>
      <c r="D23" s="57" t="s">
        <v>216</v>
      </c>
      <c r="E23" s="97" t="s">
        <v>217</v>
      </c>
      <c r="F23" s="100" t="s">
        <v>34</v>
      </c>
      <c r="G23" s="100"/>
      <c r="H23" s="101" t="s">
        <v>168</v>
      </c>
      <c r="I23" s="100"/>
      <c r="J23" s="88"/>
    </row>
    <row r="24" ht="39.6" spans="1:10">
      <c r="A24" s="29">
        <f ca="1" t="shared" si="1"/>
        <v>12</v>
      </c>
      <c r="B24" s="73"/>
      <c r="C24" s="121"/>
      <c r="D24" s="57" t="s">
        <v>218</v>
      </c>
      <c r="E24" s="97" t="s">
        <v>219</v>
      </c>
      <c r="F24" s="100" t="s">
        <v>34</v>
      </c>
      <c r="G24" s="100"/>
      <c r="H24" s="101" t="s">
        <v>168</v>
      </c>
      <c r="I24" s="100"/>
      <c r="J24" s="88"/>
    </row>
    <row r="25" ht="26.4" spans="1:10">
      <c r="A25" s="64">
        <f ca="1" t="shared" si="1"/>
        <v>13</v>
      </c>
      <c r="B25" s="73"/>
      <c r="C25" s="121"/>
      <c r="D25" s="54" t="s">
        <v>220</v>
      </c>
      <c r="E25" s="98" t="s">
        <v>221</v>
      </c>
      <c r="F25" s="65" t="s">
        <v>34</v>
      </c>
      <c r="G25" s="65"/>
      <c r="H25" s="56" t="s">
        <v>168</v>
      </c>
      <c r="I25" s="65"/>
      <c r="J25" s="88"/>
    </row>
    <row r="26" ht="39.6" spans="1:10">
      <c r="A26" s="64">
        <f ca="1" t="shared" si="1"/>
        <v>14</v>
      </c>
      <c r="B26" s="99"/>
      <c r="C26" s="122"/>
      <c r="D26" s="54" t="s">
        <v>222</v>
      </c>
      <c r="E26" s="98" t="s">
        <v>223</v>
      </c>
      <c r="F26" s="65" t="s">
        <v>34</v>
      </c>
      <c r="G26" s="65"/>
      <c r="H26" s="56" t="s">
        <v>168</v>
      </c>
      <c r="I26" s="65"/>
      <c r="J26" s="88"/>
    </row>
    <row r="27" ht="12.75" customHeight="1" spans="1:10">
      <c r="A27" s="29">
        <f ca="1" t="shared" si="1"/>
        <v>15</v>
      </c>
      <c r="B27" s="53" t="s">
        <v>224</v>
      </c>
      <c r="C27" s="207" t="s">
        <v>215</v>
      </c>
      <c r="D27" s="57" t="s">
        <v>225</v>
      </c>
      <c r="E27" s="97" t="s">
        <v>217</v>
      </c>
      <c r="F27" s="100" t="s">
        <v>34</v>
      </c>
      <c r="G27" s="100"/>
      <c r="H27" s="101"/>
      <c r="I27" s="100"/>
      <c r="J27" s="88"/>
    </row>
    <row r="28" ht="39.6" spans="1:10">
      <c r="A28" s="29">
        <f ca="1" t="shared" si="1"/>
        <v>16</v>
      </c>
      <c r="B28" s="73"/>
      <c r="C28" s="121"/>
      <c r="D28" s="57" t="s">
        <v>226</v>
      </c>
      <c r="E28" s="97" t="s">
        <v>227</v>
      </c>
      <c r="F28" s="100" t="s">
        <v>34</v>
      </c>
      <c r="G28" s="100"/>
      <c r="H28" s="123" t="s">
        <v>168</v>
      </c>
      <c r="I28" s="100"/>
      <c r="J28" s="88"/>
    </row>
    <row r="29" ht="26.4" spans="1:10">
      <c r="A29" s="64">
        <f ca="1" t="shared" si="1"/>
        <v>17</v>
      </c>
      <c r="B29" s="73"/>
      <c r="C29" s="121"/>
      <c r="D29" s="54" t="s">
        <v>228</v>
      </c>
      <c r="E29" s="98" t="s">
        <v>221</v>
      </c>
      <c r="F29" s="65" t="s">
        <v>34</v>
      </c>
      <c r="G29" s="65"/>
      <c r="H29" s="56" t="s">
        <v>168</v>
      </c>
      <c r="I29" s="65"/>
      <c r="J29" s="88"/>
    </row>
    <row r="30" ht="39.6" spans="1:10">
      <c r="A30" s="64">
        <f ca="1" t="shared" si="1"/>
        <v>18</v>
      </c>
      <c r="B30" s="99"/>
      <c r="C30" s="122"/>
      <c r="D30" s="54" t="s">
        <v>229</v>
      </c>
      <c r="E30" s="98" t="s">
        <v>223</v>
      </c>
      <c r="F30" s="65" t="s">
        <v>34</v>
      </c>
      <c r="G30" s="65"/>
      <c r="H30" s="56" t="s">
        <v>168</v>
      </c>
      <c r="I30" s="65"/>
      <c r="J30" s="88"/>
    </row>
    <row r="31" ht="52.8" spans="1:10">
      <c r="A31" s="64">
        <f ca="1" t="shared" si="1"/>
        <v>19</v>
      </c>
      <c r="B31" s="53" t="s">
        <v>230</v>
      </c>
      <c r="C31" s="201" t="s">
        <v>231</v>
      </c>
      <c r="D31" s="54" t="s">
        <v>232</v>
      </c>
      <c r="E31" s="98" t="s">
        <v>233</v>
      </c>
      <c r="F31" s="65" t="s">
        <v>34</v>
      </c>
      <c r="G31" s="65"/>
      <c r="H31" s="59" t="s">
        <v>168</v>
      </c>
      <c r="I31" s="65"/>
      <c r="J31" s="88"/>
    </row>
    <row r="32" ht="39.6" spans="1:10">
      <c r="A32" s="64">
        <f ca="1" t="shared" si="1"/>
        <v>20</v>
      </c>
      <c r="B32" s="73"/>
      <c r="C32" s="54"/>
      <c r="D32" s="54" t="s">
        <v>234</v>
      </c>
      <c r="E32" s="98" t="s">
        <v>235</v>
      </c>
      <c r="F32" s="65" t="s">
        <v>34</v>
      </c>
      <c r="G32" s="65"/>
      <c r="H32" s="59" t="s">
        <v>168</v>
      </c>
      <c r="I32" s="65"/>
      <c r="J32" s="88"/>
    </row>
    <row r="33" ht="39.6" spans="1:10">
      <c r="A33" s="64">
        <f ca="1" t="shared" si="1"/>
        <v>21</v>
      </c>
      <c r="B33" s="73"/>
      <c r="C33" s="54"/>
      <c r="D33" s="54" t="s">
        <v>236</v>
      </c>
      <c r="E33" s="98" t="s">
        <v>237</v>
      </c>
      <c r="F33" s="65" t="s">
        <v>34</v>
      </c>
      <c r="G33" s="65"/>
      <c r="H33" s="59" t="s">
        <v>168</v>
      </c>
      <c r="I33" s="65"/>
      <c r="J33" s="88"/>
    </row>
    <row r="34" ht="39.6" spans="1:10">
      <c r="A34" s="64">
        <f ca="1" t="shared" si="1"/>
        <v>22</v>
      </c>
      <c r="B34" s="99"/>
      <c r="C34" s="54"/>
      <c r="D34" s="54" t="s">
        <v>238</v>
      </c>
      <c r="E34" s="98" t="s">
        <v>239</v>
      </c>
      <c r="F34" s="65" t="s">
        <v>34</v>
      </c>
      <c r="G34" s="65"/>
      <c r="H34" s="59" t="s">
        <v>168</v>
      </c>
      <c r="I34" s="65"/>
      <c r="J34" s="88"/>
    </row>
    <row r="35" ht="52.8" spans="1:10">
      <c r="A35" s="64">
        <f ca="1" t="shared" si="1"/>
        <v>23</v>
      </c>
      <c r="B35" s="102" t="s">
        <v>240</v>
      </c>
      <c r="C35" s="54"/>
      <c r="D35" s="54" t="s">
        <v>241</v>
      </c>
      <c r="E35" s="98" t="s">
        <v>242</v>
      </c>
      <c r="F35" s="65" t="s">
        <v>34</v>
      </c>
      <c r="G35" s="65"/>
      <c r="H35" s="59" t="s">
        <v>168</v>
      </c>
      <c r="I35" s="65"/>
      <c r="J35" s="44"/>
    </row>
    <row r="36" ht="118.8" spans="1:10">
      <c r="A36" s="29">
        <f ca="1" t="shared" si="1"/>
        <v>24</v>
      </c>
      <c r="B36" s="52" t="s">
        <v>243</v>
      </c>
      <c r="C36" s="54"/>
      <c r="D36" s="208" t="s">
        <v>244</v>
      </c>
      <c r="E36" s="57" t="s">
        <v>245</v>
      </c>
      <c r="F36" s="29" t="s">
        <v>34</v>
      </c>
      <c r="G36" s="29"/>
      <c r="H36" s="29"/>
      <c r="I36" s="29"/>
      <c r="J36" s="44"/>
    </row>
    <row r="37" ht="118.8" spans="1:10">
      <c r="A37" s="29">
        <f ca="1" t="shared" si="1"/>
        <v>25</v>
      </c>
      <c r="B37" s="52" t="s">
        <v>246</v>
      </c>
      <c r="C37" s="54"/>
      <c r="D37" s="208" t="s">
        <v>247</v>
      </c>
      <c r="E37" s="57" t="s">
        <v>248</v>
      </c>
      <c r="F37" s="29" t="s">
        <v>34</v>
      </c>
      <c r="G37" s="29"/>
      <c r="H37" s="29"/>
      <c r="I37" s="29"/>
      <c r="J37" s="44"/>
    </row>
    <row r="38" ht="118.8" spans="1:10">
      <c r="A38" s="29">
        <f ca="1" t="shared" si="1"/>
        <v>26</v>
      </c>
      <c r="B38" s="63"/>
      <c r="C38" s="54"/>
      <c r="D38" s="208" t="s">
        <v>249</v>
      </c>
      <c r="E38" s="124" t="s">
        <v>250</v>
      </c>
      <c r="F38" s="29" t="s">
        <v>34</v>
      </c>
      <c r="G38" s="29"/>
      <c r="H38" s="29"/>
      <c r="I38" s="29"/>
      <c r="J38" s="44"/>
    </row>
    <row r="39" spans="1:10">
      <c r="A39" s="29">
        <f ca="1" t="shared" si="1"/>
        <v>27</v>
      </c>
      <c r="B39" s="57" t="s">
        <v>143</v>
      </c>
      <c r="C39" s="125"/>
      <c r="D39" s="202" t="s">
        <v>144</v>
      </c>
      <c r="E39" s="44" t="s">
        <v>145</v>
      </c>
      <c r="F39" s="29" t="s">
        <v>34</v>
      </c>
      <c r="G39" s="29"/>
      <c r="H39" s="59" t="s">
        <v>168</v>
      </c>
      <c r="I39" s="29"/>
      <c r="J39" s="44"/>
    </row>
  </sheetData>
  <mergeCells count="14">
    <mergeCell ref="A11:J11"/>
    <mergeCell ref="A12:J12"/>
    <mergeCell ref="B4:B8"/>
    <mergeCell ref="B19:B22"/>
    <mergeCell ref="B23:B26"/>
    <mergeCell ref="B27:B30"/>
    <mergeCell ref="B31:B34"/>
    <mergeCell ref="B37:B38"/>
    <mergeCell ref="C14:C18"/>
    <mergeCell ref="C19:C22"/>
    <mergeCell ref="C23:C26"/>
    <mergeCell ref="C27:C30"/>
    <mergeCell ref="C31:C38"/>
    <mergeCell ref="A1:J2"/>
  </mergeCells>
  <conditionalFormatting sqref="D23:I23">
    <cfRule type="expression" dxfId="0" priority="7" stopIfTrue="1">
      <formula>$F23="X"</formula>
    </cfRule>
  </conditionalFormatting>
  <conditionalFormatting sqref="D26">
    <cfRule type="expression" dxfId="0" priority="22" stopIfTrue="1">
      <formula>$F26="X"</formula>
    </cfRule>
  </conditionalFormatting>
  <conditionalFormatting sqref="E27">
    <cfRule type="expression" dxfId="0" priority="5" stopIfTrue="1">
      <formula>$F27="X"</formula>
    </cfRule>
  </conditionalFormatting>
  <conditionalFormatting sqref="D29:I29">
    <cfRule type="expression" dxfId="0" priority="16" stopIfTrue="1">
      <formula>$F29="X"</formula>
    </cfRule>
  </conditionalFormatting>
  <conditionalFormatting sqref="D30">
    <cfRule type="expression" dxfId="0" priority="18" stopIfTrue="1">
      <formula>$F30="X"</formula>
    </cfRule>
  </conditionalFormatting>
  <conditionalFormatting sqref="E30">
    <cfRule type="expression" dxfId="0" priority="17" stopIfTrue="1">
      <formula>$F30="X"</formula>
    </cfRule>
  </conditionalFormatting>
  <conditionalFormatting sqref="H30">
    <cfRule type="expression" dxfId="0" priority="19" stopIfTrue="1">
      <formula>$F30="X"</formula>
    </cfRule>
  </conditionalFormatting>
  <conditionalFormatting sqref="E35">
    <cfRule type="expression" dxfId="0" priority="24" stopIfTrue="1">
      <formula>$F35="X"</formula>
    </cfRule>
  </conditionalFormatting>
  <conditionalFormatting sqref="F36">
    <cfRule type="expression" dxfId="0" priority="12" stopIfTrue="1">
      <formula>$F36="X"</formula>
    </cfRule>
  </conditionalFormatting>
  <conditionalFormatting sqref="G36:I36">
    <cfRule type="expression" dxfId="0" priority="13" stopIfTrue="1">
      <formula>$F36="X"</formula>
    </cfRule>
  </conditionalFormatting>
  <conditionalFormatting sqref="F37">
    <cfRule type="expression" dxfId="0" priority="10" stopIfTrue="1">
      <formula>$F37="X"</formula>
    </cfRule>
  </conditionalFormatting>
  <conditionalFormatting sqref="G37:I37">
    <cfRule type="expression" dxfId="0" priority="11" stopIfTrue="1">
      <formula>$F37="X"</formula>
    </cfRule>
  </conditionalFormatting>
  <conditionalFormatting sqref="F38">
    <cfRule type="expression" dxfId="0" priority="14" stopIfTrue="1">
      <formula>$F38="X"</formula>
    </cfRule>
  </conditionalFormatting>
  <conditionalFormatting sqref="G38:I38">
    <cfRule type="expression" dxfId="0" priority="15" stopIfTrue="1">
      <formula>$F38="X"</formula>
    </cfRule>
  </conditionalFormatting>
  <conditionalFormatting sqref="F39">
    <cfRule type="expression" dxfId="0" priority="2" stopIfTrue="1">
      <formula>$F39="X"</formula>
    </cfRule>
  </conditionalFormatting>
  <conditionalFormatting sqref="H39">
    <cfRule type="expression" dxfId="0" priority="1" stopIfTrue="1">
      <formula>$F39="X"</formula>
    </cfRule>
  </conditionalFormatting>
  <conditionalFormatting sqref="D19:D22">
    <cfRule type="expression" dxfId="0" priority="23" stopIfTrue="1">
      <formula>$F19="X"</formula>
    </cfRule>
  </conditionalFormatting>
  <conditionalFormatting sqref="D31:D34">
    <cfRule type="expression" dxfId="0" priority="21" stopIfTrue="1">
      <formula>$F31="X"</formula>
    </cfRule>
  </conditionalFormatting>
  <conditionalFormatting sqref="F14:F18">
    <cfRule type="expression" dxfId="0" priority="8" stopIfTrue="1">
      <formula>$F14="X"</formula>
    </cfRule>
  </conditionalFormatting>
  <conditionalFormatting sqref="H13:H18">
    <cfRule type="expression" dxfId="0" priority="4" stopIfTrue="1">
      <formula>$F13="X"</formula>
    </cfRule>
  </conditionalFormatting>
  <conditionalFormatting sqref="G14:G18 I14:I18">
    <cfRule type="expression" dxfId="0" priority="9" stopIfTrue="1">
      <formula>$F14="X"</formula>
    </cfRule>
  </conditionalFormatting>
  <conditionalFormatting sqref="E31:I35 D24:D25 E19:I22 E24:I26 D28:I28">
    <cfRule type="expression" dxfId="0" priority="25" stopIfTrue="1">
      <formula>$F19="X"</formula>
    </cfRule>
  </conditionalFormatting>
  <conditionalFormatting sqref="D27 F27:I27">
    <cfRule type="expression" dxfId="0" priority="6" stopIfTrue="1">
      <formula>$F27="X"</formula>
    </cfRule>
  </conditionalFormatting>
  <conditionalFormatting sqref="F30:G30 I30">
    <cfRule type="expression" dxfId="0" priority="20" stopIfTrue="1">
      <formula>$F30="X"</formula>
    </cfRule>
  </conditionalFormatting>
  <conditionalFormatting sqref="G39 I39">
    <cfRule type="expression" dxfId="0" priority="3" stopIfTrue="1">
      <formula>$F39="X"</formula>
    </cfRule>
  </conditionalFormatting>
  <dataValidations count="1">
    <dataValidation type="list" allowBlank="1" showInputMessage="1" showErrorMessage="1" sqref="F14:F39">
      <formula1>"N, OK, NG, X"</formula1>
    </dataValidation>
  </dataValidations>
  <hyperlinks>
    <hyperlink ref="E38" location="Reference!A127" display="1. Database is disconnect&#10;4. Disconnect network screen is displayed (REF 4)&#10;7. The user is search successful."/>
    <hyperlink ref="C23:C26" location="Reference!A155" display="1. Log in to the system successful&#10;2. [All Users Listing] is opened&#10;3. Create list user as Table 1 (REF 6)"/>
    <hyperlink ref="C27:C30" location="Reference!A155" display="1. Log in to the system successful&#10;2. [All Users Listing] is opened&#10;3. Create list user as Table 1 (REF 6)"/>
  </hyperlinks>
  <pageMargins left="0.7" right="0.7" top="0.75" bottom="0.75" header="0.3" footer="0.3"/>
  <pageSetup paperSize="9" scale="34" orientation="portrait" horizontalDpi="200" verticalDpi="300"/>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view="pageBreakPreview" zoomScaleNormal="100" workbookViewId="0">
      <selection activeCell="A1" sqref="A1:J2"/>
    </sheetView>
  </sheetViews>
  <sheetFormatPr defaultColWidth="9" defaultRowHeight="13.2"/>
  <cols>
    <col min="1" max="1" width="8.57407407407407" style="6" customWidth="1"/>
    <col min="2" max="2" width="41.4259259259259" style="7" customWidth="1"/>
    <col min="3" max="3" width="31.1388888888889" style="8" customWidth="1"/>
    <col min="4" max="4" width="34.5740740740741" style="7" customWidth="1"/>
    <col min="5" max="5" width="51.1388888888889" style="7" customWidth="1"/>
    <col min="6" max="9" width="12.4259259259259" style="6" customWidth="1"/>
    <col min="10" max="10" width="14.1388888888889" style="8" customWidth="1"/>
  </cols>
  <sheetData>
    <row r="1" ht="23.25" customHeight="1" spans="1:10">
      <c r="A1" s="9" t="str">
        <f ca="1">RIGHT(CELL("filename",$A$1),LEN(CELL("filename",$A$1))-FIND("]",CELL("filename",$A$1),1))</f>
        <v>UC14</v>
      </c>
      <c r="B1" s="9"/>
      <c r="C1" s="9"/>
      <c r="D1" s="9"/>
      <c r="E1" s="9"/>
      <c r="F1" s="9"/>
      <c r="G1" s="9"/>
      <c r="H1" s="9"/>
      <c r="I1" s="9"/>
      <c r="J1" s="86"/>
    </row>
    <row r="2" spans="1:10">
      <c r="A2" s="9"/>
      <c r="B2" s="9"/>
      <c r="C2" s="9"/>
      <c r="D2" s="9"/>
      <c r="E2" s="9"/>
      <c r="F2" s="9"/>
      <c r="G2" s="9"/>
      <c r="H2" s="9"/>
      <c r="I2" s="9"/>
      <c r="J2" s="86"/>
    </row>
    <row r="3" spans="1:10">
      <c r="A3" s="13" t="s">
        <v>18</v>
      </c>
      <c r="B3" s="18"/>
      <c r="C3" s="19"/>
      <c r="D3" s="18"/>
      <c r="E3" s="18"/>
      <c r="F3" s="13"/>
      <c r="G3" s="13"/>
      <c r="H3" s="13"/>
      <c r="I3" s="13"/>
      <c r="J3" s="19"/>
    </row>
    <row r="4" spans="2:10">
      <c r="B4" s="10" t="s">
        <v>19</v>
      </c>
      <c r="C4" s="11" t="s">
        <v>12</v>
      </c>
      <c r="D4" s="12">
        <f>COUNTIF(F:F,"OK")</f>
        <v>0</v>
      </c>
      <c r="E4" s="18"/>
      <c r="F4" s="13"/>
      <c r="G4" s="13"/>
      <c r="H4" s="13"/>
      <c r="I4" s="13"/>
      <c r="J4" s="19"/>
    </row>
    <row r="5" spans="1:10">
      <c r="A5" s="13"/>
      <c r="B5" s="14"/>
      <c r="C5" s="15" t="s">
        <v>13</v>
      </c>
      <c r="D5" s="12">
        <f>COUNTIF(F:F,"NG")</f>
        <v>0</v>
      </c>
      <c r="E5" s="18"/>
      <c r="F5" s="13"/>
      <c r="G5" s="13"/>
      <c r="H5" s="13"/>
      <c r="I5" s="13"/>
      <c r="J5" s="19"/>
    </row>
    <row r="6" spans="1:10">
      <c r="A6" s="13"/>
      <c r="B6" s="14"/>
      <c r="C6" s="15" t="s">
        <v>14</v>
      </c>
      <c r="D6" s="12">
        <f>COUNTIF(F:F,"N")</f>
        <v>11</v>
      </c>
      <c r="E6" s="18"/>
      <c r="F6" s="13"/>
      <c r="G6" s="13"/>
      <c r="H6" s="13"/>
      <c r="I6" s="13"/>
      <c r="J6" s="19"/>
    </row>
    <row r="7" spans="1:10">
      <c r="A7" s="13"/>
      <c r="B7" s="14"/>
      <c r="C7" s="15" t="s">
        <v>15</v>
      </c>
      <c r="D7" s="12">
        <f>COUNTIF(F:F,"X")</f>
        <v>0</v>
      </c>
      <c r="E7" s="18"/>
      <c r="F7" s="13"/>
      <c r="G7" s="13"/>
      <c r="H7" s="13"/>
      <c r="I7" s="13"/>
      <c r="J7" s="19"/>
    </row>
    <row r="8" spans="1:10">
      <c r="A8" s="13"/>
      <c r="B8" s="16"/>
      <c r="C8" s="17" t="s">
        <v>16</v>
      </c>
      <c r="D8" s="12">
        <f>SUM(D4:D7)</f>
        <v>11</v>
      </c>
      <c r="E8" s="18"/>
      <c r="F8" s="13"/>
      <c r="G8" s="13"/>
      <c r="H8" s="13"/>
      <c r="I8" s="13"/>
      <c r="J8" s="19"/>
    </row>
    <row r="9" spans="1:10">
      <c r="A9" s="13"/>
      <c r="B9" s="18"/>
      <c r="C9" s="19"/>
      <c r="D9" s="18"/>
      <c r="E9" s="18"/>
      <c r="F9" s="13"/>
      <c r="G9" s="13"/>
      <c r="H9" s="13"/>
      <c r="I9" s="13"/>
      <c r="J9" s="19"/>
    </row>
    <row r="10" spans="1:10">
      <c r="A10" s="20" t="s">
        <v>9</v>
      </c>
      <c r="B10" s="21" t="s">
        <v>20</v>
      </c>
      <c r="C10" s="21" t="s">
        <v>21</v>
      </c>
      <c r="D10" s="21" t="s">
        <v>22</v>
      </c>
      <c r="E10" s="21" t="s">
        <v>23</v>
      </c>
      <c r="F10" s="21" t="s">
        <v>24</v>
      </c>
      <c r="G10" s="20" t="s">
        <v>25</v>
      </c>
      <c r="H10" s="20" t="s">
        <v>162</v>
      </c>
      <c r="I10" s="20" t="s">
        <v>26</v>
      </c>
      <c r="J10" s="20" t="s">
        <v>27</v>
      </c>
    </row>
    <row r="11" ht="12.75" customHeight="1" spans="1:10">
      <c r="A11" s="48" t="s">
        <v>94</v>
      </c>
      <c r="B11" s="109"/>
      <c r="C11" s="109"/>
      <c r="D11" s="109"/>
      <c r="E11" s="109"/>
      <c r="F11" s="109"/>
      <c r="G11" s="109"/>
      <c r="H11" s="109"/>
      <c r="I11" s="109"/>
      <c r="J11" s="109"/>
    </row>
    <row r="12" ht="75.75" customHeight="1" spans="1:10">
      <c r="A12" s="206" t="s">
        <v>251</v>
      </c>
      <c r="B12" s="50"/>
      <c r="C12" s="50"/>
      <c r="D12" s="50"/>
      <c r="E12" s="50"/>
      <c r="F12" s="50"/>
      <c r="G12" s="50"/>
      <c r="H12" s="50"/>
      <c r="I12" s="50"/>
      <c r="J12" s="87"/>
    </row>
    <row r="13" ht="78" customHeight="1" spans="1:10">
      <c r="A13" s="64">
        <f ca="1">1+COUNT(INDIRECT("A1:"&amp;(ADDRESS(ROW()-1,COLUMN()))))</f>
        <v>1</v>
      </c>
      <c r="B13" s="52" t="s">
        <v>252</v>
      </c>
      <c r="C13" s="200" t="s">
        <v>153</v>
      </c>
      <c r="D13" s="54" t="s">
        <v>253</v>
      </c>
      <c r="E13" s="54" t="s">
        <v>254</v>
      </c>
      <c r="F13" s="65" t="s">
        <v>34</v>
      </c>
      <c r="G13" s="65"/>
      <c r="H13" s="59" t="s">
        <v>168</v>
      </c>
      <c r="I13" s="65"/>
      <c r="J13" s="61"/>
    </row>
    <row r="14" ht="92.4" spans="1:10">
      <c r="A14" s="64">
        <f ca="1">1+COUNT(INDIRECT("A1:"&amp;(ADDRESS(ROW()-1,COLUMN()))))</f>
        <v>2</v>
      </c>
      <c r="B14" s="52" t="s">
        <v>255</v>
      </c>
      <c r="C14" s="200" t="s">
        <v>256</v>
      </c>
      <c r="D14" s="54" t="s">
        <v>257</v>
      </c>
      <c r="E14" s="54" t="s">
        <v>258</v>
      </c>
      <c r="F14" s="65" t="s">
        <v>34</v>
      </c>
      <c r="G14" s="65"/>
      <c r="H14" s="59" t="s">
        <v>168</v>
      </c>
      <c r="I14" s="65"/>
      <c r="J14" s="61"/>
    </row>
    <row r="15" ht="228" customHeight="1" spans="1:10">
      <c r="A15" s="64">
        <f ca="1" t="shared" ref="A15:A23" si="0">1+COUNT(INDIRECT("A1:"&amp;(ADDRESS(ROW()-1,COLUMN()))))</f>
        <v>3</v>
      </c>
      <c r="B15" s="52" t="s">
        <v>259</v>
      </c>
      <c r="C15" s="201" t="s">
        <v>260</v>
      </c>
      <c r="D15" s="54" t="s">
        <v>261</v>
      </c>
      <c r="E15" s="54" t="s">
        <v>262</v>
      </c>
      <c r="F15" s="65" t="s">
        <v>34</v>
      </c>
      <c r="G15" s="65"/>
      <c r="H15" s="59" t="s">
        <v>168</v>
      </c>
      <c r="I15" s="65"/>
      <c r="J15" s="44"/>
    </row>
    <row r="16" ht="198" spans="1:10">
      <c r="A16" s="64">
        <f ca="1" t="shared" si="0"/>
        <v>4</v>
      </c>
      <c r="B16" s="62"/>
      <c r="C16" s="209" t="s">
        <v>153</v>
      </c>
      <c r="D16" s="54" t="s">
        <v>263</v>
      </c>
      <c r="E16" s="57" t="s">
        <v>264</v>
      </c>
      <c r="F16" s="65" t="s">
        <v>34</v>
      </c>
      <c r="G16" s="65"/>
      <c r="H16" s="59" t="s">
        <v>168</v>
      </c>
      <c r="I16" s="65"/>
      <c r="J16" s="44"/>
    </row>
    <row r="17" ht="184.8" spans="1:10">
      <c r="A17" s="64">
        <f ca="1" t="shared" si="0"/>
        <v>5</v>
      </c>
      <c r="B17" s="62"/>
      <c r="C17" s="77"/>
      <c r="D17" s="54" t="s">
        <v>265</v>
      </c>
      <c r="E17" s="54" t="s">
        <v>266</v>
      </c>
      <c r="F17" s="65" t="s">
        <v>34</v>
      </c>
      <c r="G17" s="65"/>
      <c r="H17" s="59" t="s">
        <v>168</v>
      </c>
      <c r="I17" s="65"/>
      <c r="J17" s="44"/>
    </row>
    <row r="18" ht="75.75" customHeight="1" spans="1:10">
      <c r="A18" s="64">
        <f ca="1" t="shared" si="0"/>
        <v>6</v>
      </c>
      <c r="B18" s="62"/>
      <c r="C18" s="77"/>
      <c r="D18" s="54" t="s">
        <v>267</v>
      </c>
      <c r="E18" s="54" t="s">
        <v>268</v>
      </c>
      <c r="F18" s="65" t="s">
        <v>34</v>
      </c>
      <c r="G18" s="65"/>
      <c r="H18" s="59" t="s">
        <v>168</v>
      </c>
      <c r="I18" s="65"/>
      <c r="J18" s="44"/>
    </row>
    <row r="19" ht="171.6" spans="1:10">
      <c r="A19" s="64">
        <f ca="1" t="shared" si="0"/>
        <v>7</v>
      </c>
      <c r="B19" s="63"/>
      <c r="C19" s="77"/>
      <c r="D19" s="54" t="s">
        <v>269</v>
      </c>
      <c r="E19" s="54" t="s">
        <v>270</v>
      </c>
      <c r="F19" s="65" t="s">
        <v>34</v>
      </c>
      <c r="G19" s="65"/>
      <c r="H19" s="59" t="s">
        <v>168</v>
      </c>
      <c r="I19" s="65"/>
      <c r="J19" s="44"/>
    </row>
    <row r="20" ht="158.4" spans="1:10">
      <c r="A20" s="64">
        <f ca="1" t="shared" si="0"/>
        <v>8</v>
      </c>
      <c r="B20" s="99" t="s">
        <v>271</v>
      </c>
      <c r="C20" s="201" t="s">
        <v>272</v>
      </c>
      <c r="D20" s="54" t="s">
        <v>273</v>
      </c>
      <c r="E20" s="54" t="s">
        <v>274</v>
      </c>
      <c r="F20" s="65" t="s">
        <v>34</v>
      </c>
      <c r="G20" s="65"/>
      <c r="H20" s="59" t="s">
        <v>168</v>
      </c>
      <c r="I20" s="65"/>
      <c r="J20" s="44"/>
    </row>
    <row r="21" ht="87" customHeight="1" spans="1:10">
      <c r="A21" s="64">
        <f ca="1" t="shared" si="0"/>
        <v>9</v>
      </c>
      <c r="B21" s="99" t="s">
        <v>275</v>
      </c>
      <c r="C21" s="201" t="s">
        <v>276</v>
      </c>
      <c r="D21" s="54" t="s">
        <v>277</v>
      </c>
      <c r="E21" s="98" t="s">
        <v>278</v>
      </c>
      <c r="F21" s="65" t="s">
        <v>34</v>
      </c>
      <c r="G21" s="65"/>
      <c r="H21" s="59" t="s">
        <v>168</v>
      </c>
      <c r="I21" s="65"/>
      <c r="J21" s="44"/>
    </row>
    <row r="22" ht="52.8" spans="1:10">
      <c r="A22" s="64">
        <f ca="1" t="shared" si="0"/>
        <v>10</v>
      </c>
      <c r="B22" s="54" t="s">
        <v>279</v>
      </c>
      <c r="C22" s="201" t="s">
        <v>280</v>
      </c>
      <c r="D22" s="54" t="s">
        <v>281</v>
      </c>
      <c r="E22" s="95" t="s">
        <v>282</v>
      </c>
      <c r="F22" s="65" t="s">
        <v>34</v>
      </c>
      <c r="G22" s="65"/>
      <c r="H22" s="59"/>
      <c r="I22" s="65"/>
      <c r="J22" s="44"/>
    </row>
    <row r="23" ht="52.8" spans="1:10">
      <c r="A23" s="64">
        <f ca="1" t="shared" si="0"/>
        <v>11</v>
      </c>
      <c r="B23" s="54"/>
      <c r="C23" s="201" t="s">
        <v>276</v>
      </c>
      <c r="D23" s="54" t="s">
        <v>283</v>
      </c>
      <c r="E23" s="95" t="s">
        <v>284</v>
      </c>
      <c r="F23" s="65" t="s">
        <v>34</v>
      </c>
      <c r="G23" s="65"/>
      <c r="H23" s="59"/>
      <c r="I23" s="65"/>
      <c r="J23" s="44"/>
    </row>
  </sheetData>
  <mergeCells count="7">
    <mergeCell ref="A11:J11"/>
    <mergeCell ref="A12:J12"/>
    <mergeCell ref="B4:B8"/>
    <mergeCell ref="B15:B19"/>
    <mergeCell ref="B22:B23"/>
    <mergeCell ref="C16:C19"/>
    <mergeCell ref="A1:J2"/>
  </mergeCells>
  <conditionalFormatting sqref="D14:I14">
    <cfRule type="expression" dxfId="0" priority="1" stopIfTrue="1">
      <formula>$F14="X"</formula>
    </cfRule>
  </conditionalFormatting>
  <conditionalFormatting sqref="E19:I19">
    <cfRule type="expression" dxfId="0" priority="3" stopIfTrue="1">
      <formula>$F19="X"</formula>
    </cfRule>
  </conditionalFormatting>
  <conditionalFormatting sqref="E19">
    <cfRule type="expression" dxfId="0" priority="2" stopIfTrue="1">
      <formula>$F19="X"</formula>
    </cfRule>
  </conditionalFormatting>
  <conditionalFormatting sqref="E23">
    <cfRule type="expression" dxfId="0" priority="5" stopIfTrue="1">
      <formula>$F23="X"</formula>
    </cfRule>
    <cfRule type="expression" dxfId="0" priority="4" stopIfTrue="1">
      <formula>$F23="X"</formula>
    </cfRule>
  </conditionalFormatting>
  <conditionalFormatting sqref="D21:D23">
    <cfRule type="expression" dxfId="0" priority="6" stopIfTrue="1">
      <formula>$F21="X"</formula>
    </cfRule>
  </conditionalFormatting>
  <conditionalFormatting sqref="H22:H23">
    <cfRule type="expression" dxfId="0" priority="8" stopIfTrue="1">
      <formula>$F22="X"</formula>
    </cfRule>
  </conditionalFormatting>
  <conditionalFormatting sqref="D13:I13 G22:G23 I22:I23 E20:E21 E15:I18 F20:F23 G20:I21">
    <cfRule type="expression" dxfId="0" priority="9" stopIfTrue="1">
      <formula>$F13="X"</formula>
    </cfRule>
  </conditionalFormatting>
  <conditionalFormatting sqref="E20:E21 E15:E18">
    <cfRule type="expression" dxfId="0" priority="7" stopIfTrue="1">
      <formula>$F15="X"</formula>
    </cfRule>
  </conditionalFormatting>
  <dataValidations count="1">
    <dataValidation type="list" allowBlank="1" showInputMessage="1" showErrorMessage="1" sqref="F13:F23">
      <formula1>"N, OK, NG, X"</formula1>
    </dataValidation>
  </dataValidations>
  <hyperlinks>
    <hyperlink ref="E23" location="Reference!A151" display="3. &#10;- A CSV file is export fail&#10;- [Error] message is displayed under file name (REF 5)"/>
    <hyperlink ref="E22" location="Reference!A127" display="3.  Error is displayed (REF 4)"/>
  </hyperlinks>
  <pageMargins left="0.7" right="0.7" top="0.75" bottom="0.75" header="0.3" footer="0.3"/>
  <pageSetup paperSize="9" scale="38" orientation="portrait" horizontalDpi="200" verticalDpi="3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
  <sheetViews>
    <sheetView view="pageBreakPreview" zoomScaleNormal="100" workbookViewId="0">
      <selection activeCell="A1" sqref="A1:J2"/>
    </sheetView>
  </sheetViews>
  <sheetFormatPr defaultColWidth="9" defaultRowHeight="13.2"/>
  <cols>
    <col min="1" max="1" width="8.57407407407407" style="6" customWidth="1"/>
    <col min="2" max="2" width="41.4259259259259" style="7" customWidth="1"/>
    <col min="3" max="3" width="34.5740740740741" style="8" customWidth="1"/>
    <col min="4" max="4" width="41.5740740740741" style="104" customWidth="1"/>
    <col min="5" max="5" width="50.4259259259259" style="7" customWidth="1"/>
    <col min="6" max="9" width="12.4259259259259" style="6" customWidth="1"/>
    <col min="10" max="10" width="14.1388888888889" style="8" customWidth="1"/>
  </cols>
  <sheetData>
    <row r="1" ht="23.25" customHeight="1" spans="1:10">
      <c r="A1" s="9" t="str">
        <f ca="1">RIGHT(CELL("filename",$A$1),LEN(CELL("filename",$A$1))-FIND("]",CELL("filename",$A$1),1))</f>
        <v>UC15</v>
      </c>
      <c r="B1" s="9"/>
      <c r="C1" s="9"/>
      <c r="D1" s="9"/>
      <c r="E1" s="9"/>
      <c r="F1" s="9"/>
      <c r="G1" s="9"/>
      <c r="H1" s="9"/>
      <c r="I1" s="9"/>
      <c r="J1" s="86"/>
    </row>
    <row r="2" spans="1:10">
      <c r="A2" s="9"/>
      <c r="B2" s="9"/>
      <c r="C2" s="9"/>
      <c r="D2" s="9"/>
      <c r="E2" s="9"/>
      <c r="F2" s="9"/>
      <c r="G2" s="9"/>
      <c r="H2" s="9"/>
      <c r="I2" s="9"/>
      <c r="J2" s="86"/>
    </row>
    <row r="3" spans="1:10">
      <c r="A3" s="13" t="s">
        <v>18</v>
      </c>
      <c r="B3" s="18"/>
      <c r="C3" s="19"/>
      <c r="D3" s="105"/>
      <c r="E3" s="18"/>
      <c r="F3" s="13"/>
      <c r="G3" s="13"/>
      <c r="H3" s="13"/>
      <c r="I3" s="13"/>
      <c r="J3" s="19"/>
    </row>
    <row r="4" spans="2:10">
      <c r="B4" s="10" t="s">
        <v>19</v>
      </c>
      <c r="C4" s="11" t="s">
        <v>12</v>
      </c>
      <c r="D4" s="106">
        <f>COUNTIF(F:F,"OK")</f>
        <v>0</v>
      </c>
      <c r="E4" s="18"/>
      <c r="F4" s="13"/>
      <c r="G4" s="13"/>
      <c r="H4" s="13"/>
      <c r="I4" s="13"/>
      <c r="J4" s="19"/>
    </row>
    <row r="5" spans="1:10">
      <c r="A5" s="13"/>
      <c r="B5" s="14"/>
      <c r="C5" s="15" t="s">
        <v>13</v>
      </c>
      <c r="D5" s="106">
        <f>COUNTIF(F:F,"NG")</f>
        <v>0</v>
      </c>
      <c r="E5" s="18"/>
      <c r="F5" s="13"/>
      <c r="G5" s="13"/>
      <c r="H5" s="13"/>
      <c r="I5" s="13"/>
      <c r="J5" s="19"/>
    </row>
    <row r="6" spans="1:10">
      <c r="A6" s="13"/>
      <c r="B6" s="14"/>
      <c r="C6" s="15" t="s">
        <v>14</v>
      </c>
      <c r="D6" s="106">
        <f>COUNTIF(F:F,"N")</f>
        <v>32</v>
      </c>
      <c r="E6" s="18"/>
      <c r="F6" s="13"/>
      <c r="G6" s="13"/>
      <c r="H6" s="13"/>
      <c r="I6" s="13"/>
      <c r="J6" s="19"/>
    </row>
    <row r="7" spans="1:10">
      <c r="A7" s="13"/>
      <c r="B7" s="14"/>
      <c r="C7" s="15" t="s">
        <v>15</v>
      </c>
      <c r="D7" s="106">
        <f>COUNTIF(F:F,"X")</f>
        <v>0</v>
      </c>
      <c r="E7" s="18"/>
      <c r="F7" s="13"/>
      <c r="G7" s="13"/>
      <c r="H7" s="13"/>
      <c r="I7" s="13"/>
      <c r="J7" s="19"/>
    </row>
    <row r="8" spans="1:10">
      <c r="A8" s="13"/>
      <c r="B8" s="16"/>
      <c r="C8" s="17" t="s">
        <v>16</v>
      </c>
      <c r="D8" s="106">
        <f>SUM(D4:D7)</f>
        <v>32</v>
      </c>
      <c r="E8" s="18"/>
      <c r="F8" s="13"/>
      <c r="G8" s="13"/>
      <c r="H8" s="13"/>
      <c r="I8" s="13"/>
      <c r="J8" s="19"/>
    </row>
    <row r="9" spans="1:10">
      <c r="A9" s="13"/>
      <c r="B9" s="18"/>
      <c r="C9" s="19"/>
      <c r="D9" s="105"/>
      <c r="E9" s="18"/>
      <c r="F9" s="13"/>
      <c r="G9" s="13"/>
      <c r="H9" s="13"/>
      <c r="I9" s="13"/>
      <c r="J9" s="19"/>
    </row>
    <row r="10" spans="1:10">
      <c r="A10" s="20" t="s">
        <v>9</v>
      </c>
      <c r="B10" s="21" t="s">
        <v>20</v>
      </c>
      <c r="C10" s="21" t="s">
        <v>21</v>
      </c>
      <c r="D10" s="107" t="s">
        <v>22</v>
      </c>
      <c r="E10" s="21" t="s">
        <v>23</v>
      </c>
      <c r="F10" s="21" t="s">
        <v>24</v>
      </c>
      <c r="G10" s="20" t="s">
        <v>25</v>
      </c>
      <c r="H10" s="20" t="s">
        <v>162</v>
      </c>
      <c r="I10" s="20" t="s">
        <v>26</v>
      </c>
      <c r="J10" s="20" t="s">
        <v>27</v>
      </c>
    </row>
    <row r="11" ht="20.25" customHeight="1" spans="1:10">
      <c r="A11" s="47" t="s">
        <v>94</v>
      </c>
      <c r="B11" s="47"/>
      <c r="C11" s="47"/>
      <c r="D11" s="47"/>
      <c r="E11" s="47"/>
      <c r="F11" s="47"/>
      <c r="G11" s="48"/>
      <c r="H11" s="48"/>
      <c r="I11" s="48"/>
      <c r="J11" s="48"/>
    </row>
    <row r="12" ht="149.25" customHeight="1" spans="1:10">
      <c r="A12" s="206" t="s">
        <v>285</v>
      </c>
      <c r="B12" s="50"/>
      <c r="C12" s="50"/>
      <c r="D12" s="50"/>
      <c r="E12" s="50"/>
      <c r="F12" s="50"/>
      <c r="G12" s="50"/>
      <c r="H12" s="50"/>
      <c r="I12" s="50"/>
      <c r="J12" s="87"/>
    </row>
    <row r="13" ht="92.4" spans="1:10">
      <c r="A13" s="51">
        <f ca="1" t="shared" ref="A13:A44" si="0">1+COUNT(INDIRECT("A1:"&amp;(ADDRESS(ROW()-1,COLUMN()))))</f>
        <v>1</v>
      </c>
      <c r="B13" s="52" t="s">
        <v>286</v>
      </c>
      <c r="C13" s="210" t="s">
        <v>287</v>
      </c>
      <c r="D13" s="57" t="s">
        <v>288</v>
      </c>
      <c r="E13" s="97" t="s">
        <v>289</v>
      </c>
      <c r="F13" s="55" t="s">
        <v>34</v>
      </c>
      <c r="G13" s="55"/>
      <c r="H13" s="56" t="s">
        <v>168</v>
      </c>
      <c r="I13" s="55"/>
      <c r="J13" s="88"/>
    </row>
    <row r="14" ht="79.2" spans="1:10">
      <c r="A14" s="51">
        <f ca="1" t="shared" si="0"/>
        <v>2</v>
      </c>
      <c r="B14" s="52" t="s">
        <v>290</v>
      </c>
      <c r="C14" s="210" t="s">
        <v>291</v>
      </c>
      <c r="D14" s="57" t="s">
        <v>292</v>
      </c>
      <c r="E14" s="97" t="s">
        <v>293</v>
      </c>
      <c r="F14" s="55" t="s">
        <v>34</v>
      </c>
      <c r="G14" s="55"/>
      <c r="H14" s="56" t="s">
        <v>168</v>
      </c>
      <c r="I14" s="55"/>
      <c r="J14" s="88"/>
    </row>
    <row r="15" ht="79.2" spans="1:10">
      <c r="A15" s="64">
        <f ca="1" t="shared" si="0"/>
        <v>3</v>
      </c>
      <c r="B15" s="52" t="s">
        <v>294</v>
      </c>
      <c r="C15" s="210" t="s">
        <v>295</v>
      </c>
      <c r="D15" s="57" t="s">
        <v>296</v>
      </c>
      <c r="E15" s="97" t="s">
        <v>297</v>
      </c>
      <c r="F15" s="55" t="s">
        <v>34</v>
      </c>
      <c r="G15" s="65"/>
      <c r="H15" s="56" t="s">
        <v>168</v>
      </c>
      <c r="I15" s="65"/>
      <c r="J15" s="88"/>
    </row>
    <row r="16" ht="105.6" spans="1:10">
      <c r="A16" s="64">
        <f ca="1" t="shared" si="0"/>
        <v>4</v>
      </c>
      <c r="B16" s="52" t="s">
        <v>298</v>
      </c>
      <c r="C16" s="210" t="s">
        <v>299</v>
      </c>
      <c r="D16" s="57" t="s">
        <v>300</v>
      </c>
      <c r="E16" s="97" t="s">
        <v>301</v>
      </c>
      <c r="F16" s="55" t="s">
        <v>34</v>
      </c>
      <c r="G16" s="65"/>
      <c r="H16" s="56" t="s">
        <v>168</v>
      </c>
      <c r="I16" s="65"/>
      <c r="J16" s="88"/>
    </row>
    <row r="17" ht="158.4" spans="1:10">
      <c r="A17" s="64">
        <f ca="1" t="shared" si="0"/>
        <v>5</v>
      </c>
      <c r="B17" s="61" t="s">
        <v>302</v>
      </c>
      <c r="C17" s="202" t="s">
        <v>303</v>
      </c>
      <c r="D17" s="57" t="s">
        <v>304</v>
      </c>
      <c r="E17" s="97" t="s">
        <v>305</v>
      </c>
      <c r="F17" s="55" t="s">
        <v>34</v>
      </c>
      <c r="G17" s="65"/>
      <c r="H17" s="56" t="s">
        <v>168</v>
      </c>
      <c r="I17" s="65"/>
      <c r="J17" s="44"/>
    </row>
    <row r="18" ht="79.2" spans="1:10">
      <c r="A18" s="64">
        <f ca="1" t="shared" si="0"/>
        <v>6</v>
      </c>
      <c r="B18" s="52" t="s">
        <v>306</v>
      </c>
      <c r="C18" s="210" t="s">
        <v>307</v>
      </c>
      <c r="D18" s="57" t="s">
        <v>308</v>
      </c>
      <c r="E18" s="97" t="s">
        <v>309</v>
      </c>
      <c r="F18" s="55" t="s">
        <v>34</v>
      </c>
      <c r="G18" s="65"/>
      <c r="H18" s="56" t="s">
        <v>168</v>
      </c>
      <c r="I18" s="65"/>
      <c r="J18" s="88"/>
    </row>
    <row r="19" ht="26.4" spans="1:10">
      <c r="A19" s="64">
        <f ca="1" t="shared" si="0"/>
        <v>7</v>
      </c>
      <c r="B19" s="52" t="s">
        <v>310</v>
      </c>
      <c r="C19" s="210" t="s">
        <v>311</v>
      </c>
      <c r="D19" s="52" t="s">
        <v>312</v>
      </c>
      <c r="E19" s="97" t="s">
        <v>313</v>
      </c>
      <c r="F19" s="55" t="s">
        <v>34</v>
      </c>
      <c r="G19" s="65"/>
      <c r="H19" s="56" t="s">
        <v>168</v>
      </c>
      <c r="I19" s="65"/>
      <c r="J19" s="88"/>
    </row>
    <row r="20" ht="52.8" spans="1:10">
      <c r="A20" s="64">
        <f ca="1" t="shared" si="0"/>
        <v>8</v>
      </c>
      <c r="B20" s="52" t="s">
        <v>314</v>
      </c>
      <c r="C20" s="211" t="s">
        <v>315</v>
      </c>
      <c r="D20" s="52" t="s">
        <v>316</v>
      </c>
      <c r="E20" s="97" t="s">
        <v>317</v>
      </c>
      <c r="F20" s="55" t="s">
        <v>34</v>
      </c>
      <c r="G20" s="65"/>
      <c r="H20" s="56" t="s">
        <v>168</v>
      </c>
      <c r="I20" s="65"/>
      <c r="J20" s="44"/>
    </row>
    <row r="21" ht="52.8" spans="1:10">
      <c r="A21" s="64">
        <f ca="1" t="shared" si="0"/>
        <v>9</v>
      </c>
      <c r="B21" s="62"/>
      <c r="C21" s="211" t="s">
        <v>318</v>
      </c>
      <c r="D21" s="62"/>
      <c r="E21" s="97" t="s">
        <v>319</v>
      </c>
      <c r="F21" s="55" t="s">
        <v>34</v>
      </c>
      <c r="G21" s="65"/>
      <c r="H21" s="56" t="s">
        <v>168</v>
      </c>
      <c r="I21" s="65"/>
      <c r="J21" s="44"/>
    </row>
    <row r="22" ht="52.8" spans="1:10">
      <c r="A22" s="64">
        <f ca="1" t="shared" si="0"/>
        <v>10</v>
      </c>
      <c r="B22" s="62"/>
      <c r="C22" s="211" t="s">
        <v>320</v>
      </c>
      <c r="D22" s="62"/>
      <c r="E22" s="97" t="s">
        <v>321</v>
      </c>
      <c r="F22" s="55" t="s">
        <v>34</v>
      </c>
      <c r="G22" s="65"/>
      <c r="H22" s="56" t="s">
        <v>168</v>
      </c>
      <c r="I22" s="65"/>
      <c r="J22" s="44"/>
    </row>
    <row r="23" ht="52.8" spans="1:10">
      <c r="A23" s="64">
        <f ca="1" t="shared" si="0"/>
        <v>11</v>
      </c>
      <c r="B23" s="62"/>
      <c r="C23" s="211" t="s">
        <v>322</v>
      </c>
      <c r="D23" s="62"/>
      <c r="E23" s="97" t="s">
        <v>323</v>
      </c>
      <c r="F23" s="55" t="s">
        <v>34</v>
      </c>
      <c r="G23" s="65"/>
      <c r="H23" s="56" t="s">
        <v>168</v>
      </c>
      <c r="I23" s="65"/>
      <c r="J23" s="44"/>
    </row>
    <row r="24" ht="52.8" spans="1:10">
      <c r="A24" s="64">
        <f ca="1" t="shared" si="0"/>
        <v>12</v>
      </c>
      <c r="B24" s="62"/>
      <c r="C24" s="211" t="s">
        <v>324</v>
      </c>
      <c r="D24" s="62"/>
      <c r="E24" s="97" t="s">
        <v>325</v>
      </c>
      <c r="F24" s="55" t="s">
        <v>34</v>
      </c>
      <c r="G24" s="65"/>
      <c r="H24" s="56" t="s">
        <v>168</v>
      </c>
      <c r="I24" s="65"/>
      <c r="J24" s="44"/>
    </row>
    <row r="25" ht="52.8" spans="1:10">
      <c r="A25" s="64">
        <f ca="1" t="shared" si="0"/>
        <v>13</v>
      </c>
      <c r="B25" s="62"/>
      <c r="C25" s="211" t="s">
        <v>326</v>
      </c>
      <c r="D25" s="62"/>
      <c r="E25" s="97" t="s">
        <v>327</v>
      </c>
      <c r="F25" s="55" t="s">
        <v>34</v>
      </c>
      <c r="G25" s="65"/>
      <c r="H25" s="56" t="s">
        <v>168</v>
      </c>
      <c r="I25" s="65"/>
      <c r="J25" s="44"/>
    </row>
    <row r="26" ht="52.8" spans="1:10">
      <c r="A26" s="64">
        <f ca="1" t="shared" si="0"/>
        <v>14</v>
      </c>
      <c r="B26" s="62"/>
      <c r="C26" s="211" t="s">
        <v>328</v>
      </c>
      <c r="D26" s="62"/>
      <c r="E26" s="97" t="s">
        <v>329</v>
      </c>
      <c r="F26" s="55" t="s">
        <v>34</v>
      </c>
      <c r="G26" s="65"/>
      <c r="H26" s="56" t="s">
        <v>168</v>
      </c>
      <c r="I26" s="65"/>
      <c r="J26" s="44"/>
    </row>
    <row r="27" ht="52.8" spans="1:10">
      <c r="A27" s="64">
        <f ca="1" t="shared" si="0"/>
        <v>15</v>
      </c>
      <c r="B27" s="62"/>
      <c r="C27" s="211" t="s">
        <v>330</v>
      </c>
      <c r="D27" s="62"/>
      <c r="E27" s="97" t="s">
        <v>331</v>
      </c>
      <c r="F27" s="55" t="s">
        <v>34</v>
      </c>
      <c r="G27" s="65"/>
      <c r="H27" s="56" t="s">
        <v>168</v>
      </c>
      <c r="I27" s="65"/>
      <c r="J27" s="44"/>
    </row>
    <row r="28" ht="52.8" spans="1:10">
      <c r="A28" s="64">
        <f ca="1" t="shared" si="0"/>
        <v>16</v>
      </c>
      <c r="B28" s="62"/>
      <c r="C28" s="211" t="s">
        <v>332</v>
      </c>
      <c r="D28" s="62"/>
      <c r="E28" s="97" t="s">
        <v>333</v>
      </c>
      <c r="F28" s="55" t="s">
        <v>34</v>
      </c>
      <c r="G28" s="65"/>
      <c r="H28" s="56" t="s">
        <v>168</v>
      </c>
      <c r="I28" s="65"/>
      <c r="J28" s="44"/>
    </row>
    <row r="29" ht="52.8" spans="1:10">
      <c r="A29" s="64">
        <f ca="1" t="shared" si="0"/>
        <v>17</v>
      </c>
      <c r="B29" s="62"/>
      <c r="C29" s="211" t="s">
        <v>334</v>
      </c>
      <c r="D29" s="62"/>
      <c r="E29" s="97" t="s">
        <v>335</v>
      </c>
      <c r="F29" s="55" t="s">
        <v>34</v>
      </c>
      <c r="G29" s="65"/>
      <c r="H29" s="56" t="s">
        <v>168</v>
      </c>
      <c r="I29" s="65"/>
      <c r="J29" s="44"/>
    </row>
    <row r="30" ht="52.8" spans="1:10">
      <c r="A30" s="64">
        <f ca="1" t="shared" si="0"/>
        <v>18</v>
      </c>
      <c r="B30" s="62"/>
      <c r="C30" s="211" t="s">
        <v>336</v>
      </c>
      <c r="D30" s="62"/>
      <c r="E30" s="97" t="s">
        <v>337</v>
      </c>
      <c r="F30" s="55" t="s">
        <v>34</v>
      </c>
      <c r="G30" s="65"/>
      <c r="H30" s="56" t="s">
        <v>168</v>
      </c>
      <c r="I30" s="65"/>
      <c r="J30" s="44"/>
    </row>
    <row r="31" ht="52.8" spans="1:10">
      <c r="A31" s="64">
        <f ca="1" t="shared" si="0"/>
        <v>19</v>
      </c>
      <c r="B31" s="62"/>
      <c r="C31" s="211" t="s">
        <v>338</v>
      </c>
      <c r="D31" s="62"/>
      <c r="E31" s="97" t="s">
        <v>339</v>
      </c>
      <c r="F31" s="55" t="s">
        <v>34</v>
      </c>
      <c r="G31" s="65"/>
      <c r="H31" s="56" t="s">
        <v>168</v>
      </c>
      <c r="I31" s="65"/>
      <c r="J31" s="44"/>
    </row>
    <row r="32" ht="52.8" spans="1:10">
      <c r="A32" s="64">
        <f ca="1" t="shared" si="0"/>
        <v>20</v>
      </c>
      <c r="B32" s="62"/>
      <c r="C32" s="211" t="s">
        <v>340</v>
      </c>
      <c r="D32" s="62"/>
      <c r="E32" s="97" t="s">
        <v>341</v>
      </c>
      <c r="F32" s="55" t="s">
        <v>34</v>
      </c>
      <c r="G32" s="65"/>
      <c r="H32" s="56" t="s">
        <v>168</v>
      </c>
      <c r="I32" s="65"/>
      <c r="J32" s="44"/>
    </row>
    <row r="33" ht="52.8" spans="1:10">
      <c r="A33" s="64">
        <f ca="1" t="shared" si="0"/>
        <v>21</v>
      </c>
      <c r="B33" s="62"/>
      <c r="C33" s="211" t="s">
        <v>342</v>
      </c>
      <c r="D33" s="62"/>
      <c r="E33" s="97" t="s">
        <v>343</v>
      </c>
      <c r="F33" s="55" t="s">
        <v>34</v>
      </c>
      <c r="G33" s="65"/>
      <c r="H33" s="56" t="s">
        <v>168</v>
      </c>
      <c r="I33" s="65"/>
      <c r="J33" s="44"/>
    </row>
    <row r="34" ht="52.8" spans="1:10">
      <c r="A34" s="64">
        <f ca="1" t="shared" si="0"/>
        <v>22</v>
      </c>
      <c r="B34" s="62"/>
      <c r="C34" s="211" t="s">
        <v>344</v>
      </c>
      <c r="D34" s="62"/>
      <c r="E34" s="97" t="s">
        <v>345</v>
      </c>
      <c r="F34" s="55" t="s">
        <v>34</v>
      </c>
      <c r="G34" s="65"/>
      <c r="H34" s="56" t="s">
        <v>168</v>
      </c>
      <c r="I34" s="65"/>
      <c r="J34" s="44"/>
    </row>
    <row r="35" ht="52.8" spans="1:10">
      <c r="A35" s="64">
        <f ca="1" t="shared" si="0"/>
        <v>23</v>
      </c>
      <c r="B35" s="62"/>
      <c r="C35" s="211" t="s">
        <v>346</v>
      </c>
      <c r="D35" s="62"/>
      <c r="E35" s="97" t="s">
        <v>347</v>
      </c>
      <c r="F35" s="55" t="s">
        <v>34</v>
      </c>
      <c r="G35" s="65"/>
      <c r="H35" s="56" t="s">
        <v>168</v>
      </c>
      <c r="I35" s="65"/>
      <c r="J35" s="44"/>
    </row>
    <row r="36" ht="52.8" spans="1:10">
      <c r="A36" s="64">
        <f ca="1" t="shared" si="0"/>
        <v>24</v>
      </c>
      <c r="B36" s="62"/>
      <c r="C36" s="211" t="s">
        <v>348</v>
      </c>
      <c r="D36" s="62"/>
      <c r="E36" s="97" t="s">
        <v>349</v>
      </c>
      <c r="F36" s="55" t="s">
        <v>34</v>
      </c>
      <c r="G36" s="65"/>
      <c r="H36" s="56" t="s">
        <v>168</v>
      </c>
      <c r="I36" s="65"/>
      <c r="J36" s="44"/>
    </row>
    <row r="37" ht="52.8" spans="1:10">
      <c r="A37" s="64">
        <f ca="1" t="shared" si="0"/>
        <v>25</v>
      </c>
      <c r="B37" s="62"/>
      <c r="C37" s="211" t="s">
        <v>350</v>
      </c>
      <c r="D37" s="62"/>
      <c r="E37" s="97" t="s">
        <v>351</v>
      </c>
      <c r="F37" s="55" t="s">
        <v>34</v>
      </c>
      <c r="G37" s="65"/>
      <c r="H37" s="56" t="s">
        <v>168</v>
      </c>
      <c r="I37" s="65"/>
      <c r="J37" s="44"/>
    </row>
    <row r="38" ht="52.8" spans="1:10">
      <c r="A38" s="64">
        <f ca="1" t="shared" si="0"/>
        <v>26</v>
      </c>
      <c r="B38" s="62"/>
      <c r="C38" s="211" t="s">
        <v>352</v>
      </c>
      <c r="D38" s="62"/>
      <c r="E38" s="97" t="s">
        <v>353</v>
      </c>
      <c r="F38" s="55" t="s">
        <v>34</v>
      </c>
      <c r="G38" s="65"/>
      <c r="H38" s="56" t="s">
        <v>168</v>
      </c>
      <c r="I38" s="65"/>
      <c r="J38" s="44"/>
    </row>
    <row r="39" ht="52.8" spans="1:10">
      <c r="A39" s="64">
        <f ca="1" t="shared" si="0"/>
        <v>27</v>
      </c>
      <c r="B39" s="62"/>
      <c r="C39" s="211" t="s">
        <v>354</v>
      </c>
      <c r="D39" s="62"/>
      <c r="E39" s="97" t="s">
        <v>355</v>
      </c>
      <c r="F39" s="55" t="s">
        <v>34</v>
      </c>
      <c r="G39" s="65"/>
      <c r="H39" s="56" t="s">
        <v>168</v>
      </c>
      <c r="I39" s="65"/>
      <c r="J39" s="44"/>
    </row>
    <row r="40" ht="52.8" spans="1:10">
      <c r="A40" s="64">
        <f ca="1" t="shared" si="0"/>
        <v>28</v>
      </c>
      <c r="B40" s="62"/>
      <c r="C40" s="211" t="s">
        <v>356</v>
      </c>
      <c r="D40" s="62"/>
      <c r="E40" s="97" t="s">
        <v>357</v>
      </c>
      <c r="F40" s="55" t="s">
        <v>34</v>
      </c>
      <c r="G40" s="65"/>
      <c r="H40" s="56" t="s">
        <v>168</v>
      </c>
      <c r="I40" s="65"/>
      <c r="J40" s="44"/>
    </row>
    <row r="41" ht="52.8" spans="1:10">
      <c r="A41" s="64">
        <f ca="1" t="shared" si="0"/>
        <v>29</v>
      </c>
      <c r="B41" s="62"/>
      <c r="C41" s="211" t="s">
        <v>358</v>
      </c>
      <c r="D41" s="63"/>
      <c r="E41" s="97" t="s">
        <v>359</v>
      </c>
      <c r="F41" s="55" t="s">
        <v>34</v>
      </c>
      <c r="G41" s="65"/>
      <c r="H41" s="56" t="s">
        <v>168</v>
      </c>
      <c r="I41" s="65"/>
      <c r="J41" s="44"/>
    </row>
    <row r="42" ht="26.4" spans="1:10">
      <c r="A42" s="64">
        <f ca="1" t="shared" si="0"/>
        <v>30</v>
      </c>
      <c r="B42" s="61" t="s">
        <v>360</v>
      </c>
      <c r="C42" s="202" t="s">
        <v>303</v>
      </c>
      <c r="D42" s="57" t="s">
        <v>361</v>
      </c>
      <c r="E42" s="97" t="s">
        <v>362</v>
      </c>
      <c r="F42" s="65" t="s">
        <v>34</v>
      </c>
      <c r="G42" s="65"/>
      <c r="H42" s="59" t="s">
        <v>168</v>
      </c>
      <c r="I42" s="65"/>
      <c r="J42" s="44"/>
    </row>
    <row r="43" ht="21" customHeight="1" spans="1:10">
      <c r="A43" s="64">
        <f ca="1" t="shared" si="0"/>
        <v>31</v>
      </c>
      <c r="B43" s="57" t="s">
        <v>143</v>
      </c>
      <c r="C43" s="60"/>
      <c r="D43" s="202" t="s">
        <v>144</v>
      </c>
      <c r="E43" s="57" t="s">
        <v>145</v>
      </c>
      <c r="F43" s="29" t="s">
        <v>34</v>
      </c>
      <c r="G43" s="29"/>
      <c r="H43" s="59" t="s">
        <v>168</v>
      </c>
      <c r="I43" s="29"/>
      <c r="J43" s="44"/>
    </row>
    <row r="44" ht="147" customHeight="1" spans="1:10">
      <c r="A44" s="64">
        <f ca="1" t="shared" si="0"/>
        <v>32</v>
      </c>
      <c r="B44" s="57" t="s">
        <v>152</v>
      </c>
      <c r="C44" s="60" t="s">
        <v>153</v>
      </c>
      <c r="D44" s="202" t="s">
        <v>363</v>
      </c>
      <c r="E44" s="57" t="s">
        <v>364</v>
      </c>
      <c r="F44" s="29" t="s">
        <v>34</v>
      </c>
      <c r="G44" s="29"/>
      <c r="H44" s="59" t="s">
        <v>168</v>
      </c>
      <c r="I44" s="29"/>
      <c r="J44" s="44"/>
    </row>
  </sheetData>
  <mergeCells count="6">
    <mergeCell ref="A11:J11"/>
    <mergeCell ref="A12:J12"/>
    <mergeCell ref="B4:B8"/>
    <mergeCell ref="B20:B41"/>
    <mergeCell ref="D20:D41"/>
    <mergeCell ref="A1:J2"/>
  </mergeCells>
  <conditionalFormatting sqref="F13:I13">
    <cfRule type="expression" dxfId="0" priority="4" stopIfTrue="1">
      <formula>$F13="X"</formula>
    </cfRule>
  </conditionalFormatting>
  <conditionalFormatting sqref="F43">
    <cfRule type="expression" dxfId="0" priority="10" stopIfTrue="1">
      <formula>$F43="X"</formula>
    </cfRule>
  </conditionalFormatting>
  <conditionalFormatting sqref="H43">
    <cfRule type="expression" dxfId="0" priority="9" stopIfTrue="1">
      <formula>$F43="X"</formula>
    </cfRule>
  </conditionalFormatting>
  <conditionalFormatting sqref="F44">
    <cfRule type="expression" dxfId="0" priority="7" stopIfTrue="1">
      <formula>$F44="X"</formula>
    </cfRule>
  </conditionalFormatting>
  <conditionalFormatting sqref="G44">
    <cfRule type="expression" dxfId="0" priority="8" stopIfTrue="1">
      <formula>$F44="X"</formula>
    </cfRule>
  </conditionalFormatting>
  <conditionalFormatting sqref="H44">
    <cfRule type="expression" dxfId="0" priority="6" stopIfTrue="1">
      <formula>$F44="X"</formula>
    </cfRule>
  </conditionalFormatting>
  <conditionalFormatting sqref="I44">
    <cfRule type="expression" dxfId="0" priority="5" stopIfTrue="1">
      <formula>$F44="X"</formula>
    </cfRule>
  </conditionalFormatting>
  <conditionalFormatting sqref="E20:E41">
    <cfRule type="expression" dxfId="0" priority="2" stopIfTrue="1">
      <formula>$F20="X"</formula>
    </cfRule>
  </conditionalFormatting>
  <conditionalFormatting sqref="D13:E13 D20 D14:I17 E42">
    <cfRule type="expression" dxfId="0" priority="3" stopIfTrue="1">
      <formula>$F13="X"</formula>
    </cfRule>
  </conditionalFormatting>
  <conditionalFormatting sqref="G43 I43 F20:I42 D18:I19">
    <cfRule type="expression" dxfId="0" priority="11" stopIfTrue="1">
      <formula>$F18="X"</formula>
    </cfRule>
  </conditionalFormatting>
  <dataValidations count="1">
    <dataValidation type="list" allowBlank="1" showInputMessage="1" showErrorMessage="1" sqref="F13:F44">
      <formula1>"N, OK, NG, X"</formula1>
    </dataValidation>
  </dataValidations>
  <pageMargins left="0.7" right="0.7" top="0.75" bottom="0.75" header="0.3" footer="0.3"/>
  <pageSetup paperSize="9" scale="27" orientation="portrait" horizontalDpi="200" verticalDpi="300"/>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view="pageBreakPreview" zoomScaleNormal="100" workbookViewId="0">
      <selection activeCell="A1" sqref="A1:J2"/>
    </sheetView>
  </sheetViews>
  <sheetFormatPr defaultColWidth="9" defaultRowHeight="13.2"/>
  <cols>
    <col min="1" max="1" width="8.57407407407407" style="6" customWidth="1"/>
    <col min="2" max="2" width="41.4259259259259" style="7" customWidth="1"/>
    <col min="3" max="3" width="31.1388888888889" style="8" customWidth="1"/>
    <col min="4" max="4" width="34.5740740740741" style="7" customWidth="1"/>
    <col min="5" max="5" width="54.4259259259259" style="7" customWidth="1"/>
    <col min="6" max="9" width="12.4259259259259" style="6" customWidth="1"/>
    <col min="10" max="10" width="14.1388888888889" style="8" customWidth="1"/>
  </cols>
  <sheetData>
    <row r="1" ht="23.25" customHeight="1" spans="1:10">
      <c r="A1" s="9" t="str">
        <f ca="1">RIGHT(CELL("filename",$A$1),LEN(CELL("filename",$A$1))-FIND("]",CELL("filename",$A$1),1))</f>
        <v>UC16</v>
      </c>
      <c r="B1" s="9"/>
      <c r="C1" s="9"/>
      <c r="D1" s="9"/>
      <c r="E1" s="9"/>
      <c r="F1" s="9"/>
      <c r="G1" s="9"/>
      <c r="H1" s="9"/>
      <c r="I1" s="9"/>
      <c r="J1" s="86"/>
    </row>
    <row r="2" spans="1:10">
      <c r="A2" s="9"/>
      <c r="B2" s="9"/>
      <c r="C2" s="9"/>
      <c r="D2" s="9"/>
      <c r="E2" s="9"/>
      <c r="F2" s="9"/>
      <c r="G2" s="9"/>
      <c r="H2" s="9"/>
      <c r="I2" s="9"/>
      <c r="J2" s="86"/>
    </row>
    <row r="3" spans="1:10">
      <c r="A3" s="13" t="s">
        <v>18</v>
      </c>
      <c r="B3" s="18"/>
      <c r="C3" s="19"/>
      <c r="D3" s="18"/>
      <c r="E3" s="18"/>
      <c r="F3" s="13"/>
      <c r="G3" s="13"/>
      <c r="H3" s="13"/>
      <c r="I3" s="13"/>
      <c r="J3" s="19"/>
    </row>
    <row r="4" spans="2:10">
      <c r="B4" s="10" t="s">
        <v>19</v>
      </c>
      <c r="C4" s="11" t="s">
        <v>12</v>
      </c>
      <c r="D4" s="12">
        <f>COUNTIF(F:F,"OK")</f>
        <v>0</v>
      </c>
      <c r="E4" s="18"/>
      <c r="F4" s="13"/>
      <c r="G4" s="13"/>
      <c r="H4" s="13"/>
      <c r="I4" s="13"/>
      <c r="J4" s="19"/>
    </row>
    <row r="5" spans="1:10">
      <c r="A5" s="13"/>
      <c r="B5" s="14"/>
      <c r="C5" s="15" t="s">
        <v>13</v>
      </c>
      <c r="D5" s="12">
        <f>COUNTIF(F:F,"NG")</f>
        <v>0</v>
      </c>
      <c r="E5" s="18"/>
      <c r="F5" s="13"/>
      <c r="G5" s="13"/>
      <c r="H5" s="13"/>
      <c r="I5" s="13"/>
      <c r="J5" s="19"/>
    </row>
    <row r="6" spans="1:10">
      <c r="A6" s="13"/>
      <c r="B6" s="14"/>
      <c r="C6" s="15" t="s">
        <v>14</v>
      </c>
      <c r="D6" s="12">
        <f>COUNTIF(F:F,"N")</f>
        <v>20</v>
      </c>
      <c r="E6" s="18"/>
      <c r="F6" s="13"/>
      <c r="G6" s="13"/>
      <c r="H6" s="13"/>
      <c r="I6" s="13"/>
      <c r="J6" s="19"/>
    </row>
    <row r="7" spans="1:10">
      <c r="A7" s="13"/>
      <c r="B7" s="14"/>
      <c r="C7" s="15" t="s">
        <v>15</v>
      </c>
      <c r="D7" s="12">
        <f>COUNTIF(F:F,"X")</f>
        <v>0</v>
      </c>
      <c r="E7" s="18"/>
      <c r="F7" s="13"/>
      <c r="G7" s="13"/>
      <c r="H7" s="13"/>
      <c r="I7" s="13"/>
      <c r="J7" s="19"/>
    </row>
    <row r="8" spans="1:10">
      <c r="A8" s="13"/>
      <c r="B8" s="16"/>
      <c r="C8" s="17" t="s">
        <v>16</v>
      </c>
      <c r="D8" s="12">
        <f>SUM(D4:D7)</f>
        <v>20</v>
      </c>
      <c r="E8" s="18"/>
      <c r="F8" s="13"/>
      <c r="G8" s="13"/>
      <c r="H8" s="13"/>
      <c r="I8" s="13"/>
      <c r="J8" s="19"/>
    </row>
    <row r="9" spans="1:10">
      <c r="A9" s="13"/>
      <c r="B9" s="18"/>
      <c r="C9" s="19"/>
      <c r="D9" s="18"/>
      <c r="E9" s="18"/>
      <c r="F9" s="13"/>
      <c r="G9" s="13"/>
      <c r="H9" s="13"/>
      <c r="I9" s="13"/>
      <c r="J9" s="19"/>
    </row>
    <row r="10" spans="1:10">
      <c r="A10" s="20" t="s">
        <v>9</v>
      </c>
      <c r="B10" s="21" t="s">
        <v>20</v>
      </c>
      <c r="C10" s="21" t="s">
        <v>21</v>
      </c>
      <c r="D10" s="21" t="s">
        <v>22</v>
      </c>
      <c r="E10" s="21" t="s">
        <v>23</v>
      </c>
      <c r="F10" s="21" t="s">
        <v>24</v>
      </c>
      <c r="G10" s="20" t="s">
        <v>25</v>
      </c>
      <c r="H10" s="20" t="s">
        <v>162</v>
      </c>
      <c r="I10" s="20" t="s">
        <v>26</v>
      </c>
      <c r="J10" s="20" t="s">
        <v>27</v>
      </c>
    </row>
    <row r="11" ht="12.75" customHeight="1" spans="1:10">
      <c r="A11" s="47" t="s">
        <v>94</v>
      </c>
      <c r="B11" s="47"/>
      <c r="C11" s="47"/>
      <c r="D11" s="47"/>
      <c r="E11" s="47"/>
      <c r="F11" s="47"/>
      <c r="G11" s="48"/>
      <c r="H11" s="48"/>
      <c r="I11" s="48"/>
      <c r="J11" s="48"/>
    </row>
    <row r="12" ht="69.75" customHeight="1" spans="1:10">
      <c r="A12" s="206" t="s">
        <v>251</v>
      </c>
      <c r="B12" s="50"/>
      <c r="C12" s="50"/>
      <c r="D12" s="50"/>
      <c r="E12" s="50"/>
      <c r="F12" s="50"/>
      <c r="G12" s="50"/>
      <c r="H12" s="50"/>
      <c r="I12" s="50"/>
      <c r="J12" s="87"/>
    </row>
    <row r="13" ht="409.5" spans="1:10">
      <c r="A13" s="64">
        <f ca="1">1+COUNT(INDIRECT("A1:"&amp;(ADDRESS(ROW()-1,COLUMN()))))</f>
        <v>1</v>
      </c>
      <c r="B13" s="53" t="s">
        <v>259</v>
      </c>
      <c r="C13" s="210" t="s">
        <v>272</v>
      </c>
      <c r="D13" s="54" t="s">
        <v>365</v>
      </c>
      <c r="E13" s="95" t="s">
        <v>366</v>
      </c>
      <c r="F13" s="65" t="s">
        <v>34</v>
      </c>
      <c r="G13" s="65"/>
      <c r="H13" s="59" t="s">
        <v>168</v>
      </c>
      <c r="I13" s="65"/>
      <c r="J13" s="61"/>
    </row>
    <row r="14" ht="330" spans="1:10">
      <c r="A14" s="64">
        <f ca="1" t="shared" ref="A14:A32" si="0">1+COUNT(INDIRECT("A1:"&amp;(ADDRESS(ROW()-1,COLUMN()))))</f>
        <v>2</v>
      </c>
      <c r="B14" s="73"/>
      <c r="C14" s="207" t="s">
        <v>367</v>
      </c>
      <c r="D14" s="54" t="s">
        <v>368</v>
      </c>
      <c r="E14" s="97" t="s">
        <v>369</v>
      </c>
      <c r="F14" s="65" t="s">
        <v>34</v>
      </c>
      <c r="G14" s="65"/>
      <c r="H14" s="59" t="s">
        <v>168</v>
      </c>
      <c r="I14" s="65"/>
      <c r="J14" s="44"/>
    </row>
    <row r="15" ht="330" spans="1:10">
      <c r="A15" s="64">
        <f ca="1" t="shared" si="0"/>
        <v>3</v>
      </c>
      <c r="B15" s="73"/>
      <c r="C15" s="207" t="s">
        <v>367</v>
      </c>
      <c r="D15" s="54" t="s">
        <v>370</v>
      </c>
      <c r="E15" s="98" t="s">
        <v>371</v>
      </c>
      <c r="F15" s="65" t="s">
        <v>34</v>
      </c>
      <c r="G15" s="65"/>
      <c r="H15" s="59" t="s">
        <v>168</v>
      </c>
      <c r="I15" s="65"/>
      <c r="J15" s="44"/>
    </row>
    <row r="16" ht="303.6" spans="1:10">
      <c r="A16" s="64">
        <f ca="1" t="shared" si="0"/>
        <v>4</v>
      </c>
      <c r="B16" s="73"/>
      <c r="C16" s="207" t="s">
        <v>367</v>
      </c>
      <c r="D16" s="54" t="s">
        <v>372</v>
      </c>
      <c r="E16" s="98" t="s">
        <v>373</v>
      </c>
      <c r="F16" s="65" t="s">
        <v>34</v>
      </c>
      <c r="G16" s="65"/>
      <c r="H16" s="59" t="s">
        <v>168</v>
      </c>
      <c r="I16" s="65"/>
      <c r="J16" s="44"/>
    </row>
    <row r="17" ht="330" spans="1:10">
      <c r="A17" s="64">
        <f ca="1" t="shared" si="0"/>
        <v>5</v>
      </c>
      <c r="B17" s="73"/>
      <c r="C17" s="207" t="s">
        <v>367</v>
      </c>
      <c r="D17" s="54" t="s">
        <v>374</v>
      </c>
      <c r="E17" s="98" t="s">
        <v>375</v>
      </c>
      <c r="F17" s="65" t="s">
        <v>34</v>
      </c>
      <c r="G17" s="65"/>
      <c r="H17" s="59"/>
      <c r="I17" s="65"/>
      <c r="J17" s="44"/>
    </row>
    <row r="18" ht="330" spans="1:10">
      <c r="A18" s="64">
        <f ca="1" t="shared" si="0"/>
        <v>6</v>
      </c>
      <c r="B18" s="99"/>
      <c r="C18" s="207" t="s">
        <v>367</v>
      </c>
      <c r="D18" s="54" t="s">
        <v>376</v>
      </c>
      <c r="E18" s="98" t="s">
        <v>377</v>
      </c>
      <c r="F18" s="65" t="s">
        <v>34</v>
      </c>
      <c r="G18" s="65"/>
      <c r="H18" s="59"/>
      <c r="I18" s="65"/>
      <c r="J18" s="44"/>
    </row>
    <row r="19" ht="198" spans="1:10">
      <c r="A19" s="64">
        <f ca="1" t="shared" si="0"/>
        <v>7</v>
      </c>
      <c r="B19" s="53" t="s">
        <v>271</v>
      </c>
      <c r="C19" s="200" t="s">
        <v>378</v>
      </c>
      <c r="D19" s="54" t="s">
        <v>379</v>
      </c>
      <c r="E19" s="97" t="s">
        <v>380</v>
      </c>
      <c r="F19" s="65" t="s">
        <v>34</v>
      </c>
      <c r="G19" s="65"/>
      <c r="H19" s="59" t="s">
        <v>168</v>
      </c>
      <c r="I19" s="65"/>
      <c r="J19" s="61"/>
    </row>
    <row r="20" ht="92.4" spans="1:10">
      <c r="A20" s="64">
        <f ca="1" t="shared" si="0"/>
        <v>8</v>
      </c>
      <c r="B20" s="54" t="s">
        <v>275</v>
      </c>
      <c r="C20" s="201" t="s">
        <v>276</v>
      </c>
      <c r="D20" s="54" t="s">
        <v>381</v>
      </c>
      <c r="E20" s="97" t="s">
        <v>382</v>
      </c>
      <c r="F20" s="65" t="s">
        <v>34</v>
      </c>
      <c r="G20" s="65"/>
      <c r="H20" s="59" t="s">
        <v>168</v>
      </c>
      <c r="I20" s="65"/>
      <c r="J20" s="44"/>
    </row>
    <row r="21" ht="66" spans="1:10">
      <c r="A21" s="29">
        <f ca="1" t="shared" si="0"/>
        <v>9</v>
      </c>
      <c r="B21" s="57" t="s">
        <v>279</v>
      </c>
      <c r="C21" s="208" t="s">
        <v>280</v>
      </c>
      <c r="D21" s="57" t="s">
        <v>383</v>
      </c>
      <c r="E21" s="95" t="s">
        <v>282</v>
      </c>
      <c r="F21" s="100" t="s">
        <v>34</v>
      </c>
      <c r="G21" s="100"/>
      <c r="H21" s="101"/>
      <c r="I21" s="100"/>
      <c r="J21" s="44"/>
    </row>
    <row r="22" ht="66" spans="1:10">
      <c r="A22" s="29">
        <f ca="1" t="shared" si="0"/>
        <v>10</v>
      </c>
      <c r="B22" s="57"/>
      <c r="C22" s="208" t="s">
        <v>276</v>
      </c>
      <c r="D22" s="57" t="s">
        <v>384</v>
      </c>
      <c r="E22" s="95" t="s">
        <v>284</v>
      </c>
      <c r="F22" s="100" t="s">
        <v>34</v>
      </c>
      <c r="G22" s="100"/>
      <c r="H22" s="101"/>
      <c r="I22" s="100"/>
      <c r="J22" s="44"/>
    </row>
    <row r="23" ht="316.8" spans="1:10">
      <c r="A23" s="64">
        <f ca="1" t="shared" si="0"/>
        <v>11</v>
      </c>
      <c r="B23" s="102" t="s">
        <v>385</v>
      </c>
      <c r="C23" s="200" t="s">
        <v>153</v>
      </c>
      <c r="D23" s="54" t="s">
        <v>386</v>
      </c>
      <c r="E23" s="97" t="s">
        <v>387</v>
      </c>
      <c r="F23" s="65" t="s">
        <v>34</v>
      </c>
      <c r="G23" s="65"/>
      <c r="H23" s="56" t="s">
        <v>168</v>
      </c>
      <c r="I23" s="65"/>
      <c r="J23" s="88"/>
    </row>
    <row r="24" ht="330" spans="1:10">
      <c r="A24" s="64">
        <f ca="1" t="shared" si="0"/>
        <v>12</v>
      </c>
      <c r="B24" s="102" t="s">
        <v>388</v>
      </c>
      <c r="C24" s="200" t="s">
        <v>153</v>
      </c>
      <c r="D24" s="54" t="s">
        <v>389</v>
      </c>
      <c r="E24" s="98" t="s">
        <v>390</v>
      </c>
      <c r="F24" s="65" t="s">
        <v>34</v>
      </c>
      <c r="G24" s="55"/>
      <c r="H24" s="56" t="s">
        <v>168</v>
      </c>
      <c r="I24" s="55"/>
      <c r="J24" s="103"/>
    </row>
    <row r="25" ht="303.6" spans="1:10">
      <c r="A25" s="64">
        <f ca="1" t="shared" si="0"/>
        <v>13</v>
      </c>
      <c r="B25" s="102" t="s">
        <v>391</v>
      </c>
      <c r="C25" s="200" t="s">
        <v>153</v>
      </c>
      <c r="D25" s="54" t="s">
        <v>392</v>
      </c>
      <c r="E25" s="98" t="s">
        <v>393</v>
      </c>
      <c r="F25" s="65" t="s">
        <v>34</v>
      </c>
      <c r="G25" s="65"/>
      <c r="H25" s="56" t="s">
        <v>168</v>
      </c>
      <c r="I25" s="65"/>
      <c r="J25" s="44"/>
    </row>
    <row r="26" ht="316.8" spans="1:10">
      <c r="A26" s="64">
        <f ca="1" t="shared" si="0"/>
        <v>14</v>
      </c>
      <c r="B26" s="102" t="s">
        <v>394</v>
      </c>
      <c r="C26" s="200" t="s">
        <v>153</v>
      </c>
      <c r="D26" s="54" t="s">
        <v>395</v>
      </c>
      <c r="E26" s="98" t="s">
        <v>396</v>
      </c>
      <c r="F26" s="65" t="s">
        <v>34</v>
      </c>
      <c r="G26" s="65"/>
      <c r="H26" s="56" t="s">
        <v>168</v>
      </c>
      <c r="I26" s="65"/>
      <c r="J26" s="44"/>
    </row>
    <row r="27" ht="316.8" spans="1:10">
      <c r="A27" s="64">
        <f ca="1" t="shared" si="0"/>
        <v>15</v>
      </c>
      <c r="B27" s="102" t="s">
        <v>397</v>
      </c>
      <c r="C27" s="200" t="s">
        <v>153</v>
      </c>
      <c r="D27" s="54" t="s">
        <v>398</v>
      </c>
      <c r="E27" s="98" t="s">
        <v>399</v>
      </c>
      <c r="F27" s="65" t="s">
        <v>34</v>
      </c>
      <c r="G27" s="65"/>
      <c r="H27" s="56" t="s">
        <v>168</v>
      </c>
      <c r="I27" s="65"/>
      <c r="J27" s="44"/>
    </row>
    <row r="28" ht="316.8" spans="1:10">
      <c r="A28" s="64">
        <f ca="1" t="shared" si="0"/>
        <v>16</v>
      </c>
      <c r="B28" s="102" t="s">
        <v>400</v>
      </c>
      <c r="C28" s="200" t="s">
        <v>153</v>
      </c>
      <c r="D28" s="54" t="s">
        <v>401</v>
      </c>
      <c r="E28" s="98" t="s">
        <v>402</v>
      </c>
      <c r="F28" s="65" t="s">
        <v>34</v>
      </c>
      <c r="G28" s="65"/>
      <c r="H28" s="56" t="s">
        <v>168</v>
      </c>
      <c r="I28" s="65"/>
      <c r="J28" s="44"/>
    </row>
    <row r="29" ht="316.8" spans="1:10">
      <c r="A29" s="64">
        <f ca="1" t="shared" si="0"/>
        <v>17</v>
      </c>
      <c r="B29" s="102" t="s">
        <v>403</v>
      </c>
      <c r="C29" s="200" t="s">
        <v>153</v>
      </c>
      <c r="D29" s="54" t="s">
        <v>404</v>
      </c>
      <c r="E29" s="98" t="s">
        <v>405</v>
      </c>
      <c r="F29" s="65" t="s">
        <v>34</v>
      </c>
      <c r="G29" s="65"/>
      <c r="H29" s="56" t="s">
        <v>168</v>
      </c>
      <c r="I29" s="65"/>
      <c r="J29" s="44"/>
    </row>
    <row r="30" ht="316.8" spans="1:10">
      <c r="A30" s="64">
        <f ca="1" t="shared" si="0"/>
        <v>18</v>
      </c>
      <c r="B30" s="102" t="s">
        <v>406</v>
      </c>
      <c r="C30" s="201" t="s">
        <v>153</v>
      </c>
      <c r="D30" s="54" t="s">
        <v>407</v>
      </c>
      <c r="E30" s="98" t="s">
        <v>408</v>
      </c>
      <c r="F30" s="65" t="s">
        <v>34</v>
      </c>
      <c r="G30" s="65"/>
      <c r="H30" s="59" t="s">
        <v>168</v>
      </c>
      <c r="I30" s="65"/>
      <c r="J30" s="44"/>
    </row>
    <row r="31" ht="290.4" spans="1:10">
      <c r="A31" s="64">
        <f ca="1" t="shared" si="0"/>
        <v>19</v>
      </c>
      <c r="B31" s="102" t="s">
        <v>409</v>
      </c>
      <c r="C31" s="200" t="s">
        <v>153</v>
      </c>
      <c r="D31" s="54" t="s">
        <v>410</v>
      </c>
      <c r="E31" s="98" t="s">
        <v>411</v>
      </c>
      <c r="F31" s="65" t="s">
        <v>34</v>
      </c>
      <c r="G31" s="65"/>
      <c r="H31" s="56" t="s">
        <v>168</v>
      </c>
      <c r="I31" s="65"/>
      <c r="J31" s="44"/>
    </row>
    <row r="32" ht="290.4" spans="1:10">
      <c r="A32" s="64">
        <f ca="1" t="shared" si="0"/>
        <v>20</v>
      </c>
      <c r="B32" s="102" t="s">
        <v>412</v>
      </c>
      <c r="C32" s="201" t="s">
        <v>153</v>
      </c>
      <c r="D32" s="54" t="s">
        <v>410</v>
      </c>
      <c r="E32" s="98" t="s">
        <v>411</v>
      </c>
      <c r="F32" s="65" t="s">
        <v>34</v>
      </c>
      <c r="G32" s="65"/>
      <c r="H32" s="59" t="s">
        <v>168</v>
      </c>
      <c r="I32" s="65"/>
      <c r="J32" s="44"/>
    </row>
  </sheetData>
  <mergeCells count="6">
    <mergeCell ref="A11:J11"/>
    <mergeCell ref="A12:J12"/>
    <mergeCell ref="B4:B8"/>
    <mergeCell ref="B13:B18"/>
    <mergeCell ref="B21:B22"/>
    <mergeCell ref="A1:J2"/>
  </mergeCells>
  <conditionalFormatting sqref="E22">
    <cfRule type="expression" dxfId="0" priority="2" stopIfTrue="1">
      <formula>$F22="X"</formula>
    </cfRule>
    <cfRule type="expression" dxfId="0" priority="1" stopIfTrue="1">
      <formula>$F22="X"</formula>
    </cfRule>
  </conditionalFormatting>
  <conditionalFormatting sqref="D20:D22">
    <cfRule type="expression" dxfId="0" priority="8" stopIfTrue="1">
      <formula>$F20="X"</formula>
    </cfRule>
  </conditionalFormatting>
  <conditionalFormatting sqref="E14:E16">
    <cfRule type="expression" dxfId="0" priority="7" stopIfTrue="1">
      <formula>$F14="X"</formula>
    </cfRule>
    <cfRule type="expression" dxfId="0" priority="6" stopIfTrue="1">
      <formula>$F14="X"</formula>
    </cfRule>
  </conditionalFormatting>
  <conditionalFormatting sqref="E17:E18">
    <cfRule type="expression" dxfId="0" priority="5" stopIfTrue="1">
      <formula>$F17="X"</formula>
    </cfRule>
    <cfRule type="expression" dxfId="0" priority="4" stopIfTrue="1">
      <formula>$F17="X"</formula>
    </cfRule>
  </conditionalFormatting>
  <conditionalFormatting sqref="F31:F32">
    <cfRule type="expression" dxfId="0" priority="14" stopIfTrue="1">
      <formula>$F31="X"</formula>
    </cfRule>
  </conditionalFormatting>
  <conditionalFormatting sqref="G29:G30">
    <cfRule type="expression" dxfId="0" priority="11" stopIfTrue="1">
      <formula>$F29="X"</formula>
    </cfRule>
  </conditionalFormatting>
  <conditionalFormatting sqref="G31:G32">
    <cfRule type="expression" dxfId="0" priority="15" stopIfTrue="1">
      <formula>$F31="X"</formula>
    </cfRule>
  </conditionalFormatting>
  <conditionalFormatting sqref="H21:H22">
    <cfRule type="expression" dxfId="0" priority="9" stopIfTrue="1">
      <formula>$F21="X"</formula>
    </cfRule>
  </conditionalFormatting>
  <conditionalFormatting sqref="D19:E19 G21:G22 I21:I22 D13:I13">
    <cfRule type="expression" dxfId="0" priority="10" stopIfTrue="1">
      <formula>$F13="X"</formula>
    </cfRule>
  </conditionalFormatting>
  <conditionalFormatting sqref="D23:E30 G23:I30 F14:F30 E20 G14:I20">
    <cfRule type="expression" dxfId="0" priority="13" stopIfTrue="1">
      <formula>$F14="X"</formula>
    </cfRule>
  </conditionalFormatting>
  <conditionalFormatting sqref="G25:G27 I25:I27">
    <cfRule type="expression" dxfId="0" priority="12" stopIfTrue="1">
      <formula>$F25="X"</formula>
    </cfRule>
  </conditionalFormatting>
  <conditionalFormatting sqref="D31:E32 G31:I32">
    <cfRule type="expression" dxfId="0" priority="16" stopIfTrue="1">
      <formula>$F31="X"</formula>
    </cfRule>
  </conditionalFormatting>
  <dataValidations count="1">
    <dataValidation type="list" allowBlank="1" showInputMessage="1" showErrorMessage="1" sqref="F13:F32">
      <formula1>"N, OK, NG, X"</formula1>
    </dataValidation>
  </dataValidations>
  <hyperlinks>
    <hyperlink ref="C14" location="Reference!A169" display="1. User access to the system successful&#10;2. Create list user as Table 2 (REF 7)"/>
    <hyperlink ref="E13" location="Reference!A169" display="2. &#10;- A CSV file include the list of filtered users  file is exported&#10;+ Name : format = [UserProfileExport_&lt;Date of export in server time&gt;.csv]&#10;+ Format of Date of export in server time: ddMmmyyyy.&#10;Example: UserProfileExport_10Oct2018.csv&#10;3. &#10;The columns in CSV file map with corresponding data field of user as Table 2 (REF 7)&#10;+ Information of the User associated:&#10;- [To Be Hired Employee (Yes/No)] &#10;- [Name] is name get from field [Name] at [All User] screen &#10;- [Employee ID] is employee ID get from field [Employee ID] at [All User] screen   &#10;- [Email] Address &#10;- [Phone Number] &#10;+ Information of the user profile:&#10;- [Unit Code]&#10;- [[Unit Name]&#10;- [Title]&#10;- [Check if this is interim position (Yes/No)] &#10;- [Check on this for Assistant, Secretary... position (Yes/No)] &#10;- [Location] &#10;- [Status] &#10;- [Default Log in profile (Yes/No)] &#10;- [System Roles]: list out the system roles that user is assigned with format &lt;Module Name&gt; - &lt;System Role name&gt;. Separate by comma.&#10;- [Created At] &#10;- [Created By] &#10;- "/>
    <hyperlink ref="E21" location="Reference!A127" display="3.  Error is displayed (REF 4)"/>
    <hyperlink ref="E22" location="Reference!A151" display="3. &#10;- A CSV file is export fail&#10;- [Error] message is displayed under file name (REF 5)"/>
    <hyperlink ref="C15" location="Reference!A169" display="1. User access to the system successful&#10;2. Create list user as Table 2 (REF 7)"/>
    <hyperlink ref="C18" location="Reference!A169" display="1. User access to the system successful&#10;2. Create list user as Table 2 (REF 7)"/>
    <hyperlink ref="C16:C17" location="Reference!A169" display="1. User access to the system successful&#10;2. Create list user as Table 2 (REF 7)"/>
  </hyperlinks>
  <pageMargins left="0.7" right="0.7" top="0.75" bottom="0.75" header="0.3" footer="0.3"/>
  <pageSetup paperSize="9" scale="38" orientation="portrait" horizontalDpi="200" verticalDpi="300"/>
  <headerFooter/>
  <rowBreaks count="1" manualBreakCount="1">
    <brk id="18" max="9"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Summary</vt:lpstr>
      <vt:lpstr>UC2</vt:lpstr>
      <vt:lpstr>UC4</vt:lpstr>
      <vt:lpstr>UC11</vt:lpstr>
      <vt:lpstr>UC12</vt:lpstr>
      <vt:lpstr>UC13</vt:lpstr>
      <vt:lpstr>UC14</vt:lpstr>
      <vt:lpstr>UC15</vt:lpstr>
      <vt:lpstr>UC16</vt:lpstr>
      <vt:lpstr>UC17</vt:lpstr>
      <vt:lpstr>Register Booking</vt:lpstr>
      <vt:lpstr>Reference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HienBTT1</dc:creator>
  <cp:lastModifiedBy>Dang Nguyen Hoai Phuong (K16 H</cp:lastModifiedBy>
  <dcterms:created xsi:type="dcterms:W3CDTF">2015-10-02T06:02:00Z</dcterms:created>
  <dcterms:modified xsi:type="dcterms:W3CDTF">2024-11-03T15:08:34Z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05FE9FF5324749639829464523D34D55_12</vt:lpwstr>
  </property>
  <property fmtid="{D5CDD505-2E9C-101B-9397-08002B2CF9AE}" pid="3" name="KSOProductBuildVer">
    <vt:lpwstr>1033-12.2.0.18607</vt:lpwstr>
  </property>
</Properties>
</file>