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15120" windowHeight="8010" activeTab="7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  <sheet name="Sprint 6" sheetId="8" r:id="rId7"/>
    <sheet name="Sprint 7" sheetId="9" r:id="rId8"/>
  </sheets>
  <calcPr calcId="144525" concurrentCalc="0"/>
</workbook>
</file>

<file path=xl/calcChain.xml><?xml version="1.0" encoding="utf-8"?>
<calcChain xmlns="http://schemas.openxmlformats.org/spreadsheetml/2006/main">
  <c r="C49" i="9" l="1"/>
  <c r="E49" i="9"/>
  <c r="E47" i="9"/>
  <c r="C46" i="9"/>
  <c r="E46" i="9"/>
  <c r="C40" i="9"/>
  <c r="C41" i="9"/>
  <c r="C42" i="9"/>
  <c r="C30" i="9"/>
  <c r="C28" i="9"/>
  <c r="C27" i="9"/>
  <c r="C49" i="8"/>
  <c r="E49" i="8"/>
  <c r="E47" i="8"/>
  <c r="C46" i="8"/>
  <c r="E46" i="8"/>
  <c r="C40" i="8"/>
  <c r="C41" i="8"/>
  <c r="C42" i="8"/>
  <c r="C30" i="8"/>
  <c r="C28" i="8"/>
  <c r="C27" i="8"/>
  <c r="C49" i="7"/>
  <c r="E49" i="7"/>
  <c r="E47" i="7"/>
  <c r="C46" i="7"/>
  <c r="E46" i="7"/>
  <c r="C40" i="7"/>
  <c r="C41" i="7"/>
  <c r="C42" i="7"/>
  <c r="C30" i="7"/>
  <c r="C28" i="7"/>
  <c r="C27" i="7"/>
  <c r="C49" i="6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<sst xmlns="http://schemas.openxmlformats.org/spreadsheetml/2006/main" count="654" uniqueCount="209">
  <si>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</si>
  <si>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</si>
  <si>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</si>
  <si>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</si>
  <si>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</si>
  <si>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</si>
  <si>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</si>
  <si>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</si>
  <si>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</si>
  <si>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</si>
  <si>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</si>
  <si>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</si>
  <si>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</si>
  <si>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</si>
  <si>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</si>
  <si>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</si>
  <si>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</si>
  <si>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</si>
  <si>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</si>
  <si>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</si>
  <si>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</si>
  <si>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</si>
  <si>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</si>
  <si>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</si>
  <si>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</si>
  <si>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</si>
  <si>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</si>
  <si>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</si>
  <si>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</si>
  <si>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</si>
  <si>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</si>
  <si>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</si>
  <si>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</si>
  <si>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</si>
  <si>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</si>
  <si>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</si>
  <si>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</si>
  <si>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</si>
  <si>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</si>
  <si>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</si>
  <si>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</si>
  <si>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</si>
  <si>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</si>
  <si>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</si>
  <si>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</si>
  <si>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</si>
  <si>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</si>
  <si>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</si>
  <si>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</si>
  <si>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</si>
  <si>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</si>
  <si>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</si>
  <si>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</si>
  <si>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</si>
  <si>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</si>
  <si>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</si>
  <si>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</si>
  <si>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</si>
  <si>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</si>
  <si>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</si>
  <si>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</si>
  <si>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</si>
  <si>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</si>
  <si>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</si>
  <si>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</si>
  <si>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</si>
  <si>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</si>
  <si>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</si>
  <si>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</si>
  <si>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</si>
  <si>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</si>
  <si>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</si>
  <si>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</si>
  <si>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</si>
  <si>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</si>
  <si>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</si>
  <si>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</si>
  <si>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</si>
  <si>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</si>
  <si>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</si>
  <si>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</si>
  <si>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</si>
  <si>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</si>
  <si>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</si>
  <si>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</si>
  <si>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</si>
  <si>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</si>
  <si>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</si>
  <si>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</si>
  <si>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</si>
  <si>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</si>
  <si>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</si>
  <si>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</si>
  <si>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</si>
  <si>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</si>
  <si>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</si>
  <si>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</si>
  <si>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</si>
  <si>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</si>
  <si>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</si>
  <si>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</si>
  <si>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</si>
  <si>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</si>
  <si>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</si>
  <si>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</si>
  <si>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</si>
  <si>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</si>
  <si>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</si>
  <si>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</si>
  <si>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</si>
  <si>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</si>
  <si>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</si>
  <si>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</si>
  <si>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</si>
  <si>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</si>
  <si>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</si>
  <si>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</si>
  <si>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</si>
  <si>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</si>
  <si>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</si>
  <si>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</si>
  <si>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</si>
  <si>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</si>
  <si>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</si>
  <si>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</si>
  <si>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</si>
  <si>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</si>
  <si>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</si>
  <si>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</si>
  <si>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</si>
  <si>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</si>
  <si>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</si>
  <si>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</si>
  <si>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</si>
  <si>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</si>
  <si>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</si>
  <si>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</si>
  <si>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</si>
  <si>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</si>
  <si>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</si>
  <si>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</si>
  <si>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</si>
  <si>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</si>
  <si>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</si>
  <si>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</si>
  <si>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</si>
  <si>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</si>
  <si>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</si>
  <si>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</si>
  <si>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</si>
  <si>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</si>
  <si>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</si>
  <si>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</si>
  <si>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</si>
  <si>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</si>
  <si>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</si>
  <si>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</si>
  <si>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</si>
  <si>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</si>
  <si>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</si>
  <si>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</si>
  <si>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</si>
  <si>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</si>
  <si>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</si>
  <si>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</si>
  <si>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</si>
  <si>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</si>
  <si>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</si>
  <si>
    <t>Note: + left widget at page createPost</t>
  </si>
  <si>
    <t>17/06</t>
  </si>
  <si>
    <t>23/06</t>
  </si>
  <si>
    <t>Task Sprint 5, not yet "delete" function</t>
  </si>
  <si>
    <t>Implement Accept answer and Want answer</t>
  </si>
  <si>
    <t>Implement remove student from class</t>
  </si>
  <si>
    <t>Implement Join button</t>
  </si>
  <si>
    <t xml:space="preserve">state 1:"Join" if not yet in class, state 2: "Request sent" if request, state 3: "Leave" if joined, state 4: "Accept invitation" if invite </t>
  </si>
  <si>
    <t>Implement load more in post view</t>
  </si>
  <si>
    <t>Implement load more in classroom</t>
  </si>
  <si>
    <t>load tag, input tag in createClass page</t>
  </si>
  <si>
    <t>Fix classroom page and create class page</t>
  </si>
  <si>
    <t>Not real-time yet</t>
  </si>
  <si>
    <t>Fix category</t>
  </si>
  <si>
    <t>Implement notification</t>
  </si>
  <si>
    <t>Implement Student dashboard and teacher dashboard</t>
  </si>
  <si>
    <t>Implement View profile page</t>
  </si>
  <si>
    <t>Sprint 6</t>
  </si>
  <si>
    <t>Implemtn redis db and schedule</t>
  </si>
  <si>
    <t>Remove all un-needed ajax, use controller</t>
  </si>
  <si>
    <t>Task sprint 5: edit, delete answer and post</t>
  </si>
  <si>
    <t>Note: This sprint must implement core flow firstly, all un-completed task will be implement in sprint 6</t>
  </si>
  <si>
    <t>Tracking question topics</t>
  </si>
  <si>
    <t>Real time notification</t>
  </si>
  <si>
    <t>Close class ("create post" hidden), Close -&gt; Reopen, Update classroom</t>
  </si>
  <si>
    <t>Implement Newsfeed algorithm, load more newsfeed</t>
  </si>
  <si>
    <t>01/07</t>
  </si>
  <si>
    <t>Implement count question's view function</t>
  </si>
  <si>
    <t>Invite student to classroom</t>
  </si>
  <si>
    <t>TungTD didn't complete task</t>
  </si>
  <si>
    <t>Fix real-time discussion</t>
  </si>
  <si>
    <t>Real time notification (continue)</t>
  </si>
  <si>
    <t>Implement admintrative action</t>
  </si>
  <si>
    <t>Design search result page</t>
  </si>
  <si>
    <t>Update tag for material</t>
  </si>
  <si>
    <t>Implement related articles, materials</t>
  </si>
  <si>
    <t>Fix theme's color</t>
  </si>
  <si>
    <t>using basic color: black, green, blue, red</t>
  </si>
  <si>
    <t>Implement article &amp; material for newsfeed</t>
  </si>
  <si>
    <t>Implement article page</t>
  </si>
  <si>
    <t>Authorize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</si>
</sst>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  <font>
      <sz val="12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1" xfId="0" quotePrefix="1" applyFont="1" applyFill="1" applyBorder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  <xf numFmtId="0" fontId="8" fillId="0" borderId="1" xfId="0" applyFont="1" applyFill="1" applyBorder="1"/>
    <xf numFmtId="0" fontId="8" fillId="0" borderId="1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54944"/>
        <c:axId val="53402368"/>
      </c:barChart>
      <c:catAx>
        <c:axId val="11995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2368"/>
        <c:crosses val="autoZero"/>
        <c:auto val="1"/>
        <c:lblAlgn val="ctr"/>
        <c:lblOffset val="100"/>
        <c:noMultiLvlLbl val="0"/>
      </c:catAx>
      <c:valAx>
        <c:axId val="53402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995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6'!$B$41:$B$42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6'!$C$41:$C$42</c:f>
              <c:numCache>
                <c:formatCode>General</c:formatCode>
                <c:ptCount val="2"/>
                <c:pt idx="0">
                  <c:v>12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6'!$E$45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6'!$B$46:$B$49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6'!$E$46:$E$49</c:f>
              <c:numCache>
                <c:formatCode>0%</c:formatCode>
                <c:ptCount val="4"/>
                <c:pt idx="0">
                  <c:v>1.3333333333333333</c:v>
                </c:pt>
                <c:pt idx="1">
                  <c:v>0.8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36864"/>
        <c:axId val="41690816"/>
      </c:barChart>
      <c:catAx>
        <c:axId val="12003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90816"/>
        <c:crosses val="autoZero"/>
        <c:auto val="1"/>
        <c:lblAlgn val="ctr"/>
        <c:lblOffset val="100"/>
        <c:noMultiLvlLbl val="0"/>
      </c:catAx>
      <c:valAx>
        <c:axId val="416908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003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7'!$B$41:$B$42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7'!$C$41:$C$42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7'!$E$45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7'!$B$46:$B$49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7'!$E$46:$E$49</c:f>
              <c:numCache>
                <c:formatCode>0%</c:formatCode>
                <c:ptCount val="4"/>
                <c:pt idx="0">
                  <c:v>1.6</c:v>
                </c:pt>
                <c:pt idx="1">
                  <c:v>0.8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24128"/>
        <c:axId val="96570752"/>
      </c:barChart>
      <c:catAx>
        <c:axId val="9662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6570752"/>
        <c:crosses val="autoZero"/>
        <c:auto val="1"/>
        <c:lblAlgn val="ctr"/>
        <c:lblOffset val="100"/>
        <c:noMultiLvlLbl val="0"/>
      </c:catAx>
      <c:valAx>
        <c:axId val="96570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662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14720"/>
        <c:axId val="70176128"/>
      </c:barChart>
      <c:catAx>
        <c:axId val="4841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176128"/>
        <c:crosses val="autoZero"/>
        <c:auto val="1"/>
        <c:lblAlgn val="ctr"/>
        <c:lblOffset val="100"/>
        <c:noMultiLvlLbl val="0"/>
      </c:catAx>
      <c:valAx>
        <c:axId val="70176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841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16768"/>
        <c:axId val="70179008"/>
      </c:barChart>
      <c:catAx>
        <c:axId val="4841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179008"/>
        <c:crosses val="autoZero"/>
        <c:auto val="1"/>
        <c:lblAlgn val="ctr"/>
        <c:lblOffset val="100"/>
        <c:noMultiLvlLbl val="0"/>
      </c:catAx>
      <c:valAx>
        <c:axId val="701790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84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51360"/>
        <c:axId val="53396608"/>
      </c:barChart>
      <c:catAx>
        <c:axId val="1199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96608"/>
        <c:crosses val="autoZero"/>
        <c:auto val="1"/>
        <c:lblAlgn val="ctr"/>
        <c:lblOffset val="100"/>
        <c:noMultiLvlLbl val="0"/>
      </c:catAx>
      <c:valAx>
        <c:axId val="53396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99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52896"/>
        <c:axId val="53399488"/>
      </c:barChart>
      <c:catAx>
        <c:axId val="11995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99488"/>
        <c:crosses val="autoZero"/>
        <c:auto val="1"/>
        <c:lblAlgn val="ctr"/>
        <c:lblOffset val="100"/>
        <c:noMultiLvlLbl val="0"/>
      </c:catAx>
      <c:valAx>
        <c:axId val="533994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995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5"/>
  <sheetViews>
    <sheetView topLeftCell="A2" workbookViewId="0">
      <selection activeCell="B22" sqref="B22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30" customFormat="1" x14ac:dyDescent="0.2">
      <c r="A2" s="29">
        <v>1</v>
      </c>
      <c r="B2" s="29" t="s">
        <v>4</v>
      </c>
      <c r="C2" s="29" t="s">
        <v>6</v>
      </c>
    </row>
    <row r="3" spans="1:3" s="30" customFormat="1" x14ac:dyDescent="0.2">
      <c r="A3" s="29">
        <v>2</v>
      </c>
      <c r="B3" s="29" t="s">
        <v>3</v>
      </c>
      <c r="C3" s="29" t="s">
        <v>5</v>
      </c>
    </row>
    <row r="4" spans="1:3" s="18" customFormat="1" x14ac:dyDescent="0.2">
      <c r="A4" s="13">
        <v>3</v>
      </c>
      <c r="B4" s="13" t="s">
        <v>7</v>
      </c>
      <c r="C4" s="13" t="s">
        <v>8</v>
      </c>
    </row>
    <row r="5" spans="1:3" s="30" customFormat="1" x14ac:dyDescent="0.2">
      <c r="A5" s="29">
        <v>4</v>
      </c>
      <c r="B5" s="29" t="s">
        <v>28</v>
      </c>
      <c r="C5" s="29" t="s">
        <v>29</v>
      </c>
    </row>
    <row r="6" spans="1:3" s="30" customFormat="1" x14ac:dyDescent="0.2">
      <c r="A6" s="29">
        <v>5</v>
      </c>
      <c r="B6" s="29" t="s">
        <v>9</v>
      </c>
      <c r="C6" s="29" t="s">
        <v>30</v>
      </c>
    </row>
    <row r="7" spans="1:3" s="30" customFormat="1" x14ac:dyDescent="0.2">
      <c r="A7" s="29">
        <v>6</v>
      </c>
      <c r="B7" s="29" t="s">
        <v>158</v>
      </c>
      <c r="C7" s="29" t="s">
        <v>159</v>
      </c>
    </row>
    <row r="8" spans="1:3" s="30" customFormat="1" x14ac:dyDescent="0.2">
      <c r="A8" s="29">
        <v>7</v>
      </c>
      <c r="B8" s="29" t="s">
        <v>160</v>
      </c>
      <c r="C8" s="29" t="s">
        <v>161</v>
      </c>
    </row>
    <row r="9" spans="1:3" s="30" customFormat="1" x14ac:dyDescent="0.2">
      <c r="A9" s="29">
        <v>8</v>
      </c>
      <c r="B9" s="29" t="s">
        <v>10</v>
      </c>
      <c r="C9" s="29" t="s">
        <v>21</v>
      </c>
    </row>
    <row r="10" spans="1:3" s="30" customFormat="1" x14ac:dyDescent="0.2">
      <c r="A10" s="29">
        <v>9</v>
      </c>
      <c r="B10" s="29" t="s">
        <v>11</v>
      </c>
      <c r="C10" s="29" t="s">
        <v>12</v>
      </c>
    </row>
    <row r="11" spans="1:3" s="18" customFormat="1" x14ac:dyDescent="0.2">
      <c r="A11" s="13">
        <v>10</v>
      </c>
      <c r="B11" s="13" t="s">
        <v>13</v>
      </c>
      <c r="C11" s="13" t="s">
        <v>14</v>
      </c>
    </row>
    <row r="12" spans="1:3" s="30" customFormat="1" x14ac:dyDescent="0.2">
      <c r="A12" s="29">
        <v>11</v>
      </c>
      <c r="B12" s="29" t="s">
        <v>32</v>
      </c>
      <c r="C12" s="29" t="s">
        <v>33</v>
      </c>
    </row>
    <row r="13" spans="1:3" s="30" customFormat="1" x14ac:dyDescent="0.2">
      <c r="A13" s="29">
        <v>12</v>
      </c>
      <c r="B13" s="29" t="s">
        <v>34</v>
      </c>
      <c r="C13" s="29" t="s">
        <v>35</v>
      </c>
    </row>
    <row r="14" spans="1:3" s="35" customFormat="1" x14ac:dyDescent="0.2">
      <c r="A14" s="33">
        <v>13</v>
      </c>
      <c r="B14" s="34" t="s">
        <v>16</v>
      </c>
      <c r="C14" s="34" t="s">
        <v>15</v>
      </c>
    </row>
    <row r="15" spans="1:3" s="32" customFormat="1" x14ac:dyDescent="0.2">
      <c r="A15" s="29">
        <v>14</v>
      </c>
      <c r="B15" s="31" t="s">
        <v>38</v>
      </c>
      <c r="C15" s="31" t="s">
        <v>39</v>
      </c>
    </row>
    <row r="16" spans="1:3" s="32" customFormat="1" x14ac:dyDescent="0.2">
      <c r="A16" s="29">
        <v>15</v>
      </c>
      <c r="B16" s="31" t="s">
        <v>37</v>
      </c>
      <c r="C16" s="31" t="s">
        <v>167</v>
      </c>
    </row>
    <row r="17" spans="1:3" s="23" customFormat="1" x14ac:dyDescent="0.2">
      <c r="A17" s="13">
        <v>16</v>
      </c>
      <c r="B17" s="22" t="s">
        <v>17</v>
      </c>
      <c r="C17" s="22" t="s">
        <v>78</v>
      </c>
    </row>
    <row r="18" spans="1:3" s="23" customFormat="1" x14ac:dyDescent="0.2">
      <c r="A18" s="13">
        <v>17</v>
      </c>
      <c r="B18" s="22" t="s">
        <v>18</v>
      </c>
      <c r="C18" s="22" t="s">
        <v>79</v>
      </c>
    </row>
    <row r="19" spans="1:3" s="32" customFormat="1" x14ac:dyDescent="0.2">
      <c r="A19" s="29">
        <v>18</v>
      </c>
      <c r="B19" s="31" t="s">
        <v>19</v>
      </c>
      <c r="C19" s="31" t="s">
        <v>20</v>
      </c>
    </row>
    <row r="20" spans="1:3" s="32" customFormat="1" x14ac:dyDescent="0.2">
      <c r="A20" s="29">
        <v>19</v>
      </c>
      <c r="B20" s="31" t="s">
        <v>22</v>
      </c>
      <c r="C20" s="31" t="s">
        <v>23</v>
      </c>
    </row>
    <row r="21" spans="1:3" s="32" customFormat="1" x14ac:dyDescent="0.2">
      <c r="A21" s="29">
        <v>20</v>
      </c>
      <c r="B21" s="31" t="s">
        <v>24</v>
      </c>
      <c r="C21" s="31" t="s">
        <v>25</v>
      </c>
    </row>
    <row r="22" spans="1:3" s="32" customFormat="1" x14ac:dyDescent="0.2">
      <c r="A22" s="29">
        <v>21</v>
      </c>
      <c r="B22" s="31" t="s">
        <v>26</v>
      </c>
      <c r="C22" s="31" t="s">
        <v>27</v>
      </c>
    </row>
    <row r="23" spans="1:3" s="23" customFormat="1" x14ac:dyDescent="0.2">
      <c r="A23" s="13">
        <v>22</v>
      </c>
      <c r="B23" s="22" t="s">
        <v>31</v>
      </c>
      <c r="C23" s="22" t="s">
        <v>36</v>
      </c>
    </row>
    <row r="24" spans="1:3" s="23" customFormat="1" x14ac:dyDescent="0.2">
      <c r="A24" s="13">
        <v>23</v>
      </c>
      <c r="B24" s="22" t="s">
        <v>40</v>
      </c>
      <c r="C24" s="22" t="s">
        <v>42</v>
      </c>
    </row>
    <row r="25" spans="1:3" s="23" customFormat="1" x14ac:dyDescent="0.2">
      <c r="A25" s="13">
        <v>24</v>
      </c>
      <c r="B25" s="22" t="s">
        <v>41</v>
      </c>
      <c r="C25" s="22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83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57</v>
      </c>
      <c r="C5" s="11" t="s">
        <v>102</v>
      </c>
      <c r="D5" s="11" t="s">
        <v>71</v>
      </c>
      <c r="E5" s="11">
        <v>6</v>
      </c>
      <c r="F5" s="11" t="s">
        <v>82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58</v>
      </c>
      <c r="C6" s="11" t="s">
        <v>103</v>
      </c>
      <c r="D6" s="11" t="s">
        <v>71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80</v>
      </c>
      <c r="C7" s="11" t="s">
        <v>102</v>
      </c>
      <c r="D7" s="11" t="s">
        <v>71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59</v>
      </c>
      <c r="C8" s="11" t="s">
        <v>99</v>
      </c>
      <c r="D8" s="11" t="s">
        <v>72</v>
      </c>
      <c r="E8" s="11">
        <v>8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60</v>
      </c>
      <c r="C9" s="11" t="s">
        <v>99</v>
      </c>
      <c r="D9" s="11" t="s">
        <v>72</v>
      </c>
      <c r="E9" s="11">
        <v>8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61</v>
      </c>
      <c r="C10" s="11" t="s">
        <v>99</v>
      </c>
      <c r="D10" s="11" t="s">
        <v>72</v>
      </c>
      <c r="E10" s="11">
        <v>8</v>
      </c>
      <c r="F10" s="11" t="s">
        <v>82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62</v>
      </c>
      <c r="C11" s="2" t="s">
        <v>100</v>
      </c>
      <c r="D11" s="2" t="s">
        <v>71</v>
      </c>
      <c r="E11" s="2">
        <v>4</v>
      </c>
      <c r="F11" s="2" t="s">
        <v>83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83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83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83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81</v>
      </c>
      <c r="C15" s="11" t="s">
        <v>101</v>
      </c>
      <c r="D15" s="11" t="s">
        <v>71</v>
      </c>
      <c r="E15" s="11">
        <v>10</v>
      </c>
      <c r="F15" s="11" t="s">
        <v>82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83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83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68</v>
      </c>
      <c r="C18" s="2" t="s">
        <v>100</v>
      </c>
      <c r="D18" s="2" t="s">
        <v>72</v>
      </c>
      <c r="E18" s="2">
        <v>8</v>
      </c>
      <c r="F18" s="2" t="s">
        <v>83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83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97</v>
      </c>
      <c r="C20" s="2"/>
      <c r="D20" s="2" t="s">
        <v>49</v>
      </c>
      <c r="E20" s="2">
        <v>4</v>
      </c>
      <c r="F20" s="2" t="s">
        <v>83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73</v>
      </c>
    </row>
    <row r="23" spans="1:13" ht="15.75" x14ac:dyDescent="0.25">
      <c r="B23" s="9" t="s">
        <v>75</v>
      </c>
      <c r="C23" s="9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77</v>
      </c>
    </row>
    <row r="30" spans="1:13" ht="15.75" x14ac:dyDescent="0.25">
      <c r="B30" s="9" t="s">
        <v>75</v>
      </c>
      <c r="C30" s="9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5" x14ac:dyDescent="0.2">
      <c r="B33" s="2" t="s">
        <v>71</v>
      </c>
      <c r="C33" s="2"/>
    </row>
    <row r="34" spans="2:5" x14ac:dyDescent="0.2">
      <c r="B34" s="2" t="s">
        <v>72</v>
      </c>
      <c r="C34" s="2"/>
    </row>
    <row r="37" spans="2:5" ht="15.75" x14ac:dyDescent="0.25">
      <c r="B37" s="9" t="s">
        <v>94</v>
      </c>
      <c r="C37" s="2">
        <f>COUNTA(F4:F20)</f>
        <v>17</v>
      </c>
    </row>
    <row r="38" spans="2:5" ht="15.75" x14ac:dyDescent="0.25">
      <c r="B38" s="9" t="s">
        <v>95</v>
      </c>
      <c r="C38" s="2">
        <f>COUNTIF(F4:F20,"Completed")</f>
        <v>10</v>
      </c>
    </row>
    <row r="39" spans="2:5" ht="15.75" x14ac:dyDescent="0.25">
      <c r="B39" s="9" t="s">
        <v>96</v>
      </c>
      <c r="C39" s="2">
        <f>C37-C38</f>
        <v>7</v>
      </c>
    </row>
    <row r="42" spans="2:5" ht="15.75" x14ac:dyDescent="0.25">
      <c r="B42" s="9" t="s">
        <v>75</v>
      </c>
      <c r="C42" s="9" t="s">
        <v>94</v>
      </c>
      <c r="D42" s="9" t="s">
        <v>95</v>
      </c>
      <c r="E42" s="9" t="s">
        <v>98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70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71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72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84</v>
      </c>
      <c r="G1" s="8" t="s">
        <v>90</v>
      </c>
      <c r="H1" s="1" t="s">
        <v>92</v>
      </c>
      <c r="I1" s="8" t="s">
        <v>91</v>
      </c>
      <c r="J1" s="1" t="s">
        <v>93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85</v>
      </c>
      <c r="C4" s="2"/>
      <c r="D4" s="2" t="s">
        <v>49</v>
      </c>
      <c r="E4" s="2">
        <v>12</v>
      </c>
      <c r="F4" s="2" t="s">
        <v>83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86</v>
      </c>
      <c r="C5" s="2"/>
      <c r="D5" s="2" t="s">
        <v>49</v>
      </c>
      <c r="E5" s="2">
        <v>12</v>
      </c>
      <c r="F5" s="2" t="s">
        <v>83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87</v>
      </c>
      <c r="C6" s="2"/>
      <c r="D6" s="2" t="s">
        <v>70</v>
      </c>
      <c r="E6" s="2">
        <v>8</v>
      </c>
      <c r="F6" s="2" t="s">
        <v>83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88</v>
      </c>
      <c r="C7" s="16" t="s">
        <v>111</v>
      </c>
      <c r="D7" s="16" t="s">
        <v>72</v>
      </c>
      <c r="E7" s="16">
        <v>8</v>
      </c>
      <c r="F7" s="16" t="s">
        <v>83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89</v>
      </c>
      <c r="C8" s="16" t="s">
        <v>111</v>
      </c>
      <c r="D8" s="16" t="s">
        <v>72</v>
      </c>
      <c r="E8" s="16">
        <v>8</v>
      </c>
      <c r="F8" s="16" t="s">
        <v>83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105</v>
      </c>
      <c r="C9" s="2"/>
      <c r="D9" s="2" t="s">
        <v>70</v>
      </c>
      <c r="E9" s="2">
        <v>10</v>
      </c>
      <c r="F9" s="2" t="s">
        <v>83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106</v>
      </c>
      <c r="C10" s="2"/>
      <c r="D10" s="2" t="s">
        <v>70</v>
      </c>
      <c r="E10" s="2">
        <v>16</v>
      </c>
      <c r="F10" s="2" t="s">
        <v>83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57</v>
      </c>
      <c r="C11" s="13" t="s">
        <v>110</v>
      </c>
      <c r="D11" s="14" t="s">
        <v>49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58</v>
      </c>
      <c r="C12" s="13" t="s">
        <v>110</v>
      </c>
      <c r="D12" s="14" t="s">
        <v>49</v>
      </c>
      <c r="E12" s="14">
        <v>6</v>
      </c>
      <c r="F12" s="14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80</v>
      </c>
      <c r="C13" s="14" t="s">
        <v>110</v>
      </c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59</v>
      </c>
      <c r="C14" s="16" t="s">
        <v>112</v>
      </c>
      <c r="D14" s="16" t="s">
        <v>72</v>
      </c>
      <c r="E14" s="16">
        <v>8</v>
      </c>
      <c r="F14" s="16" t="s">
        <v>83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60</v>
      </c>
      <c r="C15" s="16" t="s">
        <v>113</v>
      </c>
      <c r="D15" s="16" t="s">
        <v>72</v>
      </c>
      <c r="E15" s="16">
        <v>8</v>
      </c>
      <c r="F15" s="16" t="s">
        <v>83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61</v>
      </c>
      <c r="C16" s="11" t="s">
        <v>104</v>
      </c>
      <c r="D16" s="11" t="s">
        <v>72</v>
      </c>
      <c r="E16" s="11">
        <v>8</v>
      </c>
      <c r="F16" s="11" t="s">
        <v>82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107</v>
      </c>
      <c r="C17" s="13"/>
      <c r="D17" s="14" t="s">
        <v>49</v>
      </c>
      <c r="E17" s="14">
        <v>1</v>
      </c>
      <c r="F17" s="14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108</v>
      </c>
      <c r="C18" s="13"/>
      <c r="D18" s="14" t="s">
        <v>70</v>
      </c>
      <c r="E18" s="14">
        <v>2</v>
      </c>
      <c r="F18" s="14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109</v>
      </c>
      <c r="C19" s="13"/>
      <c r="D19" s="14" t="s">
        <v>70</v>
      </c>
      <c r="E19" s="14">
        <v>2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2" t="s">
        <v>70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40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15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70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118</v>
      </c>
      <c r="G1" s="8" t="s">
        <v>90</v>
      </c>
      <c r="H1" s="19" t="s">
        <v>114</v>
      </c>
      <c r="I1" s="8" t="s">
        <v>91</v>
      </c>
      <c r="J1" s="19">
        <v>42157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115</v>
      </c>
      <c r="C4" s="2" t="s">
        <v>116</v>
      </c>
      <c r="D4" s="2" t="s">
        <v>49</v>
      </c>
      <c r="E4" s="2">
        <v>8</v>
      </c>
      <c r="F4" s="2" t="s">
        <v>83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117</v>
      </c>
      <c r="C5" s="2"/>
      <c r="D5" s="2" t="s">
        <v>49</v>
      </c>
      <c r="E5" s="2">
        <v>4</v>
      </c>
      <c r="F5" s="2" t="s">
        <v>83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123</v>
      </c>
      <c r="C6" s="2" t="s">
        <v>124</v>
      </c>
      <c r="D6" s="2" t="s">
        <v>49</v>
      </c>
      <c r="E6" s="2">
        <v>2</v>
      </c>
      <c r="F6" s="2" t="s">
        <v>83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119</v>
      </c>
      <c r="C7" s="14" t="s">
        <v>120</v>
      </c>
      <c r="D7" s="14" t="s">
        <v>49</v>
      </c>
      <c r="E7" s="14">
        <v>6</v>
      </c>
      <c r="F7" s="2" t="s">
        <v>83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121</v>
      </c>
      <c r="C8" s="14"/>
      <c r="D8" s="2" t="s">
        <v>70</v>
      </c>
      <c r="E8" s="2">
        <v>12</v>
      </c>
      <c r="F8" s="2" t="s">
        <v>83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122</v>
      </c>
      <c r="C9" s="2"/>
      <c r="D9" s="2" t="s">
        <v>49</v>
      </c>
      <c r="E9" s="2">
        <v>8</v>
      </c>
      <c r="F9" s="2" t="s">
        <v>83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130</v>
      </c>
      <c r="C10" s="2" t="s">
        <v>126</v>
      </c>
      <c r="D10" s="14" t="s">
        <v>72</v>
      </c>
      <c r="E10" s="14">
        <v>10</v>
      </c>
      <c r="F10" s="2" t="s">
        <v>125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131</v>
      </c>
      <c r="C11" s="2" t="s">
        <v>126</v>
      </c>
      <c r="D11" s="14" t="s">
        <v>72</v>
      </c>
      <c r="E11" s="14">
        <v>10</v>
      </c>
      <c r="F11" s="2" t="s">
        <v>125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132</v>
      </c>
      <c r="C12" s="13"/>
      <c r="D12" s="14" t="s">
        <v>72</v>
      </c>
      <c r="E12" s="14">
        <v>12</v>
      </c>
      <c r="F12" s="2" t="s">
        <v>125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127</v>
      </c>
      <c r="C13" s="14" t="s">
        <v>128</v>
      </c>
      <c r="D13" s="14" t="s">
        <v>70</v>
      </c>
      <c r="E13" s="14">
        <v>12</v>
      </c>
      <c r="F13" s="2" t="s">
        <v>83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140</v>
      </c>
      <c r="C14" s="14"/>
      <c r="D14" s="14" t="s">
        <v>70</v>
      </c>
      <c r="E14" s="14">
        <v>8</v>
      </c>
      <c r="F14" s="2" t="s">
        <v>83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145</v>
      </c>
      <c r="C15" s="14"/>
      <c r="D15" s="14" t="s">
        <v>49</v>
      </c>
      <c r="E15" s="14">
        <v>4</v>
      </c>
      <c r="F15" s="14" t="s">
        <v>83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12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70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9"/>
  <sheetViews>
    <sheetView workbookViewId="0">
      <selection activeCell="B17" sqref="B17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129</v>
      </c>
      <c r="G1" s="8" t="s">
        <v>90</v>
      </c>
      <c r="H1" s="19">
        <v>42158</v>
      </c>
      <c r="I1" s="8" t="s">
        <v>91</v>
      </c>
      <c r="J1" s="19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3" customFormat="1" x14ac:dyDescent="0.2">
      <c r="A4" s="22">
        <v>1</v>
      </c>
      <c r="B4" s="22" t="s">
        <v>133</v>
      </c>
      <c r="C4" s="22" t="s">
        <v>144</v>
      </c>
      <c r="D4" s="22" t="s">
        <v>49</v>
      </c>
      <c r="E4" s="22">
        <v>16</v>
      </c>
      <c r="F4" s="22" t="s">
        <v>82</v>
      </c>
      <c r="G4" s="22">
        <v>16</v>
      </c>
      <c r="H4" s="22">
        <v>16</v>
      </c>
      <c r="I4" s="22">
        <v>16</v>
      </c>
      <c r="J4" s="22">
        <v>16</v>
      </c>
      <c r="K4" s="22">
        <v>16</v>
      </c>
      <c r="L4" s="22">
        <v>6</v>
      </c>
      <c r="M4" s="22">
        <v>6</v>
      </c>
    </row>
    <row r="5" spans="1:13" s="23" customFormat="1" x14ac:dyDescent="0.2">
      <c r="A5" s="22">
        <v>2</v>
      </c>
      <c r="B5" s="22" t="s">
        <v>147</v>
      </c>
      <c r="C5" s="24"/>
      <c r="D5" s="22" t="s">
        <v>70</v>
      </c>
      <c r="E5" s="22">
        <v>16</v>
      </c>
      <c r="F5" s="22" t="s">
        <v>125</v>
      </c>
      <c r="G5" s="22">
        <v>16</v>
      </c>
      <c r="H5" s="22">
        <v>16</v>
      </c>
      <c r="I5" s="22">
        <v>16</v>
      </c>
      <c r="J5" s="22">
        <v>16</v>
      </c>
      <c r="K5" s="22">
        <v>6</v>
      </c>
      <c r="L5" s="22">
        <v>2</v>
      </c>
      <c r="M5" s="22">
        <v>2</v>
      </c>
    </row>
    <row r="6" spans="1:13" s="15" customFormat="1" x14ac:dyDescent="0.2">
      <c r="A6" s="14">
        <v>3</v>
      </c>
      <c r="B6" s="14" t="s">
        <v>134</v>
      </c>
      <c r="C6" s="28"/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5" t="s">
        <v>135</v>
      </c>
      <c r="C7" s="28"/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2" customFormat="1" x14ac:dyDescent="0.2">
      <c r="A8" s="11">
        <v>5</v>
      </c>
      <c r="B8" s="11" t="s">
        <v>136</v>
      </c>
      <c r="C8" s="25"/>
      <c r="D8" s="11" t="s">
        <v>72</v>
      </c>
      <c r="E8" s="11">
        <v>6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137</v>
      </c>
      <c r="C9" s="25"/>
      <c r="D9" s="11" t="s">
        <v>72</v>
      </c>
      <c r="E9" s="11">
        <v>6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x14ac:dyDescent="0.2">
      <c r="A10" s="2">
        <v>7</v>
      </c>
      <c r="B10" s="2" t="s">
        <v>138</v>
      </c>
      <c r="C10" s="2" t="s">
        <v>139</v>
      </c>
      <c r="D10" s="14" t="s">
        <v>70</v>
      </c>
      <c r="E10" s="14">
        <v>16</v>
      </c>
      <c r="F10" s="2" t="s">
        <v>83</v>
      </c>
      <c r="G10" s="2">
        <v>16</v>
      </c>
      <c r="H10" s="2">
        <v>16</v>
      </c>
      <c r="I10" s="2">
        <v>16</v>
      </c>
      <c r="J10" s="2">
        <v>8</v>
      </c>
      <c r="K10" s="2">
        <v>0</v>
      </c>
      <c r="L10" s="2">
        <v>0</v>
      </c>
      <c r="M10" s="2">
        <v>0</v>
      </c>
    </row>
    <row r="11" spans="1:13" s="12" customFormat="1" x14ac:dyDescent="0.2">
      <c r="A11" s="11">
        <v>8</v>
      </c>
      <c r="B11" s="11" t="s">
        <v>141</v>
      </c>
      <c r="C11" s="11" t="s">
        <v>143</v>
      </c>
      <c r="D11" s="11" t="s">
        <v>72</v>
      </c>
      <c r="E11" s="11">
        <v>8</v>
      </c>
      <c r="F11" s="11" t="s">
        <v>82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142</v>
      </c>
      <c r="C12" s="28"/>
      <c r="D12" s="14" t="s">
        <v>49</v>
      </c>
      <c r="E12" s="14">
        <v>12</v>
      </c>
      <c r="F12" s="14" t="s">
        <v>83</v>
      </c>
      <c r="G12" s="14">
        <v>12</v>
      </c>
      <c r="H12" s="14">
        <v>12</v>
      </c>
      <c r="I12" s="14">
        <v>12</v>
      </c>
      <c r="J12" s="14">
        <v>6</v>
      </c>
      <c r="K12" s="14">
        <v>0</v>
      </c>
      <c r="L12" s="14">
        <v>0</v>
      </c>
      <c r="M12" s="14">
        <v>0</v>
      </c>
    </row>
    <row r="13" spans="1:13" s="15" customFormat="1" x14ac:dyDescent="0.2">
      <c r="A13" s="20">
        <v>10</v>
      </c>
      <c r="B13" s="14" t="s">
        <v>146</v>
      </c>
      <c r="C13" s="21"/>
      <c r="D13" s="14" t="s">
        <v>49</v>
      </c>
      <c r="E13" s="14">
        <v>4</v>
      </c>
      <c r="F13" s="2" t="s">
        <v>83</v>
      </c>
      <c r="G13" s="14">
        <v>4</v>
      </c>
      <c r="H13" s="14">
        <v>4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s="15" customFormat="1" x14ac:dyDescent="0.2">
      <c r="A14" s="2">
        <v>11</v>
      </c>
      <c r="B14" s="14" t="s">
        <v>148</v>
      </c>
      <c r="C14" s="14"/>
      <c r="D14" s="14" t="s">
        <v>70</v>
      </c>
      <c r="E14" s="14">
        <v>4</v>
      </c>
      <c r="F14" s="2" t="s">
        <v>83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70</v>
      </c>
      <c r="E15" s="14">
        <v>4</v>
      </c>
      <c r="F15" s="14" t="s">
        <v>83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s="15" customFormat="1" x14ac:dyDescent="0.2">
      <c r="A16" s="20">
        <v>13</v>
      </c>
      <c r="B16" s="14" t="s">
        <v>150</v>
      </c>
      <c r="C16" s="14"/>
      <c r="D16" s="14" t="s">
        <v>49</v>
      </c>
      <c r="E16" s="14">
        <v>6</v>
      </c>
      <c r="F16" s="14" t="s">
        <v>83</v>
      </c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8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70</v>
      </c>
      <c r="C47" s="2">
        <v>4</v>
      </c>
      <c r="D47" s="2">
        <v>3</v>
      </c>
      <c r="E47" s="10">
        <f t="shared" ref="E47:E49" si="0">D47/C47</f>
        <v>0.75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2</v>
      </c>
      <c r="E49" s="10">
        <f t="shared" si="0"/>
        <v>0.4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9"/>
  <sheetViews>
    <sheetView workbookViewId="0">
      <selection activeCell="F12" sqref="F12"/>
    </sheetView>
  </sheetViews>
  <sheetFormatPr defaultRowHeight="15" x14ac:dyDescent="0.2"/>
  <cols>
    <col min="1" max="1" width="9.140625" style="1"/>
    <col min="2" max="2" width="56.7109375" style="1" customWidth="1"/>
    <col min="3" max="3" width="20.570312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151</v>
      </c>
      <c r="G1" s="8" t="s">
        <v>90</v>
      </c>
      <c r="H1" s="26" t="s">
        <v>152</v>
      </c>
      <c r="I1" s="8" t="s">
        <v>91</v>
      </c>
      <c r="J1" s="27" t="s">
        <v>153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154</v>
      </c>
      <c r="D4" s="14" t="s">
        <v>49</v>
      </c>
      <c r="E4" s="14">
        <v>10</v>
      </c>
      <c r="F4" s="14" t="s">
        <v>82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155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136</v>
      </c>
      <c r="C6" s="14" t="s">
        <v>154</v>
      </c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137</v>
      </c>
      <c r="C7" s="14" t="s">
        <v>154</v>
      </c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141</v>
      </c>
      <c r="C8" s="14" t="s">
        <v>154</v>
      </c>
      <c r="D8" s="14" t="s">
        <v>72</v>
      </c>
      <c r="E8" s="14">
        <v>8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156</v>
      </c>
      <c r="C9" s="2" t="s">
        <v>168</v>
      </c>
      <c r="D9" s="14" t="s">
        <v>49</v>
      </c>
      <c r="E9" s="14">
        <v>8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9</v>
      </c>
      <c r="B10" s="14" t="s">
        <v>157</v>
      </c>
      <c r="C10" s="28"/>
      <c r="D10" s="14" t="s">
        <v>49</v>
      </c>
      <c r="E10" s="14">
        <v>12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2">
        <v>8</v>
      </c>
      <c r="B11" s="14" t="s">
        <v>162</v>
      </c>
      <c r="C11" s="21"/>
      <c r="D11" s="14" t="s">
        <v>70</v>
      </c>
      <c r="E11" s="14">
        <v>10</v>
      </c>
      <c r="F11" s="2" t="s">
        <v>82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163</v>
      </c>
      <c r="C12" s="14"/>
      <c r="D12" s="14" t="s">
        <v>70</v>
      </c>
      <c r="E12" s="14">
        <v>10</v>
      </c>
      <c r="F12" s="2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164</v>
      </c>
      <c r="C13" s="14"/>
      <c r="D13" s="14" t="s">
        <v>72</v>
      </c>
      <c r="E13" s="14">
        <v>6</v>
      </c>
      <c r="F13" s="2" t="s">
        <v>83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166</v>
      </c>
      <c r="C14" s="14"/>
      <c r="D14" s="14" t="s">
        <v>70</v>
      </c>
      <c r="E14" s="14">
        <v>12</v>
      </c>
      <c r="F14" s="14" t="s">
        <v>82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 t="s">
        <v>186</v>
      </c>
      <c r="C15" s="14"/>
      <c r="D15" s="14" t="s">
        <v>49</v>
      </c>
      <c r="E15" s="14">
        <v>8</v>
      </c>
      <c r="F15" s="2" t="s">
        <v>83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 t="s">
        <v>187</v>
      </c>
      <c r="C16" s="14"/>
      <c r="D16" s="14" t="s">
        <v>72</v>
      </c>
      <c r="E16" s="14">
        <v>6</v>
      </c>
      <c r="F16" s="14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x14ac:dyDescent="0.25">
      <c r="B23" s="8" t="s">
        <v>189</v>
      </c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9"/>
  <sheetViews>
    <sheetView zoomScaleNormal="100" workbookViewId="0">
      <selection activeCell="F13" sqref="F13"/>
    </sheetView>
  </sheetViews>
  <sheetFormatPr defaultRowHeight="15" x14ac:dyDescent="0.2"/>
  <cols>
    <col min="1" max="1" width="9.140625" style="1"/>
    <col min="2" max="2" width="56.7109375" style="1" customWidth="1"/>
    <col min="3" max="3" width="64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185</v>
      </c>
      <c r="G1" s="8" t="s">
        <v>90</v>
      </c>
      <c r="H1" s="26" t="s">
        <v>169</v>
      </c>
      <c r="I1" s="8" t="s">
        <v>91</v>
      </c>
      <c r="J1" s="27" t="s">
        <v>170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2" customFormat="1" x14ac:dyDescent="0.2">
      <c r="A4" s="11">
        <v>1</v>
      </c>
      <c r="B4" s="11" t="s">
        <v>191</v>
      </c>
      <c r="C4" s="11"/>
      <c r="D4" s="11" t="s">
        <v>70</v>
      </c>
      <c r="E4" s="11">
        <v>16</v>
      </c>
      <c r="F4" s="11" t="s">
        <v>82</v>
      </c>
      <c r="G4" s="11">
        <v>16</v>
      </c>
      <c r="H4" s="11">
        <v>16</v>
      </c>
      <c r="I4" s="11">
        <v>16</v>
      </c>
      <c r="J4" s="11">
        <v>16</v>
      </c>
      <c r="K4" s="11">
        <v>12</v>
      </c>
      <c r="L4" s="11">
        <v>12</v>
      </c>
      <c r="M4" s="11">
        <v>8</v>
      </c>
    </row>
    <row r="5" spans="1:13" s="15" customFormat="1" x14ac:dyDescent="0.2">
      <c r="A5" s="14">
        <v>2</v>
      </c>
      <c r="B5" s="14" t="s">
        <v>147</v>
      </c>
      <c r="C5" s="14" t="s">
        <v>171</v>
      </c>
      <c r="D5" s="14" t="s">
        <v>70</v>
      </c>
      <c r="E5" s="14">
        <v>4</v>
      </c>
      <c r="F5" s="14" t="s">
        <v>83</v>
      </c>
      <c r="G5" s="14">
        <v>4</v>
      </c>
      <c r="H5" s="14">
        <v>0</v>
      </c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162</v>
      </c>
      <c r="C6" s="14" t="s">
        <v>188</v>
      </c>
      <c r="D6" s="14" t="s">
        <v>70</v>
      </c>
      <c r="E6" s="14">
        <v>10</v>
      </c>
      <c r="F6" s="14" t="s">
        <v>83</v>
      </c>
      <c r="G6" s="14">
        <v>8</v>
      </c>
      <c r="H6" s="14">
        <v>6</v>
      </c>
      <c r="I6" s="14">
        <v>0</v>
      </c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176</v>
      </c>
      <c r="D7" s="14" t="s">
        <v>70</v>
      </c>
      <c r="E7" s="14">
        <v>8</v>
      </c>
      <c r="F7" s="14" t="s">
        <v>83</v>
      </c>
      <c r="G7" s="14">
        <v>8</v>
      </c>
      <c r="H7" s="14">
        <v>6</v>
      </c>
      <c r="I7" s="14">
        <v>5</v>
      </c>
      <c r="J7" s="14">
        <v>3</v>
      </c>
      <c r="K7" s="14">
        <v>0</v>
      </c>
      <c r="L7" s="14"/>
      <c r="M7" s="14"/>
    </row>
    <row r="8" spans="1:13" s="15" customFormat="1" x14ac:dyDescent="0.2">
      <c r="A8" s="14">
        <v>5</v>
      </c>
      <c r="B8" s="14" t="s">
        <v>172</v>
      </c>
      <c r="C8" s="14"/>
      <c r="D8" s="14" t="s">
        <v>70</v>
      </c>
      <c r="E8" s="14">
        <v>4</v>
      </c>
      <c r="F8" s="2" t="s">
        <v>83</v>
      </c>
      <c r="G8" s="14">
        <v>4</v>
      </c>
      <c r="H8" s="14">
        <v>4</v>
      </c>
      <c r="I8" s="14">
        <v>4</v>
      </c>
      <c r="J8" s="14">
        <v>4</v>
      </c>
      <c r="K8" s="14">
        <v>2</v>
      </c>
      <c r="L8" s="14">
        <v>0</v>
      </c>
      <c r="M8" s="14"/>
    </row>
    <row r="9" spans="1:13" s="15" customFormat="1" x14ac:dyDescent="0.2">
      <c r="A9" s="14">
        <v>6</v>
      </c>
      <c r="B9" s="14" t="s">
        <v>173</v>
      </c>
      <c r="C9" s="2"/>
      <c r="D9" s="14" t="s">
        <v>72</v>
      </c>
      <c r="E9" s="14">
        <v>4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7</v>
      </c>
      <c r="B10" s="14" t="s">
        <v>174</v>
      </c>
      <c r="C10" s="28" t="s">
        <v>175</v>
      </c>
      <c r="D10" s="14" t="s">
        <v>72</v>
      </c>
      <c r="E10" s="14">
        <v>6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14">
        <v>8</v>
      </c>
      <c r="B11" s="14" t="s">
        <v>177</v>
      </c>
      <c r="C11" s="28"/>
      <c r="D11" s="14" t="s">
        <v>72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166</v>
      </c>
      <c r="C12" s="14" t="s">
        <v>192</v>
      </c>
      <c r="D12" s="14" t="s">
        <v>72</v>
      </c>
      <c r="E12" s="14">
        <v>10</v>
      </c>
      <c r="F12" s="2" t="s">
        <v>125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179</v>
      </c>
      <c r="C13" s="14" t="s">
        <v>178</v>
      </c>
      <c r="D13" s="14" t="s">
        <v>72</v>
      </c>
      <c r="E13" s="14">
        <v>6</v>
      </c>
      <c r="F13" s="2" t="s">
        <v>82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14">
        <v>11</v>
      </c>
      <c r="B14" s="14" t="s">
        <v>182</v>
      </c>
      <c r="C14" s="14" t="s">
        <v>180</v>
      </c>
      <c r="D14" s="14" t="s">
        <v>49</v>
      </c>
      <c r="E14" s="14">
        <v>12</v>
      </c>
      <c r="F14" s="2" t="s">
        <v>83</v>
      </c>
      <c r="G14" s="14"/>
      <c r="H14" s="14"/>
      <c r="I14" s="14"/>
      <c r="J14" s="14"/>
      <c r="K14" s="14"/>
      <c r="L14" s="14"/>
      <c r="M14" s="14"/>
    </row>
    <row r="15" spans="1:13" s="12" customFormat="1" x14ac:dyDescent="0.2">
      <c r="A15" s="11">
        <v>12</v>
      </c>
      <c r="B15" s="11" t="s">
        <v>181</v>
      </c>
      <c r="C15" s="11"/>
      <c r="D15" s="11" t="s">
        <v>49</v>
      </c>
      <c r="E15" s="11">
        <v>2</v>
      </c>
      <c r="F15" s="11" t="s">
        <v>165</v>
      </c>
      <c r="G15" s="11"/>
      <c r="H15" s="11"/>
      <c r="I15" s="11"/>
      <c r="J15" s="11"/>
      <c r="K15" s="11"/>
      <c r="L15" s="11"/>
      <c r="M15" s="11"/>
    </row>
    <row r="16" spans="1:13" s="15" customFormat="1" x14ac:dyDescent="0.2">
      <c r="A16" s="14">
        <v>13</v>
      </c>
      <c r="B16" s="14" t="s">
        <v>183</v>
      </c>
      <c r="C16" s="14"/>
      <c r="D16" s="14" t="s">
        <v>49</v>
      </c>
      <c r="E16" s="14">
        <v>4</v>
      </c>
      <c r="F16" s="2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14">
        <v>14</v>
      </c>
      <c r="B17" s="14" t="s">
        <v>193</v>
      </c>
      <c r="C17" s="13"/>
      <c r="D17" s="14" t="s">
        <v>49</v>
      </c>
      <c r="E17" s="14">
        <v>8</v>
      </c>
      <c r="F17" s="2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14">
        <v>15</v>
      </c>
      <c r="B18" s="14" t="s">
        <v>184</v>
      </c>
      <c r="C18" s="13"/>
      <c r="D18" s="14" t="s">
        <v>49</v>
      </c>
      <c r="E18" s="14">
        <v>4</v>
      </c>
      <c r="F18" s="2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14">
        <v>16</v>
      </c>
      <c r="B19" s="14" t="s">
        <v>190</v>
      </c>
      <c r="C19" s="13"/>
      <c r="D19" s="14" t="s">
        <v>49</v>
      </c>
      <c r="E19" s="14">
        <v>4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14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14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14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2" t="s">
        <v>70</v>
      </c>
      <c r="C28" s="2">
        <f>SUMIF(D4:D22,B28,E4:E22)</f>
        <v>42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12</v>
      </c>
    </row>
    <row r="42" spans="2:5" ht="15.75" x14ac:dyDescent="0.25">
      <c r="B42" s="9" t="s">
        <v>96</v>
      </c>
      <c r="C42" s="2">
        <f>C40-C41</f>
        <v>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8</v>
      </c>
      <c r="E46" s="10">
        <f>D46/C46</f>
        <v>1.3333333333333333</v>
      </c>
    </row>
    <row r="47" spans="2:5" x14ac:dyDescent="0.2">
      <c r="B47" s="2" t="s">
        <v>70</v>
      </c>
      <c r="C47" s="2">
        <v>5</v>
      </c>
      <c r="D47" s="2">
        <v>4</v>
      </c>
      <c r="E47" s="10">
        <f t="shared" ref="E47:E49" si="0">D47/C47</f>
        <v>0.8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zoomScaleNormal="100" workbookViewId="0">
      <selection activeCell="B10" sqref="B4:B10"/>
    </sheetView>
  </sheetViews>
  <sheetFormatPr defaultRowHeight="15" x14ac:dyDescent="0.2"/>
  <cols>
    <col min="1" max="1" width="9.140625" style="1"/>
    <col min="2" max="2" width="56.7109375" style="1" customWidth="1"/>
    <col min="3" max="3" width="64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185</v>
      </c>
      <c r="G1" s="8" t="s">
        <v>90</v>
      </c>
      <c r="H1" s="26" t="s">
        <v>194</v>
      </c>
      <c r="I1" s="8" t="s">
        <v>91</v>
      </c>
      <c r="J1" s="27">
        <v>42192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2" customFormat="1" x14ac:dyDescent="0.2">
      <c r="A4" s="11">
        <v>1</v>
      </c>
      <c r="B4" s="11" t="s">
        <v>199</v>
      </c>
      <c r="C4" s="11"/>
      <c r="D4" s="11" t="s">
        <v>70</v>
      </c>
      <c r="E4" s="11">
        <v>8</v>
      </c>
      <c r="F4" s="11" t="s">
        <v>82</v>
      </c>
      <c r="G4" s="11"/>
      <c r="H4" s="11"/>
      <c r="I4" s="11"/>
      <c r="J4" s="11"/>
      <c r="K4" s="11"/>
      <c r="L4" s="11"/>
      <c r="M4" s="11"/>
    </row>
    <row r="5" spans="1:13" s="15" customFormat="1" x14ac:dyDescent="0.2">
      <c r="A5" s="14">
        <v>2</v>
      </c>
      <c r="B5" s="14" t="s">
        <v>195</v>
      </c>
      <c r="C5" s="14"/>
      <c r="D5" s="14" t="s">
        <v>70</v>
      </c>
      <c r="E5" s="14">
        <v>6</v>
      </c>
      <c r="F5" s="14"/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196</v>
      </c>
      <c r="C6" s="14" t="s">
        <v>197</v>
      </c>
      <c r="D6" s="14" t="s">
        <v>70</v>
      </c>
      <c r="E6" s="14">
        <v>4</v>
      </c>
      <c r="F6" s="14"/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198</v>
      </c>
      <c r="D7" s="14" t="s">
        <v>70</v>
      </c>
      <c r="E7" s="14">
        <v>1</v>
      </c>
      <c r="F7" s="14"/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200</v>
      </c>
      <c r="C8" s="14"/>
      <c r="D8" s="14" t="s">
        <v>70</v>
      </c>
      <c r="E8" s="14">
        <v>8</v>
      </c>
      <c r="F8" s="2"/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202</v>
      </c>
      <c r="C9" s="2"/>
      <c r="D9" s="14" t="s">
        <v>70</v>
      </c>
      <c r="E9" s="14">
        <v>2</v>
      </c>
      <c r="F9" s="2"/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7</v>
      </c>
      <c r="B10" s="14" t="s">
        <v>207</v>
      </c>
      <c r="C10" s="28"/>
      <c r="D10" s="14" t="s">
        <v>70</v>
      </c>
      <c r="E10" s="14">
        <v>4</v>
      </c>
      <c r="F10" s="2"/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14">
        <v>8</v>
      </c>
      <c r="B11" s="14" t="s">
        <v>201</v>
      </c>
      <c r="C11" s="28"/>
      <c r="D11" s="14" t="s">
        <v>49</v>
      </c>
      <c r="E11" s="14">
        <v>6</v>
      </c>
      <c r="F11" s="14"/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133</v>
      </c>
      <c r="C12" s="28"/>
      <c r="D12" s="14" t="s">
        <v>49</v>
      </c>
      <c r="E12" s="14">
        <v>8</v>
      </c>
      <c r="F12" s="2"/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203</v>
      </c>
      <c r="C13" s="14"/>
      <c r="D13" s="14" t="s">
        <v>49</v>
      </c>
      <c r="E13" s="14">
        <v>8</v>
      </c>
      <c r="F13" s="2"/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14">
        <v>11</v>
      </c>
      <c r="B14" s="14" t="s">
        <v>206</v>
      </c>
      <c r="C14" s="14"/>
      <c r="D14" s="14" t="s">
        <v>49</v>
      </c>
      <c r="E14" s="14">
        <v>2</v>
      </c>
      <c r="F14" s="2"/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14">
        <v>12</v>
      </c>
      <c r="B15" s="14" t="s">
        <v>204</v>
      </c>
      <c r="C15" s="14" t="s">
        <v>205</v>
      </c>
      <c r="D15" s="14" t="s">
        <v>49</v>
      </c>
      <c r="E15" s="14">
        <v>8</v>
      </c>
      <c r="F15" s="14"/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14">
        <v>13</v>
      </c>
      <c r="B16" s="14" t="s">
        <v>208</v>
      </c>
      <c r="C16" s="14"/>
      <c r="D16" s="14"/>
      <c r="E16" s="14"/>
      <c r="F16" s="2"/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14">
        <v>14</v>
      </c>
      <c r="B17" s="14"/>
      <c r="C17" s="13"/>
      <c r="D17" s="14"/>
      <c r="E17" s="14"/>
      <c r="F17" s="2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14">
        <v>15</v>
      </c>
      <c r="B18" s="14"/>
      <c r="C18" s="13"/>
      <c r="D18" s="14"/>
      <c r="E18" s="14"/>
      <c r="F18" s="2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14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14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14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14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33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</v>
      </c>
    </row>
    <row r="41" spans="2:5" ht="15.75" x14ac:dyDescent="0.25">
      <c r="B41" s="9" t="s">
        <v>95</v>
      </c>
      <c r="C41" s="2">
        <f>COUNTIF(F4:F19,"Completed")</f>
        <v>0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5</v>
      </c>
      <c r="D46" s="2">
        <v>8</v>
      </c>
      <c r="E46" s="10">
        <f>D46/C46</f>
        <v>1.6</v>
      </c>
    </row>
    <row r="47" spans="2:5" x14ac:dyDescent="0.2">
      <c r="B47" s="2" t="s">
        <v>70</v>
      </c>
      <c r="C47" s="2">
        <v>5</v>
      </c>
      <c r="D47" s="2">
        <v>4</v>
      </c>
      <c r="E47" s="10">
        <f t="shared" ref="E47:E49" si="0">D47/C47</f>
        <v>0.8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0</v>
      </c>
      <c r="D49" s="2">
        <v>0</v>
      </c>
      <c r="E49" s="10" t="e">
        <f t="shared" si="0"/>
        <v>#DIV/0!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  <vt:lpstr>Sprint 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2015-07-01T15:18:17Z</dcterms:modified>
</cp:coreProperties>
</file>