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15120" windowHeight="8010" firstSheet="5" activeTab="13"/>
  </bookViews>
  <sheets>
    <sheet name="Product 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  <sheet name="Sprint 6" sheetId="8" r:id="rId7"/>
    <sheet name="Sprint 7" sheetId="9" r:id="rId8"/>
    <sheet name="Sprint 8" sheetId="10" r:id="rId9"/>
    <sheet name="Sprint 8 (2)" sheetId="11" r:id="rId10"/>
    <sheet name="Sprint 8 (3)" sheetId="12" r:id="rId11"/>
    <sheet name="Sprint 8 (4)" sheetId="13" r:id="rId12"/>
    <sheet name="Sprint 8 (5)" sheetId="14" r:id="rId13"/>
    <sheet name="Sprint 8 (6)" sheetId="15" r:id="rId14"/>
  </sheets>
  <calcPr calcId="144525" concurrentCalc="0"/>
</workbook>
</file>

<file path=xl/calcChain.xml><?xml version="1.0" encoding="utf-8"?>
<calcChain xmlns="http://schemas.openxmlformats.org/spreadsheetml/2006/main">
  <c r="E47" i="15" l="1"/>
  <c r="C46" i="15"/>
  <c r="E46" i="15"/>
  <c r="C40" i="15"/>
  <c r="C41" i="15"/>
  <c r="C42" i="15"/>
  <c r="C28" i="15"/>
  <c r="C27" i="15"/>
  <c r="E47" i="14"/>
  <c r="C46" i="14"/>
  <c r="E46" i="14"/>
  <c r="C40" i="14"/>
  <c r="C41" i="14"/>
  <c r="C42" i="14"/>
  <c r="C28" i="14"/>
  <c r="C27" i="14"/>
  <c r="E47" i="13"/>
  <c r="C46" i="13"/>
  <c r="E46" i="13"/>
  <c r="C40" i="13"/>
  <c r="C41" i="13"/>
  <c r="C42" i="13"/>
  <c r="C28" i="13"/>
  <c r="C27" i="13"/>
  <c r="E47" i="12"/>
  <c r="C46" i="12"/>
  <c r="E46" i="12"/>
  <c r="C40" i="12"/>
  <c r="C41" i="12"/>
  <c r="C42" i="12"/>
  <c r="C28" i="12"/>
  <c r="C27" i="12"/>
  <c r="E47" i="11"/>
  <c r="C46" i="11"/>
  <c r="E46" i="11"/>
  <c r="C40" i="11"/>
  <c r="C41" i="11"/>
  <c r="C42" i="11"/>
  <c r="C28" i="11"/>
  <c r="C27" i="11"/>
  <c r="E47" i="10"/>
  <c r="C46" i="10"/>
  <c r="E46" i="10"/>
  <c r="C40" i="10"/>
  <c r="C41" i="10"/>
  <c r="C42" i="10"/>
  <c r="C28" i="10"/>
  <c r="C27" i="10"/>
  <c r="C27" i="9"/>
  <c r="C28" i="9"/>
  <c r="C40" i="9"/>
  <c r="C41" i="9"/>
  <c r="C42" i="9"/>
  <c r="C46" i="9"/>
  <c r="E46" i="9"/>
  <c r="E47" i="9"/>
  <c r="C27" i="7"/>
  <c r="C28" i="7"/>
  <c r="C30" i="7"/>
  <c r="C40" i="7"/>
  <c r="C41" i="7"/>
  <c r="C42" i="7"/>
  <c r="C46" i="7"/>
  <c r="E46" i="7"/>
  <c r="E47" i="7"/>
  <c r="C49" i="7"/>
  <c r="E49" i="7"/>
  <c r="C27" i="5"/>
  <c r="C28" i="5"/>
  <c r="C30" i="5"/>
  <c r="C40" i="5"/>
  <c r="C41" i="5"/>
  <c r="C42" i="5"/>
  <c r="C46" i="5"/>
  <c r="E46" i="5"/>
  <c r="C47" i="5"/>
  <c r="E47" i="5"/>
  <c r="C49" i="5"/>
  <c r="E49" i="5"/>
  <c r="C27" i="4"/>
  <c r="C28" i="4"/>
  <c r="C30" i="4"/>
  <c r="C40" i="4"/>
  <c r="C41" i="4"/>
  <c r="C42" i="4"/>
  <c r="C46" i="4"/>
  <c r="E46" i="4"/>
  <c r="C47" i="4"/>
  <c r="E47" i="4"/>
  <c r="C49" i="4"/>
  <c r="E49" i="4"/>
  <c r="C49" i="8"/>
  <c r="E49" i="8"/>
  <c r="E47" i="8"/>
  <c r="C46" i="8"/>
  <c r="E46" i="8"/>
  <c r="C40" i="8"/>
  <c r="C41" i="8"/>
  <c r="C42" i="8"/>
  <c r="C30" i="8"/>
  <c r="C28" i="8"/>
  <c r="C27" i="8"/>
  <c r="C49" i="6"/>
  <c r="E49" i="6"/>
  <c r="E47" i="6"/>
  <c r="C46" i="6"/>
  <c r="E46" i="6"/>
  <c r="C40" i="6"/>
  <c r="C41" i="6"/>
  <c r="C42" i="6"/>
  <c r="C30" i="6"/>
  <c r="C28" i="6"/>
  <c r="C27" i="6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</calcChain>
</file>

<file path=xl/sharedStrings.xml><?xml version="1.0" encoding="utf-8"?>
<sst xmlns="http://schemas.openxmlformats.org/spreadsheetml/2006/main" count="943" uniqueCount="222">
  <si>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</si>
  <si>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</si>
  <si>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</si>
  <si>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</si>
  <si>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</si>
  <si>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</si>
  <si>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</si>
  <si>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</si>
  <si>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</si>
  <si>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</si>
  <si>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Upload material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</si>
  <si>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</si>
  <si>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</si>
  <si>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</si>
  <si>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</si>
  <si>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</si>
  <si>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</si>
  <si>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</si>
  <si>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</si>
  <si>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</si>
  <si>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</si>
  <si>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</si>
  <si>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</si>
  <si>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</si>
  <si>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</si>
  <si>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</si>
  <si>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</si>
  <si>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</si>
  <si>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</si>
  <si>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</si>
  <si>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</si>
  <si>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</si>
  <si>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</si>
  <si>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</si>
  <si>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</si>
  <si>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</si>
  <si>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</si>
  <si>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</si>
  <si>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</si>
  <si>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</si>
  <si>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</si>
  <si>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</si>
  <si>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</si>
  <si>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</si>
  <si>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</si>
  <si>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</si>
  <si>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</si>
  <si>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</si>
  <si>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</si>
  <si>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</si>
  <si>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</si>
  <si>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</si>
  <si>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</si>
  <si>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</si>
  <si>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</si>
  <si>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</si>
  <si>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</si>
  <si>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</si>
  <si>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</si>
  <si>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</si>
  <si>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</si>
  <si>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</si>
  <si>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</si>
  <si>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</si>
  <si>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</si>
  <si>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</si>
  <si>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</si>
  <si>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</si>
  <si>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</si>
  <si>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</si>
  <si>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</si>
  <si>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</si>
  <si>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</si>
  <si>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</si>
  <si>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</si>
  <si>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</si>
  <si>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</si>
  <si>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</si>
  <si>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</si>
  <si>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</si>
  <si>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</si>
  <si>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</si>
  <si>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</si>
  <si>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</si>
  <si>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</si>
  <si>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</si>
  <si>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</si>
  <si>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</si>
  <si>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</si>
  <si>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</si>
  <si>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</si>
  <si>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</si>
  <si>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</si>
  <si>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</si>
  <si>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</si>
  <si>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</si>
  <si>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</si>
  <si>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</si>
  <si>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</si>
  <si>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</si>
  <si>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</si>
  <si>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</si>
  <si>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</si>
  <si>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</si>
  <si>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</si>
  <si>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</si>
  <si>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</si>
  <si>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</si>
  <si>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</si>
  <si>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</si>
  <si>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</si>
  <si>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</si>
  <si>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</si>
  <si>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</si>
  <si>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</si>
  <si>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</si>
  <si>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</si>
  <si>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</si>
  <si>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</si>
  <si>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</si>
  <si>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Design Admin dashboard</t>
  </si>
  <si>
    <t>Sprint 1 Task</t>
  </si>
  <si>
    <t>Waiting for Approval</t>
  </si>
  <si>
    <t>include client side validation</t>
  </si>
  <si>
    <t>real-time notification &amp; discussion demo</t>
  </si>
  <si>
    <t>notification count, left notification, real-time disscussion</t>
  </si>
  <si>
    <t>Sprint 4</t>
  </si>
  <si>
    <t>implement login function</t>
  </si>
  <si>
    <t>implement register function</t>
  </si>
  <si>
    <t>implement newsfeed page</t>
  </si>
  <si>
    <t>Implement search function</t>
  </si>
  <si>
    <t>Implement follow/unfollow teacher function</t>
  </si>
  <si>
    <t>Implement request function</t>
  </si>
  <si>
    <t>Implement invitation function</t>
  </si>
  <si>
    <t>Implement create class function</t>
  </si>
  <si>
    <t>Implement create post function</t>
  </si>
  <si>
    <t>include article, question and material</t>
  </si>
  <si>
    <t>store material using blob demo</t>
  </si>
  <si>
    <t>Implement edit profile function</t>
  </si>
  <si>
    <t>Implement suggest related post function</t>
  </si>
  <si>
    <t>teacher profile, student profile</t>
  </si>
  <si>
    <t>solr</t>
  </si>
  <si>
    <t>Design Manage material</t>
  </si>
  <si>
    <t>design add to folder popup and create folder popup</t>
  </si>
  <si>
    <t>Implement upload, add to folder and manage material</t>
  </si>
  <si>
    <t>component diagram</t>
  </si>
  <si>
    <t>package diagram</t>
  </si>
  <si>
    <t>class diagram</t>
  </si>
  <si>
    <t>Sprint 5</t>
  </si>
  <si>
    <t>10/06</t>
  </si>
  <si>
    <t>16/06</t>
  </si>
  <si>
    <t>Task Sprint 4</t>
  </si>
  <si>
    <t>Task Sprint 4, not yet "delete" function</t>
  </si>
  <si>
    <t>Implement classroom page</t>
  </si>
  <si>
    <t>Implement newfeeds page</t>
  </si>
  <si>
    <t>Create article, question</t>
  </si>
  <si>
    <t>User post an article, ask a question</t>
  </si>
  <si>
    <t>Reply</t>
  </si>
  <si>
    <t>Reply article or question</t>
  </si>
  <si>
    <t>Implement manage post</t>
  </si>
  <si>
    <t>Implement reply post</t>
  </si>
  <si>
    <t>Implement accept, deny request and invitation</t>
  </si>
  <si>
    <t>New</t>
  </si>
  <si>
    <t>Implement manage class</t>
  </si>
  <si>
    <t>Teachers manage students, posts in their class</t>
  </si>
  <si>
    <t>Note: + left widget at page createPost</t>
  </si>
  <si>
    <t>17/06</t>
  </si>
  <si>
    <t>23/06</t>
  </si>
  <si>
    <t>Task Sprint 5, not yet "delete" function</t>
  </si>
  <si>
    <t>Implement Accept answer and Want answer</t>
  </si>
  <si>
    <t>Implement remove student from class</t>
  </si>
  <si>
    <t>Implement Join button</t>
  </si>
  <si>
    <t xml:space="preserve">state 1:"Join" if not yet in class, state 2: "Request sent" if request, state 3: "Leave" if joined, state 4: "Accept invitation" if invite </t>
  </si>
  <si>
    <t>Implement load more in post view</t>
  </si>
  <si>
    <t>Implement load more in classroom</t>
  </si>
  <si>
    <t>load tag, input tag in createClass page</t>
  </si>
  <si>
    <t>Fix classroom page and create class page</t>
  </si>
  <si>
    <t>Not real-time yet</t>
  </si>
  <si>
    <t>Fix category</t>
  </si>
  <si>
    <t>Implement notification</t>
  </si>
  <si>
    <t>Implement Student dashboard and teacher dashboard</t>
  </si>
  <si>
    <t>Implement View profile page</t>
  </si>
  <si>
    <t>Sprint 6</t>
  </si>
  <si>
    <t>Remove all un-needed ajax, use controller</t>
  </si>
  <si>
    <t>Task sprint 5: edit, delete answer and post</t>
  </si>
  <si>
    <t>Note: This sprint must implement core flow firstly, all un-completed task will be implement in sprint 6</t>
  </si>
  <si>
    <t>Tracking question topics</t>
  </si>
  <si>
    <t>Real time notification</t>
  </si>
  <si>
    <t>Close class ("create post" hidden), Close -&gt; Reopen, Update classroom</t>
  </si>
  <si>
    <t>Implement Newsfeed algorithm, load more newsfeed</t>
  </si>
  <si>
    <t>01/07</t>
  </si>
  <si>
    <t>Implement count question's view function</t>
  </si>
  <si>
    <t>Invite student to classroom</t>
  </si>
  <si>
    <t>TungTD didn't complete task</t>
  </si>
  <si>
    <t>Fix real-time discussion</t>
  </si>
  <si>
    <t>Real time notification (continue)</t>
  </si>
  <si>
    <t>Design search result page</t>
  </si>
  <si>
    <t>Update tag for material</t>
  </si>
  <si>
    <t>Implement related articles, materials</t>
  </si>
  <si>
    <t>Fix theme's color</t>
  </si>
  <si>
    <t>using basic color: black, green, blue, red</t>
  </si>
  <si>
    <t>Implement article &amp; material for newsfeed</t>
  </si>
  <si>
    <t>Implement article page</t>
  </si>
  <si>
    <t>Authorize user</t>
  </si>
  <si>
    <t>Sprint 7</t>
  </si>
  <si>
    <t>Fix create classroom</t>
  </si>
  <si>
    <t>TungTD: dropped out</t>
  </si>
  <si>
    <t>Implement redis db and schedule</t>
  </si>
  <si>
    <t>Didn't meet deadline &amp;requirement</t>
  </si>
  <si>
    <t>Setup environment tutorial</t>
  </si>
  <si>
    <t>merge question, answer multi question</t>
  </si>
  <si>
    <t>Implement admin function</t>
  </si>
  <si>
    <t>Implement merge question</t>
  </si>
  <si>
    <t>Implement load more using ajax</t>
  </si>
  <si>
    <t>Fix close class, open class, follow teacher, unfollow teacher</t>
  </si>
  <si>
    <t>Sprint 8</t>
  </si>
  <si>
    <t>Fix bug</t>
  </si>
  <si>
    <t>Test</t>
  </si>
  <si>
    <t>Fix UI</t>
  </si>
  <si>
    <t>Fix bugs</t>
  </si>
  <si>
    <t>Deploy to server</t>
  </si>
  <si>
    <t>Prepare slides for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</si>
</sst>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  <font>
      <sz val="12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  <xf numFmtId="0" fontId="1" fillId="0" borderId="1" xfId="0" quotePrefix="1" applyFont="1" applyBorder="1"/>
    <xf numFmtId="0" fontId="5" fillId="0" borderId="1" xfId="0" applyFont="1" applyBorder="1"/>
    <xf numFmtId="0" fontId="5" fillId="0" borderId="0" xfId="0" applyFont="1"/>
    <xf numFmtId="0" fontId="5" fillId="0" borderId="1" xfId="0" quotePrefix="1" applyFont="1" applyBorder="1"/>
    <xf numFmtId="0" fontId="5" fillId="3" borderId="1" xfId="0" quotePrefix="1" applyFont="1" applyFill="1" applyBorder="1"/>
    <xf numFmtId="0" fontId="6" fillId="0" borderId="1" xfId="0" quotePrefix="1" applyFont="1" applyFill="1" applyBorder="1"/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Border="1"/>
    <xf numFmtId="0" fontId="7" fillId="0" borderId="0" xfId="0" applyFont="1"/>
    <xf numFmtId="0" fontId="8" fillId="0" borderId="1" xfId="0" applyFont="1" applyFill="1" applyBorder="1"/>
    <xf numFmtId="0" fontId="8" fillId="0" borderId="1" xfId="0" applyFont="1" applyBorder="1"/>
    <xf numFmtId="0" fontId="8" fillId="0" borderId="0" xfId="0" applyFo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top" textRotation="180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vertical="top" textRotation="180" wrapText="1"/>
    </xf>
    <xf numFmtId="0" fontId="1" fillId="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5'!$E$45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5'!$B$46:$B$49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5'!$E$46:$E$49</c:f>
              <c:numCache>
                <c:formatCode>General</c:formatCode>
                <c:ptCount val="4"/>
                <c:pt idx="0" formatCode="0%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91552"/>
        <c:axId val="124075328"/>
      </c:barChart>
      <c:catAx>
        <c:axId val="7759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075328"/>
        <c:crosses val="autoZero"/>
        <c:auto val="1"/>
        <c:lblAlgn val="ctr"/>
        <c:lblOffset val="100"/>
        <c:noMultiLvlLbl val="0"/>
      </c:catAx>
      <c:valAx>
        <c:axId val="1240753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759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6'!$B$41:$B$42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6'!$C$41:$C$42</c:f>
              <c:numCache>
                <c:formatCode>General</c:formatCode>
                <c:ptCount val="2"/>
                <c:pt idx="0">
                  <c:v>12</c:v>
                </c:pt>
                <c:pt idx="1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6'!$E$45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6'!$B$46:$B$49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6'!$E$46:$E$49</c:f>
              <c:numCache>
                <c:formatCode>General</c:formatCode>
                <c:ptCount val="4"/>
                <c:pt idx="0" formatCode="0%">
                  <c:v>1.3333333333333333</c:v>
                </c:pt>
                <c:pt idx="1">
                  <c:v>0.8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09856"/>
        <c:axId val="124373248"/>
      </c:barChart>
      <c:catAx>
        <c:axId val="12600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373248"/>
        <c:crosses val="autoZero"/>
        <c:auto val="1"/>
        <c:lblAlgn val="ctr"/>
        <c:lblOffset val="100"/>
        <c:noMultiLvlLbl val="0"/>
      </c:catAx>
      <c:valAx>
        <c:axId val="1243732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600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7'!$B$41:$B$42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7'!$C$41:$C$42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7'!$E$45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7'!$B$46:$B$49</c:f>
              <c:strCache>
                <c:ptCount val="2"/>
                <c:pt idx="0">
                  <c:v>MinhKH</c:v>
                </c:pt>
                <c:pt idx="1">
                  <c:v>KhangTN</c:v>
                </c:pt>
              </c:strCache>
            </c:strRef>
          </c:cat>
          <c:val>
            <c:numRef>
              <c:f>'Sprint 7'!$E$46:$E$49</c:f>
              <c:numCache>
                <c:formatCode>General</c:formatCode>
                <c:ptCount val="4"/>
                <c:pt idx="0" formatCode="0%">
                  <c:v>1.3333333333333333</c:v>
                </c:pt>
                <c:pt idx="1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12416"/>
        <c:axId val="124376128"/>
      </c:barChart>
      <c:catAx>
        <c:axId val="12601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376128"/>
        <c:crosses val="autoZero"/>
        <c:auto val="1"/>
        <c:lblAlgn val="ctr"/>
        <c:lblOffset val="100"/>
        <c:noMultiLvlLbl val="0"/>
      </c:catAx>
      <c:valAx>
        <c:axId val="1243761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601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8'!$B$41:$B$42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8'!$C$41:$C$42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8'!$E$45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8'!$B$46:$B$49</c:f>
              <c:strCache>
                <c:ptCount val="2"/>
                <c:pt idx="0">
                  <c:v>MinhKH</c:v>
                </c:pt>
                <c:pt idx="1">
                  <c:v>KhangTN</c:v>
                </c:pt>
              </c:strCache>
            </c:strRef>
          </c:cat>
          <c:val>
            <c:numRef>
              <c:f>'Sprint 8'!$E$46:$E$49</c:f>
              <c:numCache>
                <c:formatCode>General</c:formatCode>
                <c:ptCount val="4"/>
                <c:pt idx="0" formatCode="0%">
                  <c:v>4</c:v>
                </c:pt>
                <c:pt idx="1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397824"/>
        <c:axId val="134266880"/>
      </c:barChart>
      <c:catAx>
        <c:axId val="13639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266880"/>
        <c:crosses val="autoZero"/>
        <c:auto val="1"/>
        <c:lblAlgn val="ctr"/>
        <c:lblOffset val="100"/>
        <c:noMultiLvlLbl val="0"/>
      </c:catAx>
      <c:valAx>
        <c:axId val="1342668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639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8 (2)'!$B$41:$B$42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8 (2)'!$C$41:$C$42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8 (2)'!$E$45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8 (2)'!$B$46:$B$49</c:f>
              <c:strCache>
                <c:ptCount val="2"/>
                <c:pt idx="0">
                  <c:v>MinhKH</c:v>
                </c:pt>
                <c:pt idx="1">
                  <c:v>KhangTN</c:v>
                </c:pt>
              </c:strCache>
            </c:strRef>
          </c:cat>
          <c:val>
            <c:numRef>
              <c:f>'Sprint 8 (2)'!$E$46:$E$49</c:f>
              <c:numCache>
                <c:formatCode>General</c:formatCode>
                <c:ptCount val="4"/>
                <c:pt idx="0" formatCode="0%">
                  <c:v>4</c:v>
                </c:pt>
                <c:pt idx="1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74976"/>
        <c:axId val="134274368"/>
      </c:barChart>
      <c:catAx>
        <c:axId val="501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274368"/>
        <c:crosses val="autoZero"/>
        <c:auto val="1"/>
        <c:lblAlgn val="ctr"/>
        <c:lblOffset val="100"/>
        <c:noMultiLvlLbl val="0"/>
      </c:catAx>
      <c:valAx>
        <c:axId val="1342743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017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8 (3)'!$B$41:$B$42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8 (3)'!$C$41:$C$42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85344"/>
        <c:axId val="125923264"/>
      </c:barChart>
      <c:catAx>
        <c:axId val="10738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5923264"/>
        <c:crosses val="autoZero"/>
        <c:auto val="1"/>
        <c:lblAlgn val="ctr"/>
        <c:lblOffset val="100"/>
        <c:noMultiLvlLbl val="0"/>
      </c:catAx>
      <c:valAx>
        <c:axId val="1259232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738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8 (3)'!$E$45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8 (3)'!$B$46:$B$49</c:f>
              <c:strCache>
                <c:ptCount val="2"/>
                <c:pt idx="0">
                  <c:v>MinhKH</c:v>
                </c:pt>
                <c:pt idx="1">
                  <c:v>KhangTN</c:v>
                </c:pt>
              </c:strCache>
            </c:strRef>
          </c:cat>
          <c:val>
            <c:numRef>
              <c:f>'Sprint 8 (3)'!$E$46:$E$49</c:f>
              <c:numCache>
                <c:formatCode>General</c:formatCode>
                <c:ptCount val="4"/>
                <c:pt idx="0" formatCode="0%">
                  <c:v>4</c:v>
                </c:pt>
                <c:pt idx="1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6352"/>
        <c:axId val="134272064"/>
      </c:barChart>
      <c:catAx>
        <c:axId val="12451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272064"/>
        <c:crosses val="autoZero"/>
        <c:auto val="1"/>
        <c:lblAlgn val="ctr"/>
        <c:lblOffset val="100"/>
        <c:noMultiLvlLbl val="0"/>
      </c:catAx>
      <c:valAx>
        <c:axId val="1342720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451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8 (4)'!$B$41:$B$42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8 (4)'!$C$41:$C$42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8 (4)'!$E$45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8 (4)'!$B$46:$B$49</c:f>
              <c:strCache>
                <c:ptCount val="2"/>
                <c:pt idx="0">
                  <c:v>MinhKH</c:v>
                </c:pt>
                <c:pt idx="1">
                  <c:v>KhangTN</c:v>
                </c:pt>
              </c:strCache>
            </c:strRef>
          </c:cat>
          <c:val>
            <c:numRef>
              <c:f>'Sprint 8 (4)'!$E$46:$E$49</c:f>
              <c:numCache>
                <c:formatCode>General</c:formatCode>
                <c:ptCount val="4"/>
                <c:pt idx="0" formatCode="0%">
                  <c:v>4</c:v>
                </c:pt>
                <c:pt idx="1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87648"/>
        <c:axId val="135140416"/>
      </c:barChart>
      <c:catAx>
        <c:axId val="13538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140416"/>
        <c:crosses val="autoZero"/>
        <c:auto val="1"/>
        <c:lblAlgn val="ctr"/>
        <c:lblOffset val="100"/>
        <c:noMultiLvlLbl val="0"/>
      </c:catAx>
      <c:valAx>
        <c:axId val="1351404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538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8 (5)'!$B$41:$B$42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8 (5)'!$C$41:$C$42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8 (5)'!$E$45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8 (5)'!$B$46:$B$49</c:f>
              <c:strCache>
                <c:ptCount val="2"/>
                <c:pt idx="0">
                  <c:v>MinhKH</c:v>
                </c:pt>
                <c:pt idx="1">
                  <c:v>KhangTN</c:v>
                </c:pt>
              </c:strCache>
            </c:strRef>
          </c:cat>
          <c:val>
            <c:numRef>
              <c:f>'Sprint 8 (5)'!$E$46:$E$49</c:f>
              <c:numCache>
                <c:formatCode>General</c:formatCode>
                <c:ptCount val="4"/>
                <c:pt idx="0" formatCode="0%">
                  <c:v>8</c:v>
                </c:pt>
                <c:pt idx="1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83168"/>
        <c:axId val="134812736"/>
      </c:barChart>
      <c:catAx>
        <c:axId val="13818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12736"/>
        <c:crosses val="autoZero"/>
        <c:auto val="1"/>
        <c:lblAlgn val="ctr"/>
        <c:lblOffset val="100"/>
        <c:noMultiLvlLbl val="0"/>
      </c:catAx>
      <c:valAx>
        <c:axId val="1348127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818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8 (6)'!$B$41:$B$42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8 (6)'!$C$41:$C$42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8 (6)'!$E$45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8 (6)'!$B$46:$B$49</c:f>
              <c:strCache>
                <c:ptCount val="2"/>
                <c:pt idx="0">
                  <c:v>MinhKH</c:v>
                </c:pt>
                <c:pt idx="1">
                  <c:v>KhangTN</c:v>
                </c:pt>
              </c:strCache>
            </c:strRef>
          </c:cat>
          <c:val>
            <c:numRef>
              <c:f>'Sprint 8 (6)'!$E$46:$E$49</c:f>
              <c:numCache>
                <c:formatCode>General</c:formatCode>
                <c:ptCount val="4"/>
                <c:pt idx="0" formatCode="0%">
                  <c:v>4</c:v>
                </c:pt>
                <c:pt idx="1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399872"/>
        <c:axId val="153552000"/>
      </c:barChart>
      <c:catAx>
        <c:axId val="13639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552000"/>
        <c:crosses val="autoZero"/>
        <c:auto val="1"/>
        <c:lblAlgn val="ctr"/>
        <c:lblOffset val="100"/>
        <c:noMultiLvlLbl val="0"/>
      </c:catAx>
      <c:valAx>
        <c:axId val="1535520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639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General</c:formatCode>
                <c:ptCount val="4"/>
                <c:pt idx="0" formatCode="0%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723904"/>
        <c:axId val="125926144"/>
      </c:barChart>
      <c:catAx>
        <c:axId val="737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5926144"/>
        <c:crosses val="autoZero"/>
        <c:auto val="1"/>
        <c:lblAlgn val="ctr"/>
        <c:lblOffset val="100"/>
        <c:noMultiLvlLbl val="0"/>
      </c:catAx>
      <c:valAx>
        <c:axId val="1259261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37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General</c:formatCode>
                <c:ptCount val="4"/>
                <c:pt idx="0" formatCode="0%">
                  <c:v>1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725440"/>
        <c:axId val="124069568"/>
      </c:barChart>
      <c:catAx>
        <c:axId val="7372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069568"/>
        <c:crosses val="autoZero"/>
        <c:auto val="1"/>
        <c:lblAlgn val="ctr"/>
        <c:lblOffset val="100"/>
        <c:noMultiLvlLbl val="0"/>
      </c:catAx>
      <c:valAx>
        <c:axId val="1240695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372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4'!$B$41:$B$42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4'!$C$41:$C$42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4'!$B$46:$B$49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4'!$E$46:$E$49</c:f>
              <c:numCache>
                <c:formatCode>0%</c:formatCode>
                <c:ptCount val="4"/>
                <c:pt idx="0">
                  <c:v>0.75</c:v>
                </c:pt>
                <c:pt idx="1">
                  <c:v>0.75</c:v>
                </c:pt>
                <c:pt idx="3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67360"/>
        <c:axId val="124072448"/>
      </c:barChart>
      <c:catAx>
        <c:axId val="8116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072448"/>
        <c:crosses val="autoZero"/>
        <c:auto val="1"/>
        <c:lblAlgn val="ctr"/>
        <c:lblOffset val="100"/>
        <c:noMultiLvlLbl val="0"/>
      </c:catAx>
      <c:valAx>
        <c:axId val="1240724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116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5'!$B$41:$B$42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5'!$C$41:$C$42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5"/>
  <sheetViews>
    <sheetView workbookViewId="0">
      <selection activeCell="B14" sqref="B14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s="25" customFormat="1" x14ac:dyDescent="0.2">
      <c r="A2" s="24">
        <v>1</v>
      </c>
      <c r="B2" s="24" t="s">
        <v>4</v>
      </c>
      <c r="C2" s="24" t="s">
        <v>6</v>
      </c>
    </row>
    <row r="3" spans="1:3" s="25" customFormat="1" x14ac:dyDescent="0.2">
      <c r="A3" s="24">
        <v>2</v>
      </c>
      <c r="B3" s="24" t="s">
        <v>3</v>
      </c>
      <c r="C3" s="24" t="s">
        <v>5</v>
      </c>
    </row>
    <row r="4" spans="1:3" s="15" customFormat="1" hidden="1" x14ac:dyDescent="0.2">
      <c r="A4" s="11">
        <v>3</v>
      </c>
      <c r="B4" s="11" t="s">
        <v>7</v>
      </c>
      <c r="C4" s="11" t="s">
        <v>8</v>
      </c>
    </row>
    <row r="5" spans="1:3" s="25" customFormat="1" x14ac:dyDescent="0.2">
      <c r="A5" s="24">
        <v>4</v>
      </c>
      <c r="B5" s="24" t="s">
        <v>28</v>
      </c>
      <c r="C5" s="24" t="s">
        <v>29</v>
      </c>
    </row>
    <row r="6" spans="1:3" s="25" customFormat="1" x14ac:dyDescent="0.2">
      <c r="A6" s="24">
        <v>5</v>
      </c>
      <c r="B6" s="24" t="s">
        <v>9</v>
      </c>
      <c r="C6" s="24" t="s">
        <v>30</v>
      </c>
    </row>
    <row r="7" spans="1:3" s="25" customFormat="1" x14ac:dyDescent="0.2">
      <c r="A7" s="24">
        <v>6</v>
      </c>
      <c r="B7" s="24" t="s">
        <v>155</v>
      </c>
      <c r="C7" s="24" t="s">
        <v>156</v>
      </c>
    </row>
    <row r="8" spans="1:3" s="25" customFormat="1" x14ac:dyDescent="0.2">
      <c r="A8" s="24">
        <v>7</v>
      </c>
      <c r="B8" s="24" t="s">
        <v>157</v>
      </c>
      <c r="C8" s="24" t="s">
        <v>158</v>
      </c>
    </row>
    <row r="9" spans="1:3" s="25" customFormat="1" x14ac:dyDescent="0.2">
      <c r="A9" s="24">
        <v>8</v>
      </c>
      <c r="B9" s="24" t="s">
        <v>10</v>
      </c>
      <c r="C9" s="24" t="s">
        <v>21</v>
      </c>
    </row>
    <row r="10" spans="1:3" s="25" customFormat="1" x14ac:dyDescent="0.2">
      <c r="A10" s="24">
        <v>9</v>
      </c>
      <c r="B10" s="24" t="s">
        <v>11</v>
      </c>
      <c r="C10" s="24" t="s">
        <v>12</v>
      </c>
    </row>
    <row r="11" spans="1:3" s="15" customFormat="1" x14ac:dyDescent="0.2">
      <c r="A11" s="11">
        <v>10</v>
      </c>
      <c r="B11" s="11" t="s">
        <v>13</v>
      </c>
      <c r="C11" s="11" t="s">
        <v>14</v>
      </c>
    </row>
    <row r="12" spans="1:3" s="25" customFormat="1" x14ac:dyDescent="0.2">
      <c r="A12" s="24">
        <v>11</v>
      </c>
      <c r="B12" s="24" t="s">
        <v>32</v>
      </c>
      <c r="C12" s="24" t="s">
        <v>33</v>
      </c>
    </row>
    <row r="13" spans="1:3" s="25" customFormat="1" x14ac:dyDescent="0.2">
      <c r="A13" s="24">
        <v>12</v>
      </c>
      <c r="B13" s="24" t="s">
        <v>34</v>
      </c>
      <c r="C13" s="24" t="s">
        <v>35</v>
      </c>
    </row>
    <row r="14" spans="1:3" s="30" customFormat="1" x14ac:dyDescent="0.2">
      <c r="A14" s="28">
        <v>13</v>
      </c>
      <c r="B14" s="29" t="s">
        <v>16</v>
      </c>
      <c r="C14" s="29" t="s">
        <v>15</v>
      </c>
    </row>
    <row r="15" spans="1:3" s="27" customFormat="1" x14ac:dyDescent="0.2">
      <c r="A15" s="24">
        <v>14</v>
      </c>
      <c r="B15" s="26" t="s">
        <v>38</v>
      </c>
      <c r="C15" s="26" t="s">
        <v>39</v>
      </c>
    </row>
    <row r="16" spans="1:3" s="27" customFormat="1" x14ac:dyDescent="0.2">
      <c r="A16" s="24">
        <v>15</v>
      </c>
      <c r="B16" s="26" t="s">
        <v>37</v>
      </c>
      <c r="C16" s="26" t="s">
        <v>164</v>
      </c>
    </row>
    <row r="17" spans="1:3" s="20" customFormat="1" x14ac:dyDescent="0.2">
      <c r="A17" s="11">
        <v>16</v>
      </c>
      <c r="B17" s="19" t="s">
        <v>17</v>
      </c>
      <c r="C17" s="19" t="s">
        <v>77</v>
      </c>
    </row>
    <row r="18" spans="1:3" s="20" customFormat="1" x14ac:dyDescent="0.2">
      <c r="A18" s="11">
        <v>17</v>
      </c>
      <c r="B18" s="19" t="s">
        <v>18</v>
      </c>
      <c r="C18" s="19" t="s">
        <v>78</v>
      </c>
    </row>
    <row r="19" spans="1:3" s="27" customFormat="1" x14ac:dyDescent="0.2">
      <c r="A19" s="24">
        <v>18</v>
      </c>
      <c r="B19" s="26" t="s">
        <v>19</v>
      </c>
      <c r="C19" s="26" t="s">
        <v>20</v>
      </c>
    </row>
    <row r="20" spans="1:3" s="27" customFormat="1" x14ac:dyDescent="0.2">
      <c r="A20" s="24">
        <v>19</v>
      </c>
      <c r="B20" s="26" t="s">
        <v>22</v>
      </c>
      <c r="C20" s="26" t="s">
        <v>23</v>
      </c>
    </row>
    <row r="21" spans="1:3" s="27" customFormat="1" x14ac:dyDescent="0.2">
      <c r="A21" s="24">
        <v>20</v>
      </c>
      <c r="B21" s="26" t="s">
        <v>24</v>
      </c>
      <c r="C21" s="26" t="s">
        <v>25</v>
      </c>
    </row>
    <row r="22" spans="1:3" s="27" customFormat="1" x14ac:dyDescent="0.2">
      <c r="A22" s="24">
        <v>21</v>
      </c>
      <c r="B22" s="26" t="s">
        <v>26</v>
      </c>
      <c r="C22" s="26" t="s">
        <v>27</v>
      </c>
    </row>
    <row r="23" spans="1:3" s="20" customFormat="1" x14ac:dyDescent="0.2">
      <c r="A23" s="11">
        <v>22</v>
      </c>
      <c r="B23" s="19" t="s">
        <v>31</v>
      </c>
      <c r="C23" s="19" t="s">
        <v>36</v>
      </c>
    </row>
    <row r="24" spans="1:3" s="20" customFormat="1" x14ac:dyDescent="0.2">
      <c r="A24" s="11">
        <v>23</v>
      </c>
      <c r="B24" s="19" t="s">
        <v>40</v>
      </c>
      <c r="C24" s="19" t="s">
        <v>42</v>
      </c>
    </row>
    <row r="25" spans="1:3" s="20" customFormat="1" x14ac:dyDescent="0.2">
      <c r="A25" s="11">
        <v>24</v>
      </c>
      <c r="B25" s="19" t="s">
        <v>41</v>
      </c>
      <c r="C25" s="19" t="s">
        <v>43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Normal="100" workbookViewId="0">
      <selection activeCell="M6" sqref="A3:M6"/>
    </sheetView>
  </sheetViews>
  <sheetFormatPr defaultRowHeight="15" x14ac:dyDescent="0.2"/>
  <cols>
    <col min="1" max="1" width="4.5703125" style="1" customWidth="1"/>
    <col min="2" max="2" width="36.42578125" style="1" customWidth="1"/>
    <col min="3" max="3" width="22.5703125" style="1" customWidth="1"/>
    <col min="4" max="4" width="14.42578125" style="1" customWidth="1"/>
    <col min="5" max="5" width="11.85546875" style="1" customWidth="1"/>
    <col min="6" max="6" width="12.42578125" style="1" customWidth="1"/>
    <col min="7" max="13" width="4.140625" style="1" customWidth="1"/>
    <col min="14" max="16384" width="9.140625" style="1"/>
  </cols>
  <sheetData>
    <row r="1" spans="1:13" ht="25.5" x14ac:dyDescent="0.35">
      <c r="B1" s="4" t="s">
        <v>215</v>
      </c>
      <c r="G1" s="1" t="s">
        <v>89</v>
      </c>
      <c r="H1" s="1" t="s">
        <v>190</v>
      </c>
      <c r="I1" s="1" t="s">
        <v>90</v>
      </c>
      <c r="J1" s="1">
        <v>42192</v>
      </c>
    </row>
    <row r="3" spans="1:13" ht="37.5" x14ac:dyDescent="0.2">
      <c r="A3" s="35" t="s">
        <v>0</v>
      </c>
      <c r="B3" s="35" t="s">
        <v>44</v>
      </c>
      <c r="C3" s="35" t="s">
        <v>45</v>
      </c>
      <c r="D3" s="35" t="s">
        <v>74</v>
      </c>
      <c r="E3" s="35" t="s">
        <v>46</v>
      </c>
      <c r="F3" s="35" t="s">
        <v>47</v>
      </c>
      <c r="G3" s="37" t="s">
        <v>50</v>
      </c>
      <c r="H3" s="37" t="s">
        <v>51</v>
      </c>
      <c r="I3" s="37" t="s">
        <v>52</v>
      </c>
      <c r="J3" s="37" t="s">
        <v>53</v>
      </c>
      <c r="K3" s="37" t="s">
        <v>54</v>
      </c>
      <c r="L3" s="37" t="s">
        <v>55</v>
      </c>
      <c r="M3" s="37" t="s">
        <v>56</v>
      </c>
    </row>
    <row r="4" spans="1:13" s="10" customFormat="1" ht="15" customHeight="1" x14ac:dyDescent="0.2">
      <c r="A4" s="35">
        <v>1</v>
      </c>
      <c r="B4" s="35" t="s">
        <v>217</v>
      </c>
      <c r="C4" s="35"/>
      <c r="D4" s="35" t="s">
        <v>49</v>
      </c>
      <c r="E4" s="35">
        <v>20</v>
      </c>
      <c r="F4" s="35" t="s">
        <v>82</v>
      </c>
      <c r="G4" s="35">
        <v>10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</row>
    <row r="5" spans="1:13" s="13" customFormat="1" x14ac:dyDescent="0.2">
      <c r="A5" s="35">
        <v>2</v>
      </c>
      <c r="B5" s="35" t="s">
        <v>216</v>
      </c>
      <c r="C5" s="35"/>
      <c r="D5" s="35" t="s">
        <v>69</v>
      </c>
      <c r="E5" s="35">
        <v>32</v>
      </c>
      <c r="F5" s="35" t="s">
        <v>82</v>
      </c>
      <c r="G5" s="35">
        <v>32</v>
      </c>
      <c r="H5" s="35">
        <v>24</v>
      </c>
      <c r="I5" s="35">
        <v>16</v>
      </c>
      <c r="J5" s="35">
        <v>8</v>
      </c>
      <c r="K5" s="35">
        <v>0</v>
      </c>
      <c r="L5" s="35">
        <v>0</v>
      </c>
      <c r="M5" s="35">
        <v>0</v>
      </c>
    </row>
    <row r="6" spans="1:13" s="13" customFormat="1" x14ac:dyDescent="0.2">
      <c r="A6" s="35">
        <v>3</v>
      </c>
      <c r="B6" s="35" t="s">
        <v>218</v>
      </c>
      <c r="C6" s="35"/>
      <c r="D6" s="35" t="s">
        <v>49</v>
      </c>
      <c r="E6" s="35">
        <v>12</v>
      </c>
      <c r="F6" s="35" t="s">
        <v>82</v>
      </c>
      <c r="G6" s="35">
        <v>12</v>
      </c>
      <c r="H6" s="35">
        <v>12</v>
      </c>
      <c r="I6" s="35">
        <v>6</v>
      </c>
      <c r="J6" s="35">
        <v>0</v>
      </c>
      <c r="K6" s="35">
        <v>0</v>
      </c>
      <c r="L6" s="35">
        <v>0</v>
      </c>
      <c r="M6" s="35">
        <v>0</v>
      </c>
    </row>
    <row r="7" spans="1:13" s="13" customFormat="1" x14ac:dyDescent="0.2">
      <c r="A7" s="35">
        <v>4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 s="13" customFormat="1" x14ac:dyDescent="0.2">
      <c r="A8" s="35">
        <v>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</row>
    <row r="9" spans="1:13" s="13" customFormat="1" x14ac:dyDescent="0.2">
      <c r="A9" s="35">
        <v>6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</row>
    <row r="10" spans="1:13" s="13" customFormat="1" x14ac:dyDescent="0.2">
      <c r="A10" s="35">
        <v>7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 spans="1:13" s="13" customFormat="1" x14ac:dyDescent="0.2">
      <c r="A11" s="35">
        <v>8</v>
      </c>
      <c r="B11" s="36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</row>
    <row r="12" spans="1:13" s="13" customFormat="1" x14ac:dyDescent="0.2">
      <c r="A12" s="35">
        <v>9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</row>
    <row r="13" spans="1:13" s="13" customFormat="1" x14ac:dyDescent="0.2">
      <c r="A13" s="35">
        <v>10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</row>
    <row r="14" spans="1:13" s="13" customFormat="1" x14ac:dyDescent="0.2">
      <c r="A14" s="35">
        <v>11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</row>
    <row r="15" spans="1:13" s="13" customFormat="1" x14ac:dyDescent="0.2">
      <c r="A15" s="35">
        <v>12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</row>
    <row r="16" spans="1:13" s="13" customFormat="1" x14ac:dyDescent="0.2">
      <c r="A16" s="35">
        <v>13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</row>
    <row r="17" spans="1:13" s="13" customFormat="1" x14ac:dyDescent="0.2">
      <c r="A17" s="35">
        <v>14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</row>
    <row r="18" spans="1:13" s="13" customFormat="1" x14ac:dyDescent="0.2">
      <c r="A18" s="35">
        <v>15</v>
      </c>
      <c r="B18" s="38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</row>
    <row r="19" spans="1:13" s="13" customFormat="1" x14ac:dyDescent="0.2">
      <c r="A19" s="35">
        <v>16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13" s="13" customFormat="1" x14ac:dyDescent="0.2">
      <c r="A20" s="35">
        <v>17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</row>
    <row r="21" spans="1:13" s="13" customFormat="1" x14ac:dyDescent="0.2">
      <c r="A21" s="1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s="13" customFormat="1" x14ac:dyDescent="0.2">
      <c r="A22" s="1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x14ac:dyDescent="0.25">
      <c r="B23" s="7"/>
      <c r="C23" s="7"/>
    </row>
    <row r="24" spans="1:13" x14ac:dyDescent="0.2">
      <c r="B24" s="2"/>
      <c r="C24" s="2"/>
    </row>
    <row r="25" spans="1:13" x14ac:dyDescent="0.2">
      <c r="B25" s="2" t="s">
        <v>72</v>
      </c>
      <c r="C25" s="2"/>
    </row>
    <row r="26" spans="1:13" x14ac:dyDescent="0.2">
      <c r="B26" s="2" t="s">
        <v>74</v>
      </c>
      <c r="C26" s="2" t="s">
        <v>75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1" t="s">
        <v>69</v>
      </c>
      <c r="C28" s="1">
        <f>SUMIF(D4:D22,B28,E4:E22)</f>
        <v>32</v>
      </c>
    </row>
    <row r="30" spans="1:13" ht="15.75" x14ac:dyDescent="0.25">
      <c r="B30" s="7"/>
      <c r="C30" s="7"/>
    </row>
    <row r="31" spans="1:13" x14ac:dyDescent="0.2">
      <c r="B31" s="2"/>
      <c r="C31" s="2"/>
    </row>
    <row r="32" spans="1:13" x14ac:dyDescent="0.2">
      <c r="B32" s="2" t="s">
        <v>76</v>
      </c>
      <c r="C32" s="2"/>
    </row>
    <row r="33" spans="2:5" x14ac:dyDescent="0.2">
      <c r="B33" s="2" t="s">
        <v>74</v>
      </c>
      <c r="C33" s="2" t="s">
        <v>75</v>
      </c>
    </row>
    <row r="34" spans="2:5" x14ac:dyDescent="0.2">
      <c r="B34" s="2" t="s">
        <v>49</v>
      </c>
      <c r="C34" s="2"/>
    </row>
    <row r="35" spans="2:5" x14ac:dyDescent="0.2">
      <c r="B35" s="1" t="s">
        <v>69</v>
      </c>
    </row>
    <row r="37" spans="2:5" ht="15.75" x14ac:dyDescent="0.25">
      <c r="B37" s="7"/>
      <c r="C37" s="2"/>
    </row>
    <row r="38" spans="2:5" ht="15.75" x14ac:dyDescent="0.25">
      <c r="B38" s="7"/>
      <c r="C38" s="2"/>
    </row>
    <row r="39" spans="2:5" ht="15.75" x14ac:dyDescent="0.25">
      <c r="B39" s="7"/>
      <c r="C39" s="2"/>
    </row>
    <row r="40" spans="2:5" x14ac:dyDescent="0.2">
      <c r="B40" s="1" t="s">
        <v>93</v>
      </c>
      <c r="C40" s="1">
        <f>COUNTA(F4:F19)</f>
        <v>3</v>
      </c>
    </row>
    <row r="41" spans="2:5" x14ac:dyDescent="0.2">
      <c r="B41" s="1" t="s">
        <v>94</v>
      </c>
      <c r="C41" s="1">
        <f>COUNTIF(F4:F19,"Completed")</f>
        <v>3</v>
      </c>
    </row>
    <row r="42" spans="2:5" ht="15.75" x14ac:dyDescent="0.25">
      <c r="B42" s="7" t="s">
        <v>95</v>
      </c>
      <c r="C42" s="7">
        <f>C40-C41</f>
        <v>0</v>
      </c>
      <c r="D42" s="7"/>
      <c r="E42" s="7"/>
    </row>
    <row r="43" spans="2:5" x14ac:dyDescent="0.2">
      <c r="B43" s="2"/>
      <c r="C43" s="2"/>
      <c r="D43" s="2"/>
      <c r="E43" s="8"/>
    </row>
    <row r="44" spans="2:5" x14ac:dyDescent="0.2">
      <c r="B44" s="2"/>
      <c r="C44" s="2"/>
      <c r="D44" s="2"/>
      <c r="E44" s="8"/>
    </row>
    <row r="45" spans="2:5" x14ac:dyDescent="0.2">
      <c r="B45" s="2" t="s">
        <v>74</v>
      </c>
      <c r="C45" s="2" t="s">
        <v>93</v>
      </c>
      <c r="D45" s="2" t="s">
        <v>94</v>
      </c>
      <c r="E45" s="8" t="s">
        <v>97</v>
      </c>
    </row>
    <row r="46" spans="2:5" x14ac:dyDescent="0.2">
      <c r="B46" s="2" t="s">
        <v>49</v>
      </c>
      <c r="C46" s="2">
        <f>COUNTIF(D4:D19,B46)</f>
        <v>2</v>
      </c>
      <c r="D46" s="2">
        <v>8</v>
      </c>
      <c r="E46" s="8">
        <f>D46/C46</f>
        <v>4</v>
      </c>
    </row>
    <row r="47" spans="2:5" x14ac:dyDescent="0.2">
      <c r="B47" s="1" t="s">
        <v>69</v>
      </c>
      <c r="C47" s="1">
        <v>5</v>
      </c>
      <c r="D47" s="1">
        <v>4</v>
      </c>
      <c r="E47" s="1">
        <f t="shared" ref="E47" si="0">D47/C47</f>
        <v>0.8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Normal="100" workbookViewId="0">
      <selection activeCell="M6" sqref="A3:M6"/>
    </sheetView>
  </sheetViews>
  <sheetFormatPr defaultRowHeight="15" x14ac:dyDescent="0.2"/>
  <cols>
    <col min="1" max="1" width="4.5703125" style="1" customWidth="1"/>
    <col min="2" max="2" width="36.42578125" style="1" customWidth="1"/>
    <col min="3" max="3" width="22.5703125" style="1" customWidth="1"/>
    <col min="4" max="4" width="14.42578125" style="1" customWidth="1"/>
    <col min="5" max="5" width="11.85546875" style="1" customWidth="1"/>
    <col min="6" max="6" width="12.42578125" style="1" customWidth="1"/>
    <col min="7" max="13" width="4.140625" style="1" customWidth="1"/>
    <col min="14" max="16384" width="9.140625" style="1"/>
  </cols>
  <sheetData>
    <row r="1" spans="1:13" ht="25.5" x14ac:dyDescent="0.35">
      <c r="B1" s="4" t="s">
        <v>215</v>
      </c>
      <c r="G1" s="1" t="s">
        <v>89</v>
      </c>
      <c r="H1" s="1" t="s">
        <v>190</v>
      </c>
      <c r="I1" s="1" t="s">
        <v>90</v>
      </c>
      <c r="J1" s="1">
        <v>42192</v>
      </c>
    </row>
    <row r="3" spans="1:13" ht="37.5" x14ac:dyDescent="0.2">
      <c r="A3" s="35" t="s">
        <v>0</v>
      </c>
      <c r="B3" s="35" t="s">
        <v>44</v>
      </c>
      <c r="C3" s="35" t="s">
        <v>45</v>
      </c>
      <c r="D3" s="35" t="s">
        <v>74</v>
      </c>
      <c r="E3" s="35" t="s">
        <v>46</v>
      </c>
      <c r="F3" s="35" t="s">
        <v>47</v>
      </c>
      <c r="G3" s="37" t="s">
        <v>50</v>
      </c>
      <c r="H3" s="37" t="s">
        <v>51</v>
      </c>
      <c r="I3" s="37" t="s">
        <v>52</v>
      </c>
      <c r="J3" s="37" t="s">
        <v>53</v>
      </c>
      <c r="K3" s="37" t="s">
        <v>54</v>
      </c>
      <c r="L3" s="37" t="s">
        <v>55</v>
      </c>
      <c r="M3" s="37" t="s">
        <v>56</v>
      </c>
    </row>
    <row r="4" spans="1:13" s="10" customFormat="1" ht="15" customHeight="1" x14ac:dyDescent="0.2">
      <c r="A4" s="35">
        <v>1</v>
      </c>
      <c r="B4" s="35" t="s">
        <v>217</v>
      </c>
      <c r="C4" s="35"/>
      <c r="D4" s="35" t="s">
        <v>49</v>
      </c>
      <c r="E4" s="35">
        <v>16</v>
      </c>
      <c r="F4" s="35" t="s">
        <v>82</v>
      </c>
      <c r="G4" s="35">
        <v>8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</row>
    <row r="5" spans="1:13" s="13" customFormat="1" x14ac:dyDescent="0.2">
      <c r="A5" s="35">
        <v>2</v>
      </c>
      <c r="B5" s="35" t="s">
        <v>219</v>
      </c>
      <c r="C5" s="35"/>
      <c r="D5" s="35" t="s">
        <v>69</v>
      </c>
      <c r="E5" s="35">
        <v>32</v>
      </c>
      <c r="F5" s="35" t="s">
        <v>82</v>
      </c>
      <c r="G5" s="35">
        <v>32</v>
      </c>
      <c r="H5" s="35">
        <v>32</v>
      </c>
      <c r="I5" s="35">
        <v>24</v>
      </c>
      <c r="J5" s="35">
        <v>16</v>
      </c>
      <c r="K5" s="35">
        <v>8</v>
      </c>
      <c r="L5" s="35">
        <v>0</v>
      </c>
      <c r="M5" s="35">
        <v>0</v>
      </c>
    </row>
    <row r="6" spans="1:13" s="13" customFormat="1" x14ac:dyDescent="0.2">
      <c r="A6" s="35">
        <v>3</v>
      </c>
      <c r="B6" s="35" t="s">
        <v>219</v>
      </c>
      <c r="C6" s="35"/>
      <c r="D6" s="35" t="s">
        <v>49</v>
      </c>
      <c r="E6" s="35">
        <v>12</v>
      </c>
      <c r="F6" s="35" t="s">
        <v>82</v>
      </c>
      <c r="G6" s="35">
        <v>12</v>
      </c>
      <c r="H6" s="35">
        <v>12</v>
      </c>
      <c r="I6" s="35">
        <v>12</v>
      </c>
      <c r="J6" s="35">
        <v>12</v>
      </c>
      <c r="K6" s="35">
        <v>6</v>
      </c>
      <c r="L6" s="35">
        <v>6</v>
      </c>
      <c r="M6" s="35">
        <v>0</v>
      </c>
    </row>
    <row r="7" spans="1:13" s="13" customFormat="1" x14ac:dyDescent="0.2">
      <c r="A7" s="35">
        <v>4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 s="13" customFormat="1" x14ac:dyDescent="0.2">
      <c r="A8" s="35">
        <v>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</row>
    <row r="9" spans="1:13" s="13" customFormat="1" x14ac:dyDescent="0.2">
      <c r="A9" s="35">
        <v>6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</row>
    <row r="10" spans="1:13" s="13" customFormat="1" x14ac:dyDescent="0.2">
      <c r="A10" s="35">
        <v>7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 spans="1:13" s="13" customFormat="1" x14ac:dyDescent="0.2">
      <c r="A11" s="35">
        <v>8</v>
      </c>
      <c r="B11" s="36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</row>
    <row r="12" spans="1:13" s="13" customFormat="1" x14ac:dyDescent="0.2">
      <c r="A12" s="35">
        <v>9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</row>
    <row r="13" spans="1:13" s="13" customFormat="1" x14ac:dyDescent="0.2">
      <c r="A13" s="35">
        <v>10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</row>
    <row r="14" spans="1:13" s="13" customFormat="1" x14ac:dyDescent="0.2">
      <c r="A14" s="35">
        <v>11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</row>
    <row r="15" spans="1:13" s="13" customFormat="1" x14ac:dyDescent="0.2">
      <c r="A15" s="35">
        <v>12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</row>
    <row r="16" spans="1:13" s="13" customFormat="1" x14ac:dyDescent="0.2">
      <c r="A16" s="35">
        <v>13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</row>
    <row r="17" spans="1:13" s="13" customFormat="1" x14ac:dyDescent="0.2">
      <c r="A17" s="35">
        <v>14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</row>
    <row r="18" spans="1:13" s="13" customFormat="1" x14ac:dyDescent="0.2">
      <c r="A18" s="35">
        <v>15</v>
      </c>
      <c r="B18" s="38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</row>
    <row r="19" spans="1:13" s="13" customFormat="1" x14ac:dyDescent="0.2">
      <c r="A19" s="35">
        <v>16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13" s="13" customFormat="1" x14ac:dyDescent="0.2">
      <c r="A20" s="35">
        <v>17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</row>
    <row r="21" spans="1:13" s="13" customFormat="1" x14ac:dyDescent="0.2">
      <c r="A21" s="1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s="13" customFormat="1" x14ac:dyDescent="0.2">
      <c r="A22" s="1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x14ac:dyDescent="0.25">
      <c r="B23" s="7"/>
      <c r="C23" s="7"/>
    </row>
    <row r="24" spans="1:13" x14ac:dyDescent="0.2">
      <c r="B24" s="2"/>
      <c r="C24" s="2"/>
    </row>
    <row r="25" spans="1:13" x14ac:dyDescent="0.2">
      <c r="B25" s="2" t="s">
        <v>72</v>
      </c>
      <c r="C25" s="2"/>
    </row>
    <row r="26" spans="1:13" x14ac:dyDescent="0.2">
      <c r="B26" s="2" t="s">
        <v>74</v>
      </c>
      <c r="C26" s="2" t="s">
        <v>75</v>
      </c>
    </row>
    <row r="27" spans="1:13" x14ac:dyDescent="0.2">
      <c r="B27" s="2" t="s">
        <v>49</v>
      </c>
      <c r="C27" s="2">
        <f>SUMIF(D4:D22,B27,E4:E22)</f>
        <v>28</v>
      </c>
    </row>
    <row r="28" spans="1:13" x14ac:dyDescent="0.2">
      <c r="B28" s="1" t="s">
        <v>69</v>
      </c>
      <c r="C28" s="1">
        <f>SUMIF(D4:D22,B28,E4:E22)</f>
        <v>32</v>
      </c>
    </row>
    <row r="30" spans="1:13" ht="15.75" x14ac:dyDescent="0.25">
      <c r="B30" s="7"/>
      <c r="C30" s="7"/>
    </row>
    <row r="31" spans="1:13" x14ac:dyDescent="0.2">
      <c r="B31" s="2"/>
      <c r="C31" s="2"/>
    </row>
    <row r="32" spans="1:13" x14ac:dyDescent="0.2">
      <c r="B32" s="2" t="s">
        <v>76</v>
      </c>
      <c r="C32" s="2"/>
    </row>
    <row r="33" spans="2:5" x14ac:dyDescent="0.2">
      <c r="B33" s="2" t="s">
        <v>74</v>
      </c>
      <c r="C33" s="2" t="s">
        <v>75</v>
      </c>
    </row>
    <row r="34" spans="2:5" x14ac:dyDescent="0.2">
      <c r="B34" s="2" t="s">
        <v>49</v>
      </c>
      <c r="C34" s="2"/>
    </row>
    <row r="35" spans="2:5" x14ac:dyDescent="0.2">
      <c r="B35" s="1" t="s">
        <v>69</v>
      </c>
    </row>
    <row r="37" spans="2:5" ht="15.75" x14ac:dyDescent="0.25">
      <c r="B37" s="7"/>
      <c r="C37" s="2"/>
    </row>
    <row r="38" spans="2:5" ht="15.75" x14ac:dyDescent="0.25">
      <c r="B38" s="7"/>
      <c r="C38" s="2"/>
    </row>
    <row r="39" spans="2:5" ht="15.75" x14ac:dyDescent="0.25">
      <c r="B39" s="7"/>
      <c r="C39" s="2"/>
    </row>
    <row r="40" spans="2:5" x14ac:dyDescent="0.2">
      <c r="B40" s="1" t="s">
        <v>93</v>
      </c>
      <c r="C40" s="1">
        <f>COUNTA(F4:F19)</f>
        <v>3</v>
      </c>
    </row>
    <row r="41" spans="2:5" x14ac:dyDescent="0.2">
      <c r="B41" s="1" t="s">
        <v>94</v>
      </c>
      <c r="C41" s="1">
        <f>COUNTIF(F4:F19,"Completed")</f>
        <v>3</v>
      </c>
    </row>
    <row r="42" spans="2:5" ht="15.75" x14ac:dyDescent="0.25">
      <c r="B42" s="7" t="s">
        <v>95</v>
      </c>
      <c r="C42" s="7">
        <f>C40-C41</f>
        <v>0</v>
      </c>
      <c r="D42" s="7"/>
      <c r="E42" s="7"/>
    </row>
    <row r="43" spans="2:5" x14ac:dyDescent="0.2">
      <c r="B43" s="2"/>
      <c r="C43" s="2"/>
      <c r="D43" s="2"/>
      <c r="E43" s="8"/>
    </row>
    <row r="44" spans="2:5" x14ac:dyDescent="0.2">
      <c r="B44" s="2"/>
      <c r="C44" s="2"/>
      <c r="D44" s="2"/>
      <c r="E44" s="8"/>
    </row>
    <row r="45" spans="2:5" x14ac:dyDescent="0.2">
      <c r="B45" s="2" t="s">
        <v>74</v>
      </c>
      <c r="C45" s="2" t="s">
        <v>93</v>
      </c>
      <c r="D45" s="2" t="s">
        <v>94</v>
      </c>
      <c r="E45" s="8" t="s">
        <v>97</v>
      </c>
    </row>
    <row r="46" spans="2:5" x14ac:dyDescent="0.2">
      <c r="B46" s="2" t="s">
        <v>49</v>
      </c>
      <c r="C46" s="2">
        <f>COUNTIF(D4:D19,B46)</f>
        <v>2</v>
      </c>
      <c r="D46" s="2">
        <v>8</v>
      </c>
      <c r="E46" s="8">
        <f>D46/C46</f>
        <v>4</v>
      </c>
    </row>
    <row r="47" spans="2:5" x14ac:dyDescent="0.2">
      <c r="B47" s="1" t="s">
        <v>69</v>
      </c>
      <c r="C47" s="1">
        <v>5</v>
      </c>
      <c r="D47" s="1">
        <v>4</v>
      </c>
      <c r="E47" s="1">
        <f t="shared" ref="E47" si="0">D47/C47</f>
        <v>0.8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Normal="100" workbookViewId="0">
      <selection activeCell="M7" sqref="A3:M7"/>
    </sheetView>
  </sheetViews>
  <sheetFormatPr defaultRowHeight="15" x14ac:dyDescent="0.2"/>
  <cols>
    <col min="1" max="1" width="4.5703125" style="1" customWidth="1"/>
    <col min="2" max="2" width="36.42578125" style="1" customWidth="1"/>
    <col min="3" max="3" width="22.5703125" style="1" customWidth="1"/>
    <col min="4" max="4" width="14.42578125" style="1" customWidth="1"/>
    <col min="5" max="5" width="11.85546875" style="1" customWidth="1"/>
    <col min="6" max="6" width="12.42578125" style="1" customWidth="1"/>
    <col min="7" max="13" width="4.140625" style="1" customWidth="1"/>
    <col min="14" max="16384" width="9.140625" style="1"/>
  </cols>
  <sheetData>
    <row r="1" spans="1:13" ht="25.5" x14ac:dyDescent="0.35">
      <c r="B1" s="4" t="s">
        <v>215</v>
      </c>
      <c r="G1" s="1" t="s">
        <v>89</v>
      </c>
      <c r="H1" s="1" t="s">
        <v>190</v>
      </c>
      <c r="I1" s="1" t="s">
        <v>90</v>
      </c>
      <c r="J1" s="1">
        <v>42192</v>
      </c>
    </row>
    <row r="3" spans="1:13" ht="37.5" x14ac:dyDescent="0.2">
      <c r="A3" s="35" t="s">
        <v>0</v>
      </c>
      <c r="B3" s="35" t="s">
        <v>44</v>
      </c>
      <c r="C3" s="35" t="s">
        <v>45</v>
      </c>
      <c r="D3" s="35" t="s">
        <v>74</v>
      </c>
      <c r="E3" s="35" t="s">
        <v>46</v>
      </c>
      <c r="F3" s="35" t="s">
        <v>47</v>
      </c>
      <c r="G3" s="37" t="s">
        <v>50</v>
      </c>
      <c r="H3" s="37" t="s">
        <v>51</v>
      </c>
      <c r="I3" s="37" t="s">
        <v>52</v>
      </c>
      <c r="J3" s="37" t="s">
        <v>53</v>
      </c>
      <c r="K3" s="37" t="s">
        <v>54</v>
      </c>
      <c r="L3" s="37" t="s">
        <v>55</v>
      </c>
      <c r="M3" s="37" t="s">
        <v>56</v>
      </c>
    </row>
    <row r="4" spans="1:13" s="10" customFormat="1" ht="15" customHeight="1" x14ac:dyDescent="0.2">
      <c r="A4" s="35">
        <v>1</v>
      </c>
      <c r="B4" s="35" t="s">
        <v>217</v>
      </c>
      <c r="C4" s="35"/>
      <c r="D4" s="35" t="s">
        <v>49</v>
      </c>
      <c r="E4" s="35">
        <v>16</v>
      </c>
      <c r="F4" s="35" t="s">
        <v>82</v>
      </c>
      <c r="G4" s="35">
        <v>16</v>
      </c>
      <c r="H4" s="35">
        <v>12</v>
      </c>
      <c r="I4" s="35">
        <v>6</v>
      </c>
      <c r="J4" s="35">
        <v>0</v>
      </c>
      <c r="K4" s="35">
        <v>0</v>
      </c>
      <c r="L4" s="35">
        <v>0</v>
      </c>
      <c r="M4" s="35">
        <v>0</v>
      </c>
    </row>
    <row r="5" spans="1:13" s="13" customFormat="1" x14ac:dyDescent="0.2">
      <c r="A5" s="35">
        <v>2</v>
      </c>
      <c r="B5" s="35" t="s">
        <v>219</v>
      </c>
      <c r="C5" s="35"/>
      <c r="D5" s="35" t="s">
        <v>69</v>
      </c>
      <c r="E5" s="35">
        <v>20</v>
      </c>
      <c r="F5" s="35" t="s">
        <v>82</v>
      </c>
      <c r="G5" s="35">
        <v>20</v>
      </c>
      <c r="H5" s="35">
        <v>20</v>
      </c>
      <c r="I5" s="35">
        <v>20</v>
      </c>
      <c r="J5" s="35">
        <v>12</v>
      </c>
      <c r="K5" s="35">
        <v>6</v>
      </c>
      <c r="L5" s="35">
        <v>6</v>
      </c>
      <c r="M5" s="35">
        <v>6</v>
      </c>
    </row>
    <row r="6" spans="1:13" s="13" customFormat="1" x14ac:dyDescent="0.2">
      <c r="A6" s="35">
        <v>3</v>
      </c>
      <c r="B6" s="35" t="s">
        <v>219</v>
      </c>
      <c r="C6" s="35"/>
      <c r="D6" s="35" t="s">
        <v>49</v>
      </c>
      <c r="E6" s="35">
        <v>12</v>
      </c>
      <c r="F6" s="35" t="s">
        <v>82</v>
      </c>
      <c r="G6" s="35">
        <v>12</v>
      </c>
      <c r="H6" s="35">
        <v>12</v>
      </c>
      <c r="I6" s="35">
        <v>12</v>
      </c>
      <c r="J6" s="35">
        <v>12</v>
      </c>
      <c r="K6" s="35">
        <v>6</v>
      </c>
      <c r="L6" s="35">
        <v>6</v>
      </c>
      <c r="M6" s="35">
        <v>0</v>
      </c>
    </row>
    <row r="7" spans="1:13" s="13" customFormat="1" x14ac:dyDescent="0.2">
      <c r="A7" s="35">
        <v>4</v>
      </c>
      <c r="B7" s="35" t="s">
        <v>220</v>
      </c>
      <c r="C7" s="35"/>
      <c r="D7" s="35" t="s">
        <v>69</v>
      </c>
      <c r="E7" s="35">
        <v>12</v>
      </c>
      <c r="F7" s="35" t="s">
        <v>82</v>
      </c>
      <c r="G7" s="35">
        <v>6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</row>
    <row r="8" spans="1:13" s="13" customFormat="1" x14ac:dyDescent="0.2">
      <c r="A8" s="35">
        <v>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</row>
    <row r="9" spans="1:13" s="13" customFormat="1" x14ac:dyDescent="0.2">
      <c r="A9" s="35">
        <v>6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</row>
    <row r="10" spans="1:13" s="13" customFormat="1" x14ac:dyDescent="0.2">
      <c r="A10" s="35">
        <v>7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 spans="1:13" s="13" customFormat="1" x14ac:dyDescent="0.2">
      <c r="A11" s="35">
        <v>8</v>
      </c>
      <c r="B11" s="36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</row>
    <row r="12" spans="1:13" s="13" customFormat="1" x14ac:dyDescent="0.2">
      <c r="A12" s="35">
        <v>9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</row>
    <row r="13" spans="1:13" s="13" customFormat="1" x14ac:dyDescent="0.2">
      <c r="A13" s="35">
        <v>10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</row>
    <row r="14" spans="1:13" s="13" customFormat="1" x14ac:dyDescent="0.2">
      <c r="A14" s="35">
        <v>11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</row>
    <row r="15" spans="1:13" s="13" customFormat="1" x14ac:dyDescent="0.2">
      <c r="A15" s="35">
        <v>12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</row>
    <row r="16" spans="1:13" s="13" customFormat="1" x14ac:dyDescent="0.2">
      <c r="A16" s="35">
        <v>13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</row>
    <row r="17" spans="1:13" s="13" customFormat="1" x14ac:dyDescent="0.2">
      <c r="A17" s="35">
        <v>14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</row>
    <row r="18" spans="1:13" s="13" customFormat="1" x14ac:dyDescent="0.2">
      <c r="A18" s="35">
        <v>15</v>
      </c>
      <c r="B18" s="38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</row>
    <row r="19" spans="1:13" s="13" customFormat="1" x14ac:dyDescent="0.2">
      <c r="A19" s="35">
        <v>16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13" s="13" customFormat="1" x14ac:dyDescent="0.2">
      <c r="A20" s="35">
        <v>17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</row>
    <row r="21" spans="1:13" s="13" customFormat="1" x14ac:dyDescent="0.2">
      <c r="A21" s="1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s="13" customFormat="1" x14ac:dyDescent="0.2">
      <c r="A22" s="1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x14ac:dyDescent="0.25">
      <c r="B23" s="7"/>
      <c r="C23" s="7"/>
    </row>
    <row r="24" spans="1:13" x14ac:dyDescent="0.2">
      <c r="B24" s="2"/>
      <c r="C24" s="2"/>
    </row>
    <row r="25" spans="1:13" x14ac:dyDescent="0.2">
      <c r="B25" s="2" t="s">
        <v>72</v>
      </c>
      <c r="C25" s="2"/>
    </row>
    <row r="26" spans="1:13" x14ac:dyDescent="0.2">
      <c r="B26" s="2" t="s">
        <v>74</v>
      </c>
      <c r="C26" s="2" t="s">
        <v>75</v>
      </c>
    </row>
    <row r="27" spans="1:13" x14ac:dyDescent="0.2">
      <c r="B27" s="2" t="s">
        <v>49</v>
      </c>
      <c r="C27" s="2">
        <f>SUMIF(D4:D22,B27,E4:E22)</f>
        <v>28</v>
      </c>
    </row>
    <row r="28" spans="1:13" x14ac:dyDescent="0.2">
      <c r="B28" s="1" t="s">
        <v>69</v>
      </c>
      <c r="C28" s="1">
        <f>SUMIF(D4:D22,B28,E4:E22)</f>
        <v>32</v>
      </c>
    </row>
    <row r="30" spans="1:13" ht="15.75" x14ac:dyDescent="0.25">
      <c r="B30" s="7"/>
      <c r="C30" s="7"/>
    </row>
    <row r="31" spans="1:13" x14ac:dyDescent="0.2">
      <c r="B31" s="2"/>
      <c r="C31" s="2"/>
    </row>
    <row r="32" spans="1:13" x14ac:dyDescent="0.2">
      <c r="B32" s="2" t="s">
        <v>76</v>
      </c>
      <c r="C32" s="2"/>
    </row>
    <row r="33" spans="2:5" x14ac:dyDescent="0.2">
      <c r="B33" s="2" t="s">
        <v>74</v>
      </c>
      <c r="C33" s="2" t="s">
        <v>75</v>
      </c>
    </row>
    <row r="34" spans="2:5" x14ac:dyDescent="0.2">
      <c r="B34" s="2" t="s">
        <v>49</v>
      </c>
      <c r="C34" s="2"/>
    </row>
    <row r="35" spans="2:5" x14ac:dyDescent="0.2">
      <c r="B35" s="1" t="s">
        <v>69</v>
      </c>
    </row>
    <row r="37" spans="2:5" ht="15.75" x14ac:dyDescent="0.25">
      <c r="B37" s="7"/>
      <c r="C37" s="2"/>
    </row>
    <row r="38" spans="2:5" ht="15.75" x14ac:dyDescent="0.25">
      <c r="B38" s="7"/>
      <c r="C38" s="2"/>
    </row>
    <row r="39" spans="2:5" ht="15.75" x14ac:dyDescent="0.25">
      <c r="B39" s="7"/>
      <c r="C39" s="2"/>
    </row>
    <row r="40" spans="2:5" x14ac:dyDescent="0.2">
      <c r="B40" s="1" t="s">
        <v>93</v>
      </c>
      <c r="C40" s="1">
        <f>COUNTA(F4:F19)</f>
        <v>4</v>
      </c>
    </row>
    <row r="41" spans="2:5" x14ac:dyDescent="0.2">
      <c r="B41" s="1" t="s">
        <v>94</v>
      </c>
      <c r="C41" s="1">
        <f>COUNTIF(F4:F19,"Completed")</f>
        <v>4</v>
      </c>
    </row>
    <row r="42" spans="2:5" ht="15.75" x14ac:dyDescent="0.25">
      <c r="B42" s="7" t="s">
        <v>95</v>
      </c>
      <c r="C42" s="7">
        <f>C40-C41</f>
        <v>0</v>
      </c>
      <c r="D42" s="7"/>
      <c r="E42" s="7"/>
    </row>
    <row r="43" spans="2:5" x14ac:dyDescent="0.2">
      <c r="B43" s="2"/>
      <c r="C43" s="2"/>
      <c r="D43" s="2"/>
      <c r="E43" s="8"/>
    </row>
    <row r="44" spans="2:5" x14ac:dyDescent="0.2">
      <c r="B44" s="2"/>
      <c r="C44" s="2"/>
      <c r="D44" s="2"/>
      <c r="E44" s="8"/>
    </row>
    <row r="45" spans="2:5" x14ac:dyDescent="0.2">
      <c r="B45" s="2" t="s">
        <v>74</v>
      </c>
      <c r="C45" s="2" t="s">
        <v>93</v>
      </c>
      <c r="D45" s="2" t="s">
        <v>94</v>
      </c>
      <c r="E45" s="8" t="s">
        <v>97</v>
      </c>
    </row>
    <row r="46" spans="2:5" x14ac:dyDescent="0.2">
      <c r="B46" s="2" t="s">
        <v>49</v>
      </c>
      <c r="C46" s="2">
        <f>COUNTIF(D4:D19,B46)</f>
        <v>2</v>
      </c>
      <c r="D46" s="2">
        <v>8</v>
      </c>
      <c r="E46" s="8">
        <f>D46/C46</f>
        <v>4</v>
      </c>
    </row>
    <row r="47" spans="2:5" x14ac:dyDescent="0.2">
      <c r="B47" s="1" t="s">
        <v>69</v>
      </c>
      <c r="C47" s="1">
        <v>5</v>
      </c>
      <c r="D47" s="1">
        <v>4</v>
      </c>
      <c r="E47" s="1">
        <f t="shared" ref="E47" si="0">D47/C47</f>
        <v>0.8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Normal="100" workbookViewId="0">
      <selection activeCell="A3" sqref="A3:M5"/>
    </sheetView>
  </sheetViews>
  <sheetFormatPr defaultRowHeight="15" x14ac:dyDescent="0.2"/>
  <cols>
    <col min="1" max="1" width="4.5703125" style="1" customWidth="1"/>
    <col min="2" max="2" width="36.42578125" style="1" customWidth="1"/>
    <col min="3" max="3" width="22.5703125" style="1" customWidth="1"/>
    <col min="4" max="4" width="14.42578125" style="1" customWidth="1"/>
    <col min="5" max="5" width="11.85546875" style="1" customWidth="1"/>
    <col min="6" max="6" width="12.42578125" style="1" customWidth="1"/>
    <col min="7" max="13" width="4.140625" style="1" customWidth="1"/>
    <col min="14" max="16384" width="9.140625" style="1"/>
  </cols>
  <sheetData>
    <row r="1" spans="1:13" ht="25.5" x14ac:dyDescent="0.35">
      <c r="B1" s="4" t="s">
        <v>215</v>
      </c>
      <c r="G1" s="1" t="s">
        <v>89</v>
      </c>
      <c r="H1" s="1" t="s">
        <v>190</v>
      </c>
      <c r="I1" s="1" t="s">
        <v>90</v>
      </c>
      <c r="J1" s="1">
        <v>42192</v>
      </c>
    </row>
    <row r="3" spans="1:13" ht="37.5" x14ac:dyDescent="0.2">
      <c r="A3" s="35" t="s">
        <v>0</v>
      </c>
      <c r="B3" s="35" t="s">
        <v>44</v>
      </c>
      <c r="C3" s="35" t="s">
        <v>45</v>
      </c>
      <c r="D3" s="35" t="s">
        <v>74</v>
      </c>
      <c r="E3" s="35" t="s">
        <v>46</v>
      </c>
      <c r="F3" s="35" t="s">
        <v>47</v>
      </c>
      <c r="G3" s="37" t="s">
        <v>50</v>
      </c>
      <c r="H3" s="37" t="s">
        <v>51</v>
      </c>
      <c r="I3" s="37" t="s">
        <v>52</v>
      </c>
      <c r="J3" s="37" t="s">
        <v>53</v>
      </c>
      <c r="K3" s="37" t="s">
        <v>54</v>
      </c>
      <c r="L3" s="37" t="s">
        <v>55</v>
      </c>
      <c r="M3" s="37" t="s">
        <v>56</v>
      </c>
    </row>
    <row r="4" spans="1:13" s="10" customFormat="1" ht="15" customHeight="1" x14ac:dyDescent="0.2">
      <c r="A4" s="35">
        <v>1</v>
      </c>
      <c r="B4" s="35" t="s">
        <v>219</v>
      </c>
      <c r="C4" s="35"/>
      <c r="D4" s="35" t="s">
        <v>49</v>
      </c>
      <c r="E4" s="35">
        <v>32</v>
      </c>
      <c r="F4" s="35" t="s">
        <v>82</v>
      </c>
      <c r="G4" s="35">
        <v>32</v>
      </c>
      <c r="H4" s="35">
        <v>32</v>
      </c>
      <c r="I4" s="35">
        <v>32</v>
      </c>
      <c r="J4" s="35">
        <v>24</v>
      </c>
      <c r="K4" s="35">
        <v>16</v>
      </c>
      <c r="L4" s="35">
        <v>8</v>
      </c>
      <c r="M4" s="35">
        <v>0</v>
      </c>
    </row>
    <row r="5" spans="1:13" s="13" customFormat="1" x14ac:dyDescent="0.2">
      <c r="A5" s="35">
        <v>2</v>
      </c>
      <c r="B5" s="35" t="s">
        <v>219</v>
      </c>
      <c r="C5" s="35"/>
      <c r="D5" s="35" t="s">
        <v>69</v>
      </c>
      <c r="E5" s="35">
        <v>32</v>
      </c>
      <c r="F5" s="35" t="s">
        <v>82</v>
      </c>
      <c r="G5" s="35">
        <v>32</v>
      </c>
      <c r="H5" s="35">
        <v>32</v>
      </c>
      <c r="I5" s="35">
        <v>24</v>
      </c>
      <c r="J5" s="35">
        <v>16</v>
      </c>
      <c r="K5" s="35">
        <v>8</v>
      </c>
      <c r="L5" s="35">
        <v>0</v>
      </c>
      <c r="M5" s="35">
        <v>0</v>
      </c>
    </row>
    <row r="6" spans="1:13" s="13" customFormat="1" x14ac:dyDescent="0.2">
      <c r="A6" s="35">
        <v>3</v>
      </c>
      <c r="B6" s="35" t="s">
        <v>219</v>
      </c>
      <c r="C6" s="35"/>
      <c r="D6" s="35" t="s">
        <v>69</v>
      </c>
      <c r="E6" s="35">
        <v>32</v>
      </c>
      <c r="F6" s="35" t="s">
        <v>82</v>
      </c>
      <c r="G6" s="35">
        <v>32</v>
      </c>
      <c r="H6" s="35">
        <v>32</v>
      </c>
      <c r="I6" s="35">
        <v>24</v>
      </c>
      <c r="J6" s="35">
        <v>16</v>
      </c>
      <c r="K6" s="35">
        <v>8</v>
      </c>
      <c r="L6" s="35">
        <v>0</v>
      </c>
      <c r="M6" s="35">
        <v>0</v>
      </c>
    </row>
    <row r="7" spans="1:13" s="13" customFormat="1" x14ac:dyDescent="0.2">
      <c r="A7" s="35">
        <v>4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 s="13" customFormat="1" x14ac:dyDescent="0.2">
      <c r="A8" s="35">
        <v>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</row>
    <row r="9" spans="1:13" s="13" customFormat="1" x14ac:dyDescent="0.2">
      <c r="A9" s="35">
        <v>6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</row>
    <row r="10" spans="1:13" s="13" customFormat="1" x14ac:dyDescent="0.2">
      <c r="A10" s="35">
        <v>7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 spans="1:13" s="13" customFormat="1" x14ac:dyDescent="0.2">
      <c r="A11" s="35">
        <v>8</v>
      </c>
      <c r="B11" s="36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</row>
    <row r="12" spans="1:13" s="13" customFormat="1" x14ac:dyDescent="0.2">
      <c r="A12" s="35">
        <v>9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</row>
    <row r="13" spans="1:13" s="13" customFormat="1" x14ac:dyDescent="0.2">
      <c r="A13" s="35">
        <v>10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</row>
    <row r="14" spans="1:13" s="13" customFormat="1" x14ac:dyDescent="0.2">
      <c r="A14" s="35">
        <v>11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</row>
    <row r="15" spans="1:13" s="13" customFormat="1" x14ac:dyDescent="0.2">
      <c r="A15" s="35">
        <v>12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</row>
    <row r="16" spans="1:13" s="13" customFormat="1" x14ac:dyDescent="0.2">
      <c r="A16" s="35">
        <v>13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</row>
    <row r="17" spans="1:13" s="13" customFormat="1" x14ac:dyDescent="0.2">
      <c r="A17" s="35">
        <v>14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</row>
    <row r="18" spans="1:13" s="13" customFormat="1" x14ac:dyDescent="0.2">
      <c r="A18" s="35">
        <v>15</v>
      </c>
      <c r="B18" s="38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</row>
    <row r="19" spans="1:13" s="13" customFormat="1" x14ac:dyDescent="0.2">
      <c r="A19" s="35">
        <v>16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13" s="13" customFormat="1" x14ac:dyDescent="0.2">
      <c r="A20" s="35">
        <v>17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</row>
    <row r="21" spans="1:13" s="13" customFormat="1" x14ac:dyDescent="0.2">
      <c r="A21" s="1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s="13" customFormat="1" x14ac:dyDescent="0.2">
      <c r="A22" s="1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x14ac:dyDescent="0.25">
      <c r="B23" s="7"/>
      <c r="C23" s="7"/>
    </row>
    <row r="24" spans="1:13" x14ac:dyDescent="0.2">
      <c r="B24" s="2"/>
      <c r="C24" s="2"/>
    </row>
    <row r="25" spans="1:13" x14ac:dyDescent="0.2">
      <c r="B25" s="2" t="s">
        <v>72</v>
      </c>
      <c r="C25" s="2"/>
    </row>
    <row r="26" spans="1:13" x14ac:dyDescent="0.2">
      <c r="B26" s="2" t="s">
        <v>74</v>
      </c>
      <c r="C26" s="2" t="s">
        <v>75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1" t="s">
        <v>69</v>
      </c>
      <c r="C28" s="1">
        <f>SUMIF(D4:D22,B28,E4:E22)</f>
        <v>64</v>
      </c>
    </row>
    <row r="30" spans="1:13" ht="15.75" x14ac:dyDescent="0.25">
      <c r="B30" s="7"/>
      <c r="C30" s="7"/>
    </row>
    <row r="31" spans="1:13" x14ac:dyDescent="0.2">
      <c r="B31" s="2"/>
      <c r="C31" s="2"/>
    </row>
    <row r="32" spans="1:13" x14ac:dyDescent="0.2">
      <c r="B32" s="2" t="s">
        <v>76</v>
      </c>
      <c r="C32" s="2"/>
    </row>
    <row r="33" spans="2:5" x14ac:dyDescent="0.2">
      <c r="B33" s="2" t="s">
        <v>74</v>
      </c>
      <c r="C33" s="2" t="s">
        <v>75</v>
      </c>
    </row>
    <row r="34" spans="2:5" x14ac:dyDescent="0.2">
      <c r="B34" s="2" t="s">
        <v>49</v>
      </c>
      <c r="C34" s="2"/>
    </row>
    <row r="35" spans="2:5" x14ac:dyDescent="0.2">
      <c r="B35" s="1" t="s">
        <v>69</v>
      </c>
    </row>
    <row r="37" spans="2:5" ht="15.75" x14ac:dyDescent="0.25">
      <c r="B37" s="7"/>
      <c r="C37" s="2"/>
    </row>
    <row r="38" spans="2:5" ht="15.75" x14ac:dyDescent="0.25">
      <c r="B38" s="7"/>
      <c r="C38" s="2"/>
    </row>
    <row r="39" spans="2:5" ht="15.75" x14ac:dyDescent="0.25">
      <c r="B39" s="7"/>
      <c r="C39" s="2"/>
    </row>
    <row r="40" spans="2:5" x14ac:dyDescent="0.2">
      <c r="B40" s="1" t="s">
        <v>93</v>
      </c>
      <c r="C40" s="1">
        <f>COUNTA(F4:F19)</f>
        <v>3</v>
      </c>
    </row>
    <row r="41" spans="2:5" x14ac:dyDescent="0.2">
      <c r="B41" s="1" t="s">
        <v>94</v>
      </c>
      <c r="C41" s="1">
        <f>COUNTIF(F4:F19,"Completed")</f>
        <v>3</v>
      </c>
    </row>
    <row r="42" spans="2:5" ht="15.75" x14ac:dyDescent="0.25">
      <c r="B42" s="7" t="s">
        <v>95</v>
      </c>
      <c r="C42" s="7">
        <f>C40-C41</f>
        <v>0</v>
      </c>
      <c r="D42" s="7"/>
      <c r="E42" s="7"/>
    </row>
    <row r="43" spans="2:5" x14ac:dyDescent="0.2">
      <c r="B43" s="2"/>
      <c r="C43" s="2"/>
      <c r="D43" s="2"/>
      <c r="E43" s="8"/>
    </row>
    <row r="44" spans="2:5" x14ac:dyDescent="0.2">
      <c r="B44" s="2"/>
      <c r="C44" s="2"/>
      <c r="D44" s="2"/>
      <c r="E44" s="8"/>
    </row>
    <row r="45" spans="2:5" x14ac:dyDescent="0.2">
      <c r="B45" s="2" t="s">
        <v>74</v>
      </c>
      <c r="C45" s="2" t="s">
        <v>93</v>
      </c>
      <c r="D45" s="2" t="s">
        <v>94</v>
      </c>
      <c r="E45" s="8" t="s">
        <v>97</v>
      </c>
    </row>
    <row r="46" spans="2:5" x14ac:dyDescent="0.2">
      <c r="B46" s="2" t="s">
        <v>49</v>
      </c>
      <c r="C46" s="2">
        <f>COUNTIF(D4:D19,B46)</f>
        <v>1</v>
      </c>
      <c r="D46" s="2">
        <v>8</v>
      </c>
      <c r="E46" s="8">
        <f>D46/C46</f>
        <v>8</v>
      </c>
    </row>
    <row r="47" spans="2:5" x14ac:dyDescent="0.2">
      <c r="B47" s="1" t="s">
        <v>69</v>
      </c>
      <c r="C47" s="1">
        <v>5</v>
      </c>
      <c r="D47" s="1">
        <v>4</v>
      </c>
      <c r="E47" s="1">
        <f t="shared" ref="E47" si="0">D47/C47</f>
        <v>0.8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zoomScaleNormal="100" workbookViewId="0">
      <selection activeCell="M6" sqref="A3:M6"/>
    </sheetView>
  </sheetViews>
  <sheetFormatPr defaultRowHeight="15" x14ac:dyDescent="0.2"/>
  <cols>
    <col min="1" max="1" width="4.5703125" style="1" customWidth="1"/>
    <col min="2" max="2" width="36.42578125" style="1" customWidth="1"/>
    <col min="3" max="3" width="22.5703125" style="1" customWidth="1"/>
    <col min="4" max="4" width="14.42578125" style="1" customWidth="1"/>
    <col min="5" max="5" width="11.85546875" style="1" customWidth="1"/>
    <col min="6" max="6" width="12.42578125" style="1" customWidth="1"/>
    <col min="7" max="13" width="4.140625" style="1" customWidth="1"/>
    <col min="14" max="16384" width="9.140625" style="1"/>
  </cols>
  <sheetData>
    <row r="1" spans="1:13" ht="25.5" x14ac:dyDescent="0.35">
      <c r="B1" s="4" t="s">
        <v>215</v>
      </c>
      <c r="G1" s="1" t="s">
        <v>89</v>
      </c>
      <c r="H1" s="1" t="s">
        <v>190</v>
      </c>
      <c r="I1" s="1" t="s">
        <v>90</v>
      </c>
      <c r="J1" s="1">
        <v>42192</v>
      </c>
    </row>
    <row r="3" spans="1:13" ht="37.5" x14ac:dyDescent="0.2">
      <c r="A3" s="35" t="s">
        <v>0</v>
      </c>
      <c r="B3" s="35" t="s">
        <v>44</v>
      </c>
      <c r="C3" s="35" t="s">
        <v>45</v>
      </c>
      <c r="D3" s="35" t="s">
        <v>74</v>
      </c>
      <c r="E3" s="35" t="s">
        <v>46</v>
      </c>
      <c r="F3" s="35" t="s">
        <v>47</v>
      </c>
      <c r="G3" s="37" t="s">
        <v>50</v>
      </c>
      <c r="H3" s="37" t="s">
        <v>51</v>
      </c>
      <c r="I3" s="37" t="s">
        <v>52</v>
      </c>
      <c r="J3" s="37" t="s">
        <v>53</v>
      </c>
      <c r="K3" s="37" t="s">
        <v>54</v>
      </c>
      <c r="L3" s="37" t="s">
        <v>55</v>
      </c>
      <c r="M3" s="37" t="s">
        <v>56</v>
      </c>
    </row>
    <row r="4" spans="1:13" s="10" customFormat="1" ht="15" customHeight="1" x14ac:dyDescent="0.2">
      <c r="A4" s="35">
        <v>1</v>
      </c>
      <c r="B4" s="35" t="s">
        <v>219</v>
      </c>
      <c r="C4" s="35"/>
      <c r="D4" s="35" t="s">
        <v>49</v>
      </c>
      <c r="E4" s="35">
        <v>20</v>
      </c>
      <c r="F4" s="35" t="s">
        <v>82</v>
      </c>
      <c r="G4" s="35">
        <v>32</v>
      </c>
      <c r="H4" s="35">
        <v>32</v>
      </c>
      <c r="I4" s="35">
        <v>32</v>
      </c>
      <c r="J4" s="35">
        <v>24</v>
      </c>
      <c r="K4" s="35">
        <v>16</v>
      </c>
      <c r="L4" s="35">
        <v>8</v>
      </c>
      <c r="M4" s="35">
        <v>0</v>
      </c>
    </row>
    <row r="5" spans="1:13" s="13" customFormat="1" x14ac:dyDescent="0.2">
      <c r="A5" s="35">
        <v>2</v>
      </c>
      <c r="B5" s="35" t="s">
        <v>219</v>
      </c>
      <c r="C5" s="35"/>
      <c r="D5" s="35" t="s">
        <v>69</v>
      </c>
      <c r="E5" s="35">
        <v>32</v>
      </c>
      <c r="F5" s="35" t="s">
        <v>82</v>
      </c>
      <c r="G5" s="35">
        <v>32</v>
      </c>
      <c r="H5" s="35">
        <v>32</v>
      </c>
      <c r="I5" s="35">
        <v>24</v>
      </c>
      <c r="J5" s="35">
        <v>16</v>
      </c>
      <c r="K5" s="35">
        <v>8</v>
      </c>
      <c r="L5" s="35">
        <v>0</v>
      </c>
      <c r="M5" s="35">
        <v>0</v>
      </c>
    </row>
    <row r="6" spans="1:13" s="13" customFormat="1" x14ac:dyDescent="0.2">
      <c r="A6" s="35">
        <v>3</v>
      </c>
      <c r="B6" s="35" t="s">
        <v>221</v>
      </c>
      <c r="C6" s="35"/>
      <c r="D6" s="35" t="s">
        <v>49</v>
      </c>
      <c r="E6" s="35">
        <v>12</v>
      </c>
      <c r="F6" s="35" t="s">
        <v>82</v>
      </c>
      <c r="G6" s="35">
        <v>6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</row>
    <row r="7" spans="1:13" s="13" customFormat="1" x14ac:dyDescent="0.2">
      <c r="A7" s="35">
        <v>4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 s="13" customFormat="1" x14ac:dyDescent="0.2">
      <c r="A8" s="35">
        <v>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</row>
    <row r="9" spans="1:13" s="13" customFormat="1" x14ac:dyDescent="0.2">
      <c r="A9" s="35">
        <v>6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</row>
    <row r="10" spans="1:13" s="13" customFormat="1" x14ac:dyDescent="0.2">
      <c r="A10" s="35">
        <v>7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 spans="1:13" s="13" customFormat="1" x14ac:dyDescent="0.2">
      <c r="A11" s="35">
        <v>8</v>
      </c>
      <c r="B11" s="36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</row>
    <row r="12" spans="1:13" s="13" customFormat="1" x14ac:dyDescent="0.2">
      <c r="A12" s="35">
        <v>9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</row>
    <row r="13" spans="1:13" s="13" customFormat="1" x14ac:dyDescent="0.2">
      <c r="A13" s="35">
        <v>10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</row>
    <row r="14" spans="1:13" s="13" customFormat="1" x14ac:dyDescent="0.2">
      <c r="A14" s="35">
        <v>11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</row>
    <row r="15" spans="1:13" s="13" customFormat="1" x14ac:dyDescent="0.2">
      <c r="A15" s="35">
        <v>12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</row>
    <row r="16" spans="1:13" s="13" customFormat="1" x14ac:dyDescent="0.2">
      <c r="A16" s="35">
        <v>13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</row>
    <row r="17" spans="1:13" s="13" customFormat="1" x14ac:dyDescent="0.2">
      <c r="A17" s="35">
        <v>14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</row>
    <row r="18" spans="1:13" s="13" customFormat="1" x14ac:dyDescent="0.2">
      <c r="A18" s="35">
        <v>15</v>
      </c>
      <c r="B18" s="38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</row>
    <row r="19" spans="1:13" s="13" customFormat="1" x14ac:dyDescent="0.2">
      <c r="A19" s="35">
        <v>16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13" s="13" customFormat="1" x14ac:dyDescent="0.2">
      <c r="A20" s="35">
        <v>17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</row>
    <row r="21" spans="1:13" s="13" customFormat="1" x14ac:dyDescent="0.2">
      <c r="A21" s="1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s="13" customFormat="1" x14ac:dyDescent="0.2">
      <c r="A22" s="1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x14ac:dyDescent="0.25">
      <c r="B23" s="7"/>
      <c r="C23" s="7"/>
    </row>
    <row r="24" spans="1:13" x14ac:dyDescent="0.2">
      <c r="B24" s="2"/>
      <c r="C24" s="2"/>
    </row>
    <row r="25" spans="1:13" x14ac:dyDescent="0.2">
      <c r="B25" s="2" t="s">
        <v>72</v>
      </c>
      <c r="C25" s="2"/>
    </row>
    <row r="26" spans="1:13" x14ac:dyDescent="0.2">
      <c r="B26" s="2" t="s">
        <v>74</v>
      </c>
      <c r="C26" s="2" t="s">
        <v>75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1" t="s">
        <v>69</v>
      </c>
      <c r="C28" s="1">
        <f>SUMIF(D4:D22,B28,E4:E22)</f>
        <v>32</v>
      </c>
    </row>
    <row r="30" spans="1:13" ht="15.75" x14ac:dyDescent="0.25">
      <c r="B30" s="7"/>
      <c r="C30" s="7"/>
    </row>
    <row r="31" spans="1:13" x14ac:dyDescent="0.2">
      <c r="B31" s="2"/>
      <c r="C31" s="2"/>
    </row>
    <row r="32" spans="1:13" x14ac:dyDescent="0.2">
      <c r="B32" s="2" t="s">
        <v>76</v>
      </c>
      <c r="C32" s="2"/>
    </row>
    <row r="33" spans="2:5" x14ac:dyDescent="0.2">
      <c r="B33" s="2" t="s">
        <v>74</v>
      </c>
      <c r="C33" s="2" t="s">
        <v>75</v>
      </c>
    </row>
    <row r="34" spans="2:5" x14ac:dyDescent="0.2">
      <c r="B34" s="2" t="s">
        <v>49</v>
      </c>
      <c r="C34" s="2"/>
    </row>
    <row r="35" spans="2:5" x14ac:dyDescent="0.2">
      <c r="B35" s="1" t="s">
        <v>69</v>
      </c>
    </row>
    <row r="37" spans="2:5" ht="15.75" x14ac:dyDescent="0.25">
      <c r="B37" s="7"/>
      <c r="C37" s="2"/>
    </row>
    <row r="38" spans="2:5" ht="15.75" x14ac:dyDescent="0.25">
      <c r="B38" s="7"/>
      <c r="C38" s="2"/>
    </row>
    <row r="39" spans="2:5" ht="15.75" x14ac:dyDescent="0.25">
      <c r="B39" s="7"/>
      <c r="C39" s="2"/>
    </row>
    <row r="40" spans="2:5" x14ac:dyDescent="0.2">
      <c r="B40" s="1" t="s">
        <v>93</v>
      </c>
      <c r="C40" s="1">
        <f>COUNTA(F4:F19)</f>
        <v>3</v>
      </c>
    </row>
    <row r="41" spans="2:5" x14ac:dyDescent="0.2">
      <c r="B41" s="1" t="s">
        <v>94</v>
      </c>
      <c r="C41" s="1">
        <f>COUNTIF(F4:F19,"Completed")</f>
        <v>3</v>
      </c>
    </row>
    <row r="42" spans="2:5" ht="15.75" x14ac:dyDescent="0.25">
      <c r="B42" s="7" t="s">
        <v>95</v>
      </c>
      <c r="C42" s="7">
        <f>C40-C41</f>
        <v>0</v>
      </c>
      <c r="D42" s="7"/>
      <c r="E42" s="7"/>
    </row>
    <row r="43" spans="2:5" x14ac:dyDescent="0.2">
      <c r="B43" s="2"/>
      <c r="C43" s="2"/>
      <c r="D43" s="2"/>
      <c r="E43" s="8"/>
    </row>
    <row r="44" spans="2:5" x14ac:dyDescent="0.2">
      <c r="B44" s="2"/>
      <c r="C44" s="2"/>
      <c r="D44" s="2"/>
      <c r="E44" s="8"/>
    </row>
    <row r="45" spans="2:5" x14ac:dyDescent="0.2">
      <c r="B45" s="2" t="s">
        <v>74</v>
      </c>
      <c r="C45" s="2" t="s">
        <v>93</v>
      </c>
      <c r="D45" s="2" t="s">
        <v>94</v>
      </c>
      <c r="E45" s="8" t="s">
        <v>97</v>
      </c>
    </row>
    <row r="46" spans="2:5" x14ac:dyDescent="0.2">
      <c r="B46" s="2" t="s">
        <v>49</v>
      </c>
      <c r="C46" s="2">
        <f>COUNTIF(D4:D19,B46)</f>
        <v>2</v>
      </c>
      <c r="D46" s="2">
        <v>8</v>
      </c>
      <c r="E46" s="8">
        <f>D46/C46</f>
        <v>4</v>
      </c>
    </row>
    <row r="47" spans="2:5" x14ac:dyDescent="0.2">
      <c r="B47" s="1" t="s">
        <v>69</v>
      </c>
      <c r="C47" s="1">
        <v>5</v>
      </c>
      <c r="D47" s="1">
        <v>4</v>
      </c>
      <c r="E47" s="1">
        <f t="shared" ref="E47" si="0">D47/C47</f>
        <v>0.8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6"/>
  <sheetViews>
    <sheetView topLeftCell="A2" workbookViewId="0">
      <selection activeCell="A2" sqref="A1:M1048576"/>
    </sheetView>
  </sheetViews>
  <sheetFormatPr defaultRowHeight="15" x14ac:dyDescent="0.2"/>
  <cols>
    <col min="1" max="1" width="4.5703125" style="1" customWidth="1"/>
    <col min="2" max="2" width="36.42578125" style="1" customWidth="1"/>
    <col min="3" max="3" width="22.5703125" style="1" customWidth="1"/>
    <col min="4" max="4" width="14.42578125" style="1" customWidth="1"/>
    <col min="5" max="5" width="11.85546875" style="1" customWidth="1"/>
    <col min="6" max="6" width="12.42578125" style="1" customWidth="1"/>
    <col min="7" max="13" width="4.140625" style="1" customWidth="1"/>
    <col min="14" max="16384" width="9.140625" style="1"/>
  </cols>
  <sheetData>
    <row r="1" spans="1:13" ht="25.5" x14ac:dyDescent="0.35">
      <c r="B1" s="4" t="s">
        <v>73</v>
      </c>
    </row>
    <row r="3" spans="1:13" ht="37.5" customHeight="1" x14ac:dyDescent="0.2">
      <c r="A3" s="35" t="s">
        <v>0</v>
      </c>
      <c r="B3" s="35" t="s">
        <v>44</v>
      </c>
      <c r="C3" s="35" t="s">
        <v>45</v>
      </c>
      <c r="D3" s="35" t="s">
        <v>74</v>
      </c>
      <c r="E3" s="35" t="s">
        <v>46</v>
      </c>
      <c r="F3" s="35" t="s">
        <v>47</v>
      </c>
      <c r="G3" s="37" t="s">
        <v>50</v>
      </c>
      <c r="H3" s="37" t="s">
        <v>51</v>
      </c>
      <c r="I3" s="37" t="s">
        <v>52</v>
      </c>
      <c r="J3" s="37" t="s">
        <v>53</v>
      </c>
      <c r="K3" s="37" t="s">
        <v>54</v>
      </c>
      <c r="L3" s="37" t="s">
        <v>55</v>
      </c>
      <c r="M3" s="37" t="s">
        <v>56</v>
      </c>
    </row>
    <row r="4" spans="1:13" x14ac:dyDescent="0.2">
      <c r="A4" s="35">
        <v>1</v>
      </c>
      <c r="B4" s="35" t="s">
        <v>48</v>
      </c>
      <c r="C4" s="35"/>
      <c r="D4" s="35" t="s">
        <v>49</v>
      </c>
      <c r="E4" s="35">
        <v>10</v>
      </c>
      <c r="F4" s="35" t="s">
        <v>82</v>
      </c>
      <c r="G4" s="35">
        <v>10</v>
      </c>
      <c r="H4" s="35">
        <v>10</v>
      </c>
      <c r="I4" s="35">
        <v>10</v>
      </c>
      <c r="J4" s="35">
        <v>10</v>
      </c>
      <c r="K4" s="35">
        <v>5</v>
      </c>
      <c r="L4" s="35">
        <v>0</v>
      </c>
      <c r="M4" s="35">
        <v>0</v>
      </c>
    </row>
    <row r="5" spans="1:13" s="10" customFormat="1" x14ac:dyDescent="0.2">
      <c r="A5" s="35">
        <v>2</v>
      </c>
      <c r="B5" s="35" t="s">
        <v>57</v>
      </c>
      <c r="C5" s="35" t="s">
        <v>99</v>
      </c>
      <c r="D5" s="35" t="s">
        <v>70</v>
      </c>
      <c r="E5" s="35">
        <v>6</v>
      </c>
      <c r="F5" s="35" t="s">
        <v>81</v>
      </c>
      <c r="G5" s="35"/>
      <c r="H5" s="35"/>
      <c r="I5" s="35"/>
      <c r="J5" s="35"/>
      <c r="K5" s="35"/>
      <c r="L5" s="35"/>
      <c r="M5" s="35"/>
    </row>
    <row r="6" spans="1:13" s="10" customFormat="1" ht="30" x14ac:dyDescent="0.2">
      <c r="A6" s="35">
        <v>3</v>
      </c>
      <c r="B6" s="35" t="s">
        <v>58</v>
      </c>
      <c r="C6" s="35" t="s">
        <v>100</v>
      </c>
      <c r="D6" s="35" t="s">
        <v>70</v>
      </c>
      <c r="E6" s="35">
        <v>6</v>
      </c>
      <c r="F6" s="35" t="s">
        <v>81</v>
      </c>
      <c r="G6" s="35"/>
      <c r="H6" s="35"/>
      <c r="I6" s="35"/>
      <c r="J6" s="35"/>
      <c r="K6" s="35"/>
      <c r="L6" s="35"/>
      <c r="M6" s="35"/>
    </row>
    <row r="7" spans="1:13" s="10" customFormat="1" x14ac:dyDescent="0.2">
      <c r="A7" s="35">
        <v>4</v>
      </c>
      <c r="B7" s="35" t="s">
        <v>79</v>
      </c>
      <c r="C7" s="35" t="s">
        <v>99</v>
      </c>
      <c r="D7" s="35" t="s">
        <v>70</v>
      </c>
      <c r="E7" s="35">
        <v>6</v>
      </c>
      <c r="F7" s="35" t="s">
        <v>81</v>
      </c>
      <c r="G7" s="35"/>
      <c r="H7" s="35"/>
      <c r="I7" s="35"/>
      <c r="J7" s="35"/>
      <c r="K7" s="35"/>
      <c r="L7" s="35"/>
      <c r="M7" s="35"/>
    </row>
    <row r="8" spans="1:13" s="10" customFormat="1" ht="30" customHeight="1" x14ac:dyDescent="0.2">
      <c r="A8" s="35">
        <v>5</v>
      </c>
      <c r="B8" s="35" t="s">
        <v>59</v>
      </c>
      <c r="C8" s="35" t="s">
        <v>208</v>
      </c>
      <c r="D8" s="35" t="s">
        <v>71</v>
      </c>
      <c r="E8" s="35">
        <v>8</v>
      </c>
      <c r="F8" s="35" t="s">
        <v>81</v>
      </c>
      <c r="G8" s="35"/>
      <c r="H8" s="35"/>
      <c r="I8" s="35"/>
      <c r="J8" s="35"/>
      <c r="K8" s="35"/>
      <c r="L8" s="35"/>
      <c r="M8" s="35"/>
    </row>
    <row r="9" spans="1:13" s="10" customFormat="1" ht="30" customHeight="1" x14ac:dyDescent="0.2">
      <c r="A9" s="35">
        <v>6</v>
      </c>
      <c r="B9" s="35" t="s">
        <v>60</v>
      </c>
      <c r="C9" s="35" t="s">
        <v>208</v>
      </c>
      <c r="D9" s="35" t="s">
        <v>71</v>
      </c>
      <c r="E9" s="35">
        <v>8</v>
      </c>
      <c r="F9" s="35" t="s">
        <v>81</v>
      </c>
      <c r="G9" s="35"/>
      <c r="H9" s="35"/>
      <c r="I9" s="35"/>
      <c r="J9" s="35"/>
      <c r="K9" s="35"/>
      <c r="L9" s="35"/>
      <c r="M9" s="35"/>
    </row>
    <row r="10" spans="1:13" s="10" customFormat="1" ht="30" customHeight="1" x14ac:dyDescent="0.2">
      <c r="A10" s="35">
        <v>7</v>
      </c>
      <c r="B10" s="35" t="s">
        <v>61</v>
      </c>
      <c r="C10" s="35" t="s">
        <v>208</v>
      </c>
      <c r="D10" s="35" t="s">
        <v>71</v>
      </c>
      <c r="E10" s="35">
        <v>8</v>
      </c>
      <c r="F10" s="35" t="s">
        <v>81</v>
      </c>
      <c r="G10" s="35"/>
      <c r="H10" s="35"/>
      <c r="I10" s="35"/>
      <c r="J10" s="35"/>
      <c r="K10" s="35"/>
      <c r="L10" s="35"/>
      <c r="M10" s="35"/>
    </row>
    <row r="11" spans="1:13" ht="15" customHeight="1" x14ac:dyDescent="0.2">
      <c r="A11" s="35">
        <v>8</v>
      </c>
      <c r="B11" s="36" t="s">
        <v>62</v>
      </c>
      <c r="C11" s="35" t="s">
        <v>98</v>
      </c>
      <c r="D11" s="35" t="s">
        <v>70</v>
      </c>
      <c r="E11" s="35">
        <v>4</v>
      </c>
      <c r="F11" s="35" t="s">
        <v>82</v>
      </c>
      <c r="G11" s="35"/>
      <c r="H11" s="35"/>
      <c r="I11" s="35"/>
      <c r="J11" s="35"/>
      <c r="K11" s="35"/>
      <c r="L11" s="35"/>
      <c r="M11" s="35"/>
    </row>
    <row r="12" spans="1:13" x14ac:dyDescent="0.2">
      <c r="A12" s="35">
        <v>9</v>
      </c>
      <c r="B12" s="35" t="s">
        <v>63</v>
      </c>
      <c r="C12" s="35"/>
      <c r="D12" s="35" t="s">
        <v>49</v>
      </c>
      <c r="E12" s="35">
        <v>3</v>
      </c>
      <c r="F12" s="35" t="s">
        <v>82</v>
      </c>
      <c r="G12" s="35">
        <v>0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</row>
    <row r="13" spans="1:13" x14ac:dyDescent="0.2">
      <c r="A13" s="35">
        <v>10</v>
      </c>
      <c r="B13" s="35" t="s">
        <v>209</v>
      </c>
      <c r="C13" s="35"/>
      <c r="D13" s="35" t="s">
        <v>69</v>
      </c>
      <c r="E13" s="35">
        <v>8</v>
      </c>
      <c r="F13" s="35" t="s">
        <v>82</v>
      </c>
      <c r="G13" s="35">
        <v>8</v>
      </c>
      <c r="H13" s="35">
        <v>8</v>
      </c>
      <c r="I13" s="35">
        <v>4</v>
      </c>
      <c r="J13" s="35">
        <v>0</v>
      </c>
      <c r="K13" s="35">
        <v>0</v>
      </c>
      <c r="L13" s="35">
        <v>0</v>
      </c>
      <c r="M13" s="35">
        <v>0</v>
      </c>
    </row>
    <row r="14" spans="1:13" x14ac:dyDescent="0.2">
      <c r="A14" s="35">
        <v>11</v>
      </c>
      <c r="B14" s="35" t="s">
        <v>64</v>
      </c>
      <c r="C14" s="35"/>
      <c r="D14" s="35" t="s">
        <v>69</v>
      </c>
      <c r="E14" s="35">
        <v>15</v>
      </c>
      <c r="F14" s="35" t="s">
        <v>82</v>
      </c>
      <c r="G14" s="35">
        <v>15</v>
      </c>
      <c r="H14" s="35">
        <v>15</v>
      </c>
      <c r="I14" s="35">
        <v>12</v>
      </c>
      <c r="J14" s="35">
        <v>5</v>
      </c>
      <c r="K14" s="35">
        <v>0</v>
      </c>
      <c r="L14" s="35">
        <v>0</v>
      </c>
      <c r="M14" s="35">
        <v>0</v>
      </c>
    </row>
    <row r="15" spans="1:13" s="10" customFormat="1" x14ac:dyDescent="0.2">
      <c r="A15" s="35">
        <v>12</v>
      </c>
      <c r="B15" s="35" t="s">
        <v>80</v>
      </c>
      <c r="C15" s="35" t="s">
        <v>99</v>
      </c>
      <c r="D15" s="35" t="s">
        <v>70</v>
      </c>
      <c r="E15" s="35">
        <v>10</v>
      </c>
      <c r="F15" s="35" t="s">
        <v>81</v>
      </c>
      <c r="G15" s="35"/>
      <c r="H15" s="35"/>
      <c r="I15" s="35"/>
      <c r="J15" s="35"/>
      <c r="K15" s="35"/>
      <c r="L15" s="35"/>
      <c r="M15" s="35"/>
    </row>
    <row r="16" spans="1:13" ht="15" customHeight="1" x14ac:dyDescent="0.2">
      <c r="A16" s="35">
        <v>13</v>
      </c>
      <c r="B16" s="35" t="s">
        <v>65</v>
      </c>
      <c r="C16" s="35"/>
      <c r="D16" s="35" t="s">
        <v>49</v>
      </c>
      <c r="E16" s="35">
        <v>12</v>
      </c>
      <c r="F16" s="35" t="s">
        <v>82</v>
      </c>
      <c r="G16" s="35">
        <v>12</v>
      </c>
      <c r="H16" s="35">
        <v>12</v>
      </c>
      <c r="I16" s="35">
        <v>6</v>
      </c>
      <c r="J16" s="35">
        <v>0</v>
      </c>
      <c r="K16" s="35">
        <v>0</v>
      </c>
      <c r="L16" s="35">
        <v>0</v>
      </c>
      <c r="M16" s="35">
        <v>0</v>
      </c>
    </row>
    <row r="17" spans="1:13" ht="15" customHeight="1" x14ac:dyDescent="0.2">
      <c r="A17" s="35">
        <v>14</v>
      </c>
      <c r="B17" s="35" t="s">
        <v>66</v>
      </c>
      <c r="C17" s="35"/>
      <c r="D17" s="35" t="s">
        <v>69</v>
      </c>
      <c r="E17" s="35">
        <v>10</v>
      </c>
      <c r="F17" s="35" t="s">
        <v>82</v>
      </c>
      <c r="G17" s="35"/>
      <c r="H17" s="35"/>
      <c r="I17" s="35"/>
      <c r="J17" s="35"/>
      <c r="K17" s="35">
        <v>5</v>
      </c>
      <c r="L17" s="35">
        <v>5</v>
      </c>
      <c r="M17" s="35"/>
    </row>
    <row r="18" spans="1:13" ht="15" customHeight="1" x14ac:dyDescent="0.2">
      <c r="A18" s="35">
        <v>15</v>
      </c>
      <c r="B18" s="38" t="s">
        <v>67</v>
      </c>
      <c r="C18" s="35" t="s">
        <v>98</v>
      </c>
      <c r="D18" s="35" t="s">
        <v>71</v>
      </c>
      <c r="E18" s="35">
        <v>8</v>
      </c>
      <c r="F18" s="35" t="s">
        <v>82</v>
      </c>
      <c r="G18" s="35"/>
      <c r="H18" s="35"/>
      <c r="I18" s="35"/>
      <c r="J18" s="35"/>
      <c r="K18" s="35"/>
      <c r="L18" s="35"/>
      <c r="M18" s="35"/>
    </row>
    <row r="19" spans="1:13" x14ac:dyDescent="0.2">
      <c r="A19" s="35">
        <v>16</v>
      </c>
      <c r="B19" s="35" t="s">
        <v>68</v>
      </c>
      <c r="C19" s="35"/>
      <c r="D19" s="35" t="s">
        <v>49</v>
      </c>
      <c r="E19" s="35">
        <v>3</v>
      </c>
      <c r="F19" s="35" t="s">
        <v>82</v>
      </c>
      <c r="G19" s="35">
        <v>3</v>
      </c>
      <c r="H19" s="35">
        <v>3</v>
      </c>
      <c r="I19" s="35">
        <v>3</v>
      </c>
      <c r="J19" s="35">
        <v>3</v>
      </c>
      <c r="K19" s="35">
        <v>3</v>
      </c>
      <c r="L19" s="35">
        <v>3</v>
      </c>
      <c r="M19" s="35">
        <v>0</v>
      </c>
    </row>
    <row r="20" spans="1:13" x14ac:dyDescent="0.2">
      <c r="A20" s="35">
        <v>17</v>
      </c>
      <c r="B20" s="35" t="s">
        <v>96</v>
      </c>
      <c r="C20" s="35"/>
      <c r="D20" s="35" t="s">
        <v>49</v>
      </c>
      <c r="E20" s="35">
        <v>4</v>
      </c>
      <c r="F20" s="35" t="s">
        <v>82</v>
      </c>
      <c r="G20" s="35">
        <v>4</v>
      </c>
      <c r="H20" s="35">
        <v>4</v>
      </c>
      <c r="I20" s="35">
        <v>4</v>
      </c>
      <c r="J20" s="35">
        <v>4</v>
      </c>
      <c r="K20" s="35">
        <v>4</v>
      </c>
      <c r="L20" s="35">
        <v>4</v>
      </c>
      <c r="M20" s="35">
        <v>0</v>
      </c>
    </row>
    <row r="22" spans="1:13" x14ac:dyDescent="0.2">
      <c r="B22" s="1" t="s">
        <v>72</v>
      </c>
    </row>
    <row r="23" spans="1:13" ht="15.75" x14ac:dyDescent="0.25">
      <c r="B23" s="7" t="s">
        <v>74</v>
      </c>
      <c r="C23" s="7" t="s">
        <v>75</v>
      </c>
    </row>
    <row r="24" spans="1:13" x14ac:dyDescent="0.2">
      <c r="B24" s="2" t="s">
        <v>49</v>
      </c>
      <c r="C24" s="2">
        <f>SUMIF(D4:D20,B24,E4:E20)</f>
        <v>32</v>
      </c>
    </row>
    <row r="25" spans="1:13" x14ac:dyDescent="0.2">
      <c r="B25" s="2" t="s">
        <v>69</v>
      </c>
      <c r="C25" s="2">
        <f>SUMIF(D4:D20,B25,E4:E20)</f>
        <v>33</v>
      </c>
    </row>
    <row r="26" spans="1:13" x14ac:dyDescent="0.2">
      <c r="B26" s="2" t="s">
        <v>70</v>
      </c>
      <c r="C26" s="2">
        <f>SUMIF(D4:D20,B26,E4:E20)</f>
        <v>32</v>
      </c>
    </row>
    <row r="27" spans="1:13" x14ac:dyDescent="0.2">
      <c r="B27" s="2" t="s">
        <v>71</v>
      </c>
      <c r="C27" s="2">
        <f>SUMIF(D4:D20,B27,E4:E20)</f>
        <v>32</v>
      </c>
    </row>
    <row r="29" spans="1:13" x14ac:dyDescent="0.2">
      <c r="B29" s="1" t="s">
        <v>76</v>
      </c>
    </row>
    <row r="30" spans="1:13" ht="15.75" x14ac:dyDescent="0.25">
      <c r="B30" s="7" t="s">
        <v>74</v>
      </c>
      <c r="C30" s="7" t="s">
        <v>75</v>
      </c>
    </row>
    <row r="31" spans="1:13" x14ac:dyDescent="0.2">
      <c r="B31" s="2" t="s">
        <v>49</v>
      </c>
      <c r="C31" s="2"/>
    </row>
    <row r="32" spans="1:13" x14ac:dyDescent="0.2">
      <c r="B32" s="2" t="s">
        <v>69</v>
      </c>
      <c r="C32" s="2"/>
    </row>
    <row r="33" spans="2:5" x14ac:dyDescent="0.2">
      <c r="B33" s="2" t="s">
        <v>70</v>
      </c>
      <c r="C33" s="2"/>
    </row>
    <row r="34" spans="2:5" x14ac:dyDescent="0.2">
      <c r="B34" s="2" t="s">
        <v>71</v>
      </c>
      <c r="C34" s="2"/>
    </row>
    <row r="37" spans="2:5" ht="15.75" x14ac:dyDescent="0.25">
      <c r="B37" s="7" t="s">
        <v>93</v>
      </c>
      <c r="C37" s="2">
        <f>COUNTA(F4:F20)</f>
        <v>17</v>
      </c>
    </row>
    <row r="38" spans="2:5" ht="15.75" x14ac:dyDescent="0.25">
      <c r="B38" s="7" t="s">
        <v>94</v>
      </c>
      <c r="C38" s="2">
        <f>COUNTIF(F4:F20,"Completed")</f>
        <v>10</v>
      </c>
    </row>
    <row r="39" spans="2:5" ht="15.75" x14ac:dyDescent="0.25">
      <c r="B39" s="7" t="s">
        <v>95</v>
      </c>
      <c r="C39" s="2">
        <f>C37-C38</f>
        <v>7</v>
      </c>
    </row>
    <row r="42" spans="2:5" ht="15.75" x14ac:dyDescent="0.25">
      <c r="B42" s="7" t="s">
        <v>74</v>
      </c>
      <c r="C42" s="7" t="s">
        <v>93</v>
      </c>
      <c r="D42" s="7" t="s">
        <v>94</v>
      </c>
      <c r="E42" s="7" t="s">
        <v>97</v>
      </c>
    </row>
    <row r="43" spans="2:5" x14ac:dyDescent="0.2">
      <c r="B43" s="2" t="s">
        <v>49</v>
      </c>
      <c r="C43" s="2">
        <f>COUNTIF(D4:D20,B43)</f>
        <v>5</v>
      </c>
      <c r="D43" s="2">
        <v>5</v>
      </c>
      <c r="E43" s="8">
        <f>D43/C43</f>
        <v>1</v>
      </c>
    </row>
    <row r="44" spans="2:5" x14ac:dyDescent="0.2">
      <c r="B44" s="2" t="s">
        <v>69</v>
      </c>
      <c r="C44" s="2">
        <f>COUNTIF(D4:D20,B44)</f>
        <v>3</v>
      </c>
      <c r="D44" s="2">
        <v>3</v>
      </c>
      <c r="E44" s="8">
        <f t="shared" ref="E44:E46" si="0">D44/C44</f>
        <v>1</v>
      </c>
    </row>
    <row r="45" spans="2:5" x14ac:dyDescent="0.2">
      <c r="B45" s="2" t="s">
        <v>70</v>
      </c>
      <c r="C45" s="2">
        <f>COUNTIF(D4:D20,B45)</f>
        <v>5</v>
      </c>
      <c r="D45" s="2">
        <v>1</v>
      </c>
      <c r="E45" s="8">
        <f t="shared" si="0"/>
        <v>0.2</v>
      </c>
    </row>
    <row r="46" spans="2:5" x14ac:dyDescent="0.2">
      <c r="B46" s="2" t="s">
        <v>71</v>
      </c>
      <c r="C46" s="2">
        <f>COUNTIF(D4:D20,B46)</f>
        <v>4</v>
      </c>
      <c r="D46" s="2">
        <v>1</v>
      </c>
      <c r="E46" s="8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9"/>
  <sheetViews>
    <sheetView zoomScale="80" zoomScaleNormal="80" workbookViewId="0">
      <selection activeCell="M19" sqref="A3:M19"/>
    </sheetView>
  </sheetViews>
  <sheetFormatPr defaultRowHeight="15" x14ac:dyDescent="0.2"/>
  <cols>
    <col min="1" max="1" width="4.5703125" style="1" customWidth="1"/>
    <col min="2" max="2" width="36.42578125" style="1" customWidth="1"/>
    <col min="3" max="3" width="22.5703125" style="1" customWidth="1"/>
    <col min="4" max="4" width="14.42578125" style="1" customWidth="1"/>
    <col min="5" max="5" width="11.85546875" style="1" customWidth="1"/>
    <col min="6" max="6" width="12.42578125" style="1" customWidth="1"/>
    <col min="7" max="13" width="4.140625" style="1" customWidth="1"/>
    <col min="14" max="16384" width="9.140625" style="1"/>
  </cols>
  <sheetData>
    <row r="1" spans="1:13" ht="25.5" x14ac:dyDescent="0.35">
      <c r="B1" s="4" t="s">
        <v>83</v>
      </c>
      <c r="G1" s="1" t="s">
        <v>89</v>
      </c>
      <c r="H1" s="1" t="s">
        <v>91</v>
      </c>
      <c r="I1" s="1" t="s">
        <v>90</v>
      </c>
      <c r="J1" s="1" t="s">
        <v>92</v>
      </c>
    </row>
    <row r="3" spans="1:13" ht="37.5" x14ac:dyDescent="0.2">
      <c r="A3" s="31" t="s">
        <v>0</v>
      </c>
      <c r="B3" s="31" t="s">
        <v>44</v>
      </c>
      <c r="C3" s="31" t="s">
        <v>45</v>
      </c>
      <c r="D3" s="31" t="s">
        <v>74</v>
      </c>
      <c r="E3" s="31" t="s">
        <v>46</v>
      </c>
      <c r="F3" s="31" t="s">
        <v>47</v>
      </c>
      <c r="G3" s="32" t="s">
        <v>50</v>
      </c>
      <c r="H3" s="32" t="s">
        <v>51</v>
      </c>
      <c r="I3" s="32" t="s">
        <v>52</v>
      </c>
      <c r="J3" s="32" t="s">
        <v>53</v>
      </c>
      <c r="K3" s="32" t="s">
        <v>54</v>
      </c>
      <c r="L3" s="32" t="s">
        <v>55</v>
      </c>
      <c r="M3" s="32" t="s">
        <v>56</v>
      </c>
    </row>
    <row r="4" spans="1:13" x14ac:dyDescent="0.2">
      <c r="A4" s="33">
        <v>1</v>
      </c>
      <c r="B4" s="33" t="s">
        <v>84</v>
      </c>
      <c r="C4" s="33"/>
      <c r="D4" s="33" t="s">
        <v>49</v>
      </c>
      <c r="E4" s="33">
        <v>12</v>
      </c>
      <c r="F4" s="33" t="s">
        <v>82</v>
      </c>
      <c r="G4" s="33">
        <v>6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</row>
    <row r="5" spans="1:13" x14ac:dyDescent="0.2">
      <c r="A5" s="35">
        <v>2</v>
      </c>
      <c r="B5" s="35" t="s">
        <v>85</v>
      </c>
      <c r="C5" s="35"/>
      <c r="D5" s="35" t="s">
        <v>49</v>
      </c>
      <c r="E5" s="35">
        <v>12</v>
      </c>
      <c r="F5" s="35" t="s">
        <v>82</v>
      </c>
      <c r="G5" s="35">
        <v>12</v>
      </c>
      <c r="H5" s="35">
        <v>12</v>
      </c>
      <c r="I5" s="35">
        <v>6</v>
      </c>
      <c r="J5" s="35">
        <v>0</v>
      </c>
      <c r="K5" s="35">
        <v>0</v>
      </c>
      <c r="L5" s="35">
        <v>0</v>
      </c>
      <c r="M5" s="35">
        <v>0</v>
      </c>
    </row>
    <row r="6" spans="1:13" x14ac:dyDescent="0.2">
      <c r="A6" s="35">
        <v>3</v>
      </c>
      <c r="B6" s="35" t="s">
        <v>86</v>
      </c>
      <c r="C6" s="35"/>
      <c r="D6" s="35" t="s">
        <v>69</v>
      </c>
      <c r="E6" s="35">
        <v>8</v>
      </c>
      <c r="F6" s="35" t="s">
        <v>82</v>
      </c>
      <c r="G6" s="35">
        <v>8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</row>
    <row r="7" spans="1:13" s="14" customFormat="1" x14ac:dyDescent="0.2">
      <c r="A7" s="35">
        <v>4</v>
      </c>
      <c r="B7" s="35" t="s">
        <v>87</v>
      </c>
      <c r="C7" s="35" t="s">
        <v>108</v>
      </c>
      <c r="D7" s="35" t="s">
        <v>71</v>
      </c>
      <c r="E7" s="35">
        <v>8</v>
      </c>
      <c r="F7" s="35" t="s">
        <v>82</v>
      </c>
      <c r="G7" s="35"/>
      <c r="H7" s="35"/>
      <c r="I7" s="35"/>
      <c r="J7" s="35"/>
      <c r="K7" s="35"/>
      <c r="L7" s="35"/>
      <c r="M7" s="35"/>
    </row>
    <row r="8" spans="1:13" s="14" customFormat="1" x14ac:dyDescent="0.2">
      <c r="A8" s="35">
        <v>5</v>
      </c>
      <c r="B8" s="35" t="s">
        <v>88</v>
      </c>
      <c r="C8" s="35" t="s">
        <v>108</v>
      </c>
      <c r="D8" s="35" t="s">
        <v>71</v>
      </c>
      <c r="E8" s="35">
        <v>8</v>
      </c>
      <c r="F8" s="35" t="s">
        <v>82</v>
      </c>
      <c r="G8" s="35"/>
      <c r="H8" s="35"/>
      <c r="I8" s="35"/>
      <c r="J8" s="35"/>
      <c r="K8" s="35"/>
      <c r="L8" s="35"/>
      <c r="M8" s="35"/>
    </row>
    <row r="9" spans="1:13" x14ac:dyDescent="0.2">
      <c r="A9" s="35">
        <v>6</v>
      </c>
      <c r="B9" s="35" t="s">
        <v>102</v>
      </c>
      <c r="C9" s="35"/>
      <c r="D9" s="35" t="s">
        <v>69</v>
      </c>
      <c r="E9" s="35">
        <v>10</v>
      </c>
      <c r="F9" s="35" t="s">
        <v>82</v>
      </c>
      <c r="G9" s="35">
        <v>10</v>
      </c>
      <c r="H9" s="35">
        <v>10</v>
      </c>
      <c r="I9" s="35">
        <v>5</v>
      </c>
      <c r="J9" s="35">
        <v>0</v>
      </c>
      <c r="K9" s="35">
        <v>0</v>
      </c>
      <c r="L9" s="35">
        <v>0</v>
      </c>
      <c r="M9" s="35">
        <v>0</v>
      </c>
    </row>
    <row r="10" spans="1:13" x14ac:dyDescent="0.2">
      <c r="A10" s="35">
        <v>7</v>
      </c>
      <c r="B10" s="35" t="s">
        <v>103</v>
      </c>
      <c r="C10" s="35"/>
      <c r="D10" s="35" t="s">
        <v>69</v>
      </c>
      <c r="E10" s="35">
        <v>16</v>
      </c>
      <c r="F10" s="35" t="s">
        <v>82</v>
      </c>
      <c r="G10" s="35">
        <v>16</v>
      </c>
      <c r="H10" s="35">
        <v>16</v>
      </c>
      <c r="I10" s="35">
        <v>16</v>
      </c>
      <c r="J10" s="35">
        <v>16</v>
      </c>
      <c r="K10" s="35">
        <v>8</v>
      </c>
      <c r="L10" s="35">
        <v>0</v>
      </c>
      <c r="M10" s="35">
        <v>0</v>
      </c>
    </row>
    <row r="11" spans="1:13" s="13" customFormat="1" ht="30" x14ac:dyDescent="0.2">
      <c r="A11" s="35">
        <v>8</v>
      </c>
      <c r="B11" s="36" t="s">
        <v>57</v>
      </c>
      <c r="C11" s="35" t="s">
        <v>107</v>
      </c>
      <c r="D11" s="35" t="s">
        <v>49</v>
      </c>
      <c r="E11" s="35">
        <v>6</v>
      </c>
      <c r="F11" s="35" t="s">
        <v>82</v>
      </c>
      <c r="G11" s="35">
        <v>6</v>
      </c>
      <c r="H11" s="35">
        <v>6</v>
      </c>
      <c r="I11" s="35">
        <v>6</v>
      </c>
      <c r="J11" s="35">
        <v>6</v>
      </c>
      <c r="K11" s="35">
        <v>0</v>
      </c>
      <c r="L11" s="35">
        <v>0</v>
      </c>
      <c r="M11" s="35">
        <v>0</v>
      </c>
    </row>
    <row r="12" spans="1:13" s="13" customFormat="1" ht="30" x14ac:dyDescent="0.2">
      <c r="A12" s="35">
        <v>9</v>
      </c>
      <c r="B12" s="35" t="s">
        <v>58</v>
      </c>
      <c r="C12" s="35" t="s">
        <v>107</v>
      </c>
      <c r="D12" s="35" t="s">
        <v>49</v>
      </c>
      <c r="E12" s="35">
        <v>6</v>
      </c>
      <c r="F12" s="35" t="s">
        <v>82</v>
      </c>
      <c r="G12" s="35">
        <v>6</v>
      </c>
      <c r="H12" s="35">
        <v>6</v>
      </c>
      <c r="I12" s="35">
        <v>6</v>
      </c>
      <c r="J12" s="35">
        <v>6</v>
      </c>
      <c r="K12" s="35">
        <v>6</v>
      </c>
      <c r="L12" s="35">
        <v>0</v>
      </c>
      <c r="M12" s="35">
        <v>0</v>
      </c>
    </row>
    <row r="13" spans="1:13" s="13" customFormat="1" ht="30" x14ac:dyDescent="0.2">
      <c r="A13" s="35">
        <v>10</v>
      </c>
      <c r="B13" s="35" t="s">
        <v>79</v>
      </c>
      <c r="C13" s="35" t="s">
        <v>107</v>
      </c>
      <c r="D13" s="35" t="s">
        <v>49</v>
      </c>
      <c r="E13" s="35">
        <v>6</v>
      </c>
      <c r="F13" s="35" t="s">
        <v>82</v>
      </c>
      <c r="G13" s="35">
        <v>6</v>
      </c>
      <c r="H13" s="35">
        <v>6</v>
      </c>
      <c r="I13" s="35">
        <v>6</v>
      </c>
      <c r="J13" s="35">
        <v>6</v>
      </c>
      <c r="K13" s="35">
        <v>6</v>
      </c>
      <c r="L13" s="35">
        <v>6</v>
      </c>
      <c r="M13" s="35">
        <v>0</v>
      </c>
    </row>
    <row r="14" spans="1:13" s="14" customFormat="1" ht="30" x14ac:dyDescent="0.2">
      <c r="A14" s="35">
        <v>11</v>
      </c>
      <c r="B14" s="35" t="s">
        <v>59</v>
      </c>
      <c r="C14" s="35" t="s">
        <v>109</v>
      </c>
      <c r="D14" s="35" t="s">
        <v>71</v>
      </c>
      <c r="E14" s="35">
        <v>8</v>
      </c>
      <c r="F14" s="35" t="s">
        <v>82</v>
      </c>
      <c r="G14" s="35"/>
      <c r="H14" s="35"/>
      <c r="I14" s="35"/>
      <c r="J14" s="35"/>
      <c r="K14" s="35"/>
      <c r="L14" s="35"/>
      <c r="M14" s="35"/>
    </row>
    <row r="15" spans="1:13" s="14" customFormat="1" ht="30" x14ac:dyDescent="0.2">
      <c r="A15" s="35">
        <v>12</v>
      </c>
      <c r="B15" s="35" t="s">
        <v>60</v>
      </c>
      <c r="C15" s="35" t="s">
        <v>110</v>
      </c>
      <c r="D15" s="35" t="s">
        <v>71</v>
      </c>
      <c r="E15" s="35">
        <v>8</v>
      </c>
      <c r="F15" s="35" t="s">
        <v>82</v>
      </c>
      <c r="G15" s="35"/>
      <c r="H15" s="35"/>
      <c r="I15" s="35"/>
      <c r="J15" s="35"/>
      <c r="K15" s="35"/>
      <c r="L15" s="35"/>
      <c r="M15" s="35"/>
    </row>
    <row r="16" spans="1:13" s="10" customFormat="1" x14ac:dyDescent="0.2">
      <c r="A16" s="33">
        <v>13</v>
      </c>
      <c r="B16" s="33" t="s">
        <v>61</v>
      </c>
      <c r="C16" s="33" t="s">
        <v>101</v>
      </c>
      <c r="D16" s="33" t="s">
        <v>71</v>
      </c>
      <c r="E16" s="33">
        <v>8</v>
      </c>
      <c r="F16" s="33" t="s">
        <v>81</v>
      </c>
      <c r="G16" s="33"/>
      <c r="H16" s="33"/>
      <c r="I16" s="33"/>
      <c r="J16" s="33"/>
      <c r="K16" s="33"/>
      <c r="L16" s="33"/>
      <c r="M16" s="33"/>
    </row>
    <row r="17" spans="1:13" s="13" customFormat="1" x14ac:dyDescent="0.2">
      <c r="A17" s="33">
        <v>14</v>
      </c>
      <c r="B17" s="33" t="s">
        <v>104</v>
      </c>
      <c r="C17" s="33"/>
      <c r="D17" s="33" t="s">
        <v>49</v>
      </c>
      <c r="E17" s="33">
        <v>1</v>
      </c>
      <c r="F17" s="33" t="s">
        <v>82</v>
      </c>
      <c r="G17" s="33">
        <v>1</v>
      </c>
      <c r="H17" s="33">
        <v>1</v>
      </c>
      <c r="I17" s="33">
        <v>1</v>
      </c>
      <c r="J17" s="33">
        <v>1</v>
      </c>
      <c r="K17" s="33">
        <v>1</v>
      </c>
      <c r="L17" s="33">
        <v>1</v>
      </c>
      <c r="M17" s="33">
        <v>0</v>
      </c>
    </row>
    <row r="18" spans="1:13" s="13" customFormat="1" x14ac:dyDescent="0.2">
      <c r="A18" s="33">
        <v>15</v>
      </c>
      <c r="B18" s="34" t="s">
        <v>105</v>
      </c>
      <c r="C18" s="33"/>
      <c r="D18" s="33" t="s">
        <v>69</v>
      </c>
      <c r="E18" s="33">
        <v>2</v>
      </c>
      <c r="F18" s="33" t="s">
        <v>82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</row>
    <row r="19" spans="1:13" s="13" customFormat="1" x14ac:dyDescent="0.2">
      <c r="A19" s="33">
        <v>16</v>
      </c>
      <c r="B19" s="33" t="s">
        <v>106</v>
      </c>
      <c r="C19" s="33"/>
      <c r="D19" s="33" t="s">
        <v>69</v>
      </c>
      <c r="E19" s="33">
        <v>2</v>
      </c>
      <c r="F19" s="33" t="s">
        <v>82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</row>
    <row r="20" spans="1:13" s="13" customFormat="1" x14ac:dyDescent="0.2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</row>
    <row r="21" spans="1:13" s="13" customForma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s="13" customForma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x14ac:dyDescent="0.25">
      <c r="B23" s="7"/>
      <c r="C23" s="7"/>
    </row>
    <row r="24" spans="1:13" x14ac:dyDescent="0.2">
      <c r="B24" s="2"/>
      <c r="C24" s="2"/>
    </row>
    <row r="25" spans="1:13" x14ac:dyDescent="0.2">
      <c r="B25" s="2" t="s">
        <v>72</v>
      </c>
      <c r="C25" s="2"/>
    </row>
    <row r="26" spans="1:13" x14ac:dyDescent="0.2">
      <c r="B26" s="2" t="s">
        <v>74</v>
      </c>
      <c r="C26" s="2" t="s">
        <v>75</v>
      </c>
    </row>
    <row r="27" spans="1:13" x14ac:dyDescent="0.2">
      <c r="B27" s="2" t="s">
        <v>49</v>
      </c>
      <c r="C27" s="2">
        <f>SUMIF(D4:D22,B27,E4:E22)</f>
        <v>43</v>
      </c>
    </row>
    <row r="28" spans="1:13" x14ac:dyDescent="0.2">
      <c r="B28" s="1" t="s">
        <v>69</v>
      </c>
      <c r="C28" s="1">
        <f>SUMIF(D4:D22,B28,E4:E22)</f>
        <v>38</v>
      </c>
    </row>
    <row r="30" spans="1:13" ht="15.75" x14ac:dyDescent="0.25">
      <c r="B30" s="7" t="s">
        <v>71</v>
      </c>
      <c r="C30" s="7">
        <f>SUMIF(D4:D22,B30,E4:E22)</f>
        <v>40</v>
      </c>
    </row>
    <row r="31" spans="1:13" x14ac:dyDescent="0.2">
      <c r="B31" s="2"/>
      <c r="C31" s="2"/>
    </row>
    <row r="32" spans="1:13" x14ac:dyDescent="0.2">
      <c r="B32" s="2" t="s">
        <v>76</v>
      </c>
      <c r="C32" s="2"/>
    </row>
    <row r="33" spans="2:5" x14ac:dyDescent="0.2">
      <c r="B33" s="2" t="s">
        <v>74</v>
      </c>
      <c r="C33" s="2" t="s">
        <v>75</v>
      </c>
    </row>
    <row r="34" spans="2:5" x14ac:dyDescent="0.2">
      <c r="B34" s="2" t="s">
        <v>49</v>
      </c>
      <c r="C34" s="2"/>
    </row>
    <row r="35" spans="2:5" x14ac:dyDescent="0.2">
      <c r="B35" s="1" t="s">
        <v>69</v>
      </c>
    </row>
    <row r="37" spans="2:5" ht="15.75" x14ac:dyDescent="0.25">
      <c r="B37" s="7" t="s">
        <v>71</v>
      </c>
      <c r="C37" s="2"/>
    </row>
    <row r="38" spans="2:5" ht="15.75" x14ac:dyDescent="0.25">
      <c r="B38" s="7"/>
      <c r="C38" s="2"/>
    </row>
    <row r="39" spans="2:5" ht="15.75" x14ac:dyDescent="0.25">
      <c r="B39" s="7"/>
      <c r="C39" s="2"/>
    </row>
    <row r="40" spans="2:5" x14ac:dyDescent="0.2">
      <c r="B40" s="1" t="s">
        <v>93</v>
      </c>
      <c r="C40" s="1">
        <f>COUNTA(F4:F19)</f>
        <v>16</v>
      </c>
    </row>
    <row r="41" spans="2:5" x14ac:dyDescent="0.2">
      <c r="B41" s="1" t="s">
        <v>94</v>
      </c>
      <c r="C41" s="1">
        <f>COUNTIF(F4:F19,"Completed")</f>
        <v>15</v>
      </c>
    </row>
    <row r="42" spans="2:5" ht="15.75" x14ac:dyDescent="0.25">
      <c r="B42" s="7" t="s">
        <v>95</v>
      </c>
      <c r="C42" s="7">
        <f>C40-C41</f>
        <v>1</v>
      </c>
      <c r="D42" s="7"/>
      <c r="E42" s="7"/>
    </row>
    <row r="43" spans="2:5" x14ac:dyDescent="0.2">
      <c r="B43" s="2"/>
      <c r="C43" s="2"/>
      <c r="D43" s="2"/>
      <c r="E43" s="8"/>
    </row>
    <row r="44" spans="2:5" x14ac:dyDescent="0.2">
      <c r="B44" s="2"/>
      <c r="C44" s="2"/>
      <c r="D44" s="2"/>
      <c r="E44" s="8"/>
    </row>
    <row r="45" spans="2:5" x14ac:dyDescent="0.2">
      <c r="B45" s="2" t="s">
        <v>74</v>
      </c>
      <c r="C45" s="2" t="s">
        <v>93</v>
      </c>
      <c r="D45" s="2" t="s">
        <v>94</v>
      </c>
      <c r="E45" s="8" t="s">
        <v>97</v>
      </c>
    </row>
    <row r="46" spans="2:5" x14ac:dyDescent="0.2">
      <c r="B46" s="2" t="s">
        <v>49</v>
      </c>
      <c r="C46" s="2">
        <f>COUNTIF(D4:D19,B46)</f>
        <v>6</v>
      </c>
      <c r="D46" s="2">
        <v>10</v>
      </c>
      <c r="E46" s="8">
        <f>D46/C46</f>
        <v>1.6666666666666667</v>
      </c>
    </row>
    <row r="47" spans="2:5" x14ac:dyDescent="0.2">
      <c r="B47" s="1" t="s">
        <v>69</v>
      </c>
      <c r="C47" s="1">
        <f>COUNTIF(D4:D19,B47)</f>
        <v>5</v>
      </c>
      <c r="D47" s="1">
        <v>5</v>
      </c>
      <c r="E47" s="1">
        <f t="shared" ref="E47:E49" si="0">D47/C47</f>
        <v>1</v>
      </c>
    </row>
    <row r="49" spans="2:5" x14ac:dyDescent="0.2">
      <c r="B49" s="1" t="s">
        <v>71</v>
      </c>
      <c r="C49" s="1">
        <f>COUNTIF(D4:D19,B49)</f>
        <v>5</v>
      </c>
      <c r="D49" s="1">
        <v>0</v>
      </c>
      <c r="E49" s="1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9"/>
  <sheetViews>
    <sheetView workbookViewId="0">
      <selection activeCell="M15" sqref="A3:M15"/>
    </sheetView>
  </sheetViews>
  <sheetFormatPr defaultRowHeight="15" x14ac:dyDescent="0.2"/>
  <cols>
    <col min="1" max="1" width="4.5703125" style="1" customWidth="1"/>
    <col min="2" max="2" width="36.42578125" style="1" customWidth="1"/>
    <col min="3" max="3" width="22.5703125" style="1" customWidth="1"/>
    <col min="4" max="4" width="14.42578125" style="1" customWidth="1"/>
    <col min="5" max="5" width="11.85546875" style="1" customWidth="1"/>
    <col min="6" max="6" width="12.42578125" style="1" customWidth="1"/>
    <col min="7" max="13" width="4.140625" style="1" customWidth="1"/>
    <col min="14" max="16384" width="9.140625" style="1"/>
  </cols>
  <sheetData>
    <row r="1" spans="1:13" ht="25.5" x14ac:dyDescent="0.35">
      <c r="B1" s="4" t="s">
        <v>115</v>
      </c>
      <c r="G1" s="1" t="s">
        <v>89</v>
      </c>
      <c r="H1" s="1" t="s">
        <v>111</v>
      </c>
      <c r="I1" s="1" t="s">
        <v>90</v>
      </c>
      <c r="J1" s="1">
        <v>42157</v>
      </c>
    </row>
    <row r="3" spans="1:13" ht="37.5" x14ac:dyDescent="0.2">
      <c r="A3" s="35" t="s">
        <v>0</v>
      </c>
      <c r="B3" s="35" t="s">
        <v>44</v>
      </c>
      <c r="C3" s="35" t="s">
        <v>45</v>
      </c>
      <c r="D3" s="35" t="s">
        <v>74</v>
      </c>
      <c r="E3" s="35" t="s">
        <v>46</v>
      </c>
      <c r="F3" s="35" t="s">
        <v>47</v>
      </c>
      <c r="G3" s="37" t="s">
        <v>50</v>
      </c>
      <c r="H3" s="37" t="s">
        <v>51</v>
      </c>
      <c r="I3" s="37" t="s">
        <v>52</v>
      </c>
      <c r="J3" s="37" t="s">
        <v>53</v>
      </c>
      <c r="K3" s="37" t="s">
        <v>54</v>
      </c>
      <c r="L3" s="37" t="s">
        <v>55</v>
      </c>
      <c r="M3" s="37" t="s">
        <v>56</v>
      </c>
    </row>
    <row r="4" spans="1:13" x14ac:dyDescent="0.2">
      <c r="A4" s="35">
        <v>1</v>
      </c>
      <c r="B4" s="35" t="s">
        <v>112</v>
      </c>
      <c r="C4" s="35" t="s">
        <v>113</v>
      </c>
      <c r="D4" s="35" t="s">
        <v>49</v>
      </c>
      <c r="E4" s="35">
        <v>8</v>
      </c>
      <c r="F4" s="35" t="s">
        <v>82</v>
      </c>
      <c r="G4" s="35">
        <v>4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</row>
    <row r="5" spans="1:13" x14ac:dyDescent="0.2">
      <c r="A5" s="35">
        <v>2</v>
      </c>
      <c r="B5" s="35" t="s">
        <v>114</v>
      </c>
      <c r="C5" s="35"/>
      <c r="D5" s="35" t="s">
        <v>49</v>
      </c>
      <c r="E5" s="35">
        <v>4</v>
      </c>
      <c r="F5" s="35" t="s">
        <v>82</v>
      </c>
      <c r="G5" s="35">
        <v>4</v>
      </c>
      <c r="H5" s="35">
        <v>4</v>
      </c>
      <c r="I5" s="35">
        <v>4</v>
      </c>
      <c r="J5" s="35">
        <v>4</v>
      </c>
      <c r="K5" s="35">
        <v>4</v>
      </c>
      <c r="L5" s="35">
        <v>4</v>
      </c>
      <c r="M5" s="35">
        <v>0</v>
      </c>
    </row>
    <row r="6" spans="1:13" x14ac:dyDescent="0.2">
      <c r="A6" s="35">
        <v>3</v>
      </c>
      <c r="B6" s="35" t="s">
        <v>120</v>
      </c>
      <c r="C6" s="35" t="s">
        <v>121</v>
      </c>
      <c r="D6" s="35" t="s">
        <v>49</v>
      </c>
      <c r="E6" s="35">
        <v>2</v>
      </c>
      <c r="F6" s="35" t="s">
        <v>82</v>
      </c>
      <c r="G6" s="35">
        <v>2</v>
      </c>
      <c r="H6" s="35">
        <v>2</v>
      </c>
      <c r="I6" s="35">
        <v>2</v>
      </c>
      <c r="J6" s="35">
        <v>0</v>
      </c>
      <c r="K6" s="35">
        <v>0</v>
      </c>
      <c r="L6" s="35">
        <v>0</v>
      </c>
      <c r="M6" s="35">
        <v>0</v>
      </c>
    </row>
    <row r="7" spans="1:13" s="13" customFormat="1" x14ac:dyDescent="0.2">
      <c r="A7" s="35">
        <v>4</v>
      </c>
      <c r="B7" s="35" t="s">
        <v>116</v>
      </c>
      <c r="C7" s="35" t="s">
        <v>117</v>
      </c>
      <c r="D7" s="35" t="s">
        <v>49</v>
      </c>
      <c r="E7" s="35">
        <v>6</v>
      </c>
      <c r="F7" s="35" t="s">
        <v>82</v>
      </c>
      <c r="G7" s="35">
        <v>3</v>
      </c>
      <c r="H7" s="35">
        <v>3</v>
      </c>
      <c r="I7" s="35">
        <v>3</v>
      </c>
      <c r="J7" s="35">
        <v>3</v>
      </c>
      <c r="K7" s="35">
        <v>3</v>
      </c>
      <c r="L7" s="35">
        <v>0</v>
      </c>
      <c r="M7" s="35">
        <v>0</v>
      </c>
    </row>
    <row r="8" spans="1:13" s="13" customFormat="1" x14ac:dyDescent="0.2">
      <c r="A8" s="35">
        <v>5</v>
      </c>
      <c r="B8" s="35" t="s">
        <v>118</v>
      </c>
      <c r="C8" s="35"/>
      <c r="D8" s="35" t="s">
        <v>69</v>
      </c>
      <c r="E8" s="35">
        <v>12</v>
      </c>
      <c r="F8" s="35" t="s">
        <v>82</v>
      </c>
      <c r="G8" s="35">
        <v>12</v>
      </c>
      <c r="H8" s="35">
        <v>12</v>
      </c>
      <c r="I8" s="35">
        <v>4</v>
      </c>
      <c r="J8" s="35">
        <v>0</v>
      </c>
      <c r="K8" s="35">
        <v>0</v>
      </c>
      <c r="L8" s="35">
        <v>0</v>
      </c>
      <c r="M8" s="35">
        <v>0</v>
      </c>
    </row>
    <row r="9" spans="1:13" x14ac:dyDescent="0.2">
      <c r="A9" s="35">
        <v>6</v>
      </c>
      <c r="B9" s="35" t="s">
        <v>119</v>
      </c>
      <c r="C9" s="35"/>
      <c r="D9" s="35" t="s">
        <v>49</v>
      </c>
      <c r="E9" s="35">
        <v>8</v>
      </c>
      <c r="F9" s="35" t="s">
        <v>82</v>
      </c>
      <c r="G9" s="35">
        <v>8</v>
      </c>
      <c r="H9" s="35">
        <v>8</v>
      </c>
      <c r="I9" s="35">
        <v>4</v>
      </c>
      <c r="J9" s="35">
        <v>0</v>
      </c>
      <c r="K9" s="35">
        <v>0</v>
      </c>
      <c r="L9" s="35">
        <v>0</v>
      </c>
      <c r="M9" s="35">
        <v>0</v>
      </c>
    </row>
    <row r="10" spans="1:13" ht="30" x14ac:dyDescent="0.2">
      <c r="A10" s="35">
        <v>7</v>
      </c>
      <c r="B10" s="35" t="s">
        <v>127</v>
      </c>
      <c r="C10" s="35" t="s">
        <v>123</v>
      </c>
      <c r="D10" s="35" t="s">
        <v>71</v>
      </c>
      <c r="E10" s="35">
        <v>10</v>
      </c>
      <c r="F10" s="35" t="s">
        <v>122</v>
      </c>
      <c r="G10" s="35"/>
      <c r="H10" s="35"/>
      <c r="I10" s="35"/>
      <c r="J10" s="35"/>
      <c r="K10" s="35"/>
      <c r="L10" s="35"/>
      <c r="M10" s="35"/>
    </row>
    <row r="11" spans="1:13" s="13" customFormat="1" ht="30" x14ac:dyDescent="0.2">
      <c r="A11" s="35">
        <v>8</v>
      </c>
      <c r="B11" s="36" t="s">
        <v>128</v>
      </c>
      <c r="C11" s="35" t="s">
        <v>123</v>
      </c>
      <c r="D11" s="35" t="s">
        <v>71</v>
      </c>
      <c r="E11" s="35">
        <v>10</v>
      </c>
      <c r="F11" s="35" t="s">
        <v>122</v>
      </c>
      <c r="G11" s="35"/>
      <c r="H11" s="35"/>
      <c r="I11" s="35"/>
      <c r="J11" s="35"/>
      <c r="K11" s="35"/>
      <c r="L11" s="35"/>
      <c r="M11" s="35"/>
    </row>
    <row r="12" spans="1:13" s="13" customFormat="1" ht="30" x14ac:dyDescent="0.2">
      <c r="A12" s="35">
        <v>9</v>
      </c>
      <c r="B12" s="35" t="s">
        <v>129</v>
      </c>
      <c r="C12" s="35"/>
      <c r="D12" s="35" t="s">
        <v>71</v>
      </c>
      <c r="E12" s="35">
        <v>12</v>
      </c>
      <c r="F12" s="35" t="s">
        <v>122</v>
      </c>
      <c r="G12" s="35"/>
      <c r="H12" s="35"/>
      <c r="I12" s="35"/>
      <c r="J12" s="35"/>
      <c r="K12" s="35"/>
      <c r="L12" s="35"/>
      <c r="M12" s="35"/>
    </row>
    <row r="13" spans="1:13" s="13" customFormat="1" ht="45" x14ac:dyDescent="0.2">
      <c r="A13" s="35">
        <v>10</v>
      </c>
      <c r="B13" s="35" t="s">
        <v>124</v>
      </c>
      <c r="C13" s="35" t="s">
        <v>125</v>
      </c>
      <c r="D13" s="35" t="s">
        <v>69</v>
      </c>
      <c r="E13" s="35">
        <v>12</v>
      </c>
      <c r="F13" s="35" t="s">
        <v>82</v>
      </c>
      <c r="G13" s="35">
        <v>12</v>
      </c>
      <c r="H13" s="35">
        <v>12</v>
      </c>
      <c r="I13" s="35">
        <v>8</v>
      </c>
      <c r="J13" s="35">
        <v>4</v>
      </c>
      <c r="K13" s="35">
        <v>0</v>
      </c>
      <c r="L13" s="35">
        <v>0</v>
      </c>
      <c r="M13" s="35">
        <v>0</v>
      </c>
    </row>
    <row r="14" spans="1:13" s="13" customFormat="1" x14ac:dyDescent="0.2">
      <c r="A14" s="35">
        <v>11</v>
      </c>
      <c r="B14" s="35" t="s">
        <v>137</v>
      </c>
      <c r="C14" s="35"/>
      <c r="D14" s="35" t="s">
        <v>69</v>
      </c>
      <c r="E14" s="35">
        <v>8</v>
      </c>
      <c r="F14" s="35" t="s">
        <v>82</v>
      </c>
      <c r="G14" s="35">
        <v>8</v>
      </c>
      <c r="H14" s="35">
        <v>8</v>
      </c>
      <c r="I14" s="35">
        <v>6</v>
      </c>
      <c r="J14" s="35">
        <v>6</v>
      </c>
      <c r="K14" s="35">
        <v>6</v>
      </c>
      <c r="L14" s="35">
        <v>0</v>
      </c>
      <c r="M14" s="35">
        <v>0</v>
      </c>
    </row>
    <row r="15" spans="1:13" s="13" customFormat="1" x14ac:dyDescent="0.2">
      <c r="A15" s="35">
        <v>12</v>
      </c>
      <c r="B15" s="35" t="s">
        <v>142</v>
      </c>
      <c r="C15" s="35"/>
      <c r="D15" s="35" t="s">
        <v>49</v>
      </c>
      <c r="E15" s="35">
        <v>4</v>
      </c>
      <c r="F15" s="35" t="s">
        <v>82</v>
      </c>
      <c r="G15" s="35">
        <v>4</v>
      </c>
      <c r="H15" s="35">
        <v>4</v>
      </c>
      <c r="I15" s="35">
        <v>4</v>
      </c>
      <c r="J15" s="35">
        <v>4</v>
      </c>
      <c r="K15" s="35">
        <v>4</v>
      </c>
      <c r="L15" s="35">
        <v>4</v>
      </c>
      <c r="M15" s="35">
        <v>0</v>
      </c>
    </row>
    <row r="16" spans="1:13" s="15" customFormat="1" x14ac:dyDescent="0.2">
      <c r="A16" s="35">
        <v>13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</row>
    <row r="17" spans="1:13" s="13" customFormat="1" x14ac:dyDescent="0.2">
      <c r="A17" s="35">
        <v>14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</row>
    <row r="18" spans="1:13" s="13" customFormat="1" x14ac:dyDescent="0.2">
      <c r="A18" s="35">
        <v>15</v>
      </c>
      <c r="B18" s="38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</row>
    <row r="19" spans="1:13" s="13" customFormat="1" x14ac:dyDescent="0.2">
      <c r="A19" s="35">
        <v>16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13" s="13" customFormat="1" x14ac:dyDescent="0.2">
      <c r="A20" s="35">
        <v>17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</row>
    <row r="21" spans="1:13" s="13" customFormat="1" x14ac:dyDescent="0.2">
      <c r="A21" s="1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s="13" customFormat="1" x14ac:dyDescent="0.2">
      <c r="A22" s="1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x14ac:dyDescent="0.25">
      <c r="B23" s="7"/>
      <c r="C23" s="7"/>
    </row>
    <row r="24" spans="1:13" x14ac:dyDescent="0.2">
      <c r="B24" s="2"/>
      <c r="C24" s="2"/>
    </row>
    <row r="25" spans="1:13" x14ac:dyDescent="0.2">
      <c r="B25" s="2" t="s">
        <v>72</v>
      </c>
      <c r="C25" s="2"/>
    </row>
    <row r="26" spans="1:13" x14ac:dyDescent="0.2">
      <c r="B26" s="2" t="s">
        <v>74</v>
      </c>
      <c r="C26" s="2" t="s">
        <v>75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1" t="s">
        <v>69</v>
      </c>
      <c r="C28" s="1">
        <f>SUMIF(D4:D22,B28,E4:E22)</f>
        <v>32</v>
      </c>
    </row>
    <row r="30" spans="1:13" ht="15.75" x14ac:dyDescent="0.25">
      <c r="B30" s="7" t="s">
        <v>71</v>
      </c>
      <c r="C30" s="7">
        <f>SUMIF(D4:D22,B30,E4:E22)</f>
        <v>32</v>
      </c>
    </row>
    <row r="31" spans="1:13" x14ac:dyDescent="0.2">
      <c r="B31" s="2"/>
      <c r="C31" s="2"/>
    </row>
    <row r="32" spans="1:13" x14ac:dyDescent="0.2">
      <c r="B32" s="2" t="s">
        <v>76</v>
      </c>
      <c r="C32" s="2"/>
    </row>
    <row r="33" spans="2:5" x14ac:dyDescent="0.2">
      <c r="B33" s="2" t="s">
        <v>74</v>
      </c>
      <c r="C33" s="2" t="s">
        <v>75</v>
      </c>
    </row>
    <row r="34" spans="2:5" x14ac:dyDescent="0.2">
      <c r="B34" s="2" t="s">
        <v>49</v>
      </c>
      <c r="C34" s="2"/>
    </row>
    <row r="35" spans="2:5" x14ac:dyDescent="0.2">
      <c r="B35" s="1" t="s">
        <v>69</v>
      </c>
    </row>
    <row r="37" spans="2:5" ht="15.75" x14ac:dyDescent="0.25">
      <c r="B37" s="7" t="s">
        <v>71</v>
      </c>
      <c r="C37" s="2"/>
    </row>
    <row r="38" spans="2:5" ht="15.75" x14ac:dyDescent="0.25">
      <c r="B38" s="7"/>
      <c r="C38" s="2"/>
    </row>
    <row r="39" spans="2:5" ht="15.75" x14ac:dyDescent="0.25">
      <c r="B39" s="7"/>
      <c r="C39" s="2"/>
    </row>
    <row r="40" spans="2:5" x14ac:dyDescent="0.2">
      <c r="B40" s="1" t="s">
        <v>93</v>
      </c>
      <c r="C40" s="1">
        <f>COUNTA(F4:F19)</f>
        <v>12</v>
      </c>
    </row>
    <row r="41" spans="2:5" x14ac:dyDescent="0.2">
      <c r="B41" s="1" t="s">
        <v>94</v>
      </c>
      <c r="C41" s="1">
        <f>COUNTIF(F4:F19,"Completed")</f>
        <v>9</v>
      </c>
    </row>
    <row r="42" spans="2:5" ht="15.75" x14ac:dyDescent="0.25">
      <c r="B42" s="7" t="s">
        <v>95</v>
      </c>
      <c r="C42" s="7">
        <f>C40-C41</f>
        <v>3</v>
      </c>
      <c r="D42" s="7"/>
      <c r="E42" s="7"/>
    </row>
    <row r="43" spans="2:5" x14ac:dyDescent="0.2">
      <c r="B43" s="2"/>
      <c r="C43" s="2"/>
      <c r="D43" s="2"/>
      <c r="E43" s="8"/>
    </row>
    <row r="44" spans="2:5" x14ac:dyDescent="0.2">
      <c r="B44" s="2"/>
      <c r="C44" s="2"/>
      <c r="D44" s="2"/>
      <c r="E44" s="8"/>
    </row>
    <row r="45" spans="2:5" x14ac:dyDescent="0.2">
      <c r="B45" s="2" t="s">
        <v>74</v>
      </c>
      <c r="C45" s="2" t="s">
        <v>93</v>
      </c>
      <c r="D45" s="2" t="s">
        <v>94</v>
      </c>
      <c r="E45" s="8" t="s">
        <v>97</v>
      </c>
    </row>
    <row r="46" spans="2:5" x14ac:dyDescent="0.2">
      <c r="B46" s="2" t="s">
        <v>49</v>
      </c>
      <c r="C46" s="2">
        <f>COUNTIF(D4:D19,B46)</f>
        <v>6</v>
      </c>
      <c r="D46" s="2">
        <v>6</v>
      </c>
      <c r="E46" s="8">
        <f>D46/C46</f>
        <v>1</v>
      </c>
    </row>
    <row r="47" spans="2:5" x14ac:dyDescent="0.2">
      <c r="B47" s="1" t="s">
        <v>69</v>
      </c>
      <c r="C47" s="1">
        <f>COUNTIF(D4:D19,B47)</f>
        <v>3</v>
      </c>
      <c r="D47" s="1">
        <v>3</v>
      </c>
      <c r="E47" s="1">
        <f t="shared" ref="E47:E49" si="0">D47/C47</f>
        <v>1</v>
      </c>
    </row>
    <row r="49" spans="2:5" x14ac:dyDescent="0.2">
      <c r="B49" s="1" t="s">
        <v>71</v>
      </c>
      <c r="C49" s="1">
        <f>COUNTIF(D4:D19,B49)</f>
        <v>3</v>
      </c>
      <c r="D49" s="1">
        <v>0</v>
      </c>
      <c r="E49" s="1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49"/>
  <sheetViews>
    <sheetView topLeftCell="C1" workbookViewId="0">
      <selection sqref="A1:M1048576"/>
    </sheetView>
  </sheetViews>
  <sheetFormatPr defaultRowHeight="15" x14ac:dyDescent="0.2"/>
  <cols>
    <col min="1" max="1" width="9.140625" style="1"/>
    <col min="2" max="2" width="53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126</v>
      </c>
      <c r="G1" s="6" t="s">
        <v>89</v>
      </c>
      <c r="H1" s="16">
        <v>42158</v>
      </c>
      <c r="I1" s="6" t="s">
        <v>90</v>
      </c>
      <c r="J1" s="16">
        <v>42164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74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20" customFormat="1" x14ac:dyDescent="0.2">
      <c r="A4" s="19">
        <v>1</v>
      </c>
      <c r="B4" s="19" t="s">
        <v>130</v>
      </c>
      <c r="C4" s="19" t="s">
        <v>141</v>
      </c>
      <c r="D4" s="19" t="s">
        <v>49</v>
      </c>
      <c r="E4" s="19">
        <v>16</v>
      </c>
      <c r="F4" s="19" t="s">
        <v>81</v>
      </c>
      <c r="G4" s="19">
        <v>16</v>
      </c>
      <c r="H4" s="19">
        <v>16</v>
      </c>
      <c r="I4" s="19">
        <v>16</v>
      </c>
      <c r="J4" s="19">
        <v>16</v>
      </c>
      <c r="K4" s="19">
        <v>16</v>
      </c>
      <c r="L4" s="19">
        <v>6</v>
      </c>
      <c r="M4" s="19">
        <v>6</v>
      </c>
    </row>
    <row r="5" spans="1:13" s="20" customFormat="1" x14ac:dyDescent="0.2">
      <c r="A5" s="19">
        <v>2</v>
      </c>
      <c r="B5" s="19" t="s">
        <v>144</v>
      </c>
      <c r="C5" s="21"/>
      <c r="D5" s="19" t="s">
        <v>69</v>
      </c>
      <c r="E5" s="19">
        <v>16</v>
      </c>
      <c r="F5" s="19" t="s">
        <v>122</v>
      </c>
      <c r="G5" s="19">
        <v>16</v>
      </c>
      <c r="H5" s="19">
        <v>16</v>
      </c>
      <c r="I5" s="19">
        <v>16</v>
      </c>
      <c r="J5" s="19">
        <v>16</v>
      </c>
      <c r="K5" s="19">
        <v>6</v>
      </c>
      <c r="L5" s="19">
        <v>2</v>
      </c>
      <c r="M5" s="19">
        <v>2</v>
      </c>
    </row>
    <row r="6" spans="1:13" s="13" customFormat="1" x14ac:dyDescent="0.2">
      <c r="A6" s="12">
        <v>3</v>
      </c>
      <c r="B6" s="12" t="s">
        <v>131</v>
      </c>
      <c r="C6" s="23"/>
      <c r="D6" s="12" t="s">
        <v>71</v>
      </c>
      <c r="E6" s="12">
        <v>6</v>
      </c>
      <c r="F6" s="12" t="s">
        <v>82</v>
      </c>
      <c r="G6" s="12"/>
      <c r="H6" s="12"/>
      <c r="I6" s="12"/>
      <c r="J6" s="12"/>
      <c r="K6" s="12"/>
      <c r="L6" s="12"/>
      <c r="M6" s="12"/>
    </row>
    <row r="7" spans="1:13" s="13" customFormat="1" x14ac:dyDescent="0.2">
      <c r="A7" s="12">
        <v>4</v>
      </c>
      <c r="B7" s="13" t="s">
        <v>132</v>
      </c>
      <c r="C7" s="23"/>
      <c r="D7" s="12" t="s">
        <v>71</v>
      </c>
      <c r="E7" s="12">
        <v>6</v>
      </c>
      <c r="F7" s="12" t="s">
        <v>82</v>
      </c>
      <c r="G7" s="12"/>
      <c r="H7" s="12"/>
      <c r="I7" s="12"/>
      <c r="J7" s="12"/>
      <c r="K7" s="12"/>
      <c r="L7" s="12"/>
      <c r="M7" s="12"/>
    </row>
    <row r="8" spans="1:13" s="10" customFormat="1" x14ac:dyDescent="0.2">
      <c r="A8" s="9">
        <v>5</v>
      </c>
      <c r="B8" s="9" t="s">
        <v>133</v>
      </c>
      <c r="C8" s="22"/>
      <c r="D8" s="9" t="s">
        <v>71</v>
      </c>
      <c r="E8" s="9">
        <v>6</v>
      </c>
      <c r="F8" s="9" t="s">
        <v>81</v>
      </c>
      <c r="G8" s="9"/>
      <c r="H8" s="9"/>
      <c r="I8" s="9"/>
      <c r="J8" s="9"/>
      <c r="K8" s="9"/>
      <c r="L8" s="9"/>
      <c r="M8" s="9"/>
    </row>
    <row r="9" spans="1:13" s="10" customFormat="1" x14ac:dyDescent="0.2">
      <c r="A9" s="9">
        <v>6</v>
      </c>
      <c r="B9" s="9" t="s">
        <v>134</v>
      </c>
      <c r="C9" s="22"/>
      <c r="D9" s="9" t="s">
        <v>71</v>
      </c>
      <c r="E9" s="9">
        <v>6</v>
      </c>
      <c r="F9" s="9" t="s">
        <v>81</v>
      </c>
      <c r="G9" s="9"/>
      <c r="H9" s="9"/>
      <c r="I9" s="9"/>
      <c r="J9" s="9"/>
      <c r="K9" s="9"/>
      <c r="L9" s="9"/>
      <c r="M9" s="9"/>
    </row>
    <row r="10" spans="1:13" x14ac:dyDescent="0.2">
      <c r="A10" s="2">
        <v>7</v>
      </c>
      <c r="B10" s="2" t="s">
        <v>135</v>
      </c>
      <c r="C10" s="2" t="s">
        <v>136</v>
      </c>
      <c r="D10" s="12" t="s">
        <v>69</v>
      </c>
      <c r="E10" s="12">
        <v>16</v>
      </c>
      <c r="F10" s="2" t="s">
        <v>82</v>
      </c>
      <c r="G10" s="2">
        <v>16</v>
      </c>
      <c r="H10" s="2">
        <v>16</v>
      </c>
      <c r="I10" s="2">
        <v>16</v>
      </c>
      <c r="J10" s="2">
        <v>8</v>
      </c>
      <c r="K10" s="2">
        <v>0</v>
      </c>
      <c r="L10" s="2">
        <v>0</v>
      </c>
      <c r="M10" s="2">
        <v>0</v>
      </c>
    </row>
    <row r="11" spans="1:13" s="10" customFormat="1" x14ac:dyDescent="0.2">
      <c r="A11" s="9">
        <v>8</v>
      </c>
      <c r="B11" s="9" t="s">
        <v>138</v>
      </c>
      <c r="C11" s="9" t="s">
        <v>140</v>
      </c>
      <c r="D11" s="9" t="s">
        <v>71</v>
      </c>
      <c r="E11" s="9">
        <v>8</v>
      </c>
      <c r="F11" s="9" t="s">
        <v>81</v>
      </c>
      <c r="G11" s="9"/>
      <c r="H11" s="9"/>
      <c r="I11" s="9"/>
      <c r="J11" s="9"/>
      <c r="K11" s="9"/>
      <c r="L11" s="9"/>
      <c r="M11" s="9"/>
    </row>
    <row r="12" spans="1:13" s="13" customFormat="1" x14ac:dyDescent="0.2">
      <c r="A12" s="12">
        <v>9</v>
      </c>
      <c r="B12" s="12" t="s">
        <v>139</v>
      </c>
      <c r="C12" s="23"/>
      <c r="D12" s="12" t="s">
        <v>49</v>
      </c>
      <c r="E12" s="12">
        <v>12</v>
      </c>
      <c r="F12" s="12" t="s">
        <v>82</v>
      </c>
      <c r="G12" s="12">
        <v>12</v>
      </c>
      <c r="H12" s="12">
        <v>12</v>
      </c>
      <c r="I12" s="12">
        <v>12</v>
      </c>
      <c r="J12" s="12">
        <v>6</v>
      </c>
      <c r="K12" s="12">
        <v>0</v>
      </c>
      <c r="L12" s="12">
        <v>0</v>
      </c>
      <c r="M12" s="12">
        <v>0</v>
      </c>
    </row>
    <row r="13" spans="1:13" s="13" customFormat="1" x14ac:dyDescent="0.2">
      <c r="A13" s="17">
        <v>10</v>
      </c>
      <c r="B13" s="12" t="s">
        <v>143</v>
      </c>
      <c r="C13" s="18"/>
      <c r="D13" s="12" t="s">
        <v>49</v>
      </c>
      <c r="E13" s="12">
        <v>4</v>
      </c>
      <c r="F13" s="2" t="s">
        <v>82</v>
      </c>
      <c r="G13" s="12">
        <v>4</v>
      </c>
      <c r="H13" s="12">
        <v>4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</row>
    <row r="14" spans="1:13" s="13" customFormat="1" x14ac:dyDescent="0.2">
      <c r="A14" s="2">
        <v>11</v>
      </c>
      <c r="B14" s="12" t="s">
        <v>145</v>
      </c>
      <c r="C14" s="12"/>
      <c r="D14" s="12" t="s">
        <v>69</v>
      </c>
      <c r="E14" s="12">
        <v>4</v>
      </c>
      <c r="F14" s="2" t="s">
        <v>82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</row>
    <row r="15" spans="1:13" s="13" customFormat="1" x14ac:dyDescent="0.2">
      <c r="A15" s="17">
        <v>12</v>
      </c>
      <c r="B15" s="12" t="s">
        <v>146</v>
      </c>
      <c r="C15" s="12"/>
      <c r="D15" s="12" t="s">
        <v>69</v>
      </c>
      <c r="E15" s="12">
        <v>4</v>
      </c>
      <c r="F15" s="12" t="s">
        <v>82</v>
      </c>
      <c r="G15" s="12">
        <v>4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</row>
    <row r="16" spans="1:13" s="13" customFormat="1" x14ac:dyDescent="0.2">
      <c r="A16" s="17">
        <v>13</v>
      </c>
      <c r="B16" s="12" t="s">
        <v>147</v>
      </c>
      <c r="C16" s="12"/>
      <c r="D16" s="12" t="s">
        <v>49</v>
      </c>
      <c r="E16" s="12">
        <v>6</v>
      </c>
      <c r="F16" s="12" t="s">
        <v>82</v>
      </c>
      <c r="G16" s="12"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</row>
    <row r="17" spans="1:13" s="13" customFormat="1" x14ac:dyDescent="0.2">
      <c r="A17" s="2">
        <v>14</v>
      </c>
      <c r="B17" s="12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s="13" customFormat="1" x14ac:dyDescent="0.2">
      <c r="A18" s="2">
        <v>15</v>
      </c>
      <c r="B18" s="12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s="13" customFormat="1" x14ac:dyDescent="0.2">
      <c r="A19" s="2">
        <v>16</v>
      </c>
      <c r="B19" s="12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s="13" customFormat="1" x14ac:dyDescent="0.2">
      <c r="A20" s="2">
        <v>17</v>
      </c>
      <c r="B20" s="12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s="13" customFormat="1" x14ac:dyDescent="0.2">
      <c r="A21" s="2">
        <v>18</v>
      </c>
      <c r="B21" s="12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s="13" customFormat="1" x14ac:dyDescent="0.2">
      <c r="A22" s="2">
        <v>19</v>
      </c>
      <c r="B22" s="12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5" spans="1:13" x14ac:dyDescent="0.2">
      <c r="B25" s="1" t="s">
        <v>72</v>
      </c>
    </row>
    <row r="26" spans="1:13" x14ac:dyDescent="0.2">
      <c r="B26" s="5" t="s">
        <v>74</v>
      </c>
      <c r="C26" s="5" t="s">
        <v>75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69</v>
      </c>
      <c r="C28" s="2">
        <f>SUMIF(D4:D22,B28,E4:E22)</f>
        <v>40</v>
      </c>
    </row>
    <row r="29" spans="1:13" x14ac:dyDescent="0.2">
      <c r="B29" s="2"/>
      <c r="C29" s="2"/>
    </row>
    <row r="30" spans="1:13" x14ac:dyDescent="0.2">
      <c r="B30" s="2" t="s">
        <v>71</v>
      </c>
      <c r="C30" s="2">
        <f>SUMIF(D4:D22,B30,E4:E22)</f>
        <v>32</v>
      </c>
    </row>
    <row r="32" spans="1:13" x14ac:dyDescent="0.2">
      <c r="B32" s="1" t="s">
        <v>76</v>
      </c>
    </row>
    <row r="33" spans="2:5" x14ac:dyDescent="0.2">
      <c r="B33" s="5" t="s">
        <v>74</v>
      </c>
      <c r="C33" s="5" t="s">
        <v>75</v>
      </c>
    </row>
    <row r="34" spans="2:5" x14ac:dyDescent="0.2">
      <c r="B34" s="2" t="s">
        <v>49</v>
      </c>
      <c r="C34" s="2"/>
    </row>
    <row r="35" spans="2:5" x14ac:dyDescent="0.2">
      <c r="B35" s="2" t="s">
        <v>69</v>
      </c>
      <c r="C35" s="2"/>
    </row>
    <row r="36" spans="2:5" x14ac:dyDescent="0.2">
      <c r="B36" s="2"/>
      <c r="C36" s="2"/>
    </row>
    <row r="37" spans="2:5" x14ac:dyDescent="0.2">
      <c r="B37" s="2" t="s">
        <v>71</v>
      </c>
      <c r="C37" s="2"/>
    </row>
    <row r="40" spans="2:5" ht="15.75" x14ac:dyDescent="0.25">
      <c r="B40" s="7" t="s">
        <v>93</v>
      </c>
      <c r="C40" s="2">
        <f>COUNTA(F4:F19)</f>
        <v>13</v>
      </c>
    </row>
    <row r="41" spans="2:5" ht="15.75" x14ac:dyDescent="0.25">
      <c r="B41" s="7" t="s">
        <v>94</v>
      </c>
      <c r="C41" s="2">
        <f>COUNTIF(F4:F19,"Completed")</f>
        <v>8</v>
      </c>
    </row>
    <row r="42" spans="2:5" ht="15.75" x14ac:dyDescent="0.25">
      <c r="B42" s="7" t="s">
        <v>95</v>
      </c>
      <c r="C42" s="2">
        <f>C40-C41</f>
        <v>5</v>
      </c>
    </row>
    <row r="45" spans="2:5" ht="15.75" x14ac:dyDescent="0.25">
      <c r="B45" s="7" t="s">
        <v>74</v>
      </c>
      <c r="C45" s="7" t="s">
        <v>93</v>
      </c>
      <c r="D45" s="7" t="s">
        <v>94</v>
      </c>
      <c r="E45" s="7" t="s">
        <v>97</v>
      </c>
    </row>
    <row r="46" spans="2:5" x14ac:dyDescent="0.2">
      <c r="B46" s="2" t="s">
        <v>49</v>
      </c>
      <c r="C46" s="2">
        <f>COUNTIF(D4:D19,B46)</f>
        <v>4</v>
      </c>
      <c r="D46" s="2">
        <v>3</v>
      </c>
      <c r="E46" s="8">
        <f>D46/C46</f>
        <v>0.75</v>
      </c>
    </row>
    <row r="47" spans="2:5" x14ac:dyDescent="0.2">
      <c r="B47" s="2" t="s">
        <v>69</v>
      </c>
      <c r="C47" s="2">
        <v>4</v>
      </c>
      <c r="D47" s="2">
        <v>3</v>
      </c>
      <c r="E47" s="8">
        <f t="shared" ref="E47:E49" si="0">D47/C47</f>
        <v>0.75</v>
      </c>
    </row>
    <row r="48" spans="2:5" x14ac:dyDescent="0.2">
      <c r="B48" s="2"/>
      <c r="C48" s="2"/>
      <c r="D48" s="2"/>
      <c r="E48" s="8"/>
    </row>
    <row r="49" spans="2:5" x14ac:dyDescent="0.2">
      <c r="B49" s="2" t="s">
        <v>71</v>
      </c>
      <c r="C49" s="2">
        <f>COUNTIF(D4:D19,B49)</f>
        <v>5</v>
      </c>
      <c r="D49" s="2">
        <v>2</v>
      </c>
      <c r="E49" s="8">
        <f t="shared" si="0"/>
        <v>0.4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49"/>
  <sheetViews>
    <sheetView workbookViewId="0">
      <selection activeCell="G6" sqref="G6"/>
    </sheetView>
  </sheetViews>
  <sheetFormatPr defaultRowHeight="15" x14ac:dyDescent="0.2"/>
  <cols>
    <col min="1" max="1" width="4.5703125" style="1" customWidth="1"/>
    <col min="2" max="2" width="36.42578125" style="1" customWidth="1"/>
    <col min="3" max="3" width="22.5703125" style="1" customWidth="1"/>
    <col min="4" max="4" width="14.42578125" style="1" customWidth="1"/>
    <col min="5" max="5" width="11.85546875" style="1" customWidth="1"/>
    <col min="6" max="6" width="12.42578125" style="1" customWidth="1"/>
    <col min="7" max="13" width="4.140625" style="1" customWidth="1"/>
    <col min="14" max="16384" width="9.140625" style="1"/>
  </cols>
  <sheetData>
    <row r="1" spans="1:13" ht="25.5" x14ac:dyDescent="0.35">
      <c r="B1" s="4" t="s">
        <v>148</v>
      </c>
      <c r="G1" s="1" t="s">
        <v>89</v>
      </c>
      <c r="H1" s="1" t="s">
        <v>149</v>
      </c>
      <c r="I1" s="1" t="s">
        <v>90</v>
      </c>
      <c r="J1" s="1" t="s">
        <v>150</v>
      </c>
    </row>
    <row r="3" spans="1:13" ht="37.5" x14ac:dyDescent="0.2">
      <c r="A3" s="31" t="s">
        <v>0</v>
      </c>
      <c r="B3" s="31" t="s">
        <v>44</v>
      </c>
      <c r="C3" s="31" t="s">
        <v>45</v>
      </c>
      <c r="D3" s="31" t="s">
        <v>74</v>
      </c>
      <c r="E3" s="31" t="s">
        <v>46</v>
      </c>
      <c r="F3" s="31" t="s">
        <v>47</v>
      </c>
      <c r="G3" s="32" t="s">
        <v>50</v>
      </c>
      <c r="H3" s="32" t="s">
        <v>51</v>
      </c>
      <c r="I3" s="32" t="s">
        <v>52</v>
      </c>
      <c r="J3" s="32" t="s">
        <v>53</v>
      </c>
      <c r="K3" s="32" t="s">
        <v>54</v>
      </c>
      <c r="L3" s="32" t="s">
        <v>55</v>
      </c>
      <c r="M3" s="32" t="s">
        <v>56</v>
      </c>
    </row>
    <row r="4" spans="1:13" s="13" customFormat="1" x14ac:dyDescent="0.2">
      <c r="A4" s="33">
        <v>1</v>
      </c>
      <c r="B4" s="33" t="s">
        <v>130</v>
      </c>
      <c r="C4" s="33" t="s">
        <v>151</v>
      </c>
      <c r="D4" s="33" t="s">
        <v>49</v>
      </c>
      <c r="E4" s="33">
        <v>10</v>
      </c>
      <c r="F4" s="33" t="s">
        <v>81</v>
      </c>
      <c r="G4" s="33">
        <v>10</v>
      </c>
      <c r="H4" s="33">
        <v>10</v>
      </c>
      <c r="I4" s="33">
        <v>5</v>
      </c>
      <c r="J4" s="33">
        <v>5</v>
      </c>
      <c r="K4" s="33">
        <v>5</v>
      </c>
      <c r="L4" s="33">
        <v>5</v>
      </c>
      <c r="M4" s="33">
        <v>0</v>
      </c>
    </row>
    <row r="5" spans="1:13" s="13" customFormat="1" ht="30" x14ac:dyDescent="0.2">
      <c r="A5" s="35">
        <v>2</v>
      </c>
      <c r="B5" s="35" t="s">
        <v>144</v>
      </c>
      <c r="C5" s="35" t="s">
        <v>152</v>
      </c>
      <c r="D5" s="35" t="s">
        <v>69</v>
      </c>
      <c r="E5" s="35">
        <v>2</v>
      </c>
      <c r="F5" s="35" t="s">
        <v>81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</row>
    <row r="6" spans="1:13" s="13" customFormat="1" x14ac:dyDescent="0.2">
      <c r="A6" s="35">
        <v>3</v>
      </c>
      <c r="B6" s="35" t="s">
        <v>133</v>
      </c>
      <c r="C6" s="35" t="s">
        <v>151</v>
      </c>
      <c r="D6" s="35" t="s">
        <v>71</v>
      </c>
      <c r="E6" s="35">
        <v>6</v>
      </c>
      <c r="F6" s="35" t="s">
        <v>82</v>
      </c>
      <c r="G6" s="35"/>
      <c r="H6" s="35"/>
      <c r="I6" s="35"/>
      <c r="J6" s="35"/>
      <c r="K6" s="35"/>
      <c r="L6" s="35"/>
      <c r="M6" s="35"/>
    </row>
    <row r="7" spans="1:13" s="13" customFormat="1" x14ac:dyDescent="0.2">
      <c r="A7" s="35">
        <v>4</v>
      </c>
      <c r="B7" s="35" t="s">
        <v>134</v>
      </c>
      <c r="C7" s="35" t="s">
        <v>151</v>
      </c>
      <c r="D7" s="35" t="s">
        <v>71</v>
      </c>
      <c r="E7" s="35">
        <v>6</v>
      </c>
      <c r="F7" s="35" t="s">
        <v>82</v>
      </c>
      <c r="G7" s="35"/>
      <c r="H7" s="35"/>
      <c r="I7" s="35"/>
      <c r="J7" s="35"/>
      <c r="K7" s="35"/>
      <c r="L7" s="35"/>
      <c r="M7" s="35"/>
    </row>
    <row r="8" spans="1:13" s="13" customFormat="1" x14ac:dyDescent="0.2">
      <c r="A8" s="35">
        <v>5</v>
      </c>
      <c r="B8" s="35" t="s">
        <v>138</v>
      </c>
      <c r="C8" s="35" t="s">
        <v>151</v>
      </c>
      <c r="D8" s="35" t="s">
        <v>71</v>
      </c>
      <c r="E8" s="35">
        <v>8</v>
      </c>
      <c r="F8" s="35" t="s">
        <v>82</v>
      </c>
      <c r="G8" s="35"/>
      <c r="H8" s="35"/>
      <c r="I8" s="35"/>
      <c r="J8" s="35"/>
      <c r="K8" s="35"/>
      <c r="L8" s="35"/>
      <c r="M8" s="35"/>
    </row>
    <row r="9" spans="1:13" s="13" customFormat="1" ht="30" x14ac:dyDescent="0.2">
      <c r="A9" s="35">
        <v>6</v>
      </c>
      <c r="B9" s="35" t="s">
        <v>153</v>
      </c>
      <c r="C9" s="35" t="s">
        <v>165</v>
      </c>
      <c r="D9" s="35" t="s">
        <v>49</v>
      </c>
      <c r="E9" s="35">
        <v>8</v>
      </c>
      <c r="F9" s="35" t="s">
        <v>82</v>
      </c>
      <c r="G9" s="35"/>
      <c r="H9" s="35"/>
      <c r="I9" s="35"/>
      <c r="J9" s="35"/>
      <c r="K9" s="35"/>
      <c r="L9" s="35"/>
      <c r="M9" s="35"/>
    </row>
    <row r="10" spans="1:13" s="13" customFormat="1" x14ac:dyDescent="0.2">
      <c r="A10" s="35">
        <v>9</v>
      </c>
      <c r="B10" s="35" t="s">
        <v>154</v>
      </c>
      <c r="C10" s="35"/>
      <c r="D10" s="35" t="s">
        <v>49</v>
      </c>
      <c r="E10" s="35">
        <v>12</v>
      </c>
      <c r="F10" s="35" t="s">
        <v>82</v>
      </c>
      <c r="G10" s="35"/>
      <c r="H10" s="35"/>
      <c r="I10" s="35"/>
      <c r="J10" s="35"/>
      <c r="K10" s="35"/>
      <c r="L10" s="35"/>
      <c r="M10" s="35"/>
    </row>
    <row r="11" spans="1:13" s="13" customFormat="1" x14ac:dyDescent="0.2">
      <c r="A11" s="35">
        <v>8</v>
      </c>
      <c r="B11" s="36" t="s">
        <v>159</v>
      </c>
      <c r="C11" s="35"/>
      <c r="D11" s="35" t="s">
        <v>69</v>
      </c>
      <c r="E11" s="35">
        <v>10</v>
      </c>
      <c r="F11" s="35" t="s">
        <v>81</v>
      </c>
      <c r="G11" s="35"/>
      <c r="H11" s="35"/>
      <c r="I11" s="35"/>
      <c r="J11" s="35"/>
      <c r="K11" s="35"/>
      <c r="L11" s="35"/>
      <c r="M11" s="35"/>
    </row>
    <row r="12" spans="1:13" s="13" customFormat="1" x14ac:dyDescent="0.2">
      <c r="A12" s="35">
        <v>9</v>
      </c>
      <c r="B12" s="35" t="s">
        <v>160</v>
      </c>
      <c r="C12" s="35"/>
      <c r="D12" s="35" t="s">
        <v>69</v>
      </c>
      <c r="E12" s="35">
        <v>10</v>
      </c>
      <c r="F12" s="35" t="s">
        <v>82</v>
      </c>
      <c r="G12" s="35"/>
      <c r="H12" s="35"/>
      <c r="I12" s="35"/>
      <c r="J12" s="35"/>
      <c r="K12" s="35"/>
      <c r="L12" s="35"/>
      <c r="M12" s="35"/>
    </row>
    <row r="13" spans="1:13" s="13" customFormat="1" ht="30" x14ac:dyDescent="0.2">
      <c r="A13" s="35">
        <v>10</v>
      </c>
      <c r="B13" s="35" t="s">
        <v>161</v>
      </c>
      <c r="C13" s="35"/>
      <c r="D13" s="35" t="s">
        <v>71</v>
      </c>
      <c r="E13" s="35">
        <v>6</v>
      </c>
      <c r="F13" s="35" t="s">
        <v>82</v>
      </c>
      <c r="G13" s="35"/>
      <c r="H13" s="35"/>
      <c r="I13" s="35"/>
      <c r="J13" s="35"/>
      <c r="K13" s="35"/>
      <c r="L13" s="35"/>
      <c r="M13" s="35"/>
    </row>
    <row r="14" spans="1:13" s="13" customFormat="1" x14ac:dyDescent="0.2">
      <c r="A14" s="35">
        <v>11</v>
      </c>
      <c r="B14" s="35" t="s">
        <v>163</v>
      </c>
      <c r="C14" s="35"/>
      <c r="D14" s="35" t="s">
        <v>69</v>
      </c>
      <c r="E14" s="35">
        <v>12</v>
      </c>
      <c r="F14" s="35" t="s">
        <v>81</v>
      </c>
      <c r="G14" s="35"/>
      <c r="H14" s="35"/>
      <c r="I14" s="35"/>
      <c r="J14" s="35"/>
      <c r="K14" s="35"/>
      <c r="L14" s="35"/>
      <c r="M14" s="35"/>
    </row>
    <row r="15" spans="1:13" s="13" customFormat="1" x14ac:dyDescent="0.2">
      <c r="A15" s="35">
        <v>12</v>
      </c>
      <c r="B15" s="35" t="s">
        <v>207</v>
      </c>
      <c r="C15" s="35"/>
      <c r="D15" s="35" t="s">
        <v>49</v>
      </c>
      <c r="E15" s="35">
        <v>8</v>
      </c>
      <c r="F15" s="35" t="s">
        <v>82</v>
      </c>
      <c r="G15" s="35"/>
      <c r="H15" s="35"/>
      <c r="I15" s="35"/>
      <c r="J15" s="35"/>
      <c r="K15" s="35"/>
      <c r="L15" s="35"/>
      <c r="M15" s="35"/>
    </row>
    <row r="16" spans="1:13" s="13" customFormat="1" ht="30" x14ac:dyDescent="0.2">
      <c r="A16" s="33">
        <v>13</v>
      </c>
      <c r="B16" s="33" t="s">
        <v>183</v>
      </c>
      <c r="C16" s="33"/>
      <c r="D16" s="33" t="s">
        <v>71</v>
      </c>
      <c r="E16" s="33">
        <v>6</v>
      </c>
      <c r="F16" s="33" t="s">
        <v>82</v>
      </c>
      <c r="G16" s="33"/>
      <c r="H16" s="33"/>
      <c r="I16" s="33"/>
      <c r="J16" s="33"/>
      <c r="K16" s="33"/>
      <c r="L16" s="33"/>
      <c r="M16" s="33"/>
    </row>
    <row r="17" spans="1:13" s="13" customFormat="1" x14ac:dyDescent="0.2">
      <c r="A17" s="33">
        <v>14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</row>
    <row r="18" spans="1:13" s="13" customFormat="1" x14ac:dyDescent="0.2">
      <c r="A18" s="33">
        <v>15</v>
      </c>
      <c r="B18" s="34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19" spans="1:13" s="13" customFormat="1" x14ac:dyDescent="0.2">
      <c r="A19" s="33">
        <v>16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</row>
    <row r="20" spans="1:13" s="13" customFormat="1" x14ac:dyDescent="0.2">
      <c r="A20" s="33">
        <v>17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</row>
    <row r="21" spans="1:13" s="13" customFormat="1" x14ac:dyDescent="0.2">
      <c r="A21" s="1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s="13" customFormat="1" x14ac:dyDescent="0.2">
      <c r="A22" s="1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x14ac:dyDescent="0.25">
      <c r="B23" s="7" t="s">
        <v>185</v>
      </c>
      <c r="C23" s="7"/>
    </row>
    <row r="24" spans="1:13" x14ac:dyDescent="0.2">
      <c r="B24" s="2"/>
      <c r="C24" s="2"/>
    </row>
    <row r="25" spans="1:13" x14ac:dyDescent="0.2">
      <c r="B25" s="2" t="s">
        <v>72</v>
      </c>
      <c r="C25" s="2"/>
    </row>
    <row r="26" spans="1:13" x14ac:dyDescent="0.2">
      <c r="B26" s="2" t="s">
        <v>74</v>
      </c>
      <c r="C26" s="2" t="s">
        <v>75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1" t="s">
        <v>69</v>
      </c>
      <c r="C28" s="1">
        <f>SUMIF(D4:D22,B28,E4:E22)</f>
        <v>34</v>
      </c>
    </row>
    <row r="30" spans="1:13" ht="15.75" x14ac:dyDescent="0.25">
      <c r="B30" s="7" t="s">
        <v>71</v>
      </c>
      <c r="C30" s="7">
        <f>SUMIF(D4:D22,B30,E4:E22)</f>
        <v>32</v>
      </c>
    </row>
    <row r="31" spans="1:13" x14ac:dyDescent="0.2">
      <c r="B31" s="2"/>
      <c r="C31" s="2"/>
    </row>
    <row r="32" spans="1:13" x14ac:dyDescent="0.2">
      <c r="B32" s="2" t="s">
        <v>76</v>
      </c>
      <c r="C32" s="2"/>
    </row>
    <row r="33" spans="2:5" x14ac:dyDescent="0.2">
      <c r="B33" s="2" t="s">
        <v>74</v>
      </c>
      <c r="C33" s="2" t="s">
        <v>75</v>
      </c>
    </row>
    <row r="34" spans="2:5" x14ac:dyDescent="0.2">
      <c r="B34" s="2" t="s">
        <v>49</v>
      </c>
      <c r="C34" s="2"/>
    </row>
    <row r="35" spans="2:5" x14ac:dyDescent="0.2">
      <c r="B35" s="1" t="s">
        <v>69</v>
      </c>
    </row>
    <row r="37" spans="2:5" ht="15.75" x14ac:dyDescent="0.25">
      <c r="B37" s="7" t="s">
        <v>71</v>
      </c>
      <c r="C37" s="2"/>
    </row>
    <row r="38" spans="2:5" ht="15.75" x14ac:dyDescent="0.25">
      <c r="B38" s="7"/>
      <c r="C38" s="2"/>
    </row>
    <row r="39" spans="2:5" ht="15.75" x14ac:dyDescent="0.25">
      <c r="B39" s="7"/>
      <c r="C39" s="2"/>
    </row>
    <row r="40" spans="2:5" x14ac:dyDescent="0.2">
      <c r="B40" s="1" t="s">
        <v>93</v>
      </c>
      <c r="C40" s="1">
        <f>COUNTA(F4:F19)</f>
        <v>13</v>
      </c>
    </row>
    <row r="41" spans="2:5" x14ac:dyDescent="0.2">
      <c r="B41" s="1" t="s">
        <v>94</v>
      </c>
      <c r="C41" s="1">
        <f>COUNTIF(F4:F19,"Completed")</f>
        <v>9</v>
      </c>
    </row>
    <row r="42" spans="2:5" ht="15.75" x14ac:dyDescent="0.25">
      <c r="B42" s="7" t="s">
        <v>95</v>
      </c>
      <c r="C42" s="7">
        <f>C40-C41</f>
        <v>4</v>
      </c>
      <c r="D42" s="7"/>
      <c r="E42" s="7"/>
    </row>
    <row r="43" spans="2:5" x14ac:dyDescent="0.2">
      <c r="B43" s="2"/>
      <c r="C43" s="2"/>
      <c r="D43" s="2"/>
      <c r="E43" s="8"/>
    </row>
    <row r="44" spans="2:5" x14ac:dyDescent="0.2">
      <c r="B44" s="2"/>
      <c r="C44" s="2"/>
      <c r="D44" s="2"/>
      <c r="E44" s="8"/>
    </row>
    <row r="45" spans="2:5" x14ac:dyDescent="0.2">
      <c r="B45" s="2" t="s">
        <v>74</v>
      </c>
      <c r="C45" s="2" t="s">
        <v>93</v>
      </c>
      <c r="D45" s="2" t="s">
        <v>94</v>
      </c>
      <c r="E45" s="8" t="s">
        <v>97</v>
      </c>
    </row>
    <row r="46" spans="2:5" x14ac:dyDescent="0.2">
      <c r="B46" s="2" t="s">
        <v>49</v>
      </c>
      <c r="C46" s="2">
        <f>COUNTIF(D4:D19,B46)</f>
        <v>4</v>
      </c>
      <c r="D46" s="2"/>
      <c r="E46" s="8">
        <f>D46/C46</f>
        <v>0</v>
      </c>
    </row>
    <row r="47" spans="2:5" x14ac:dyDescent="0.2">
      <c r="B47" s="1" t="s">
        <v>69</v>
      </c>
      <c r="C47" s="1">
        <v>4</v>
      </c>
      <c r="E47" s="1">
        <f t="shared" ref="E47:E49" si="0">D47/C47</f>
        <v>0</v>
      </c>
    </row>
    <row r="49" spans="2:5" x14ac:dyDescent="0.2">
      <c r="B49" s="1" t="s">
        <v>71</v>
      </c>
      <c r="C49" s="1">
        <f>COUNTIF(D4:D19,B49)</f>
        <v>5</v>
      </c>
      <c r="E49" s="1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49"/>
  <sheetViews>
    <sheetView topLeftCell="A7" zoomScale="90" zoomScaleNormal="90" workbookViewId="0">
      <selection activeCell="M19" sqref="A3:M19"/>
    </sheetView>
  </sheetViews>
  <sheetFormatPr defaultRowHeight="15" x14ac:dyDescent="0.2"/>
  <cols>
    <col min="1" max="1" width="4.5703125" style="1" customWidth="1"/>
    <col min="2" max="2" width="36.42578125" style="1" customWidth="1"/>
    <col min="3" max="3" width="22.5703125" style="1" customWidth="1"/>
    <col min="4" max="4" width="14.42578125" style="1" customWidth="1"/>
    <col min="5" max="5" width="11.85546875" style="1" customWidth="1"/>
    <col min="6" max="6" width="12.42578125" style="1" customWidth="1"/>
    <col min="7" max="13" width="4.140625" style="1" customWidth="1"/>
    <col min="14" max="16384" width="9.140625" style="1"/>
  </cols>
  <sheetData>
    <row r="1" spans="1:13" ht="25.5" x14ac:dyDescent="0.35">
      <c r="B1" s="4" t="s">
        <v>182</v>
      </c>
      <c r="G1" s="1" t="s">
        <v>89</v>
      </c>
      <c r="H1" s="1" t="s">
        <v>166</v>
      </c>
      <c r="I1" s="1" t="s">
        <v>90</v>
      </c>
      <c r="J1" s="1" t="s">
        <v>167</v>
      </c>
    </row>
    <row r="3" spans="1:13" ht="37.5" x14ac:dyDescent="0.2">
      <c r="A3" s="35" t="s">
        <v>0</v>
      </c>
      <c r="B3" s="35" t="s">
        <v>44</v>
      </c>
      <c r="C3" s="35" t="s">
        <v>45</v>
      </c>
      <c r="D3" s="35" t="s">
        <v>74</v>
      </c>
      <c r="E3" s="35" t="s">
        <v>46</v>
      </c>
      <c r="F3" s="35" t="s">
        <v>47</v>
      </c>
      <c r="G3" s="37" t="s">
        <v>50</v>
      </c>
      <c r="H3" s="37" t="s">
        <v>51</v>
      </c>
      <c r="I3" s="37" t="s">
        <v>52</v>
      </c>
      <c r="J3" s="37" t="s">
        <v>53</v>
      </c>
      <c r="K3" s="37" t="s">
        <v>54</v>
      </c>
      <c r="L3" s="37" t="s">
        <v>55</v>
      </c>
      <c r="M3" s="37" t="s">
        <v>56</v>
      </c>
    </row>
    <row r="4" spans="1:13" s="10" customFormat="1" x14ac:dyDescent="0.2">
      <c r="A4" s="35">
        <v>1</v>
      </c>
      <c r="B4" s="35" t="s">
        <v>187</v>
      </c>
      <c r="C4" s="35"/>
      <c r="D4" s="35" t="s">
        <v>69</v>
      </c>
      <c r="E4" s="35">
        <v>16</v>
      </c>
      <c r="F4" s="35" t="s">
        <v>81</v>
      </c>
      <c r="G4" s="35">
        <v>16</v>
      </c>
      <c r="H4" s="35">
        <v>16</v>
      </c>
      <c r="I4" s="35">
        <v>16</v>
      </c>
      <c r="J4" s="35">
        <v>16</v>
      </c>
      <c r="K4" s="35">
        <v>12</v>
      </c>
      <c r="L4" s="35">
        <v>12</v>
      </c>
      <c r="M4" s="35">
        <v>8</v>
      </c>
    </row>
    <row r="5" spans="1:13" s="13" customFormat="1" ht="30" x14ac:dyDescent="0.2">
      <c r="A5" s="35">
        <v>2</v>
      </c>
      <c r="B5" s="35" t="s">
        <v>144</v>
      </c>
      <c r="C5" s="35" t="s">
        <v>168</v>
      </c>
      <c r="D5" s="35" t="s">
        <v>69</v>
      </c>
      <c r="E5" s="35">
        <v>4</v>
      </c>
      <c r="F5" s="35" t="s">
        <v>82</v>
      </c>
      <c r="G5" s="35">
        <v>4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</row>
    <row r="6" spans="1:13" s="13" customFormat="1" ht="45" x14ac:dyDescent="0.2">
      <c r="A6" s="35">
        <v>3</v>
      </c>
      <c r="B6" s="35" t="s">
        <v>159</v>
      </c>
      <c r="C6" s="35" t="s">
        <v>184</v>
      </c>
      <c r="D6" s="35" t="s">
        <v>69</v>
      </c>
      <c r="E6" s="35">
        <v>10</v>
      </c>
      <c r="F6" s="35" t="s">
        <v>82</v>
      </c>
      <c r="G6" s="35">
        <v>8</v>
      </c>
      <c r="H6" s="35">
        <v>6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</row>
    <row r="7" spans="1:13" s="13" customFormat="1" x14ac:dyDescent="0.2">
      <c r="A7" s="35">
        <v>4</v>
      </c>
      <c r="B7" s="35" t="s">
        <v>173</v>
      </c>
      <c r="C7" s="35"/>
      <c r="D7" s="35" t="s">
        <v>69</v>
      </c>
      <c r="E7" s="35">
        <v>8</v>
      </c>
      <c r="F7" s="35" t="s">
        <v>82</v>
      </c>
      <c r="G7" s="35">
        <v>8</v>
      </c>
      <c r="H7" s="35">
        <v>6</v>
      </c>
      <c r="I7" s="35">
        <v>5</v>
      </c>
      <c r="J7" s="35">
        <v>3</v>
      </c>
      <c r="K7" s="35">
        <v>0</v>
      </c>
      <c r="L7" s="35">
        <v>0</v>
      </c>
      <c r="M7" s="35">
        <v>0</v>
      </c>
    </row>
    <row r="8" spans="1:13" s="13" customFormat="1" ht="30" x14ac:dyDescent="0.2">
      <c r="A8" s="35">
        <v>5</v>
      </c>
      <c r="B8" s="35" t="s">
        <v>169</v>
      </c>
      <c r="C8" s="35"/>
      <c r="D8" s="35" t="s">
        <v>69</v>
      </c>
      <c r="E8" s="35">
        <v>4</v>
      </c>
      <c r="F8" s="35" t="s">
        <v>82</v>
      </c>
      <c r="G8" s="35">
        <v>4</v>
      </c>
      <c r="H8" s="35">
        <v>4</v>
      </c>
      <c r="I8" s="35">
        <v>4</v>
      </c>
      <c r="J8" s="35">
        <v>4</v>
      </c>
      <c r="K8" s="35">
        <v>2</v>
      </c>
      <c r="L8" s="35">
        <v>0</v>
      </c>
      <c r="M8" s="35">
        <v>0</v>
      </c>
    </row>
    <row r="9" spans="1:13" s="13" customFormat="1" ht="30" x14ac:dyDescent="0.2">
      <c r="A9" s="35">
        <v>6</v>
      </c>
      <c r="B9" s="35" t="s">
        <v>170</v>
      </c>
      <c r="C9" s="35"/>
      <c r="D9" s="35" t="s">
        <v>71</v>
      </c>
      <c r="E9" s="35">
        <v>4</v>
      </c>
      <c r="F9" s="35" t="s">
        <v>82</v>
      </c>
      <c r="G9" s="35"/>
      <c r="H9" s="35"/>
      <c r="I9" s="35"/>
      <c r="J9" s="35"/>
      <c r="K9" s="35"/>
      <c r="L9" s="35"/>
      <c r="M9" s="35"/>
    </row>
    <row r="10" spans="1:13" s="13" customFormat="1" ht="105" x14ac:dyDescent="0.2">
      <c r="A10" s="35">
        <v>7</v>
      </c>
      <c r="B10" s="35" t="s">
        <v>171</v>
      </c>
      <c r="C10" s="35" t="s">
        <v>172</v>
      </c>
      <c r="D10" s="35" t="s">
        <v>71</v>
      </c>
      <c r="E10" s="35">
        <v>6</v>
      </c>
      <c r="F10" s="35" t="s">
        <v>82</v>
      </c>
      <c r="G10" s="35"/>
      <c r="H10" s="35"/>
      <c r="I10" s="35"/>
      <c r="J10" s="35"/>
      <c r="K10" s="35"/>
      <c r="L10" s="35"/>
      <c r="M10" s="35"/>
    </row>
    <row r="11" spans="1:13" s="13" customFormat="1" x14ac:dyDescent="0.2">
      <c r="A11" s="35">
        <v>8</v>
      </c>
      <c r="B11" s="36" t="s">
        <v>174</v>
      </c>
      <c r="C11" s="35"/>
      <c r="D11" s="35" t="s">
        <v>71</v>
      </c>
      <c r="E11" s="35">
        <v>6</v>
      </c>
      <c r="F11" s="35" t="s">
        <v>82</v>
      </c>
      <c r="G11" s="35"/>
      <c r="H11" s="35"/>
      <c r="I11" s="35"/>
      <c r="J11" s="35"/>
      <c r="K11" s="35"/>
      <c r="L11" s="35"/>
      <c r="M11" s="35"/>
    </row>
    <row r="12" spans="1:13" s="13" customFormat="1" ht="60" x14ac:dyDescent="0.2">
      <c r="A12" s="35">
        <v>9</v>
      </c>
      <c r="B12" s="35" t="s">
        <v>163</v>
      </c>
      <c r="C12" s="35" t="s">
        <v>188</v>
      </c>
      <c r="D12" s="35" t="s">
        <v>71</v>
      </c>
      <c r="E12" s="35">
        <v>10</v>
      </c>
      <c r="F12" s="35" t="s">
        <v>122</v>
      </c>
      <c r="G12" s="35"/>
      <c r="H12" s="35"/>
      <c r="I12" s="35"/>
      <c r="J12" s="35"/>
      <c r="K12" s="35"/>
      <c r="L12" s="35"/>
      <c r="M12" s="35"/>
    </row>
    <row r="13" spans="1:13" s="13" customFormat="1" ht="30" x14ac:dyDescent="0.2">
      <c r="A13" s="35">
        <v>10</v>
      </c>
      <c r="B13" s="35" t="s">
        <v>176</v>
      </c>
      <c r="C13" s="35" t="s">
        <v>175</v>
      </c>
      <c r="D13" s="35" t="s">
        <v>71</v>
      </c>
      <c r="E13" s="35">
        <v>6</v>
      </c>
      <c r="F13" s="35" t="s">
        <v>81</v>
      </c>
      <c r="G13" s="35"/>
      <c r="H13" s="35"/>
      <c r="I13" s="35"/>
      <c r="J13" s="35"/>
      <c r="K13" s="35"/>
      <c r="L13" s="35"/>
      <c r="M13" s="35"/>
    </row>
    <row r="14" spans="1:13" s="13" customFormat="1" x14ac:dyDescent="0.2">
      <c r="A14" s="35">
        <v>11</v>
      </c>
      <c r="B14" s="35" t="s">
        <v>179</v>
      </c>
      <c r="C14" s="35" t="s">
        <v>177</v>
      </c>
      <c r="D14" s="35" t="s">
        <v>49</v>
      </c>
      <c r="E14" s="35">
        <v>12</v>
      </c>
      <c r="F14" s="35" t="s">
        <v>82</v>
      </c>
      <c r="G14" s="35">
        <v>12</v>
      </c>
      <c r="H14" s="35">
        <v>6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</row>
    <row r="15" spans="1:13" s="10" customFormat="1" x14ac:dyDescent="0.2">
      <c r="A15" s="35">
        <v>12</v>
      </c>
      <c r="B15" s="35" t="s">
        <v>178</v>
      </c>
      <c r="C15" s="35"/>
      <c r="D15" s="35" t="s">
        <v>49</v>
      </c>
      <c r="E15" s="35">
        <v>2</v>
      </c>
      <c r="F15" s="35" t="s">
        <v>162</v>
      </c>
      <c r="G15" s="35"/>
      <c r="H15" s="35"/>
      <c r="I15" s="35"/>
      <c r="J15" s="35"/>
      <c r="K15" s="35"/>
      <c r="L15" s="35"/>
      <c r="M15" s="35"/>
    </row>
    <row r="16" spans="1:13" s="13" customFormat="1" ht="30" x14ac:dyDescent="0.2">
      <c r="A16" s="35">
        <v>13</v>
      </c>
      <c r="B16" s="35" t="s">
        <v>180</v>
      </c>
      <c r="C16" s="35"/>
      <c r="D16" s="35" t="s">
        <v>49</v>
      </c>
      <c r="E16" s="35">
        <v>4</v>
      </c>
      <c r="F16" s="35" t="s">
        <v>82</v>
      </c>
      <c r="G16" s="35">
        <v>4</v>
      </c>
      <c r="H16" s="35">
        <v>4</v>
      </c>
      <c r="I16" s="35">
        <v>4</v>
      </c>
      <c r="J16" s="35">
        <v>0</v>
      </c>
      <c r="K16" s="35">
        <v>0</v>
      </c>
      <c r="L16" s="35">
        <v>0</v>
      </c>
      <c r="M16" s="35">
        <v>0</v>
      </c>
    </row>
    <row r="17" spans="1:13" s="13" customFormat="1" ht="30" x14ac:dyDescent="0.2">
      <c r="A17" s="35">
        <v>14</v>
      </c>
      <c r="B17" s="35" t="s">
        <v>189</v>
      </c>
      <c r="C17" s="35"/>
      <c r="D17" s="35" t="s">
        <v>49</v>
      </c>
      <c r="E17" s="35">
        <v>8</v>
      </c>
      <c r="F17" s="35" t="s">
        <v>82</v>
      </c>
      <c r="G17" s="35">
        <v>8</v>
      </c>
      <c r="H17" s="35">
        <v>8</v>
      </c>
      <c r="I17" s="35">
        <v>8</v>
      </c>
      <c r="J17" s="35">
        <v>8</v>
      </c>
      <c r="K17" s="35">
        <v>0</v>
      </c>
      <c r="L17" s="35">
        <v>0</v>
      </c>
      <c r="M17" s="35">
        <v>0</v>
      </c>
    </row>
    <row r="18" spans="1:13" s="13" customFormat="1" x14ac:dyDescent="0.2">
      <c r="A18" s="35">
        <v>15</v>
      </c>
      <c r="B18" s="38" t="s">
        <v>181</v>
      </c>
      <c r="C18" s="35"/>
      <c r="D18" s="35" t="s">
        <v>49</v>
      </c>
      <c r="E18" s="35">
        <v>4</v>
      </c>
      <c r="F18" s="35" t="s">
        <v>82</v>
      </c>
      <c r="G18" s="35">
        <v>4</v>
      </c>
      <c r="H18" s="35">
        <v>4</v>
      </c>
      <c r="I18" s="35">
        <v>4</v>
      </c>
      <c r="J18" s="35">
        <v>4</v>
      </c>
      <c r="K18" s="35">
        <v>4</v>
      </c>
      <c r="L18" s="35">
        <v>0</v>
      </c>
      <c r="M18" s="35">
        <v>0</v>
      </c>
    </row>
    <row r="19" spans="1:13" s="13" customFormat="1" x14ac:dyDescent="0.2">
      <c r="A19" s="35">
        <v>16</v>
      </c>
      <c r="B19" s="35" t="s">
        <v>186</v>
      </c>
      <c r="C19" s="35"/>
      <c r="D19" s="35" t="s">
        <v>49</v>
      </c>
      <c r="E19" s="35">
        <v>4</v>
      </c>
      <c r="F19" s="35" t="s">
        <v>82</v>
      </c>
      <c r="G19" s="35">
        <v>4</v>
      </c>
      <c r="H19" s="35">
        <v>4</v>
      </c>
      <c r="I19" s="35">
        <v>4</v>
      </c>
      <c r="J19" s="35">
        <v>4</v>
      </c>
      <c r="K19" s="35">
        <v>4</v>
      </c>
      <c r="L19" s="35">
        <v>4</v>
      </c>
      <c r="M19" s="35">
        <v>0</v>
      </c>
    </row>
    <row r="20" spans="1:13" s="13" customFormat="1" x14ac:dyDescent="0.2">
      <c r="A20" s="35">
        <v>17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</row>
    <row r="21" spans="1:13" s="13" customFormat="1" x14ac:dyDescent="0.2">
      <c r="A21" s="1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s="13" customFormat="1" x14ac:dyDescent="0.2">
      <c r="A22" s="1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x14ac:dyDescent="0.25">
      <c r="B23" s="7" t="s">
        <v>206</v>
      </c>
      <c r="C23" s="7"/>
    </row>
    <row r="24" spans="1:13" x14ac:dyDescent="0.2">
      <c r="B24" s="2"/>
      <c r="C24" s="2"/>
    </row>
    <row r="25" spans="1:13" x14ac:dyDescent="0.2">
      <c r="B25" s="2" t="s">
        <v>72</v>
      </c>
      <c r="C25" s="2"/>
    </row>
    <row r="26" spans="1:13" x14ac:dyDescent="0.2">
      <c r="B26" s="2" t="s">
        <v>74</v>
      </c>
      <c r="C26" s="2" t="s">
        <v>75</v>
      </c>
    </row>
    <row r="27" spans="1:13" x14ac:dyDescent="0.2">
      <c r="B27" s="2" t="s">
        <v>49</v>
      </c>
      <c r="C27" s="2">
        <f>SUMIF(D4:D22,B27,E4:E22)</f>
        <v>34</v>
      </c>
    </row>
    <row r="28" spans="1:13" x14ac:dyDescent="0.2">
      <c r="B28" s="1" t="s">
        <v>69</v>
      </c>
      <c r="C28" s="1">
        <f>SUMIF(D4:D22,B28,E4:E22)</f>
        <v>42</v>
      </c>
    </row>
    <row r="30" spans="1:13" ht="15.75" x14ac:dyDescent="0.25">
      <c r="B30" s="7" t="s">
        <v>71</v>
      </c>
      <c r="C30" s="7">
        <f>SUMIF(D4:D22,B30,E4:E22)</f>
        <v>32</v>
      </c>
    </row>
    <row r="31" spans="1:13" x14ac:dyDescent="0.2">
      <c r="B31" s="2"/>
      <c r="C31" s="2"/>
    </row>
    <row r="32" spans="1:13" x14ac:dyDescent="0.2">
      <c r="B32" s="2" t="s">
        <v>76</v>
      </c>
      <c r="C32" s="2"/>
    </row>
    <row r="33" spans="2:5" x14ac:dyDescent="0.2">
      <c r="B33" s="2" t="s">
        <v>74</v>
      </c>
      <c r="C33" s="2" t="s">
        <v>75</v>
      </c>
    </row>
    <row r="34" spans="2:5" x14ac:dyDescent="0.2">
      <c r="B34" s="2" t="s">
        <v>49</v>
      </c>
      <c r="C34" s="2"/>
    </row>
    <row r="35" spans="2:5" x14ac:dyDescent="0.2">
      <c r="B35" s="1" t="s">
        <v>69</v>
      </c>
    </row>
    <row r="37" spans="2:5" ht="15.75" x14ac:dyDescent="0.25">
      <c r="B37" s="7" t="s">
        <v>71</v>
      </c>
      <c r="C37" s="2"/>
    </row>
    <row r="38" spans="2:5" ht="15.75" x14ac:dyDescent="0.25">
      <c r="B38" s="7"/>
      <c r="C38" s="2"/>
    </row>
    <row r="39" spans="2:5" ht="15.75" x14ac:dyDescent="0.25">
      <c r="B39" s="7"/>
      <c r="C39" s="2"/>
    </row>
    <row r="40" spans="2:5" x14ac:dyDescent="0.2">
      <c r="B40" s="1" t="s">
        <v>93</v>
      </c>
      <c r="C40" s="1">
        <f>COUNTA(F4:F19)</f>
        <v>16</v>
      </c>
    </row>
    <row r="41" spans="2:5" x14ac:dyDescent="0.2">
      <c r="B41" s="1" t="s">
        <v>94</v>
      </c>
      <c r="C41" s="1">
        <f>COUNTIF(F4:F19,"Completed")</f>
        <v>12</v>
      </c>
    </row>
    <row r="42" spans="2:5" ht="15.75" x14ac:dyDescent="0.25">
      <c r="B42" s="7" t="s">
        <v>95</v>
      </c>
      <c r="C42" s="7">
        <f>C40-C41</f>
        <v>4</v>
      </c>
      <c r="D42" s="7"/>
      <c r="E42" s="7"/>
    </row>
    <row r="43" spans="2:5" x14ac:dyDescent="0.2">
      <c r="B43" s="2"/>
      <c r="C43" s="2"/>
      <c r="D43" s="2"/>
      <c r="E43" s="8"/>
    </row>
    <row r="44" spans="2:5" x14ac:dyDescent="0.2">
      <c r="B44" s="2"/>
      <c r="C44" s="2"/>
      <c r="D44" s="2"/>
      <c r="E44" s="8"/>
    </row>
    <row r="45" spans="2:5" ht="15" customHeight="1" x14ac:dyDescent="0.2">
      <c r="B45" s="2" t="s">
        <v>74</v>
      </c>
      <c r="C45" s="2" t="s">
        <v>93</v>
      </c>
      <c r="D45" s="2" t="s">
        <v>94</v>
      </c>
      <c r="E45" s="8" t="s">
        <v>97</v>
      </c>
    </row>
    <row r="46" spans="2:5" x14ac:dyDescent="0.2">
      <c r="B46" s="2" t="s">
        <v>49</v>
      </c>
      <c r="C46" s="2">
        <f>COUNTIF(D4:D19,B46)</f>
        <v>6</v>
      </c>
      <c r="D46" s="2">
        <v>8</v>
      </c>
      <c r="E46" s="8">
        <f>D46/C46</f>
        <v>1.3333333333333333</v>
      </c>
    </row>
    <row r="47" spans="2:5" x14ac:dyDescent="0.2">
      <c r="B47" s="1" t="s">
        <v>69</v>
      </c>
      <c r="C47" s="1">
        <v>5</v>
      </c>
      <c r="D47" s="1">
        <v>4</v>
      </c>
      <c r="E47" s="1">
        <f t="shared" ref="E47:E49" si="0">D47/C47</f>
        <v>0.8</v>
      </c>
    </row>
    <row r="49" spans="2:5" x14ac:dyDescent="0.2">
      <c r="B49" s="1" t="s">
        <v>71</v>
      </c>
      <c r="C49" s="1">
        <f>COUNTIF(D4:D19,B49)</f>
        <v>5</v>
      </c>
      <c r="D49" s="1">
        <v>0</v>
      </c>
      <c r="E49" s="1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4" zoomScaleNormal="100" workbookViewId="0">
      <selection activeCell="P14" sqref="P14"/>
    </sheetView>
  </sheetViews>
  <sheetFormatPr defaultRowHeight="15" x14ac:dyDescent="0.2"/>
  <cols>
    <col min="1" max="1" width="4.5703125" style="1" customWidth="1"/>
    <col min="2" max="2" width="36.42578125" style="1" customWidth="1"/>
    <col min="3" max="3" width="22.5703125" style="1" customWidth="1"/>
    <col min="4" max="4" width="14.42578125" style="1" customWidth="1"/>
    <col min="5" max="5" width="11.85546875" style="1" customWidth="1"/>
    <col min="6" max="6" width="12.42578125" style="1" customWidth="1"/>
    <col min="7" max="13" width="4.140625" style="1" customWidth="1"/>
    <col min="14" max="16384" width="9.140625" style="1"/>
  </cols>
  <sheetData>
    <row r="1" spans="1:13" ht="25.5" x14ac:dyDescent="0.35">
      <c r="B1" s="4" t="s">
        <v>204</v>
      </c>
      <c r="G1" s="1" t="s">
        <v>89</v>
      </c>
      <c r="H1" s="1" t="s">
        <v>190</v>
      </c>
      <c r="I1" s="1" t="s">
        <v>90</v>
      </c>
      <c r="J1" s="1">
        <v>42192</v>
      </c>
    </row>
    <row r="3" spans="1:13" ht="37.5" x14ac:dyDescent="0.2">
      <c r="A3" s="35" t="s">
        <v>0</v>
      </c>
      <c r="B3" s="35" t="s">
        <v>44</v>
      </c>
      <c r="C3" s="35" t="s">
        <v>45</v>
      </c>
      <c r="D3" s="35" t="s">
        <v>74</v>
      </c>
      <c r="E3" s="35" t="s">
        <v>46</v>
      </c>
      <c r="F3" s="35" t="s">
        <v>47</v>
      </c>
      <c r="G3" s="37" t="s">
        <v>50</v>
      </c>
      <c r="H3" s="37" t="s">
        <v>51</v>
      </c>
      <c r="I3" s="37" t="s">
        <v>52</v>
      </c>
      <c r="J3" s="37" t="s">
        <v>53</v>
      </c>
      <c r="K3" s="37" t="s">
        <v>54</v>
      </c>
      <c r="L3" s="37" t="s">
        <v>55</v>
      </c>
      <c r="M3" s="37" t="s">
        <v>56</v>
      </c>
    </row>
    <row r="4" spans="1:13" s="10" customFormat="1" x14ac:dyDescent="0.2">
      <c r="A4" s="35">
        <v>1</v>
      </c>
      <c r="B4" s="35" t="s">
        <v>195</v>
      </c>
      <c r="C4" s="35"/>
      <c r="D4" s="35" t="s">
        <v>69</v>
      </c>
      <c r="E4" s="35">
        <v>8</v>
      </c>
      <c r="F4" s="35" t="s">
        <v>81</v>
      </c>
      <c r="G4" s="35">
        <v>4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</row>
    <row r="5" spans="1:13" s="13" customFormat="1" ht="30" x14ac:dyDescent="0.2">
      <c r="A5" s="35">
        <v>2</v>
      </c>
      <c r="B5" s="35" t="s">
        <v>191</v>
      </c>
      <c r="C5" s="35"/>
      <c r="D5" s="35" t="s">
        <v>69</v>
      </c>
      <c r="E5" s="35">
        <v>6</v>
      </c>
      <c r="F5" s="35" t="s">
        <v>82</v>
      </c>
      <c r="G5" s="35">
        <v>6</v>
      </c>
      <c r="H5" s="35">
        <v>6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</row>
    <row r="6" spans="1:13" s="13" customFormat="1" ht="30" x14ac:dyDescent="0.2">
      <c r="A6" s="35">
        <v>3</v>
      </c>
      <c r="B6" s="35" t="s">
        <v>192</v>
      </c>
      <c r="C6" s="35" t="s">
        <v>193</v>
      </c>
      <c r="D6" s="35" t="s">
        <v>69</v>
      </c>
      <c r="E6" s="35">
        <v>4</v>
      </c>
      <c r="F6" s="35" t="s">
        <v>82</v>
      </c>
      <c r="G6" s="35">
        <v>4</v>
      </c>
      <c r="H6" s="35">
        <v>4</v>
      </c>
      <c r="I6" s="35">
        <v>4</v>
      </c>
      <c r="J6" s="35">
        <v>0</v>
      </c>
      <c r="K6" s="35">
        <v>0</v>
      </c>
      <c r="L6" s="35">
        <v>0</v>
      </c>
      <c r="M6" s="35">
        <v>0</v>
      </c>
    </row>
    <row r="7" spans="1:13" s="13" customFormat="1" x14ac:dyDescent="0.2">
      <c r="A7" s="35">
        <v>4</v>
      </c>
      <c r="B7" s="35" t="s">
        <v>194</v>
      </c>
      <c r="C7" s="35"/>
      <c r="D7" s="35" t="s">
        <v>69</v>
      </c>
      <c r="E7" s="35">
        <v>2</v>
      </c>
      <c r="F7" s="35" t="s">
        <v>82</v>
      </c>
      <c r="G7" s="35">
        <v>2</v>
      </c>
      <c r="H7" s="35">
        <v>2</v>
      </c>
      <c r="I7" s="35">
        <v>2</v>
      </c>
      <c r="J7" s="35">
        <v>2</v>
      </c>
      <c r="K7" s="35">
        <v>0</v>
      </c>
      <c r="L7" s="35">
        <v>0</v>
      </c>
      <c r="M7" s="35">
        <v>0</v>
      </c>
    </row>
    <row r="8" spans="1:13" s="13" customFormat="1" ht="30" x14ac:dyDescent="0.2">
      <c r="A8" s="35">
        <v>5</v>
      </c>
      <c r="B8" s="35" t="s">
        <v>205</v>
      </c>
      <c r="C8" s="35" t="s">
        <v>193</v>
      </c>
      <c r="D8" s="35" t="s">
        <v>69</v>
      </c>
      <c r="E8" s="35">
        <v>2</v>
      </c>
      <c r="F8" s="35" t="s">
        <v>82</v>
      </c>
      <c r="G8" s="35">
        <v>2</v>
      </c>
      <c r="H8" s="35">
        <v>2</v>
      </c>
      <c r="I8" s="35">
        <v>2</v>
      </c>
      <c r="J8" s="35">
        <v>2</v>
      </c>
      <c r="K8" s="35">
        <v>0</v>
      </c>
      <c r="L8" s="35">
        <v>0</v>
      </c>
      <c r="M8" s="35">
        <v>0</v>
      </c>
    </row>
    <row r="9" spans="1:13" s="13" customFormat="1" x14ac:dyDescent="0.2">
      <c r="A9" s="35">
        <v>6</v>
      </c>
      <c r="B9" s="35" t="s">
        <v>197</v>
      </c>
      <c r="C9" s="35"/>
      <c r="D9" s="35" t="s">
        <v>69</v>
      </c>
      <c r="E9" s="35">
        <v>4</v>
      </c>
      <c r="F9" s="35" t="s">
        <v>82</v>
      </c>
      <c r="G9" s="35">
        <v>4</v>
      </c>
      <c r="H9" s="35">
        <v>4</v>
      </c>
      <c r="I9" s="35">
        <v>4</v>
      </c>
      <c r="J9" s="35">
        <v>4</v>
      </c>
      <c r="K9" s="35">
        <v>0</v>
      </c>
      <c r="L9" s="35">
        <v>0</v>
      </c>
      <c r="M9" s="35">
        <v>0</v>
      </c>
    </row>
    <row r="10" spans="1:13" s="13" customFormat="1" x14ac:dyDescent="0.2">
      <c r="A10" s="35">
        <v>7</v>
      </c>
      <c r="B10" s="35" t="s">
        <v>202</v>
      </c>
      <c r="C10" s="35"/>
      <c r="D10" s="35" t="s">
        <v>69</v>
      </c>
      <c r="E10" s="35">
        <v>6</v>
      </c>
      <c r="F10" s="35" t="s">
        <v>82</v>
      </c>
      <c r="G10" s="35">
        <v>6</v>
      </c>
      <c r="H10" s="35">
        <v>6</v>
      </c>
      <c r="I10" s="35">
        <v>6</v>
      </c>
      <c r="J10" s="35">
        <v>6</v>
      </c>
      <c r="K10" s="35">
        <v>6</v>
      </c>
      <c r="L10" s="35">
        <v>0</v>
      </c>
      <c r="M10" s="35">
        <v>0</v>
      </c>
    </row>
    <row r="11" spans="1:13" s="13" customFormat="1" x14ac:dyDescent="0.2">
      <c r="A11" s="35">
        <v>8</v>
      </c>
      <c r="B11" s="36" t="s">
        <v>196</v>
      </c>
      <c r="C11" s="35"/>
      <c r="D11" s="35" t="s">
        <v>49</v>
      </c>
      <c r="E11" s="35">
        <v>6</v>
      </c>
      <c r="F11" s="35" t="s">
        <v>82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</row>
    <row r="12" spans="1:13" s="13" customFormat="1" x14ac:dyDescent="0.2">
      <c r="A12" s="35">
        <v>9</v>
      </c>
      <c r="B12" s="35" t="s">
        <v>130</v>
      </c>
      <c r="C12" s="35"/>
      <c r="D12" s="35" t="s">
        <v>49</v>
      </c>
      <c r="E12" s="35">
        <v>8</v>
      </c>
      <c r="F12" s="35" t="s">
        <v>82</v>
      </c>
      <c r="G12" s="35">
        <v>8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</row>
    <row r="13" spans="1:13" s="13" customFormat="1" ht="30" x14ac:dyDescent="0.2">
      <c r="A13" s="35">
        <v>10</v>
      </c>
      <c r="B13" s="35" t="s">
        <v>198</v>
      </c>
      <c r="C13" s="35"/>
      <c r="D13" s="35" t="s">
        <v>49</v>
      </c>
      <c r="E13" s="35">
        <v>6</v>
      </c>
      <c r="F13" s="35" t="s">
        <v>82</v>
      </c>
      <c r="G13" s="35">
        <v>6</v>
      </c>
      <c r="H13" s="35">
        <v>6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</row>
    <row r="14" spans="1:13" s="13" customFormat="1" ht="30" x14ac:dyDescent="0.2">
      <c r="A14" s="35">
        <v>11</v>
      </c>
      <c r="B14" s="35" t="s">
        <v>201</v>
      </c>
      <c r="C14" s="35"/>
      <c r="D14" s="35" t="s">
        <v>49</v>
      </c>
      <c r="E14" s="35">
        <v>4</v>
      </c>
      <c r="F14" s="35" t="s">
        <v>82</v>
      </c>
      <c r="G14" s="35">
        <v>4</v>
      </c>
      <c r="H14" s="35">
        <v>4</v>
      </c>
      <c r="I14" s="35">
        <v>4</v>
      </c>
      <c r="J14" s="35">
        <v>0</v>
      </c>
      <c r="K14" s="35">
        <v>0</v>
      </c>
      <c r="L14" s="35">
        <v>0</v>
      </c>
      <c r="M14" s="35">
        <v>0</v>
      </c>
    </row>
    <row r="15" spans="1:13" s="13" customFormat="1" ht="45" x14ac:dyDescent="0.2">
      <c r="A15" s="35">
        <v>12</v>
      </c>
      <c r="B15" s="35" t="s">
        <v>199</v>
      </c>
      <c r="C15" s="35" t="s">
        <v>200</v>
      </c>
      <c r="D15" s="35" t="s">
        <v>49</v>
      </c>
      <c r="E15" s="35">
        <v>2</v>
      </c>
      <c r="F15" s="35" t="s">
        <v>82</v>
      </c>
      <c r="G15" s="35">
        <v>2</v>
      </c>
      <c r="H15" s="35">
        <v>2</v>
      </c>
      <c r="I15" s="35">
        <v>2</v>
      </c>
      <c r="J15" s="35">
        <v>0</v>
      </c>
      <c r="K15" s="35">
        <v>0</v>
      </c>
      <c r="L15" s="35">
        <v>0</v>
      </c>
      <c r="M15" s="35">
        <v>0</v>
      </c>
    </row>
    <row r="16" spans="1:13" s="13" customFormat="1" x14ac:dyDescent="0.2">
      <c r="A16" s="35">
        <v>13</v>
      </c>
      <c r="B16" s="35" t="s">
        <v>203</v>
      </c>
      <c r="C16" s="35"/>
      <c r="D16" s="35" t="s">
        <v>49</v>
      </c>
      <c r="E16" s="35">
        <v>6</v>
      </c>
      <c r="F16" s="35" t="s">
        <v>82</v>
      </c>
      <c r="G16" s="35">
        <v>6</v>
      </c>
      <c r="H16" s="35">
        <v>6</v>
      </c>
      <c r="I16" s="35">
        <v>6</v>
      </c>
      <c r="J16" s="35">
        <v>6</v>
      </c>
      <c r="K16" s="35">
        <v>6</v>
      </c>
      <c r="L16" s="35">
        <v>0</v>
      </c>
      <c r="M16" s="35">
        <v>0</v>
      </c>
    </row>
    <row r="17" spans="1:13" s="13" customFormat="1" x14ac:dyDescent="0.2">
      <c r="A17" s="35">
        <v>14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</row>
    <row r="18" spans="1:13" s="13" customFormat="1" x14ac:dyDescent="0.2">
      <c r="A18" s="35">
        <v>15</v>
      </c>
      <c r="B18" s="38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</row>
    <row r="19" spans="1:13" s="13" customFormat="1" x14ac:dyDescent="0.2">
      <c r="A19" s="35">
        <v>16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13" s="13" customFormat="1" x14ac:dyDescent="0.2">
      <c r="A20" s="35">
        <v>17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</row>
    <row r="21" spans="1:13" s="13" customFormat="1" x14ac:dyDescent="0.2">
      <c r="A21" s="1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s="13" customFormat="1" x14ac:dyDescent="0.2">
      <c r="A22" s="1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x14ac:dyDescent="0.25">
      <c r="B23" s="7"/>
      <c r="C23" s="7"/>
    </row>
    <row r="24" spans="1:13" x14ac:dyDescent="0.2">
      <c r="B24" s="2"/>
      <c r="C24" s="2"/>
    </row>
    <row r="25" spans="1:13" x14ac:dyDescent="0.2">
      <c r="B25" s="2" t="s">
        <v>72</v>
      </c>
      <c r="C25" s="2"/>
    </row>
    <row r="26" spans="1:13" x14ac:dyDescent="0.2">
      <c r="B26" s="2" t="s">
        <v>74</v>
      </c>
      <c r="C26" s="2" t="s">
        <v>75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1" t="s">
        <v>69</v>
      </c>
      <c r="C28" s="1">
        <f>SUMIF(D4:D22,B28,E4:E22)</f>
        <v>32</v>
      </c>
    </row>
    <row r="30" spans="1:13" ht="15.75" x14ac:dyDescent="0.25">
      <c r="B30" s="7"/>
      <c r="C30" s="7"/>
    </row>
    <row r="31" spans="1:13" x14ac:dyDescent="0.2">
      <c r="B31" s="2"/>
      <c r="C31" s="2"/>
    </row>
    <row r="32" spans="1:13" x14ac:dyDescent="0.2">
      <c r="B32" s="2" t="s">
        <v>76</v>
      </c>
      <c r="C32" s="2"/>
    </row>
    <row r="33" spans="2:5" x14ac:dyDescent="0.2">
      <c r="B33" s="2" t="s">
        <v>74</v>
      </c>
      <c r="C33" s="2" t="s">
        <v>75</v>
      </c>
    </row>
    <row r="34" spans="2:5" x14ac:dyDescent="0.2">
      <c r="B34" s="2" t="s">
        <v>49</v>
      </c>
      <c r="C34" s="2"/>
    </row>
    <row r="35" spans="2:5" x14ac:dyDescent="0.2">
      <c r="B35" s="1" t="s">
        <v>69</v>
      </c>
    </row>
    <row r="37" spans="2:5" ht="15.75" x14ac:dyDescent="0.25">
      <c r="B37" s="7"/>
      <c r="C37" s="2"/>
    </row>
    <row r="38" spans="2:5" ht="15.75" x14ac:dyDescent="0.25">
      <c r="B38" s="7"/>
      <c r="C38" s="2"/>
    </row>
    <row r="39" spans="2:5" ht="15.75" x14ac:dyDescent="0.25">
      <c r="B39" s="7"/>
      <c r="C39" s="2"/>
    </row>
    <row r="40" spans="2:5" x14ac:dyDescent="0.2">
      <c r="B40" s="1" t="s">
        <v>93</v>
      </c>
      <c r="C40" s="1">
        <f>COUNTA(F4:F19)</f>
        <v>13</v>
      </c>
    </row>
    <row r="41" spans="2:5" x14ac:dyDescent="0.2">
      <c r="B41" s="1" t="s">
        <v>94</v>
      </c>
      <c r="C41" s="1">
        <f>COUNTIF(F4:F19,"Completed")</f>
        <v>12</v>
      </c>
    </row>
    <row r="42" spans="2:5" ht="15.75" x14ac:dyDescent="0.25">
      <c r="B42" s="7" t="s">
        <v>95</v>
      </c>
      <c r="C42" s="7">
        <f>C40-C41</f>
        <v>1</v>
      </c>
      <c r="D42" s="7"/>
      <c r="E42" s="7"/>
    </row>
    <row r="43" spans="2:5" x14ac:dyDescent="0.2">
      <c r="B43" s="2"/>
      <c r="C43" s="2"/>
      <c r="D43" s="2"/>
      <c r="E43" s="8"/>
    </row>
    <row r="44" spans="2:5" x14ac:dyDescent="0.2">
      <c r="B44" s="2"/>
      <c r="C44" s="2"/>
      <c r="D44" s="2"/>
      <c r="E44" s="8"/>
    </row>
    <row r="45" spans="2:5" x14ac:dyDescent="0.2">
      <c r="B45" s="2" t="s">
        <v>74</v>
      </c>
      <c r="C45" s="2" t="s">
        <v>93</v>
      </c>
      <c r="D45" s="2" t="s">
        <v>94</v>
      </c>
      <c r="E45" s="8" t="s">
        <v>97</v>
      </c>
    </row>
    <row r="46" spans="2:5" x14ac:dyDescent="0.2">
      <c r="B46" s="2" t="s">
        <v>49</v>
      </c>
      <c r="C46" s="2">
        <f>COUNTIF(D4:D19,B46)</f>
        <v>6</v>
      </c>
      <c r="D46" s="2">
        <v>8</v>
      </c>
      <c r="E46" s="8">
        <f>D46/C46</f>
        <v>1.3333333333333333</v>
      </c>
    </row>
    <row r="47" spans="2:5" x14ac:dyDescent="0.2">
      <c r="B47" s="1" t="s">
        <v>69</v>
      </c>
      <c r="C47" s="1">
        <v>5</v>
      </c>
      <c r="D47" s="1">
        <v>4</v>
      </c>
      <c r="E47" s="1">
        <f t="shared" ref="E47" si="0">D47/C47</f>
        <v>0.8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Normal="100" workbookViewId="0">
      <selection activeCell="C11" sqref="C11"/>
    </sheetView>
  </sheetViews>
  <sheetFormatPr defaultRowHeight="15" x14ac:dyDescent="0.2"/>
  <cols>
    <col min="1" max="1" width="4.5703125" style="1" customWidth="1"/>
    <col min="2" max="2" width="36.42578125" style="1" customWidth="1"/>
    <col min="3" max="3" width="22.5703125" style="1" customWidth="1"/>
    <col min="4" max="4" width="14.42578125" style="1" customWidth="1"/>
    <col min="5" max="5" width="11.85546875" style="1" customWidth="1"/>
    <col min="6" max="6" width="12.42578125" style="1" customWidth="1"/>
    <col min="7" max="13" width="4.140625" style="1" customWidth="1"/>
    <col min="14" max="16384" width="9.140625" style="1"/>
  </cols>
  <sheetData>
    <row r="1" spans="1:13" ht="25.5" x14ac:dyDescent="0.35">
      <c r="B1" s="4" t="s">
        <v>215</v>
      </c>
      <c r="G1" s="1" t="s">
        <v>89</v>
      </c>
      <c r="H1" s="1" t="s">
        <v>190</v>
      </c>
      <c r="I1" s="1" t="s">
        <v>90</v>
      </c>
      <c r="J1" s="1">
        <v>42192</v>
      </c>
    </row>
    <row r="3" spans="1:13" ht="37.5" x14ac:dyDescent="0.2">
      <c r="A3" s="35" t="s">
        <v>0</v>
      </c>
      <c r="B3" s="35" t="s">
        <v>44</v>
      </c>
      <c r="C3" s="35" t="s">
        <v>45</v>
      </c>
      <c r="D3" s="35" t="s">
        <v>74</v>
      </c>
      <c r="E3" s="35" t="s">
        <v>46</v>
      </c>
      <c r="F3" s="35" t="s">
        <v>47</v>
      </c>
      <c r="G3" s="37" t="s">
        <v>50</v>
      </c>
      <c r="H3" s="37" t="s">
        <v>51</v>
      </c>
      <c r="I3" s="37" t="s">
        <v>52</v>
      </c>
      <c r="J3" s="37" t="s">
        <v>53</v>
      </c>
      <c r="K3" s="37" t="s">
        <v>54</v>
      </c>
      <c r="L3" s="37" t="s">
        <v>55</v>
      </c>
      <c r="M3" s="37" t="s">
        <v>56</v>
      </c>
    </row>
    <row r="4" spans="1:13" s="10" customFormat="1" ht="30" customHeight="1" x14ac:dyDescent="0.2">
      <c r="A4" s="35">
        <v>1</v>
      </c>
      <c r="B4" s="35" t="s">
        <v>212</v>
      </c>
      <c r="C4" s="35" t="s">
        <v>210</v>
      </c>
      <c r="D4" s="35" t="s">
        <v>69</v>
      </c>
      <c r="E4" s="35">
        <v>20</v>
      </c>
      <c r="F4" s="35" t="s">
        <v>82</v>
      </c>
      <c r="G4" s="35">
        <v>16</v>
      </c>
      <c r="H4" s="35">
        <v>10</v>
      </c>
      <c r="I4" s="35">
        <v>6</v>
      </c>
      <c r="J4" s="35">
        <v>0</v>
      </c>
      <c r="K4" s="35">
        <v>0</v>
      </c>
      <c r="L4" s="35">
        <v>0</v>
      </c>
      <c r="M4" s="35">
        <v>0</v>
      </c>
    </row>
    <row r="5" spans="1:13" s="13" customFormat="1" x14ac:dyDescent="0.2">
      <c r="A5" s="35">
        <v>2</v>
      </c>
      <c r="B5" s="35" t="s">
        <v>211</v>
      </c>
      <c r="C5" s="35"/>
      <c r="D5" s="35" t="s">
        <v>69</v>
      </c>
      <c r="E5" s="35">
        <v>12</v>
      </c>
      <c r="F5" s="35" t="s">
        <v>82</v>
      </c>
      <c r="G5" s="35">
        <v>12</v>
      </c>
      <c r="H5" s="35">
        <v>12</v>
      </c>
      <c r="I5" s="35">
        <v>12</v>
      </c>
      <c r="J5" s="35">
        <v>12</v>
      </c>
      <c r="K5" s="35">
        <v>6</v>
      </c>
      <c r="L5" s="35">
        <v>0</v>
      </c>
      <c r="M5" s="35">
        <v>0</v>
      </c>
    </row>
    <row r="6" spans="1:13" s="13" customFormat="1" x14ac:dyDescent="0.2">
      <c r="A6" s="35">
        <v>3</v>
      </c>
      <c r="B6" s="35" t="s">
        <v>213</v>
      </c>
      <c r="C6" s="35"/>
      <c r="D6" s="35" t="s">
        <v>49</v>
      </c>
      <c r="E6" s="35">
        <v>20</v>
      </c>
      <c r="F6" s="35" t="s">
        <v>82</v>
      </c>
      <c r="G6" s="35">
        <v>16</v>
      </c>
      <c r="H6" s="35">
        <v>10</v>
      </c>
      <c r="I6" s="35">
        <v>6</v>
      </c>
      <c r="J6" s="35">
        <v>0</v>
      </c>
      <c r="K6" s="35">
        <v>0</v>
      </c>
      <c r="L6" s="35">
        <v>0</v>
      </c>
      <c r="M6" s="35">
        <v>0</v>
      </c>
    </row>
    <row r="7" spans="1:13" s="13" customFormat="1" ht="30" x14ac:dyDescent="0.2">
      <c r="A7" s="35">
        <v>4</v>
      </c>
      <c r="B7" s="35" t="s">
        <v>214</v>
      </c>
      <c r="C7" s="35"/>
      <c r="D7" s="35" t="s">
        <v>49</v>
      </c>
      <c r="E7" s="35">
        <v>12</v>
      </c>
      <c r="F7" s="35" t="s">
        <v>82</v>
      </c>
      <c r="G7" s="35">
        <v>12</v>
      </c>
      <c r="H7" s="35">
        <v>12</v>
      </c>
      <c r="I7" s="35">
        <v>12</v>
      </c>
      <c r="J7" s="35">
        <v>12</v>
      </c>
      <c r="K7" s="35">
        <v>6</v>
      </c>
      <c r="L7" s="35">
        <v>0</v>
      </c>
      <c r="M7" s="35">
        <v>0</v>
      </c>
    </row>
    <row r="8" spans="1:13" s="13" customFormat="1" x14ac:dyDescent="0.2">
      <c r="A8" s="35">
        <v>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</row>
    <row r="9" spans="1:13" s="13" customFormat="1" x14ac:dyDescent="0.2">
      <c r="A9" s="35">
        <v>6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</row>
    <row r="10" spans="1:13" s="13" customFormat="1" x14ac:dyDescent="0.2">
      <c r="A10" s="35">
        <v>7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 spans="1:13" s="13" customFormat="1" x14ac:dyDescent="0.2">
      <c r="A11" s="35">
        <v>8</v>
      </c>
      <c r="B11" s="36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</row>
    <row r="12" spans="1:13" s="13" customFormat="1" x14ac:dyDescent="0.2">
      <c r="A12" s="35">
        <v>9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</row>
    <row r="13" spans="1:13" s="13" customFormat="1" x14ac:dyDescent="0.2">
      <c r="A13" s="35">
        <v>10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</row>
    <row r="14" spans="1:13" s="13" customFormat="1" x14ac:dyDescent="0.2">
      <c r="A14" s="35">
        <v>11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</row>
    <row r="15" spans="1:13" s="13" customFormat="1" x14ac:dyDescent="0.2">
      <c r="A15" s="35">
        <v>12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</row>
    <row r="16" spans="1:13" s="13" customFormat="1" x14ac:dyDescent="0.2">
      <c r="A16" s="35">
        <v>13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</row>
    <row r="17" spans="1:13" s="13" customFormat="1" x14ac:dyDescent="0.2">
      <c r="A17" s="35">
        <v>14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</row>
    <row r="18" spans="1:13" s="13" customFormat="1" x14ac:dyDescent="0.2">
      <c r="A18" s="35">
        <v>15</v>
      </c>
      <c r="B18" s="38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</row>
    <row r="19" spans="1:13" s="13" customFormat="1" x14ac:dyDescent="0.2">
      <c r="A19" s="35">
        <v>16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13" s="13" customFormat="1" x14ac:dyDescent="0.2">
      <c r="A20" s="35">
        <v>17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</row>
    <row r="21" spans="1:13" s="13" customFormat="1" x14ac:dyDescent="0.2">
      <c r="A21" s="1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s="13" customFormat="1" x14ac:dyDescent="0.2">
      <c r="A22" s="1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x14ac:dyDescent="0.25">
      <c r="B23" s="7"/>
      <c r="C23" s="7"/>
    </row>
    <row r="24" spans="1:13" x14ac:dyDescent="0.2">
      <c r="B24" s="2"/>
      <c r="C24" s="2"/>
    </row>
    <row r="25" spans="1:13" x14ac:dyDescent="0.2">
      <c r="B25" s="2" t="s">
        <v>72</v>
      </c>
      <c r="C25" s="2"/>
    </row>
    <row r="26" spans="1:13" x14ac:dyDescent="0.2">
      <c r="B26" s="2" t="s">
        <v>74</v>
      </c>
      <c r="C26" s="2" t="s">
        <v>75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1" t="s">
        <v>69</v>
      </c>
      <c r="C28" s="1">
        <f>SUMIF(D4:D22,B28,E4:E22)</f>
        <v>32</v>
      </c>
    </row>
    <row r="30" spans="1:13" ht="15.75" x14ac:dyDescent="0.25">
      <c r="B30" s="7"/>
      <c r="C30" s="7"/>
    </row>
    <row r="31" spans="1:13" x14ac:dyDescent="0.2">
      <c r="B31" s="2"/>
      <c r="C31" s="2"/>
    </row>
    <row r="32" spans="1:13" x14ac:dyDescent="0.2">
      <c r="B32" s="2" t="s">
        <v>76</v>
      </c>
      <c r="C32" s="2"/>
    </row>
    <row r="33" spans="2:5" x14ac:dyDescent="0.2">
      <c r="B33" s="2" t="s">
        <v>74</v>
      </c>
      <c r="C33" s="2" t="s">
        <v>75</v>
      </c>
    </row>
    <row r="34" spans="2:5" x14ac:dyDescent="0.2">
      <c r="B34" s="2" t="s">
        <v>49</v>
      </c>
      <c r="C34" s="2"/>
    </row>
    <row r="35" spans="2:5" x14ac:dyDescent="0.2">
      <c r="B35" s="1" t="s">
        <v>69</v>
      </c>
    </row>
    <row r="37" spans="2:5" ht="15.75" x14ac:dyDescent="0.25">
      <c r="B37" s="7"/>
      <c r="C37" s="2"/>
    </row>
    <row r="38" spans="2:5" ht="15.75" x14ac:dyDescent="0.25">
      <c r="B38" s="7"/>
      <c r="C38" s="2"/>
    </row>
    <row r="39" spans="2:5" ht="15.75" x14ac:dyDescent="0.25">
      <c r="B39" s="7"/>
      <c r="C39" s="2"/>
    </row>
    <row r="40" spans="2:5" x14ac:dyDescent="0.2">
      <c r="B40" s="1" t="s">
        <v>93</v>
      </c>
      <c r="C40" s="1">
        <f>COUNTA(F4:F19)</f>
        <v>4</v>
      </c>
    </row>
    <row r="41" spans="2:5" x14ac:dyDescent="0.2">
      <c r="B41" s="1" t="s">
        <v>94</v>
      </c>
      <c r="C41" s="1">
        <f>COUNTIF(F4:F19,"Completed")</f>
        <v>4</v>
      </c>
    </row>
    <row r="42" spans="2:5" ht="15.75" x14ac:dyDescent="0.25">
      <c r="B42" s="7" t="s">
        <v>95</v>
      </c>
      <c r="C42" s="7">
        <f>C40-C41</f>
        <v>0</v>
      </c>
      <c r="D42" s="7"/>
      <c r="E42" s="7"/>
    </row>
    <row r="43" spans="2:5" x14ac:dyDescent="0.2">
      <c r="B43" s="2"/>
      <c r="C43" s="2"/>
      <c r="D43" s="2"/>
      <c r="E43" s="8"/>
    </row>
    <row r="44" spans="2:5" x14ac:dyDescent="0.2">
      <c r="B44" s="2"/>
      <c r="C44" s="2"/>
      <c r="D44" s="2"/>
      <c r="E44" s="8"/>
    </row>
    <row r="45" spans="2:5" x14ac:dyDescent="0.2">
      <c r="B45" s="2" t="s">
        <v>74</v>
      </c>
      <c r="C45" s="2" t="s">
        <v>93</v>
      </c>
      <c r="D45" s="2" t="s">
        <v>94</v>
      </c>
      <c r="E45" s="8" t="s">
        <v>97</v>
      </c>
    </row>
    <row r="46" spans="2:5" x14ac:dyDescent="0.2">
      <c r="B46" s="2" t="s">
        <v>49</v>
      </c>
      <c r="C46" s="2">
        <f>COUNTIF(D4:D19,B46)</f>
        <v>2</v>
      </c>
      <c r="D46" s="2">
        <v>8</v>
      </c>
      <c r="E46" s="8">
        <f>D46/C46</f>
        <v>4</v>
      </c>
    </row>
    <row r="47" spans="2:5" x14ac:dyDescent="0.2">
      <c r="B47" s="1" t="s">
        <v>69</v>
      </c>
      <c r="C47" s="1">
        <v>5</v>
      </c>
      <c r="D47" s="1">
        <v>4</v>
      </c>
      <c r="E47" s="1">
        <f t="shared" ref="E47" si="0">D47/C47</f>
        <v>0.8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Product Backlog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8 (2)</vt:lpstr>
      <vt:lpstr>Sprint 8 (3)</vt:lpstr>
      <vt:lpstr>Sprint 8 (4)</vt:lpstr>
      <vt:lpstr>Sprint 8 (5)</vt:lpstr>
      <vt:lpstr>Sprint 8 (6)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2015-08-16T05:27:10Z</dcterms:modified>
</cp:coreProperties>
</file>