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cmpe167\labs\lab2\"/>
    </mc:Choice>
  </mc:AlternateContent>
  <xr:revisionPtr revIDLastSave="0" documentId="13_ncr:1_{3D044BD3-B88D-456D-81D9-70F93024681F}" xr6:coauthVersionLast="36" xr6:coauthVersionMax="36" xr10:uidLastSave="{00000000-0000-0000-0000-000000000000}"/>
  <bookViews>
    <workbookView xWindow="0" yWindow="0" windowWidth="21570" windowHeight="7980" activeTab="2" xr2:uid="{F55BFC76-59B4-4F8F-9278-6A1215B15F4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3" l="1"/>
  <c r="E18" i="3"/>
  <c r="E19" i="3"/>
  <c r="E20" i="3"/>
  <c r="E21" i="3"/>
  <c r="E11" i="3"/>
  <c r="E13" i="3"/>
  <c r="E10" i="3"/>
  <c r="C19" i="3"/>
  <c r="C20" i="3"/>
  <c r="C21" i="3"/>
  <c r="C18" i="3"/>
  <c r="C13" i="3"/>
  <c r="C11" i="3"/>
  <c r="C12" i="3"/>
  <c r="C10" i="3"/>
  <c r="I3" i="3" l="1"/>
  <c r="I4" i="3"/>
  <c r="I5" i="3"/>
  <c r="I2" i="3"/>
  <c r="H3" i="3"/>
  <c r="H4" i="3"/>
  <c r="H5" i="3"/>
  <c r="H2" i="3"/>
  <c r="E2" i="3"/>
  <c r="D2" i="3"/>
  <c r="E4" i="3"/>
  <c r="D4" i="3"/>
  <c r="E5" i="3"/>
  <c r="D5" i="3"/>
  <c r="E3" i="3"/>
  <c r="D3" i="3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3" i="2"/>
  <c r="B12" i="1"/>
  <c r="B11" i="1" s="1"/>
  <c r="B10" i="1" s="1"/>
  <c r="B9" i="1" s="1"/>
  <c r="B8" i="1" s="1"/>
  <c r="B7" i="1" s="1"/>
  <c r="B6" i="1" s="1"/>
  <c r="B5" i="1" s="1"/>
  <c r="B16" i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<sst xmlns="http://schemas.openxmlformats.org/spreadsheetml/2006/main" count="114" uniqueCount="27">
  <si>
    <t>yellow</t>
  </si>
  <si>
    <t>orange</t>
  </si>
  <si>
    <t>red</t>
  </si>
  <si>
    <t>purple</t>
  </si>
  <si>
    <t>blue</t>
  </si>
  <si>
    <t>light blue</t>
  </si>
  <si>
    <t>teal</t>
  </si>
  <si>
    <t>lime</t>
  </si>
  <si>
    <t>green</t>
  </si>
  <si>
    <t>v*.63</t>
  </si>
  <si>
    <t>time const</t>
  </si>
  <si>
    <t>COLOR</t>
  </si>
  <si>
    <t>ANGLE</t>
  </si>
  <si>
    <t>RED</t>
  </si>
  <si>
    <t>GREEN</t>
  </si>
  <si>
    <t>BLUE</t>
  </si>
  <si>
    <t>Expected(mm)</t>
  </si>
  <si>
    <t>Experimetal(mm)</t>
  </si>
  <si>
    <t>Freq(Hz)</t>
  </si>
  <si>
    <t>Pk-to-PK(touch)</t>
  </si>
  <si>
    <t>Pk-to-Pk</t>
  </si>
  <si>
    <t>Pk-to-Pk * 0.63</t>
  </si>
  <si>
    <t>Capacitance(F)</t>
  </si>
  <si>
    <t>time const(s)</t>
  </si>
  <si>
    <t>Pk-to-PK</t>
  </si>
  <si>
    <t>Not Touching</t>
  </si>
  <si>
    <t>Touching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</si>
</sst>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8">
    <dxf>
      <fill>
        <patternFill patternType="solid">
          <fgColor indexed="64"/>
          <bgColor theme="2" tint="-0.89999084444715716"/>
        </patternFill>
      </fill>
    </dxf>
    <dxf>
      <numFmt numFmtId="15" formatCode="0.00E+00"/>
    </dxf>
    <dxf>
      <numFmt numFmtId="15" formatCode="0.00E+00"/>
    </dxf>
    <dxf>
      <fill>
        <patternFill patternType="solid">
          <fgColor indexed="64"/>
          <bgColor theme="2" tint="-0.89999084444715716"/>
        </patternFill>
      </fill>
    </dxf>
    <dxf>
      <numFmt numFmtId="15" formatCode="0.00E+00"/>
    </dxf>
    <dxf>
      <numFmt numFmtId="15" formatCode="0.00E+00"/>
    </dxf>
    <dxf>
      <fill>
        <patternFill patternType="solid">
          <fgColor indexed="64"/>
          <bgColor theme="1" tint="0.249977111117893"/>
        </patternFill>
      </fill>
    </dxf>
    <dxf>
      <fill>
        <patternFill patternType="solid">
          <fgColor indexed="64"/>
          <bgColor theme="1" tint="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vs Experimental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4584060883603"/>
          <c:y val="0.16708333333333336"/>
          <c:w val="0.85157842717359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592563429571298"/>
                  <c:y val="0.4188837853601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Sheet2!$B$2:$B$21</c:f>
              <c:numCache>
                <c:formatCode>General</c:formatCode>
                <c:ptCount val="20"/>
                <c:pt idx="0">
                  <c:v>45</c:v>
                </c:pt>
                <c:pt idx="1">
                  <c:v>100</c:v>
                </c:pt>
                <c:pt idx="2">
                  <c:v>149</c:v>
                </c:pt>
                <c:pt idx="3">
                  <c:v>202</c:v>
                </c:pt>
                <c:pt idx="4">
                  <c:v>254</c:v>
                </c:pt>
                <c:pt idx="5">
                  <c:v>304</c:v>
                </c:pt>
                <c:pt idx="6">
                  <c:v>355</c:v>
                </c:pt>
                <c:pt idx="7">
                  <c:v>403</c:v>
                </c:pt>
                <c:pt idx="8">
                  <c:v>455</c:v>
                </c:pt>
                <c:pt idx="9">
                  <c:v>503</c:v>
                </c:pt>
                <c:pt idx="10">
                  <c:v>554</c:v>
                </c:pt>
                <c:pt idx="11">
                  <c:v>605</c:v>
                </c:pt>
                <c:pt idx="12">
                  <c:v>655</c:v>
                </c:pt>
                <c:pt idx="13">
                  <c:v>703</c:v>
                </c:pt>
                <c:pt idx="14">
                  <c:v>753</c:v>
                </c:pt>
                <c:pt idx="15">
                  <c:v>803</c:v>
                </c:pt>
                <c:pt idx="16">
                  <c:v>852</c:v>
                </c:pt>
                <c:pt idx="17">
                  <c:v>901</c:v>
                </c:pt>
                <c:pt idx="18">
                  <c:v>955</c:v>
                </c:pt>
                <c:pt idx="19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A-498E-98FE-A3614BB24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93920"/>
        <c:axId val="554494904"/>
      </c:scatterChart>
      <c:valAx>
        <c:axId val="5544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94904"/>
        <c:crosses val="autoZero"/>
        <c:crossBetween val="midCat"/>
      </c:valAx>
      <c:valAx>
        <c:axId val="55449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9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0741032370953624E-2"/>
                  <c:y val="0.247587489063867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Sheet2!$B$2:$B$21</c:f>
              <c:numCache>
                <c:formatCode>General</c:formatCode>
                <c:ptCount val="20"/>
                <c:pt idx="0">
                  <c:v>45</c:v>
                </c:pt>
                <c:pt idx="1">
                  <c:v>100</c:v>
                </c:pt>
                <c:pt idx="2">
                  <c:v>149</c:v>
                </c:pt>
                <c:pt idx="3">
                  <c:v>202</c:v>
                </c:pt>
                <c:pt idx="4">
                  <c:v>254</c:v>
                </c:pt>
                <c:pt idx="5">
                  <c:v>304</c:v>
                </c:pt>
                <c:pt idx="6">
                  <c:v>355</c:v>
                </c:pt>
                <c:pt idx="7">
                  <c:v>403</c:v>
                </c:pt>
                <c:pt idx="8">
                  <c:v>455</c:v>
                </c:pt>
                <c:pt idx="9">
                  <c:v>503</c:v>
                </c:pt>
                <c:pt idx="10">
                  <c:v>554</c:v>
                </c:pt>
                <c:pt idx="11">
                  <c:v>605</c:v>
                </c:pt>
                <c:pt idx="12">
                  <c:v>655</c:v>
                </c:pt>
                <c:pt idx="13">
                  <c:v>703</c:v>
                </c:pt>
                <c:pt idx="14">
                  <c:v>753</c:v>
                </c:pt>
                <c:pt idx="15">
                  <c:v>803</c:v>
                </c:pt>
                <c:pt idx="16">
                  <c:v>852</c:v>
                </c:pt>
                <c:pt idx="17">
                  <c:v>901</c:v>
                </c:pt>
                <c:pt idx="18">
                  <c:v>955</c:v>
                </c:pt>
                <c:pt idx="19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8-437E-95C2-13C1B4BE8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62872"/>
        <c:axId val="555263200"/>
      </c:scatterChart>
      <c:valAx>
        <c:axId val="55526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63200"/>
        <c:crosses val="autoZero"/>
        <c:crossBetween val="midCat"/>
      </c:valAx>
      <c:valAx>
        <c:axId val="5552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6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1</xdr:row>
      <xdr:rowOff>136922</xdr:rowOff>
    </xdr:from>
    <xdr:to>
      <xdr:col>13</xdr:col>
      <xdr:colOff>23811</xdr:colOff>
      <xdr:row>16</xdr:row>
      <xdr:rowOff>22622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3F0678-FA1B-4319-846B-077A3D0F8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23</xdr:row>
      <xdr:rowOff>4762</xdr:rowOff>
    </xdr:from>
    <xdr:to>
      <xdr:col>21</xdr:col>
      <xdr:colOff>0</xdr:colOff>
      <xdr:row>37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3253F1-14BD-47AF-81E0-CA38C41D0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50A426-D2C7-4636-89AA-561835FDEA64}" name="Table2" displayName="Table2" ref="A4:E23" totalsRowShown="0" headerRowDxfId="7">
  <autoFilter ref="A4:E23" xr:uid="{3DB74219-7CCA-4371-B62F-675C71714B6B}"/>
  <tableColumns count="5">
    <tableColumn id="1" xr3:uid="{8EFFB58A-C8BF-47E5-A470-03F1C42EDF9A}" name="COLOR"/>
    <tableColumn id="2" xr3:uid="{594A20A4-5D21-456E-8ADA-2D9BDD207B64}" name="ANGLE">
      <calculatedColumnFormula>B4+45</calculatedColumnFormula>
    </tableColumn>
    <tableColumn id="3" xr3:uid="{B8A21DA4-FAB1-461E-90E8-4EA4A96A4925}" name="RED"/>
    <tableColumn id="4" xr3:uid="{42CB9671-BE5C-4135-8C95-B45E67AFCD97}" name="GREEN"/>
    <tableColumn id="5" xr3:uid="{D617934B-6587-496B-8A95-EC66267E94E8}" name="BLUE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8352AE-C113-45FD-84FA-B1FAD1145F6A}" name="Table3" displayName="Table3" ref="A1:B21" totalsRowShown="0" headerRowDxfId="6">
  <autoFilter ref="A1:B21" xr:uid="{F0A81189-10A2-4000-B238-DAFBA538137E}"/>
  <tableColumns count="2">
    <tableColumn id="1" xr3:uid="{7A176AAC-4BA0-4711-8355-6373E1A2447E}" name="Expected(mm)">
      <calculatedColumnFormula>A1+50</calculatedColumnFormula>
    </tableColumn>
    <tableColumn id="2" xr3:uid="{ACB00466-F7B3-413D-97E3-54C4EA785FCD}" name="Experimetal(mm)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808D6-C595-4441-82AE-5197E190908C}" name="Table1" displayName="Table1" ref="A9:E13" totalsRowShown="0" headerRowDxfId="3">
  <autoFilter ref="A9:E13" xr:uid="{A5760A84-7AFB-4657-B927-28C27C2056FA}"/>
  <tableColumns count="5">
    <tableColumn id="1" xr3:uid="{2B1E24E6-E995-41AE-B2D7-E85A03ABD7A8}" name="Freq(Hz)"/>
    <tableColumn id="2" xr3:uid="{BF0DF280-967C-47E3-9D2B-5C165953310B}" name="Pk-to-Pk"/>
    <tableColumn id="3" xr3:uid="{A07952E9-D629-4A25-8201-6E1798182808}" name="Pk-to-Pk * 0.63">
      <calculatedColumnFormula>B10*0.63</calculatedColumnFormula>
    </tableColumn>
    <tableColumn id="4" xr3:uid="{CDDA8523-466C-4565-9C5E-D4CF0C28E4B6}" name="time const(s)" dataDxfId="5"/>
    <tableColumn id="5" xr3:uid="{E9227189-2428-46EE-849A-9BCFAC49E105}" name="Capacitance(F)" dataDxfId="4">
      <calculatedColumnFormula>D10/100000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0DA1A6-FA5F-43F9-8522-0975082ABB53}" name="Table5" displayName="Table5" ref="A17:E21" totalsRowShown="0" headerRowDxfId="0">
  <autoFilter ref="A17:E21" xr:uid="{ABF567EA-D801-463F-B4A6-DD3D4EB0E954}"/>
  <tableColumns count="5">
    <tableColumn id="1" xr3:uid="{887F3CF4-FA38-42EF-838B-48EFBA674A2E}" name="Freq(Hz)"/>
    <tableColumn id="2" xr3:uid="{FF8316B2-F8DB-4226-848F-5D053A4FC3FF}" name="Pk-to-PK"/>
    <tableColumn id="3" xr3:uid="{8533514D-C7B8-42E0-9BCB-C7D2366B4ECE}" name="Pk-to-Pk * 0.63">
      <calculatedColumnFormula>B18*0.63</calculatedColumnFormula>
    </tableColumn>
    <tableColumn id="4" xr3:uid="{CC1F8DD8-0B01-430B-94E4-95AFF5515806}" name="time const(s)" dataDxfId="2"/>
    <tableColumn id="5" xr3:uid="{3C3A56E5-5518-4958-9C95-C1D56B592C80}" name="Capacitance(F)" dataDxfId="1">
      <calculatedColumnFormula>D18/100000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AD48-A228-49B8-BB16-EBC466D15A0D}">
  <dimension ref="A4:E23"/>
  <sheetViews>
    <sheetView zoomScale="160" zoomScaleNormal="160" workbookViewId="0">
      <selection activeCell="B2" sqref="B2"/>
    </sheetView>
  </sheetViews>
  <sheetFormatPr defaultRowHeight="15" x14ac:dyDescent="0.25"/>
  <cols>
    <col min="1" max="1" width="16.28515625" customWidth="1"/>
    <col min="2" max="5" width="9.42578125" customWidth="1"/>
  </cols>
  <sheetData>
    <row r="4" spans="1:5" x14ac:dyDescent="0.25">
      <c r="A4" s="2" t="s">
        <v>11</v>
      </c>
      <c r="B4" s="2" t="s">
        <v>12</v>
      </c>
      <c r="C4" s="2" t="s">
        <v>13</v>
      </c>
      <c r="D4" s="2" t="s">
        <v>14</v>
      </c>
      <c r="E4" s="2" t="s">
        <v>15</v>
      </c>
    </row>
    <row r="5" spans="1:5" x14ac:dyDescent="0.25">
      <c r="A5" t="s">
        <v>1</v>
      </c>
      <c r="B5">
        <f t="shared" ref="B5:B11" si="0">B6-45</f>
        <v>-360</v>
      </c>
      <c r="C5">
        <v>0</v>
      </c>
      <c r="D5">
        <v>500</v>
      </c>
      <c r="E5">
        <v>1000</v>
      </c>
    </row>
    <row r="6" spans="1:5" x14ac:dyDescent="0.25">
      <c r="A6" t="s">
        <v>2</v>
      </c>
      <c r="B6">
        <f>B7-45</f>
        <v>-315</v>
      </c>
      <c r="C6">
        <v>0</v>
      </c>
      <c r="D6">
        <v>1000</v>
      </c>
      <c r="E6">
        <v>1000</v>
      </c>
    </row>
    <row r="7" spans="1:5" x14ac:dyDescent="0.25">
      <c r="A7" t="s">
        <v>3</v>
      </c>
      <c r="B7">
        <f t="shared" si="0"/>
        <v>-270</v>
      </c>
      <c r="C7">
        <v>500</v>
      </c>
      <c r="D7">
        <v>1000</v>
      </c>
      <c r="E7">
        <v>0</v>
      </c>
    </row>
    <row r="8" spans="1:5" x14ac:dyDescent="0.25">
      <c r="A8" t="s">
        <v>4</v>
      </c>
      <c r="B8">
        <f t="shared" si="0"/>
        <v>-225</v>
      </c>
      <c r="C8">
        <v>1000</v>
      </c>
      <c r="D8">
        <v>1000</v>
      </c>
      <c r="E8">
        <v>0</v>
      </c>
    </row>
    <row r="9" spans="1:5" x14ac:dyDescent="0.25">
      <c r="A9" t="s">
        <v>5</v>
      </c>
      <c r="B9">
        <f t="shared" si="0"/>
        <v>-180</v>
      </c>
      <c r="C9">
        <v>1000</v>
      </c>
      <c r="D9">
        <v>500</v>
      </c>
      <c r="E9">
        <v>0</v>
      </c>
    </row>
    <row r="10" spans="1:5" x14ac:dyDescent="0.25">
      <c r="A10" t="s">
        <v>6</v>
      </c>
      <c r="B10">
        <f t="shared" si="0"/>
        <v>-135</v>
      </c>
      <c r="C10">
        <v>1000</v>
      </c>
      <c r="D10">
        <v>0</v>
      </c>
      <c r="E10">
        <v>0</v>
      </c>
    </row>
    <row r="11" spans="1:5" x14ac:dyDescent="0.25">
      <c r="A11" t="s">
        <v>7</v>
      </c>
      <c r="B11">
        <f t="shared" si="0"/>
        <v>-90</v>
      </c>
      <c r="C11">
        <v>1000</v>
      </c>
      <c r="D11">
        <v>0</v>
      </c>
      <c r="E11">
        <v>500</v>
      </c>
    </row>
    <row r="12" spans="1:5" x14ac:dyDescent="0.25">
      <c r="A12" t="s">
        <v>8</v>
      </c>
      <c r="B12">
        <f>B14-45</f>
        <v>-45</v>
      </c>
      <c r="C12">
        <v>1000</v>
      </c>
      <c r="D12">
        <v>0</v>
      </c>
      <c r="E12">
        <v>1000</v>
      </c>
    </row>
    <row r="14" spans="1:5" x14ac:dyDescent="0.25">
      <c r="A14" t="s">
        <v>0</v>
      </c>
      <c r="B14">
        <v>0</v>
      </c>
      <c r="C14">
        <v>0</v>
      </c>
      <c r="D14">
        <v>0</v>
      </c>
      <c r="E14">
        <v>1000</v>
      </c>
    </row>
    <row r="16" spans="1:5" x14ac:dyDescent="0.25">
      <c r="A16" t="s">
        <v>1</v>
      </c>
      <c r="B16">
        <f t="shared" ref="B16:B23" si="1">B15+45</f>
        <v>45</v>
      </c>
      <c r="C16">
        <v>0</v>
      </c>
      <c r="D16">
        <v>500</v>
      </c>
      <c r="E16">
        <v>1000</v>
      </c>
    </row>
    <row r="17" spans="1:5" x14ac:dyDescent="0.25">
      <c r="A17" t="s">
        <v>2</v>
      </c>
      <c r="B17">
        <f t="shared" si="1"/>
        <v>90</v>
      </c>
      <c r="C17">
        <v>0</v>
      </c>
      <c r="D17">
        <v>1000</v>
      </c>
      <c r="E17">
        <v>1000</v>
      </c>
    </row>
    <row r="18" spans="1:5" x14ac:dyDescent="0.25">
      <c r="A18" t="s">
        <v>3</v>
      </c>
      <c r="B18">
        <f t="shared" si="1"/>
        <v>135</v>
      </c>
      <c r="C18">
        <v>500</v>
      </c>
      <c r="D18">
        <v>1000</v>
      </c>
      <c r="E18">
        <v>0</v>
      </c>
    </row>
    <row r="19" spans="1:5" x14ac:dyDescent="0.25">
      <c r="A19" t="s">
        <v>4</v>
      </c>
      <c r="B19">
        <f t="shared" si="1"/>
        <v>180</v>
      </c>
      <c r="C19">
        <v>1000</v>
      </c>
      <c r="D19">
        <v>1000</v>
      </c>
      <c r="E19">
        <v>0</v>
      </c>
    </row>
    <row r="20" spans="1:5" x14ac:dyDescent="0.25">
      <c r="A20" t="s">
        <v>5</v>
      </c>
      <c r="B20">
        <f t="shared" si="1"/>
        <v>225</v>
      </c>
      <c r="C20">
        <v>1000</v>
      </c>
      <c r="D20">
        <v>500</v>
      </c>
      <c r="E20">
        <v>0</v>
      </c>
    </row>
    <row r="21" spans="1:5" x14ac:dyDescent="0.25">
      <c r="A21" t="s">
        <v>6</v>
      </c>
      <c r="B21">
        <f t="shared" si="1"/>
        <v>270</v>
      </c>
      <c r="C21">
        <v>1000</v>
      </c>
      <c r="D21">
        <v>0</v>
      </c>
      <c r="E21">
        <v>0</v>
      </c>
    </row>
    <row r="22" spans="1:5" x14ac:dyDescent="0.25">
      <c r="A22" t="s">
        <v>7</v>
      </c>
      <c r="B22">
        <f t="shared" si="1"/>
        <v>315</v>
      </c>
      <c r="C22">
        <v>1000</v>
      </c>
      <c r="D22">
        <v>0</v>
      </c>
      <c r="E22">
        <v>500</v>
      </c>
    </row>
    <row r="23" spans="1:5" x14ac:dyDescent="0.25">
      <c r="A23" t="s">
        <v>8</v>
      </c>
      <c r="B23">
        <f t="shared" si="1"/>
        <v>360</v>
      </c>
      <c r="C23">
        <v>1000</v>
      </c>
      <c r="D23">
        <v>0</v>
      </c>
      <c r="E23">
        <v>1000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ACFB9-430B-47FA-8421-58D5396214B7}">
  <dimension ref="A1:B21"/>
  <sheetViews>
    <sheetView zoomScale="160" zoomScaleNormal="160" workbookViewId="0">
      <selection sqref="A1:B21"/>
    </sheetView>
  </sheetViews>
  <sheetFormatPr defaultRowHeight="15" x14ac:dyDescent="0.25"/>
  <cols>
    <col min="1" max="1" width="14" customWidth="1"/>
    <col min="2" max="2" width="16.28515625" customWidth="1"/>
  </cols>
  <sheetData>
    <row r="1" spans="1:2" x14ac:dyDescent="0.25">
      <c r="A1" s="3" t="s">
        <v>16</v>
      </c>
      <c r="B1" s="3" t="s">
        <v>17</v>
      </c>
    </row>
    <row r="2" spans="1:2" x14ac:dyDescent="0.25">
      <c r="A2">
        <v>50</v>
      </c>
      <c r="B2">
        <v>45</v>
      </c>
    </row>
    <row r="3" spans="1:2" x14ac:dyDescent="0.25">
      <c r="A3">
        <f>A2+50</f>
        <v>100</v>
      </c>
      <c r="B3">
        <v>100</v>
      </c>
    </row>
    <row r="4" spans="1:2" x14ac:dyDescent="0.25">
      <c r="A4">
        <f t="shared" ref="A4:A21" si="0">A3+50</f>
        <v>150</v>
      </c>
      <c r="B4">
        <v>149</v>
      </c>
    </row>
    <row r="5" spans="1:2" x14ac:dyDescent="0.25">
      <c r="A5">
        <f t="shared" si="0"/>
        <v>200</v>
      </c>
      <c r="B5">
        <v>202</v>
      </c>
    </row>
    <row r="6" spans="1:2" x14ac:dyDescent="0.25">
      <c r="A6">
        <f t="shared" si="0"/>
        <v>250</v>
      </c>
      <c r="B6">
        <v>254</v>
      </c>
    </row>
    <row r="7" spans="1:2" x14ac:dyDescent="0.25">
      <c r="A7">
        <f t="shared" si="0"/>
        <v>300</v>
      </c>
      <c r="B7">
        <v>304</v>
      </c>
    </row>
    <row r="8" spans="1:2" x14ac:dyDescent="0.25">
      <c r="A8">
        <f t="shared" si="0"/>
        <v>350</v>
      </c>
      <c r="B8">
        <v>355</v>
      </c>
    </row>
    <row r="9" spans="1:2" x14ac:dyDescent="0.25">
      <c r="A9">
        <f t="shared" si="0"/>
        <v>400</v>
      </c>
      <c r="B9">
        <v>403</v>
      </c>
    </row>
    <row r="10" spans="1:2" x14ac:dyDescent="0.25">
      <c r="A10">
        <f t="shared" si="0"/>
        <v>450</v>
      </c>
      <c r="B10">
        <v>455</v>
      </c>
    </row>
    <row r="11" spans="1:2" x14ac:dyDescent="0.25">
      <c r="A11">
        <f t="shared" si="0"/>
        <v>500</v>
      </c>
      <c r="B11">
        <v>503</v>
      </c>
    </row>
    <row r="12" spans="1:2" x14ac:dyDescent="0.25">
      <c r="A12">
        <f t="shared" si="0"/>
        <v>550</v>
      </c>
      <c r="B12">
        <v>554</v>
      </c>
    </row>
    <row r="13" spans="1:2" x14ac:dyDescent="0.25">
      <c r="A13">
        <f t="shared" si="0"/>
        <v>600</v>
      </c>
      <c r="B13">
        <v>605</v>
      </c>
    </row>
    <row r="14" spans="1:2" x14ac:dyDescent="0.25">
      <c r="A14">
        <f t="shared" si="0"/>
        <v>650</v>
      </c>
      <c r="B14">
        <v>655</v>
      </c>
    </row>
    <row r="15" spans="1:2" x14ac:dyDescent="0.25">
      <c r="A15">
        <f t="shared" si="0"/>
        <v>700</v>
      </c>
      <c r="B15">
        <v>703</v>
      </c>
    </row>
    <row r="16" spans="1:2" x14ac:dyDescent="0.25">
      <c r="A16">
        <f t="shared" si="0"/>
        <v>750</v>
      </c>
      <c r="B16">
        <v>753</v>
      </c>
    </row>
    <row r="17" spans="1:2" x14ac:dyDescent="0.25">
      <c r="A17">
        <f t="shared" si="0"/>
        <v>800</v>
      </c>
      <c r="B17">
        <v>803</v>
      </c>
    </row>
    <row r="18" spans="1:2" x14ac:dyDescent="0.25">
      <c r="A18">
        <f t="shared" si="0"/>
        <v>850</v>
      </c>
      <c r="B18">
        <v>852</v>
      </c>
    </row>
    <row r="19" spans="1:2" x14ac:dyDescent="0.25">
      <c r="A19">
        <f t="shared" si="0"/>
        <v>900</v>
      </c>
      <c r="B19">
        <v>901</v>
      </c>
    </row>
    <row r="20" spans="1:2" x14ac:dyDescent="0.25">
      <c r="A20">
        <f t="shared" si="0"/>
        <v>950</v>
      </c>
      <c r="B20">
        <v>955</v>
      </c>
    </row>
    <row r="21" spans="1:2" x14ac:dyDescent="0.25">
      <c r="A21">
        <f t="shared" si="0"/>
        <v>1000</v>
      </c>
      <c r="B21">
        <v>1001</v>
      </c>
    </row>
  </sheetData>
  <dataConsolidate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7B7-C9A1-4A2B-9319-462BD7CF81A2}">
  <dimension ref="A1:I21"/>
  <sheetViews>
    <sheetView tabSelected="1" topLeftCell="A4" zoomScale="192" zoomScaleNormal="355" workbookViewId="0">
      <selection activeCell="H17" sqref="H17"/>
    </sheetView>
  </sheetViews>
  <sheetFormatPr defaultRowHeight="15" x14ac:dyDescent="0.25"/>
  <cols>
    <col min="2" max="2" width="11.28515625" customWidth="1"/>
    <col min="3" max="3" width="14.5703125" customWidth="1"/>
    <col min="4" max="4" width="12.7109375" customWidth="1"/>
    <col min="5" max="5" width="14" customWidth="1"/>
    <col min="6" max="6" width="11.7109375" customWidth="1"/>
  </cols>
  <sheetData>
    <row r="1" spans="1:9" x14ac:dyDescent="0.25">
      <c r="A1" t="s">
        <v>18</v>
      </c>
      <c r="B1" t="s">
        <v>20</v>
      </c>
      <c r="C1" t="s">
        <v>19</v>
      </c>
      <c r="D1" t="s">
        <v>9</v>
      </c>
      <c r="F1" t="s">
        <v>10</v>
      </c>
      <c r="G1" t="s">
        <v>10</v>
      </c>
    </row>
    <row r="2" spans="1:9" x14ac:dyDescent="0.25">
      <c r="A2">
        <v>5000</v>
      </c>
      <c r="B2">
        <v>5.1100000000000003</v>
      </c>
      <c r="C2">
        <v>4.79</v>
      </c>
      <c r="D2">
        <f t="shared" ref="D2:E4" si="0">B2*0.63</f>
        <v>3.2193000000000001</v>
      </c>
      <c r="E2">
        <f t="shared" si="0"/>
        <v>3.0177</v>
      </c>
      <c r="F2" s="1">
        <v>2.7999999999999999E-6</v>
      </c>
      <c r="G2" s="1">
        <v>1.6799999999999998E-5</v>
      </c>
      <c r="H2" s="1">
        <f>F2/100000</f>
        <v>2.8E-11</v>
      </c>
      <c r="I2" s="1">
        <f>G2/100000</f>
        <v>1.6799999999999999E-10</v>
      </c>
    </row>
    <row r="3" spans="1:9" x14ac:dyDescent="0.25">
      <c r="A3">
        <v>10000</v>
      </c>
      <c r="B3">
        <v>5.12</v>
      </c>
      <c r="C3">
        <v>4.34</v>
      </c>
      <c r="D3">
        <f t="shared" si="0"/>
        <v>3.2256</v>
      </c>
      <c r="E3">
        <f t="shared" si="0"/>
        <v>2.7342</v>
      </c>
      <c r="F3" s="1">
        <v>3.4199999999999999E-6</v>
      </c>
      <c r="G3" s="1">
        <v>1.5800000000000001E-5</v>
      </c>
      <c r="H3" s="1">
        <f t="shared" ref="H3:H5" si="1">F3/100000</f>
        <v>3.4199999999999996E-11</v>
      </c>
      <c r="I3" s="1">
        <f t="shared" ref="I3:I5" si="2">G3/100000</f>
        <v>1.5800000000000002E-10</v>
      </c>
    </row>
    <row r="4" spans="1:9" x14ac:dyDescent="0.25">
      <c r="A4">
        <v>15000</v>
      </c>
      <c r="B4">
        <v>5.1100000000000003</v>
      </c>
      <c r="C4">
        <v>3.8</v>
      </c>
      <c r="D4">
        <f t="shared" si="0"/>
        <v>3.2193000000000001</v>
      </c>
      <c r="E4">
        <f t="shared" si="0"/>
        <v>2.3939999999999997</v>
      </c>
      <c r="F4" s="1">
        <v>2.7999999999999999E-6</v>
      </c>
      <c r="G4" s="1">
        <v>1.2799999999999999E-5</v>
      </c>
      <c r="H4" s="1">
        <f t="shared" si="1"/>
        <v>2.8E-11</v>
      </c>
      <c r="I4" s="1">
        <f t="shared" si="2"/>
        <v>1.28E-10</v>
      </c>
    </row>
    <row r="5" spans="1:9" x14ac:dyDescent="0.25">
      <c r="A5">
        <v>20000</v>
      </c>
      <c r="B5">
        <v>5.1100000000000003</v>
      </c>
      <c r="C5">
        <v>3.34</v>
      </c>
      <c r="D5">
        <f t="shared" ref="D5" si="3">B5*0.63</f>
        <v>3.2193000000000001</v>
      </c>
      <c r="E5">
        <f t="shared" ref="E5" si="4">C5*0.63</f>
        <v>2.1042000000000001</v>
      </c>
      <c r="F5" s="1">
        <v>2.7999999999999999E-6</v>
      </c>
      <c r="G5" s="1">
        <v>1.13E-5</v>
      </c>
      <c r="H5" s="1">
        <f t="shared" si="1"/>
        <v>2.8E-11</v>
      </c>
      <c r="I5" s="1">
        <f t="shared" si="2"/>
        <v>1.13E-10</v>
      </c>
    </row>
    <row r="8" spans="1:9" ht="28.5" x14ac:dyDescent="0.45">
      <c r="C8" s="4" t="s">
        <v>25</v>
      </c>
      <c r="D8" s="5"/>
    </row>
    <row r="9" spans="1:9" x14ac:dyDescent="0.25">
      <c r="A9" s="6" t="s">
        <v>18</v>
      </c>
      <c r="B9" s="6" t="s">
        <v>20</v>
      </c>
      <c r="C9" s="6" t="s">
        <v>21</v>
      </c>
      <c r="D9" s="6" t="s">
        <v>23</v>
      </c>
      <c r="E9" s="6" t="s">
        <v>22</v>
      </c>
    </row>
    <row r="10" spans="1:9" x14ac:dyDescent="0.25">
      <c r="A10">
        <v>5000</v>
      </c>
      <c r="B10">
        <v>5.1100000000000003</v>
      </c>
      <c r="C10">
        <f>B10*0.63</f>
        <v>3.2193000000000001</v>
      </c>
      <c r="D10" s="1">
        <v>2.7999999999999999E-6</v>
      </c>
      <c r="E10" s="1">
        <f>D10/100000</f>
        <v>2.8E-11</v>
      </c>
    </row>
    <row r="11" spans="1:9" x14ac:dyDescent="0.25">
      <c r="A11">
        <v>10000</v>
      </c>
      <c r="B11">
        <v>5.12</v>
      </c>
      <c r="C11">
        <f>B11*0.63</f>
        <v>3.2256</v>
      </c>
      <c r="D11" s="1">
        <v>3.4199999999999999E-6</v>
      </c>
      <c r="E11" s="1">
        <f>D11/100000</f>
        <v>3.4199999999999996E-11</v>
      </c>
    </row>
    <row r="12" spans="1:9" x14ac:dyDescent="0.25">
      <c r="A12">
        <v>15000</v>
      </c>
      <c r="B12">
        <v>5.1100000000000003</v>
      </c>
      <c r="C12">
        <f>B12*0.63</f>
        <v>3.2193000000000001</v>
      </c>
      <c r="D12" s="1">
        <v>2.7999999999999999E-6</v>
      </c>
      <c r="E12" s="1">
        <f t="shared" ref="E12:E21" si="5">D12/100000</f>
        <v>2.8E-11</v>
      </c>
    </row>
    <row r="13" spans="1:9" x14ac:dyDescent="0.25">
      <c r="A13">
        <v>20000</v>
      </c>
      <c r="B13">
        <v>5.1100000000000003</v>
      </c>
      <c r="C13">
        <f>B13*0.63</f>
        <v>3.2193000000000001</v>
      </c>
      <c r="D13" s="1">
        <v>2.7999999999999999E-6</v>
      </c>
      <c r="E13" s="1">
        <f>D13/100000</f>
        <v>2.8E-11</v>
      </c>
    </row>
    <row r="14" spans="1:9" x14ac:dyDescent="0.25">
      <c r="E14" s="1"/>
      <c r="F14" s="1"/>
    </row>
    <row r="15" spans="1:9" x14ac:dyDescent="0.25">
      <c r="E15" s="1"/>
    </row>
    <row r="16" spans="1:9" ht="28.5" x14ac:dyDescent="0.45">
      <c r="C16" s="4" t="s">
        <v>26</v>
      </c>
      <c r="D16" s="5"/>
      <c r="E16" s="1"/>
    </row>
    <row r="17" spans="1:5" x14ac:dyDescent="0.25">
      <c r="A17" s="6" t="s">
        <v>18</v>
      </c>
      <c r="B17" s="6" t="s">
        <v>24</v>
      </c>
      <c r="C17" s="6" t="s">
        <v>21</v>
      </c>
      <c r="D17" s="6" t="s">
        <v>23</v>
      </c>
      <c r="E17" s="6" t="s">
        <v>22</v>
      </c>
    </row>
    <row r="18" spans="1:5" x14ac:dyDescent="0.25">
      <c r="A18">
        <v>5000</v>
      </c>
      <c r="B18">
        <v>4.79</v>
      </c>
      <c r="C18">
        <f>B18*0.63</f>
        <v>3.0177</v>
      </c>
      <c r="D18" s="1">
        <v>1.6799999999999998E-5</v>
      </c>
      <c r="E18" s="1">
        <f t="shared" si="5"/>
        <v>1.6799999999999999E-10</v>
      </c>
    </row>
    <row r="19" spans="1:5" x14ac:dyDescent="0.25">
      <c r="A19">
        <v>10000</v>
      </c>
      <c r="B19">
        <v>4.34</v>
      </c>
      <c r="C19">
        <f t="shared" ref="C19:C21" si="6">B19*0.63</f>
        <v>2.7342</v>
      </c>
      <c r="D19" s="1">
        <v>1.5800000000000001E-5</v>
      </c>
      <c r="E19" s="1">
        <f t="shared" si="5"/>
        <v>1.5800000000000002E-10</v>
      </c>
    </row>
    <row r="20" spans="1:5" x14ac:dyDescent="0.25">
      <c r="A20">
        <v>15000</v>
      </c>
      <c r="B20">
        <v>3.8</v>
      </c>
      <c r="C20">
        <f t="shared" si="6"/>
        <v>2.3939999999999997</v>
      </c>
      <c r="D20" s="1">
        <v>1.2799999999999999E-5</v>
      </c>
      <c r="E20" s="1">
        <f t="shared" si="5"/>
        <v>1.28E-10</v>
      </c>
    </row>
    <row r="21" spans="1:5" x14ac:dyDescent="0.25">
      <c r="A21">
        <v>20000</v>
      </c>
      <c r="B21">
        <v>3.34</v>
      </c>
      <c r="C21">
        <f t="shared" si="6"/>
        <v>2.1042000000000001</v>
      </c>
      <c r="D21" s="1">
        <v>1.13E-5</v>
      </c>
      <c r="E21" s="1">
        <f t="shared" si="5"/>
        <v>1.13E-10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</dc:creator>
  <cp:lastModifiedBy>Johnson</cp:lastModifiedBy>
  <cp:lastPrinted>2019-02-10T13:57:34Z</cp:lastPrinted>
  <dcterms:created xsi:type="dcterms:W3CDTF">2019-02-02T22:52:47Z</dcterms:created>
  <dcterms:modified xsi:type="dcterms:W3CDTF">2019-02-11T06:15:09Z</dcterms:modified>
</cp:coreProperties>
</file>