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01419695-8C6E-C64D-80DC-B4951BFE53D8}" xr6:coauthVersionLast="36" xr6:coauthVersionMax="36" xr10:uidLastSave="{00000000-0000-0000-0000-000000000000}"/>
  <bookViews>
    <workbookView xWindow="0" yWindow="460" windowWidth="20740" windowHeight="11760" xr2:uid="{00000000-000D-0000-FFFF-FFFF00000000}"/>
  </bookViews>
  <sheets>
    <sheet name="Currency" sheetId="1" r:id="rId1"/>
    <sheet name="Transaction" sheetId="2" r:id="rId2"/>
    <sheet name="Cash" sheetId="3" r:id="rId3"/>
    <sheet name="Balance" sheetId="4" r:id="rId4"/>
    <sheet name="Trnsctn 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  <c r="H13" i="2"/>
  <c r="M176" i="1"/>
  <c r="P8" i="2"/>
  <c r="C26" i="5" l="1"/>
  <c r="D26" i="5"/>
  <c r="E26" i="5"/>
  <c r="M177" i="1"/>
  <c r="N177" i="1" s="1"/>
  <c r="M178" i="1"/>
  <c r="N178" i="1" s="1"/>
  <c r="M179" i="1"/>
  <c r="N179" i="1" s="1"/>
  <c r="M180" i="1"/>
  <c r="N180" i="1" s="1"/>
  <c r="M181" i="1"/>
  <c r="N181" i="1" s="1"/>
  <c r="N176" i="1"/>
  <c r="F182" i="1"/>
  <c r="F181" i="1"/>
  <c r="F180" i="1"/>
  <c r="F179" i="1"/>
  <c r="F178" i="1"/>
  <c r="F177" i="1"/>
  <c r="F176" i="1"/>
  <c r="N182" i="1" l="1"/>
  <c r="N139" i="2" l="1"/>
  <c r="P139" i="2" s="1"/>
  <c r="N138" i="2"/>
  <c r="P138" i="2" s="1"/>
  <c r="F139" i="2"/>
  <c r="H139" i="2" s="1"/>
  <c r="F138" i="2"/>
  <c r="H138" i="2" s="1"/>
  <c r="B6" i="5" l="1"/>
  <c r="N137" i="2"/>
  <c r="P137" i="2" s="1"/>
  <c r="N136" i="2"/>
  <c r="P136" i="2" s="1"/>
  <c r="N135" i="2"/>
  <c r="P135" i="2" s="1"/>
  <c r="N134" i="2"/>
  <c r="P134" i="2" s="1"/>
  <c r="N133" i="2"/>
  <c r="P133" i="2" s="1"/>
  <c r="N132" i="2"/>
  <c r="P132" i="2" s="1"/>
  <c r="N131" i="2"/>
  <c r="P131" i="2" s="1"/>
  <c r="P130" i="2"/>
  <c r="N130" i="2"/>
  <c r="N129" i="2"/>
  <c r="P129" i="2" s="1"/>
  <c r="N128" i="2"/>
  <c r="P128" i="2" s="1"/>
  <c r="N127" i="2"/>
  <c r="P127" i="2" s="1"/>
  <c r="N126" i="2"/>
  <c r="P126" i="2" s="1"/>
  <c r="N125" i="2"/>
  <c r="P125" i="2" s="1"/>
  <c r="N124" i="2"/>
  <c r="P124" i="2" s="1"/>
  <c r="N123" i="2"/>
  <c r="P123" i="2" s="1"/>
  <c r="N122" i="2"/>
  <c r="P122" i="2" s="1"/>
  <c r="N121" i="2"/>
  <c r="P121" i="2" s="1"/>
  <c r="N120" i="2"/>
  <c r="P120" i="2" s="1"/>
  <c r="N119" i="2"/>
  <c r="P119" i="2" s="1"/>
  <c r="N118" i="2"/>
  <c r="P118" i="2" s="1"/>
  <c r="N117" i="2"/>
  <c r="P117" i="2" s="1"/>
  <c r="N116" i="2"/>
  <c r="P116" i="2" s="1"/>
  <c r="N115" i="2"/>
  <c r="P115" i="2" s="1"/>
  <c r="N114" i="2"/>
  <c r="P114" i="2" s="1"/>
  <c r="N113" i="2"/>
  <c r="P113" i="2" s="1"/>
  <c r="N112" i="2"/>
  <c r="P112" i="2" s="1"/>
  <c r="N111" i="2"/>
  <c r="P111" i="2" s="1"/>
  <c r="N110" i="2"/>
  <c r="P110" i="2" s="1"/>
  <c r="N109" i="2"/>
  <c r="P109" i="2" s="1"/>
  <c r="N108" i="2"/>
  <c r="P108" i="2" s="1"/>
  <c r="N107" i="2"/>
  <c r="P107" i="2" s="1"/>
  <c r="N106" i="2"/>
  <c r="P106" i="2" s="1"/>
  <c r="N105" i="2"/>
  <c r="P105" i="2" s="1"/>
  <c r="N104" i="2"/>
  <c r="P104" i="2" s="1"/>
  <c r="N103" i="2"/>
  <c r="P103" i="2" s="1"/>
  <c r="N102" i="2"/>
  <c r="N101" i="2"/>
  <c r="P101" i="2" s="1"/>
  <c r="N100" i="2"/>
  <c r="P100" i="2" s="1"/>
  <c r="N99" i="2"/>
  <c r="P99" i="2" s="1"/>
  <c r="N98" i="2"/>
  <c r="P98" i="2" s="1"/>
  <c r="N97" i="2"/>
  <c r="P97" i="2" s="1"/>
  <c r="N96" i="2"/>
  <c r="P96" i="2" s="1"/>
  <c r="N95" i="2"/>
  <c r="P95" i="2" s="1"/>
  <c r="N94" i="2"/>
  <c r="P94" i="2" s="1"/>
  <c r="N93" i="2"/>
  <c r="P93" i="2" s="1"/>
  <c r="N92" i="2"/>
  <c r="P92" i="2" s="1"/>
  <c r="N91" i="2"/>
  <c r="P91" i="2" s="1"/>
  <c r="N90" i="2"/>
  <c r="P90" i="2" s="1"/>
  <c r="N89" i="2"/>
  <c r="P89" i="2" s="1"/>
  <c r="N88" i="2"/>
  <c r="P88" i="2" s="1"/>
  <c r="N87" i="2"/>
  <c r="P87" i="2" s="1"/>
  <c r="N86" i="2"/>
  <c r="P86" i="2" s="1"/>
  <c r="N85" i="2"/>
  <c r="P85" i="2" s="1"/>
  <c r="N84" i="2"/>
  <c r="P84" i="2" s="1"/>
  <c r="N83" i="2"/>
  <c r="P83" i="2" s="1"/>
  <c r="N82" i="2"/>
  <c r="P82" i="2" s="1"/>
  <c r="N81" i="2"/>
  <c r="P81" i="2" s="1"/>
  <c r="N80" i="2"/>
  <c r="P80" i="2" s="1"/>
  <c r="N79" i="2"/>
  <c r="P79" i="2" s="1"/>
  <c r="P78" i="2"/>
  <c r="N78" i="2"/>
  <c r="N77" i="2"/>
  <c r="P77" i="2" s="1"/>
  <c r="N76" i="2"/>
  <c r="P76" i="2" s="1"/>
  <c r="N75" i="2"/>
  <c r="P75" i="2" s="1"/>
  <c r="N74" i="2"/>
  <c r="P74" i="2" s="1"/>
  <c r="N73" i="2"/>
  <c r="P73" i="2" s="1"/>
  <c r="N72" i="2"/>
  <c r="P72" i="2" s="1"/>
  <c r="N71" i="2"/>
  <c r="P71" i="2" s="1"/>
  <c r="N70" i="2"/>
  <c r="P70" i="2" s="1"/>
  <c r="N69" i="2"/>
  <c r="P69" i="2" s="1"/>
  <c r="N68" i="2"/>
  <c r="P68" i="2" s="1"/>
  <c r="N67" i="2"/>
  <c r="P67" i="2" s="1"/>
  <c r="N66" i="2"/>
  <c r="P66" i="2" s="1"/>
  <c r="N65" i="2"/>
  <c r="P65" i="2" s="1"/>
  <c r="N64" i="2"/>
  <c r="P64" i="2" s="1"/>
  <c r="N63" i="2"/>
  <c r="P63" i="2" s="1"/>
  <c r="N62" i="2"/>
  <c r="P62" i="2" s="1"/>
  <c r="N61" i="2"/>
  <c r="P61" i="2" s="1"/>
  <c r="N60" i="2"/>
  <c r="P60" i="2" s="1"/>
  <c r="N59" i="2"/>
  <c r="P59" i="2" s="1"/>
  <c r="N58" i="2"/>
  <c r="P58" i="2" s="1"/>
  <c r="N57" i="2"/>
  <c r="P57" i="2" s="1"/>
  <c r="N56" i="2"/>
  <c r="P56" i="2" s="1"/>
  <c r="N55" i="2"/>
  <c r="P55" i="2" s="1"/>
  <c r="N54" i="2"/>
  <c r="P54" i="2" s="1"/>
  <c r="N53" i="2"/>
  <c r="P53" i="2" s="1"/>
  <c r="N52" i="2"/>
  <c r="P52" i="2" s="1"/>
  <c r="N51" i="2"/>
  <c r="P51" i="2" s="1"/>
  <c r="N50" i="2"/>
  <c r="P50" i="2" s="1"/>
  <c r="N49" i="2"/>
  <c r="P49" i="2" s="1"/>
  <c r="N48" i="2"/>
  <c r="P48" i="2" s="1"/>
  <c r="N47" i="2"/>
  <c r="P47" i="2" s="1"/>
  <c r="N46" i="2"/>
  <c r="P46" i="2" s="1"/>
  <c r="N45" i="2"/>
  <c r="P45" i="2" s="1"/>
  <c r="N44" i="2"/>
  <c r="P44" i="2" s="1"/>
  <c r="N43" i="2"/>
  <c r="P43" i="2" s="1"/>
  <c r="N42" i="2"/>
  <c r="P42" i="2" s="1"/>
  <c r="N41" i="2"/>
  <c r="P41" i="2" s="1"/>
  <c r="N40" i="2"/>
  <c r="P40" i="2" s="1"/>
  <c r="N39" i="2"/>
  <c r="P39" i="2" s="1"/>
  <c r="N38" i="2"/>
  <c r="P38" i="2" s="1"/>
  <c r="N37" i="2"/>
  <c r="P37" i="2" s="1"/>
  <c r="N36" i="2"/>
  <c r="P36" i="2" s="1"/>
  <c r="N35" i="2"/>
  <c r="P35" i="2" s="1"/>
  <c r="N34" i="2"/>
  <c r="P34" i="2" s="1"/>
  <c r="N33" i="2"/>
  <c r="P33" i="2" s="1"/>
  <c r="N32" i="2"/>
  <c r="P32" i="2" s="1"/>
  <c r="N31" i="2"/>
  <c r="P31" i="2" s="1"/>
  <c r="N30" i="2"/>
  <c r="P30" i="2" s="1"/>
  <c r="N29" i="2"/>
  <c r="P29" i="2" s="1"/>
  <c r="N28" i="2"/>
  <c r="P28" i="2" s="1"/>
  <c r="N27" i="2"/>
  <c r="P27" i="2" s="1"/>
  <c r="N26" i="2"/>
  <c r="P26" i="2" s="1"/>
  <c r="N25" i="2"/>
  <c r="P25" i="2" s="1"/>
  <c r="N24" i="2"/>
  <c r="P24" i="2" s="1"/>
  <c r="N23" i="2"/>
  <c r="P23" i="2" s="1"/>
  <c r="N22" i="2"/>
  <c r="P22" i="2" s="1"/>
  <c r="N21" i="2"/>
  <c r="P21" i="2" s="1"/>
  <c r="N20" i="2"/>
  <c r="P20" i="2" s="1"/>
  <c r="N19" i="2"/>
  <c r="P19" i="2" s="1"/>
  <c r="N18" i="2"/>
  <c r="P18" i="2" s="1"/>
  <c r="N17" i="2"/>
  <c r="P17" i="2" s="1"/>
  <c r="N16" i="2"/>
  <c r="P16" i="2" s="1"/>
  <c r="N15" i="2"/>
  <c r="P15" i="2" s="1"/>
  <c r="H45" i="2"/>
  <c r="F43" i="2"/>
  <c r="H43" i="2" s="1"/>
  <c r="F44" i="2"/>
  <c r="H44" i="2" s="1"/>
  <c r="F45" i="2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F17" i="2"/>
  <c r="H17" i="2" s="1"/>
  <c r="F16" i="2"/>
  <c r="H16" i="2" s="1"/>
  <c r="F15" i="2"/>
  <c r="H15" i="2" s="1"/>
  <c r="F14" i="2"/>
  <c r="H14" i="2" s="1"/>
  <c r="C5" i="4"/>
  <c r="B6" i="4"/>
  <c r="C6" i="4" s="1"/>
  <c r="M169" i="1"/>
  <c r="N169" i="1" s="1"/>
  <c r="M170" i="1"/>
  <c r="N170" i="1" s="1"/>
  <c r="M171" i="1"/>
  <c r="N171" i="1" s="1"/>
  <c r="M172" i="1"/>
  <c r="N172" i="1" s="1"/>
  <c r="M173" i="1"/>
  <c r="N173" i="1" s="1"/>
  <c r="M168" i="1"/>
  <c r="N168" i="1" s="1"/>
  <c r="F173" i="1"/>
  <c r="F172" i="1"/>
  <c r="F171" i="1"/>
  <c r="F170" i="1"/>
  <c r="F169" i="1"/>
  <c r="F168" i="1"/>
  <c r="M161" i="1"/>
  <c r="N161" i="1" s="1"/>
  <c r="M162" i="1"/>
  <c r="N162" i="1" s="1"/>
  <c r="M163" i="1"/>
  <c r="N163" i="1" s="1"/>
  <c r="M164" i="1"/>
  <c r="N164" i="1" s="1"/>
  <c r="M165" i="1"/>
  <c r="N165" i="1" s="1"/>
  <c r="M160" i="1"/>
  <c r="N160" i="1" s="1"/>
  <c r="F165" i="1"/>
  <c r="F164" i="1"/>
  <c r="F163" i="1"/>
  <c r="F162" i="1"/>
  <c r="F161" i="1"/>
  <c r="F160" i="1"/>
  <c r="M153" i="1"/>
  <c r="N153" i="1" s="1"/>
  <c r="M154" i="1"/>
  <c r="N154" i="1" s="1"/>
  <c r="M155" i="1"/>
  <c r="N155" i="1" s="1"/>
  <c r="M156" i="1"/>
  <c r="N156" i="1" s="1"/>
  <c r="M157" i="1"/>
  <c r="N157" i="1" s="1"/>
  <c r="M152" i="1"/>
  <c r="N152" i="1" s="1"/>
  <c r="F157" i="1"/>
  <c r="F156" i="1"/>
  <c r="F155" i="1"/>
  <c r="F154" i="1"/>
  <c r="F153" i="1"/>
  <c r="F152" i="1"/>
  <c r="M146" i="1"/>
  <c r="N146" i="1" s="1"/>
  <c r="M147" i="1"/>
  <c r="N147" i="1" s="1"/>
  <c r="M148" i="1"/>
  <c r="N148" i="1" s="1"/>
  <c r="M149" i="1"/>
  <c r="N149" i="1" s="1"/>
  <c r="M145" i="1"/>
  <c r="N145" i="1" s="1"/>
  <c r="F149" i="1"/>
  <c r="F148" i="1"/>
  <c r="F147" i="1"/>
  <c r="F146" i="1"/>
  <c r="F145" i="1"/>
  <c r="M140" i="1"/>
  <c r="N140" i="1" s="1"/>
  <c r="M141" i="1"/>
  <c r="N141" i="1" s="1"/>
  <c r="M142" i="1"/>
  <c r="N142" i="1" s="1"/>
  <c r="M139" i="1"/>
  <c r="N139" i="1" s="1"/>
  <c r="F140" i="1"/>
  <c r="F141" i="1"/>
  <c r="F142" i="1"/>
  <c r="F139" i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F131" i="1"/>
  <c r="F132" i="1"/>
  <c r="F133" i="1"/>
  <c r="F134" i="1"/>
  <c r="F135" i="1"/>
  <c r="F136" i="1"/>
  <c r="F130" i="1"/>
  <c r="H18" i="2" l="1"/>
  <c r="B7" i="4"/>
  <c r="C7" i="4" s="1"/>
  <c r="F166" i="1"/>
  <c r="P102" i="2"/>
  <c r="H103" i="2"/>
  <c r="F174" i="1"/>
  <c r="N150" i="1"/>
  <c r="F158" i="1"/>
  <c r="F150" i="1"/>
  <c r="F143" i="1"/>
  <c r="F137" i="1"/>
  <c r="N158" i="1"/>
  <c r="N166" i="1"/>
  <c r="N174" i="1"/>
  <c r="N143" i="1"/>
  <c r="N137" i="1"/>
  <c r="M123" i="1"/>
  <c r="N123" i="1" s="1"/>
  <c r="M124" i="1"/>
  <c r="N124" i="1" s="1"/>
  <c r="M125" i="1"/>
  <c r="N125" i="1" s="1"/>
  <c r="M126" i="1"/>
  <c r="N126" i="1" s="1"/>
  <c r="M127" i="1"/>
  <c r="N127" i="1" s="1"/>
  <c r="M122" i="1"/>
  <c r="N122" i="1" s="1"/>
  <c r="F123" i="1"/>
  <c r="F124" i="1"/>
  <c r="F125" i="1"/>
  <c r="F126" i="1"/>
  <c r="F127" i="1"/>
  <c r="F122" i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13" i="1"/>
  <c r="N113" i="1" s="1"/>
  <c r="F114" i="1"/>
  <c r="F115" i="1"/>
  <c r="F116" i="1"/>
  <c r="F117" i="1"/>
  <c r="F118" i="1"/>
  <c r="F119" i="1"/>
  <c r="F113" i="1"/>
  <c r="M108" i="1"/>
  <c r="N108" i="1" s="1"/>
  <c r="M109" i="1"/>
  <c r="N109" i="1" s="1"/>
  <c r="M110" i="1"/>
  <c r="N110" i="1" s="1"/>
  <c r="M107" i="1"/>
  <c r="N107" i="1" s="1"/>
  <c r="F108" i="1"/>
  <c r="F109" i="1"/>
  <c r="F110" i="1"/>
  <c r="F107" i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93" i="1"/>
  <c r="N93" i="1" s="1"/>
  <c r="F94" i="1"/>
  <c r="F95" i="1"/>
  <c r="F96" i="1"/>
  <c r="F97" i="1"/>
  <c r="F98" i="1"/>
  <c r="F99" i="1"/>
  <c r="F100" i="1"/>
  <c r="F101" i="1"/>
  <c r="F102" i="1"/>
  <c r="F103" i="1"/>
  <c r="F104" i="1"/>
  <c r="F93" i="1"/>
  <c r="M87" i="1"/>
  <c r="N87" i="1" s="1"/>
  <c r="M88" i="1"/>
  <c r="N88" i="1" s="1"/>
  <c r="M89" i="1"/>
  <c r="N89" i="1" s="1"/>
  <c r="M90" i="1"/>
  <c r="N90" i="1" s="1"/>
  <c r="F87" i="1"/>
  <c r="F88" i="1"/>
  <c r="F89" i="1"/>
  <c r="F90" i="1"/>
  <c r="M79" i="1"/>
  <c r="N79" i="1" s="1"/>
  <c r="M80" i="1"/>
  <c r="N80" i="1" s="1"/>
  <c r="M81" i="1"/>
  <c r="N81" i="1" s="1"/>
  <c r="M82" i="1"/>
  <c r="N82" i="1" s="1"/>
  <c r="F79" i="1"/>
  <c r="F80" i="1"/>
  <c r="F81" i="1"/>
  <c r="F82" i="1"/>
  <c r="M72" i="1"/>
  <c r="N72" i="1" s="1"/>
  <c r="M73" i="1"/>
  <c r="N73" i="1" s="1"/>
  <c r="M74" i="1"/>
  <c r="N74" i="1" s="1"/>
  <c r="M75" i="1"/>
  <c r="N75" i="1" s="1"/>
  <c r="F72" i="1"/>
  <c r="F73" i="1"/>
  <c r="F74" i="1"/>
  <c r="F75" i="1"/>
  <c r="M59" i="1"/>
  <c r="N59" i="1" s="1"/>
  <c r="M60" i="1"/>
  <c r="N60" i="1" s="1"/>
  <c r="M61" i="1"/>
  <c r="N61" i="1" s="1"/>
  <c r="M62" i="1"/>
  <c r="N62" i="1" s="1"/>
  <c r="F59" i="1"/>
  <c r="F60" i="1"/>
  <c r="F61" i="1"/>
  <c r="F62" i="1"/>
  <c r="M52" i="1"/>
  <c r="N52" i="1" s="1"/>
  <c r="M53" i="1"/>
  <c r="N53" i="1" s="1"/>
  <c r="M54" i="1"/>
  <c r="N54" i="1" s="1"/>
  <c r="M55" i="1"/>
  <c r="N55" i="1" s="1"/>
  <c r="F52" i="1"/>
  <c r="F53" i="1"/>
  <c r="F54" i="1"/>
  <c r="F55" i="1"/>
  <c r="M46" i="1"/>
  <c r="N46" i="1" s="1"/>
  <c r="M47" i="1"/>
  <c r="N47" i="1" s="1"/>
  <c r="M48" i="1"/>
  <c r="N48" i="1" s="1"/>
  <c r="F46" i="1"/>
  <c r="F47" i="1"/>
  <c r="F48" i="1"/>
  <c r="M27" i="1"/>
  <c r="N27" i="1" s="1"/>
  <c r="F27" i="1"/>
  <c r="M18" i="1"/>
  <c r="N18" i="1" s="1"/>
  <c r="F18" i="1"/>
  <c r="M5" i="1"/>
  <c r="N5" i="1" s="1"/>
  <c r="F5" i="1"/>
  <c r="M45" i="1"/>
  <c r="N45" i="1" s="1"/>
  <c r="M44" i="1"/>
  <c r="N44" i="1" s="1"/>
  <c r="F44" i="1"/>
  <c r="F45" i="1"/>
  <c r="B8" i="4" l="1"/>
  <c r="F128" i="1"/>
  <c r="F120" i="1"/>
  <c r="F111" i="1"/>
  <c r="F105" i="1"/>
  <c r="B9" i="4"/>
  <c r="C8" i="4"/>
  <c r="N128" i="1"/>
  <c r="N120" i="1"/>
  <c r="N111" i="1"/>
  <c r="N105" i="1"/>
  <c r="G6" i="5"/>
  <c r="N14" i="2"/>
  <c r="P14" i="2" s="1"/>
  <c r="N13" i="2"/>
  <c r="P13" i="2" s="1"/>
  <c r="B7" i="5"/>
  <c r="B8" i="5" l="1"/>
  <c r="B9" i="5" s="1"/>
  <c r="G7" i="5"/>
  <c r="C7" i="5"/>
  <c r="B10" i="4"/>
  <c r="C9" i="4"/>
  <c r="M19" i="1"/>
  <c r="N19" i="1" s="1"/>
  <c r="M17" i="1"/>
  <c r="N17" i="1" s="1"/>
  <c r="M16" i="1"/>
  <c r="N16" i="1" s="1"/>
  <c r="M15" i="1"/>
  <c r="N15" i="1" s="1"/>
  <c r="M14" i="1"/>
  <c r="N14" i="1" s="1"/>
  <c r="F13" i="2"/>
  <c r="M43" i="1"/>
  <c r="N43" i="1" s="1"/>
  <c r="M42" i="1"/>
  <c r="N42" i="1" s="1"/>
  <c r="F43" i="1"/>
  <c r="F42" i="1"/>
  <c r="F19" i="1"/>
  <c r="F15" i="1"/>
  <c r="F16" i="1"/>
  <c r="F17" i="1"/>
  <c r="F14" i="1"/>
  <c r="C8" i="5" l="1"/>
  <c r="D9" i="5"/>
  <c r="E9" i="5"/>
  <c r="H7" i="5"/>
  <c r="G8" i="5"/>
  <c r="I7" i="5"/>
  <c r="J7" i="5"/>
  <c r="B10" i="5"/>
  <c r="C9" i="5"/>
  <c r="B11" i="4"/>
  <c r="C10" i="4"/>
  <c r="H6" i="5"/>
  <c r="H5" i="5"/>
  <c r="C6" i="5"/>
  <c r="C5" i="5"/>
  <c r="F12" i="2"/>
  <c r="H12" i="2" s="1"/>
  <c r="F11" i="2"/>
  <c r="D8" i="5" s="1"/>
  <c r="F10" i="2"/>
  <c r="F9" i="2"/>
  <c r="H10" i="2" l="1"/>
  <c r="E7" i="5" s="1"/>
  <c r="D7" i="5"/>
  <c r="H9" i="2"/>
  <c r="E6" i="5" s="1"/>
  <c r="D6" i="5"/>
  <c r="G9" i="5"/>
  <c r="I8" i="5"/>
  <c r="J8" i="5"/>
  <c r="H8" i="5"/>
  <c r="E10" i="5"/>
  <c r="D10" i="5"/>
  <c r="B11" i="5"/>
  <c r="B12" i="5" s="1"/>
  <c r="C10" i="5"/>
  <c r="B12" i="4"/>
  <c r="C11" i="4"/>
  <c r="H11" i="2"/>
  <c r="E8" i="5" s="1"/>
  <c r="N12" i="2"/>
  <c r="I6" i="5" s="1"/>
  <c r="F10" i="1"/>
  <c r="F9" i="1"/>
  <c r="F8" i="1"/>
  <c r="F7" i="1"/>
  <c r="F6" i="1"/>
  <c r="F4" i="1"/>
  <c r="M38" i="1"/>
  <c r="N38" i="1" s="1"/>
  <c r="M37" i="1"/>
  <c r="N37" i="1" s="1"/>
  <c r="M36" i="1"/>
  <c r="N36" i="1" s="1"/>
  <c r="F38" i="1"/>
  <c r="F37" i="1"/>
  <c r="F36" i="1"/>
  <c r="C12" i="5" l="1"/>
  <c r="D12" i="5"/>
  <c r="E12" i="5"/>
  <c r="B13" i="5"/>
  <c r="E11" i="5"/>
  <c r="D11" i="5"/>
  <c r="G10" i="5"/>
  <c r="H9" i="5"/>
  <c r="I9" i="5"/>
  <c r="J9" i="5"/>
  <c r="C11" i="5"/>
  <c r="B13" i="4"/>
  <c r="C12" i="4"/>
  <c r="P12" i="2"/>
  <c r="J6" i="5" s="1"/>
  <c r="M78" i="1"/>
  <c r="N78" i="1" s="1"/>
  <c r="F78" i="1"/>
  <c r="N11" i="2"/>
  <c r="P11" i="2" s="1"/>
  <c r="C13" i="5" l="1"/>
  <c r="D13" i="5"/>
  <c r="E13" i="5"/>
  <c r="B14" i="5"/>
  <c r="G11" i="5"/>
  <c r="G12" i="5" s="1"/>
  <c r="I10" i="5"/>
  <c r="J10" i="5"/>
  <c r="H10" i="5"/>
  <c r="B14" i="4"/>
  <c r="C13" i="4"/>
  <c r="M25" i="1"/>
  <c r="N25" i="1" s="1"/>
  <c r="F25" i="1"/>
  <c r="G13" i="5" l="1"/>
  <c r="H12" i="5"/>
  <c r="I12" i="5"/>
  <c r="J12" i="5"/>
  <c r="C14" i="5"/>
  <c r="D14" i="5"/>
  <c r="E14" i="5"/>
  <c r="B15" i="5"/>
  <c r="I11" i="5"/>
  <c r="H11" i="5"/>
  <c r="J11" i="5"/>
  <c r="B15" i="4"/>
  <c r="C14" i="4"/>
  <c r="N10" i="2"/>
  <c r="N9" i="2"/>
  <c r="P9" i="2" s="1"/>
  <c r="N8" i="2"/>
  <c r="M86" i="1"/>
  <c r="N86" i="1" s="1"/>
  <c r="M85" i="1"/>
  <c r="N85" i="1" s="1"/>
  <c r="F86" i="1"/>
  <c r="F85" i="1"/>
  <c r="F8" i="2"/>
  <c r="D5" i="5" l="1"/>
  <c r="H8" i="2"/>
  <c r="F6" i="4"/>
  <c r="F10" i="4"/>
  <c r="F7" i="4"/>
  <c r="F11" i="4"/>
  <c r="F12" i="4"/>
  <c r="F13" i="4"/>
  <c r="C15" i="5"/>
  <c r="D15" i="5"/>
  <c r="E15" i="5"/>
  <c r="B16" i="5"/>
  <c r="G14" i="5"/>
  <c r="H13" i="5"/>
  <c r="J13" i="5"/>
  <c r="I13" i="5"/>
  <c r="F9" i="4"/>
  <c r="I5" i="5"/>
  <c r="B16" i="4"/>
  <c r="C15" i="4"/>
  <c r="F15" i="4" s="1"/>
  <c r="F91" i="1"/>
  <c r="F8" i="4"/>
  <c r="P10" i="2"/>
  <c r="F14" i="4"/>
  <c r="F5" i="4"/>
  <c r="E6" i="4"/>
  <c r="E5" i="4"/>
  <c r="E8" i="4"/>
  <c r="E9" i="4"/>
  <c r="E11" i="4"/>
  <c r="E12" i="4"/>
  <c r="E13" i="4"/>
  <c r="E14" i="4"/>
  <c r="E10" i="4"/>
  <c r="E7" i="4"/>
  <c r="N91" i="1"/>
  <c r="G15" i="5" l="1"/>
  <c r="H14" i="5"/>
  <c r="I14" i="5"/>
  <c r="J14" i="5"/>
  <c r="C16" i="5"/>
  <c r="D16" i="5"/>
  <c r="E16" i="5"/>
  <c r="B17" i="5"/>
  <c r="E15" i="4"/>
  <c r="J5" i="5"/>
  <c r="C8" i="3"/>
  <c r="E5" i="5"/>
  <c r="C7" i="3"/>
  <c r="C16" i="4"/>
  <c r="B17" i="4"/>
  <c r="M71" i="1"/>
  <c r="N71" i="1" s="1"/>
  <c r="M65" i="1"/>
  <c r="N65" i="1" s="1"/>
  <c r="F65" i="1"/>
  <c r="M67" i="1"/>
  <c r="N67" i="1" s="1"/>
  <c r="M68" i="1"/>
  <c r="N68" i="1" s="1"/>
  <c r="M66" i="1"/>
  <c r="N66" i="1" s="1"/>
  <c r="M58" i="1"/>
  <c r="N58" i="1" s="1"/>
  <c r="M51" i="1"/>
  <c r="N51" i="1" s="1"/>
  <c r="M41" i="1"/>
  <c r="N41" i="1" s="1"/>
  <c r="N49" i="1" s="1"/>
  <c r="M32" i="1"/>
  <c r="N32" i="1" s="1"/>
  <c r="M33" i="1"/>
  <c r="N33" i="1" s="1"/>
  <c r="M34" i="1"/>
  <c r="N34" i="1" s="1"/>
  <c r="M35" i="1"/>
  <c r="N35" i="1" s="1"/>
  <c r="M31" i="1"/>
  <c r="N31" i="1" s="1"/>
  <c r="M23" i="1"/>
  <c r="N23" i="1" s="1"/>
  <c r="M24" i="1"/>
  <c r="N24" i="1" s="1"/>
  <c r="M26" i="1"/>
  <c r="N26" i="1" s="1"/>
  <c r="M28" i="1"/>
  <c r="N28" i="1" s="1"/>
  <c r="M22" i="1"/>
  <c r="N22" i="1" s="1"/>
  <c r="M13" i="1"/>
  <c r="N13" i="1" s="1"/>
  <c r="M7" i="1"/>
  <c r="N7" i="1" s="1"/>
  <c r="M6" i="1"/>
  <c r="N6" i="1" s="1"/>
  <c r="M4" i="1"/>
  <c r="N4" i="1" s="1"/>
  <c r="M10" i="1"/>
  <c r="N10" i="1" s="1"/>
  <c r="M9" i="1"/>
  <c r="N9" i="1" s="1"/>
  <c r="M8" i="1"/>
  <c r="N8" i="1" s="1"/>
  <c r="G16" i="5" l="1"/>
  <c r="H15" i="5"/>
  <c r="I15" i="5"/>
  <c r="J15" i="5"/>
  <c r="C17" i="5"/>
  <c r="D17" i="5"/>
  <c r="E17" i="5"/>
  <c r="B18" i="5"/>
  <c r="F16" i="4"/>
  <c r="E16" i="4"/>
  <c r="B18" i="4"/>
  <c r="C17" i="4"/>
  <c r="N63" i="1"/>
  <c r="N56" i="1"/>
  <c r="N20" i="1"/>
  <c r="N39" i="1"/>
  <c r="N83" i="1"/>
  <c r="N76" i="1"/>
  <c r="N69" i="1"/>
  <c r="N11" i="1"/>
  <c r="N29" i="1"/>
  <c r="C18" i="5" l="1"/>
  <c r="D18" i="5"/>
  <c r="E18" i="5"/>
  <c r="B19" i="5"/>
  <c r="G17" i="5"/>
  <c r="H16" i="5"/>
  <c r="J16" i="5"/>
  <c r="I16" i="5"/>
  <c r="F17" i="4"/>
  <c r="E17" i="4"/>
  <c r="B19" i="4"/>
  <c r="C18" i="4"/>
  <c r="F83" i="1"/>
  <c r="G18" i="5" l="1"/>
  <c r="H17" i="5"/>
  <c r="I17" i="5"/>
  <c r="J17" i="5"/>
  <c r="C19" i="5"/>
  <c r="D19" i="5"/>
  <c r="E19" i="5"/>
  <c r="B20" i="5"/>
  <c r="F18" i="4"/>
  <c r="E18" i="4"/>
  <c r="B20" i="4"/>
  <c r="C19" i="4"/>
  <c r="F71" i="1"/>
  <c r="F68" i="1"/>
  <c r="F67" i="1"/>
  <c r="F66" i="1"/>
  <c r="F58" i="1"/>
  <c r="F63" i="1" s="1"/>
  <c r="F51" i="1"/>
  <c r="F56" i="1" s="1"/>
  <c r="F41" i="1"/>
  <c r="F49" i="1" s="1"/>
  <c r="F35" i="1"/>
  <c r="F34" i="1"/>
  <c r="F33" i="1"/>
  <c r="F32" i="1"/>
  <c r="F31" i="1"/>
  <c r="F28" i="1"/>
  <c r="F26" i="1"/>
  <c r="F24" i="1"/>
  <c r="F23" i="1"/>
  <c r="F22" i="1"/>
  <c r="F13" i="1"/>
  <c r="F20" i="1" s="1"/>
  <c r="C20" i="5" l="1"/>
  <c r="D20" i="5"/>
  <c r="E20" i="5"/>
  <c r="B21" i="5"/>
  <c r="G19" i="5"/>
  <c r="H18" i="5"/>
  <c r="J18" i="5"/>
  <c r="I18" i="5"/>
  <c r="F19" i="4"/>
  <c r="E19" i="4"/>
  <c r="B21" i="4"/>
  <c r="C20" i="4"/>
  <c r="F39" i="1"/>
  <c r="F76" i="1"/>
  <c r="C9" i="3"/>
  <c r="F11" i="1"/>
  <c r="F69" i="1"/>
  <c r="F29" i="1"/>
  <c r="G20" i="5" l="1"/>
  <c r="H19" i="5"/>
  <c r="I19" i="5"/>
  <c r="J19" i="5"/>
  <c r="C21" i="5"/>
  <c r="D21" i="5"/>
  <c r="E21" i="5"/>
  <c r="B22" i="5"/>
  <c r="D9" i="4"/>
  <c r="G9" i="4" s="1"/>
  <c r="D18" i="4"/>
  <c r="G18" i="4" s="1"/>
  <c r="D11" i="4"/>
  <c r="G11" i="4" s="1"/>
  <c r="D8" i="4"/>
  <c r="G8" i="4" s="1"/>
  <c r="D13" i="4"/>
  <c r="G13" i="4" s="1"/>
  <c r="D6" i="4"/>
  <c r="G6" i="4" s="1"/>
  <c r="D15" i="4"/>
  <c r="G15" i="4" s="1"/>
  <c r="D12" i="4"/>
  <c r="G12" i="4" s="1"/>
  <c r="D17" i="4"/>
  <c r="G17" i="4" s="1"/>
  <c r="D10" i="4"/>
  <c r="G10" i="4" s="1"/>
  <c r="D5" i="4"/>
  <c r="G5" i="4" s="1"/>
  <c r="D19" i="4"/>
  <c r="G19" i="4" s="1"/>
  <c r="D16" i="4"/>
  <c r="G16" i="4" s="1"/>
  <c r="D14" i="4"/>
  <c r="G14" i="4" s="1"/>
  <c r="D7" i="4"/>
  <c r="G7" i="4" s="1"/>
  <c r="D20" i="4"/>
  <c r="F20" i="4"/>
  <c r="E20" i="4"/>
  <c r="C21" i="4"/>
  <c r="D21" i="4" s="1"/>
  <c r="B22" i="4"/>
  <c r="C22" i="5" l="1"/>
  <c r="D22" i="5"/>
  <c r="E22" i="5"/>
  <c r="B23" i="5"/>
  <c r="G21" i="5"/>
  <c r="H20" i="5"/>
  <c r="J20" i="5"/>
  <c r="I20" i="5"/>
  <c r="G20" i="4"/>
  <c r="F21" i="4"/>
  <c r="E21" i="4"/>
  <c r="B23" i="4"/>
  <c r="C22" i="4"/>
  <c r="D22" i="4" s="1"/>
  <c r="G22" i="5" l="1"/>
  <c r="H21" i="5"/>
  <c r="I21" i="5"/>
  <c r="J21" i="5"/>
  <c r="C23" i="5"/>
  <c r="D23" i="5"/>
  <c r="E23" i="5"/>
  <c r="B24" i="5"/>
  <c r="G21" i="4"/>
  <c r="F22" i="4"/>
  <c r="E22" i="4"/>
  <c r="C23" i="4"/>
  <c r="D23" i="4" s="1"/>
  <c r="B24" i="4"/>
  <c r="C24" i="5" l="1"/>
  <c r="D24" i="5"/>
  <c r="E24" i="5"/>
  <c r="B25" i="5"/>
  <c r="G23" i="5"/>
  <c r="H22" i="5"/>
  <c r="J22" i="5"/>
  <c r="I22" i="5"/>
  <c r="F23" i="4"/>
  <c r="E23" i="4"/>
  <c r="G22" i="4"/>
  <c r="C24" i="4"/>
  <c r="D24" i="4" s="1"/>
  <c r="B25" i="4"/>
  <c r="C25" i="4" l="1"/>
  <c r="D25" i="4" s="1"/>
  <c r="B26" i="4"/>
  <c r="C26" i="4" s="1"/>
  <c r="G24" i="5"/>
  <c r="H23" i="5"/>
  <c r="I23" i="5"/>
  <c r="J23" i="5"/>
  <c r="C25" i="5"/>
  <c r="D25" i="5"/>
  <c r="E25" i="5"/>
  <c r="G23" i="4"/>
  <c r="F24" i="4"/>
  <c r="E24" i="4"/>
  <c r="E25" i="4" l="1"/>
  <c r="F25" i="4"/>
  <c r="F26" i="4"/>
  <c r="D26" i="4"/>
  <c r="E26" i="4"/>
  <c r="G25" i="5"/>
  <c r="H24" i="5"/>
  <c r="I24" i="5"/>
  <c r="J24" i="5"/>
  <c r="E28" i="5"/>
  <c r="G24" i="4"/>
  <c r="G26" i="4" l="1"/>
  <c r="G25" i="4"/>
  <c r="G26" i="5"/>
  <c r="H25" i="5"/>
  <c r="J25" i="5"/>
  <c r="I25" i="5"/>
  <c r="H26" i="5" l="1"/>
  <c r="I26" i="5"/>
  <c r="J26" i="5"/>
  <c r="J28" i="5" s="1"/>
</calcChain>
</file>

<file path=xl/sharedStrings.xml><?xml version="1.0" encoding="utf-8"?>
<sst xmlns="http://schemas.openxmlformats.org/spreadsheetml/2006/main" count="346" uniqueCount="50">
  <si>
    <t>Currency</t>
  </si>
  <si>
    <t>Denomination</t>
  </si>
  <si>
    <t>Qty</t>
  </si>
  <si>
    <t>Rate</t>
  </si>
  <si>
    <t>Total</t>
  </si>
  <si>
    <t>Sr No</t>
  </si>
  <si>
    <t>Dirhams</t>
  </si>
  <si>
    <t>Euro</t>
  </si>
  <si>
    <t>Pounds</t>
  </si>
  <si>
    <t>Cash</t>
  </si>
  <si>
    <t>Opening Cash Bal</t>
  </si>
  <si>
    <t>Less:</t>
  </si>
  <si>
    <t>Cash Paid</t>
  </si>
  <si>
    <t>Add:</t>
  </si>
  <si>
    <t>Cash Received</t>
  </si>
  <si>
    <t>Total Amt</t>
  </si>
  <si>
    <t>Currency Purchased</t>
  </si>
  <si>
    <t>USD New</t>
  </si>
  <si>
    <t>USD Old</t>
  </si>
  <si>
    <t>S Riyals</t>
  </si>
  <si>
    <t>NZ$</t>
  </si>
  <si>
    <t>B Dinar</t>
  </si>
  <si>
    <t>Cash in Hand</t>
  </si>
  <si>
    <t>Closing</t>
  </si>
  <si>
    <t>AUD</t>
  </si>
  <si>
    <t>Currency Sold</t>
  </si>
  <si>
    <t>Current Balance</t>
  </si>
  <si>
    <t>Note</t>
  </si>
  <si>
    <t>canada$</t>
  </si>
  <si>
    <t>Q Riyals</t>
  </si>
  <si>
    <t>Op Bal</t>
  </si>
  <si>
    <t>Purchase</t>
  </si>
  <si>
    <t>Sale</t>
  </si>
  <si>
    <t>Cl Bal</t>
  </si>
  <si>
    <t>Currency Purchase Summary</t>
  </si>
  <si>
    <t>Amount</t>
  </si>
  <si>
    <t>Currency Sold Summary</t>
  </si>
  <si>
    <t>V Dong</t>
  </si>
  <si>
    <t>Korean Won</t>
  </si>
  <si>
    <t>Singapore$</t>
  </si>
  <si>
    <t>K Dinar</t>
  </si>
  <si>
    <t>Chinese Yuan</t>
  </si>
  <si>
    <t>Japanese Yen</t>
  </si>
  <si>
    <t>Thai Baht</t>
  </si>
  <si>
    <t>Turkish Lira</t>
  </si>
  <si>
    <t>SA Rand</t>
  </si>
  <si>
    <t>Swiss Franc</t>
  </si>
  <si>
    <t>Opening Balance</t>
  </si>
  <si>
    <t xml:space="preserve"> </t>
  </si>
  <si>
    <t>HK$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</si>
</sst>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2" fillId="0" borderId="2" xfId="0" applyFont="1" applyBorder="1" applyProtection="1">
      <protection locked="0"/>
    </xf>
    <xf numFmtId="0" fontId="0" fillId="0" borderId="2" xfId="0" applyBorder="1" applyProtection="1">
      <protection hidden="1"/>
    </xf>
    <xf numFmtId="0" fontId="1" fillId="0" borderId="2" xfId="0" applyFont="1" applyBorder="1" applyProtection="1">
      <protection hidden="1"/>
    </xf>
    <xf numFmtId="0" fontId="0" fillId="0" borderId="2" xfId="0" applyBorder="1" applyAlignment="1" applyProtection="1">
      <alignment horizontal="center" vertical="center"/>
      <protection locked="0"/>
    </xf>
    <xf numFmtId="18" fontId="0" fillId="0" borderId="2" xfId="0" applyNumberFormat="1" applyBorder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2" fontId="0" fillId="0" borderId="0" xfId="0" applyNumberFormat="1" applyProtection="1">
      <protection locked="0"/>
    </xf>
    <xf numFmtId="0" fontId="0" fillId="0" borderId="2" xfId="0" applyBorder="1" applyAlignment="1" applyProtection="1">
      <alignment horizontal="center" vertical="center"/>
      <protection hidden="1"/>
    </xf>
    <xf numFmtId="0" fontId="3" fillId="0" borderId="1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3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2" width="8.83203125" style="1"/>
    <col min="3" max="3" width="12.83203125" style="1" bestFit="1" customWidth="1"/>
    <col min="4" max="10" width="8.83203125" style="1"/>
    <col min="11" max="11" width="11.83203125" style="1" bestFit="1" customWidth="1"/>
    <col min="12" max="16384" width="8.83203125" style="1"/>
  </cols>
  <sheetData>
    <row r="1" spans="2:14" x14ac:dyDescent="0.2">
      <c r="C1" s="2" t="s">
        <v>47</v>
      </c>
      <c r="J1" s="2" t="s">
        <v>26</v>
      </c>
    </row>
    <row r="3" spans="2:14" x14ac:dyDescent="0.2">
      <c r="B3" s="3" t="s">
        <v>5</v>
      </c>
      <c r="C3" s="3" t="s">
        <v>0</v>
      </c>
      <c r="D3" s="3" t="s">
        <v>27</v>
      </c>
      <c r="E3" s="3" t="s">
        <v>2</v>
      </c>
      <c r="F3" s="3" t="s">
        <v>4</v>
      </c>
      <c r="G3" s="4"/>
      <c r="H3" s="4"/>
      <c r="I3" s="4"/>
      <c r="J3" s="3" t="s">
        <v>5</v>
      </c>
      <c r="K3" s="3" t="s">
        <v>0</v>
      </c>
      <c r="L3" s="3" t="s">
        <v>27</v>
      </c>
      <c r="M3" s="3" t="s">
        <v>2</v>
      </c>
      <c r="N3" s="3" t="s">
        <v>4</v>
      </c>
    </row>
    <row r="4" spans="2:14" x14ac:dyDescent="0.2">
      <c r="B4" s="4">
        <v>1</v>
      </c>
      <c r="C4" s="4" t="s">
        <v>7</v>
      </c>
      <c r="D4" s="4">
        <v>500</v>
      </c>
      <c r="E4" s="4"/>
      <c r="F4" s="6">
        <f t="shared" ref="F4:F10" si="0">D4*E4</f>
        <v>0</v>
      </c>
      <c r="G4" s="4"/>
      <c r="H4" s="4"/>
      <c r="I4" s="4"/>
      <c r="J4" s="4">
        <v>1</v>
      </c>
      <c r="K4" s="4" t="s">
        <v>7</v>
      </c>
      <c r="L4" s="4">
        <v>500</v>
      </c>
      <c r="M4" s="6">
        <f>E4+SUMIFS(Transaction!$E$8:$E$1048576,Transaction!$C$8:$C$1048576,Currency!$C$4,Transaction!$D$8:$D$1048576,Currency!D4)-SUMIFS(Transaction!$M$8:$M$1048576,Transaction!$K$8:$K$1048576,Currency!$C$4,Transaction!$L$8:$L$1048576,Currency!D4)</f>
        <v>0</v>
      </c>
      <c r="N4" s="6">
        <f t="shared" ref="N4:N7" si="1">L4*M4</f>
        <v>0</v>
      </c>
    </row>
    <row r="5" spans="2:14" x14ac:dyDescent="0.2">
      <c r="B5" s="4"/>
      <c r="C5" s="4" t="s">
        <v>7</v>
      </c>
      <c r="D5" s="4">
        <v>200</v>
      </c>
      <c r="E5" s="4"/>
      <c r="F5" s="6">
        <f t="shared" si="0"/>
        <v>0</v>
      </c>
      <c r="G5" s="4"/>
      <c r="H5" s="4"/>
      <c r="I5" s="4"/>
      <c r="J5" s="4"/>
      <c r="K5" s="4" t="s">
        <v>7</v>
      </c>
      <c r="L5" s="4">
        <v>200</v>
      </c>
      <c r="M5" s="6">
        <f>E5+SUMIFS(Transaction!$E$8:$E$1048576,Transaction!$C$8:$C$1048576,Currency!$C$4,Transaction!$D$8:$D$1048576,Currency!D5)-SUMIFS(Transaction!$M$8:$M$1048576,Transaction!$K$8:$K$1048576,Currency!$C$4,Transaction!$L$8:$L$1048576,Currency!D5)</f>
        <v>0</v>
      </c>
      <c r="N5" s="6">
        <f t="shared" si="1"/>
        <v>0</v>
      </c>
    </row>
    <row r="6" spans="2:14" x14ac:dyDescent="0.2">
      <c r="B6" s="4"/>
      <c r="C6" s="4" t="s">
        <v>7</v>
      </c>
      <c r="D6" s="4">
        <v>100</v>
      </c>
      <c r="E6" s="4"/>
      <c r="F6" s="6">
        <f t="shared" si="0"/>
        <v>0</v>
      </c>
      <c r="G6" s="4"/>
      <c r="H6" s="4"/>
      <c r="I6" s="4"/>
      <c r="J6" s="4"/>
      <c r="K6" s="4" t="s">
        <v>7</v>
      </c>
      <c r="L6" s="4">
        <v>100</v>
      </c>
      <c r="M6" s="6">
        <f>E6+SUMIFS(Transaction!$E$8:$E$1048576,Transaction!$C$8:$C$1048576,Currency!$C$4,Transaction!$D$8:$D$1048576,Currency!D6)-SUMIFS(Transaction!$M$8:$M$1048576,Transaction!$K$8:$K$1048576,Currency!$C$4,Transaction!$L$8:$L$1048576,Currency!D6)</f>
        <v>0</v>
      </c>
      <c r="N6" s="6">
        <f t="shared" si="1"/>
        <v>0</v>
      </c>
    </row>
    <row r="7" spans="2:14" x14ac:dyDescent="0.2">
      <c r="B7" s="4"/>
      <c r="C7" s="4" t="s">
        <v>7</v>
      </c>
      <c r="D7" s="4">
        <v>50</v>
      </c>
      <c r="E7" s="4"/>
      <c r="F7" s="6">
        <f t="shared" si="0"/>
        <v>0</v>
      </c>
      <c r="G7" s="4"/>
      <c r="H7" s="4"/>
      <c r="I7" s="4"/>
      <c r="J7" s="4"/>
      <c r="K7" s="4" t="s">
        <v>7</v>
      </c>
      <c r="L7" s="4">
        <v>50</v>
      </c>
      <c r="M7" s="6">
        <f>E7+SUMIFS(Transaction!$E$8:$E$1048576,Transaction!$C$8:$C$1048576,Currency!$C$4,Transaction!$D$8:$D$1048576,Currency!D7)-SUMIFS(Transaction!$M$8:$M$1048576,Transaction!$K$8:$K$1048576,Currency!$C$4,Transaction!$L$8:$L$1048576,Currency!D7)</f>
        <v>0</v>
      </c>
      <c r="N7" s="6">
        <f t="shared" si="1"/>
        <v>0</v>
      </c>
    </row>
    <row r="8" spans="2:14" x14ac:dyDescent="0.2">
      <c r="B8" s="4"/>
      <c r="C8" s="4" t="s">
        <v>7</v>
      </c>
      <c r="D8" s="4">
        <v>20</v>
      </c>
      <c r="E8" s="4"/>
      <c r="F8" s="6">
        <f t="shared" si="0"/>
        <v>0</v>
      </c>
      <c r="G8" s="4"/>
      <c r="H8" s="4"/>
      <c r="I8" s="4"/>
      <c r="J8" s="4"/>
      <c r="K8" s="4" t="s">
        <v>7</v>
      </c>
      <c r="L8" s="4">
        <v>20</v>
      </c>
      <c r="M8" s="6">
        <f>E8+SUMIFS(Transaction!$E$8:$E$1048576,Transaction!$C$8:$C$1048576,Currency!$C$4,Transaction!$D$8:$D$1048576,Currency!D8)-SUMIFS(Transaction!$M$8:$M$1048576,Transaction!$K$8:$K$1048576,Currency!$C$4,Transaction!$L$8:$L$1048576,Currency!D8)</f>
        <v>0</v>
      </c>
      <c r="N8" s="6">
        <f>L8*M8</f>
        <v>0</v>
      </c>
    </row>
    <row r="9" spans="2:14" x14ac:dyDescent="0.2">
      <c r="B9" s="4"/>
      <c r="C9" s="4" t="s">
        <v>7</v>
      </c>
      <c r="D9" s="4">
        <v>10</v>
      </c>
      <c r="E9" s="4"/>
      <c r="F9" s="6">
        <f t="shared" si="0"/>
        <v>0</v>
      </c>
      <c r="G9" s="4"/>
      <c r="H9" s="4"/>
      <c r="I9" s="4"/>
      <c r="J9" s="4"/>
      <c r="K9" s="4" t="s">
        <v>7</v>
      </c>
      <c r="L9" s="4">
        <v>10</v>
      </c>
      <c r="M9" s="6">
        <f>E9+SUMIFS(Transaction!$E$8:$E$1048576,Transaction!$C$8:$C$1048576,Currency!$C$4,Transaction!$D$8:$D$1048576,Currency!D9)-SUMIFS(Transaction!$M$8:$M$1048576,Transaction!$K$8:$K$1048576,Currency!$C$4,Transaction!$L$8:$L$1048576,Currency!D9)</f>
        <v>0</v>
      </c>
      <c r="N9" s="6">
        <f t="shared" ref="N9:N10" si="2">L9*M9</f>
        <v>0</v>
      </c>
    </row>
    <row r="10" spans="2:14" x14ac:dyDescent="0.2">
      <c r="B10" s="4"/>
      <c r="C10" s="4" t="s">
        <v>7</v>
      </c>
      <c r="D10" s="4">
        <v>5</v>
      </c>
      <c r="E10" s="4"/>
      <c r="F10" s="6">
        <f t="shared" si="0"/>
        <v>0</v>
      </c>
      <c r="G10" s="4"/>
      <c r="H10" s="4"/>
      <c r="I10" s="4"/>
      <c r="J10" s="4"/>
      <c r="K10" s="4" t="s">
        <v>7</v>
      </c>
      <c r="L10" s="4">
        <v>5</v>
      </c>
      <c r="M10" s="6">
        <f>E10+SUMIFS(Transaction!$E$8:$E$1048576,Transaction!$C$8:$C$1048576,Currency!$C$4,Transaction!$D$8:$D$1048576,Currency!D10)-SUMIFS(Transaction!$M$8:$M$1048576,Transaction!$K$8:$K$1048576,Currency!$C$4,Transaction!$L$8:$L$1048576,Currency!D10)</f>
        <v>0</v>
      </c>
      <c r="N10" s="6">
        <f t="shared" si="2"/>
        <v>0</v>
      </c>
    </row>
    <row r="11" spans="2:14" ht="16" thickBot="1" x14ac:dyDescent="0.25">
      <c r="B11" s="4"/>
      <c r="C11" s="4"/>
      <c r="D11" s="4"/>
      <c r="E11" s="4"/>
      <c r="F11" s="7">
        <f>SUM(F4:F10)</f>
        <v>0</v>
      </c>
      <c r="G11" s="4"/>
      <c r="H11" s="4"/>
      <c r="I11" s="4"/>
      <c r="J11" s="4"/>
      <c r="K11" s="4"/>
      <c r="L11" s="4"/>
      <c r="M11" s="4"/>
      <c r="N11" s="7">
        <f>SUM(N4:N10)</f>
        <v>0</v>
      </c>
    </row>
    <row r="12" spans="2:14" ht="16" thickTop="1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2">
      <c r="B13" s="4">
        <v>2</v>
      </c>
      <c r="C13" s="4" t="s">
        <v>17</v>
      </c>
      <c r="D13" s="4">
        <v>100</v>
      </c>
      <c r="E13" s="4">
        <v>89</v>
      </c>
      <c r="F13" s="6">
        <f>D13*E13</f>
        <v>8900</v>
      </c>
      <c r="G13" s="4"/>
      <c r="H13" s="4"/>
      <c r="I13" s="4"/>
      <c r="J13" s="4">
        <v>2</v>
      </c>
      <c r="K13" s="4" t="s">
        <v>17</v>
      </c>
      <c r="L13" s="4">
        <v>100</v>
      </c>
      <c r="M13" s="6">
        <f>E13+SUMIFS(Transaction!$E$8:$E$1048576,Transaction!$C$8:$C$1048576,Currency!$C$13,Transaction!$D$8:$D$1048576,Currency!D13)-SUMIFS(Transaction!$M$8:$M$1048576,Transaction!$K$8:$K$1048576,Currency!$C$13,Transaction!$L$8:$L$1048576,Currency!D13)</f>
        <v>119</v>
      </c>
      <c r="N13" s="6">
        <f t="shared" ref="N13:N28" si="3">L13*M13</f>
        <v>11900</v>
      </c>
    </row>
    <row r="14" spans="2:14" x14ac:dyDescent="0.2">
      <c r="B14" s="4"/>
      <c r="C14" s="4" t="s">
        <v>17</v>
      </c>
      <c r="D14" s="4">
        <v>50</v>
      </c>
      <c r="E14" s="4">
        <v>4</v>
      </c>
      <c r="F14" s="6">
        <f>D14*E14</f>
        <v>200</v>
      </c>
      <c r="G14" s="4"/>
      <c r="H14" s="4"/>
      <c r="I14" s="4"/>
      <c r="J14" s="4"/>
      <c r="K14" s="4" t="s">
        <v>17</v>
      </c>
      <c r="L14" s="4">
        <v>50</v>
      </c>
      <c r="M14" s="6">
        <f>E14+SUMIFS(Transaction!$E$8:$E$1048576,Transaction!$C$8:$C$1048576,Currency!$C$13,Transaction!$D$8:$D$1048576,Currency!D14)-SUMIFS(Transaction!$M$8:$M$1048576,Transaction!$K$8:$K$1048576,Currency!$C$13,Transaction!$L$8:$L$1048576,Currency!D14)</f>
        <v>5</v>
      </c>
      <c r="N14" s="6">
        <f t="shared" si="3"/>
        <v>250</v>
      </c>
    </row>
    <row r="15" spans="2:14" x14ac:dyDescent="0.2">
      <c r="B15" s="4"/>
      <c r="C15" s="4" t="s">
        <v>17</v>
      </c>
      <c r="D15" s="4">
        <v>20</v>
      </c>
      <c r="E15" s="4">
        <v>24</v>
      </c>
      <c r="F15" s="6">
        <f t="shared" ref="F15:F19" si="4">D15*E15</f>
        <v>480</v>
      </c>
      <c r="G15" s="4"/>
      <c r="H15" s="4"/>
      <c r="I15" s="4"/>
      <c r="J15" s="4"/>
      <c r="K15" s="4" t="s">
        <v>17</v>
      </c>
      <c r="L15" s="4">
        <v>20</v>
      </c>
      <c r="M15" s="6">
        <f>E15+SUMIFS(Transaction!$E$8:$E$1048576,Transaction!$C$8:$C$1048576,Currency!$C$13,Transaction!$D$8:$D$1048576,Currency!D15)-SUMIFS(Transaction!$M$8:$M$1048576,Transaction!$K$8:$K$1048576,Currency!$C$13,Transaction!$L$8:$L$1048576,Currency!D15)</f>
        <v>132</v>
      </c>
      <c r="N15" s="6">
        <f t="shared" si="3"/>
        <v>2640</v>
      </c>
    </row>
    <row r="16" spans="2:14" x14ac:dyDescent="0.2">
      <c r="B16" s="4"/>
      <c r="C16" s="4" t="s">
        <v>17</v>
      </c>
      <c r="D16" s="4">
        <v>10</v>
      </c>
      <c r="E16" s="4">
        <v>1</v>
      </c>
      <c r="F16" s="6">
        <f t="shared" si="4"/>
        <v>10</v>
      </c>
      <c r="G16" s="4"/>
      <c r="H16" s="4"/>
      <c r="I16" s="4"/>
      <c r="J16" s="4"/>
      <c r="K16" s="4" t="s">
        <v>17</v>
      </c>
      <c r="L16" s="4">
        <v>10</v>
      </c>
      <c r="M16" s="6">
        <f>E16+SUMIFS(Transaction!$E$8:$E$1048576,Transaction!$C$8:$C$1048576,Currency!$C$13,Transaction!$D$8:$D$1048576,Currency!D16)-SUMIFS(Transaction!$M$8:$M$1048576,Transaction!$K$8:$K$1048576,Currency!$C$13,Transaction!$L$8:$L$1048576,Currency!D16)</f>
        <v>18</v>
      </c>
      <c r="N16" s="6">
        <f t="shared" si="3"/>
        <v>180</v>
      </c>
    </row>
    <row r="17" spans="2:14" x14ac:dyDescent="0.2">
      <c r="B17" s="4"/>
      <c r="C17" s="4" t="s">
        <v>17</v>
      </c>
      <c r="D17" s="4">
        <v>5</v>
      </c>
      <c r="E17" s="4">
        <v>1</v>
      </c>
      <c r="F17" s="6">
        <f t="shared" si="4"/>
        <v>5</v>
      </c>
      <c r="G17" s="4"/>
      <c r="H17" s="4"/>
      <c r="I17" s="4"/>
      <c r="J17" s="4"/>
      <c r="K17" s="4" t="s">
        <v>17</v>
      </c>
      <c r="L17" s="4">
        <v>5</v>
      </c>
      <c r="M17" s="6">
        <f>E17+SUMIFS(Transaction!$E$8:$E$1048576,Transaction!$C$8:$C$1048576,Currency!$C$13,Transaction!$D$8:$D$1048576,Currency!D17)-SUMIFS(Transaction!$M$8:$M$1048576,Transaction!$K$8:$K$1048576,Currency!$C$13,Transaction!$L$8:$L$1048576,Currency!D17)</f>
        <v>1</v>
      </c>
      <c r="N17" s="6">
        <f t="shared" si="3"/>
        <v>5</v>
      </c>
    </row>
    <row r="18" spans="2:14" x14ac:dyDescent="0.2">
      <c r="B18" s="4"/>
      <c r="C18" s="4" t="s">
        <v>17</v>
      </c>
      <c r="D18" s="4">
        <v>2</v>
      </c>
      <c r="E18" s="4"/>
      <c r="F18" s="6">
        <f t="shared" si="4"/>
        <v>0</v>
      </c>
      <c r="G18" s="4"/>
      <c r="H18" s="4"/>
      <c r="I18" s="4"/>
      <c r="J18" s="4"/>
      <c r="K18" s="4" t="s">
        <v>17</v>
      </c>
      <c r="L18" s="4">
        <v>2</v>
      </c>
      <c r="M18" s="6">
        <f>E18+SUMIFS(Transaction!$E$8:$E$1048576,Transaction!$C$8:$C$1048576,Currency!$C$13,Transaction!$D$8:$D$1048576,Currency!D18)-SUMIFS(Transaction!$M$8:$M$1048576,Transaction!$K$8:$K$1048576,Currency!$C$13,Transaction!$L$8:$L$1048576,Currency!D18)</f>
        <v>0</v>
      </c>
      <c r="N18" s="6">
        <f t="shared" si="3"/>
        <v>0</v>
      </c>
    </row>
    <row r="19" spans="2:14" x14ac:dyDescent="0.2">
      <c r="B19" s="4"/>
      <c r="C19" s="4" t="s">
        <v>17</v>
      </c>
      <c r="D19" s="4">
        <v>1</v>
      </c>
      <c r="E19" s="4">
        <v>12</v>
      </c>
      <c r="F19" s="6">
        <f t="shared" si="4"/>
        <v>12</v>
      </c>
      <c r="G19" s="4"/>
      <c r="H19" s="4"/>
      <c r="I19" s="4"/>
      <c r="J19" s="4"/>
      <c r="K19" s="4" t="s">
        <v>17</v>
      </c>
      <c r="L19" s="4">
        <v>1</v>
      </c>
      <c r="M19" s="6">
        <f>E19+SUMIFS(Transaction!$E$8:$E$1048576,Transaction!$C$8:$C$1048576,Currency!$C$13,Transaction!$D$8:$D$1048576,Currency!D19)-SUMIFS(Transaction!$M$8:$M$1048576,Transaction!$K$8:$K$1048576,Currency!$C$13,Transaction!$L$8:$L$1048576,Currency!D19)</f>
        <v>2</v>
      </c>
      <c r="N19" s="6">
        <f t="shared" si="3"/>
        <v>2</v>
      </c>
    </row>
    <row r="20" spans="2:14" ht="16" thickBot="1" x14ac:dyDescent="0.25">
      <c r="B20" s="4"/>
      <c r="C20" s="4"/>
      <c r="D20" s="4"/>
      <c r="E20" s="4"/>
      <c r="F20" s="7">
        <f>SUM(F13:F19)</f>
        <v>9607</v>
      </c>
      <c r="G20" s="4"/>
      <c r="H20" s="4"/>
      <c r="I20" s="4"/>
      <c r="J20" s="4"/>
      <c r="K20" s="4"/>
      <c r="L20" s="4"/>
      <c r="M20" s="4"/>
      <c r="N20" s="7">
        <f>SUM(N13:N19)</f>
        <v>14977</v>
      </c>
    </row>
    <row r="21" spans="2:14" ht="16" thickTop="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2">
      <c r="B22" s="4">
        <v>3</v>
      </c>
      <c r="C22" s="4" t="s">
        <v>18</v>
      </c>
      <c r="D22" s="4">
        <v>100</v>
      </c>
      <c r="E22" s="4"/>
      <c r="F22" s="6">
        <f t="shared" ref="F22:F28" si="5">D22*E22</f>
        <v>0</v>
      </c>
      <c r="G22" s="4"/>
      <c r="H22" s="4"/>
      <c r="I22" s="4"/>
      <c r="J22" s="4">
        <v>3</v>
      </c>
      <c r="K22" s="4" t="s">
        <v>18</v>
      </c>
      <c r="L22" s="4">
        <v>100</v>
      </c>
      <c r="M22" s="6">
        <f>E22+SUMIFS(Transaction!$E$8:$E$1048576,Transaction!$C$8:$C$1048576,Currency!$C$22,Transaction!$D$8:$D$1048576,Currency!D22)-SUMIFS(Transaction!$M$8:$M$1048576,Transaction!$K$8:$K$1048576,Currency!$C$22,Transaction!$L$8:$L$1048576,Currency!D22)</f>
        <v>2</v>
      </c>
      <c r="N22" s="6">
        <f t="shared" si="3"/>
        <v>200</v>
      </c>
    </row>
    <row r="23" spans="2:14" x14ac:dyDescent="0.2">
      <c r="B23" s="4"/>
      <c r="C23" s="4" t="s">
        <v>18</v>
      </c>
      <c r="D23" s="4">
        <v>50</v>
      </c>
      <c r="E23" s="4"/>
      <c r="F23" s="6">
        <f t="shared" si="5"/>
        <v>0</v>
      </c>
      <c r="G23" s="4"/>
      <c r="H23" s="4"/>
      <c r="I23" s="4"/>
      <c r="J23" s="4"/>
      <c r="K23" s="4" t="s">
        <v>18</v>
      </c>
      <c r="L23" s="4">
        <v>50</v>
      </c>
      <c r="M23" s="6">
        <f>E23+SUMIFS(Transaction!$E$8:$E$1048576,Transaction!$C$8:$C$1048576,Currency!$C$22,Transaction!$D$8:$D$1048576,Currency!D23)-SUMIFS(Transaction!$M$8:$M$1048576,Transaction!$K$8:$K$1048576,Currency!$C$22,Transaction!$L$8:$L$1048576,Currency!D23)</f>
        <v>0</v>
      </c>
      <c r="N23" s="6">
        <f t="shared" si="3"/>
        <v>0</v>
      </c>
    </row>
    <row r="24" spans="2:14" x14ac:dyDescent="0.2">
      <c r="B24" s="4"/>
      <c r="C24" s="4" t="s">
        <v>18</v>
      </c>
      <c r="D24" s="4">
        <v>20</v>
      </c>
      <c r="E24" s="4"/>
      <c r="F24" s="6">
        <f t="shared" si="5"/>
        <v>0</v>
      </c>
      <c r="G24" s="4"/>
      <c r="H24" s="4"/>
      <c r="I24" s="4"/>
      <c r="J24" s="4"/>
      <c r="K24" s="4" t="s">
        <v>18</v>
      </c>
      <c r="L24" s="4">
        <v>20</v>
      </c>
      <c r="M24" s="6">
        <f>E24+SUMIFS(Transaction!$E$8:$E$1048576,Transaction!$C$8:$C$1048576,Currency!$C$22,Transaction!$D$8:$D$1048576,Currency!D24)-SUMIFS(Transaction!$M$8:$M$1048576,Transaction!$K$8:$K$1048576,Currency!$C$22,Transaction!$L$8:$L$1048576,Currency!D24)</f>
        <v>0</v>
      </c>
      <c r="N24" s="6">
        <f t="shared" si="3"/>
        <v>0</v>
      </c>
    </row>
    <row r="25" spans="2:14" x14ac:dyDescent="0.2">
      <c r="B25" s="4"/>
      <c r="C25" s="4" t="s">
        <v>18</v>
      </c>
      <c r="D25" s="4">
        <v>10</v>
      </c>
      <c r="E25" s="4"/>
      <c r="F25" s="6">
        <f t="shared" si="5"/>
        <v>0</v>
      </c>
      <c r="G25" s="4"/>
      <c r="H25" s="4"/>
      <c r="I25" s="4"/>
      <c r="J25" s="4"/>
      <c r="K25" s="4" t="s">
        <v>18</v>
      </c>
      <c r="L25" s="4">
        <v>10</v>
      </c>
      <c r="M25" s="6">
        <f>E25+SUMIFS(Transaction!$E$8:$E$1048576,Transaction!$C$8:$C$1048576,Currency!$C$22,Transaction!$D$8:$D$1048576,Currency!D25)-SUMIFS(Transaction!$M$8:$M$1048576,Transaction!$K$8:$K$1048576,Currency!$C$22,Transaction!$L$8:$L$1048576,Currency!D25)</f>
        <v>0</v>
      </c>
      <c r="N25" s="6">
        <f t="shared" si="3"/>
        <v>0</v>
      </c>
    </row>
    <row r="26" spans="2:14" x14ac:dyDescent="0.2">
      <c r="B26" s="4"/>
      <c r="C26" s="4" t="s">
        <v>18</v>
      </c>
      <c r="D26" s="4">
        <v>5</v>
      </c>
      <c r="E26" s="4"/>
      <c r="F26" s="6">
        <f t="shared" si="5"/>
        <v>0</v>
      </c>
      <c r="G26" s="4"/>
      <c r="H26" s="4"/>
      <c r="I26" s="4"/>
      <c r="J26" s="4"/>
      <c r="K26" s="4" t="s">
        <v>18</v>
      </c>
      <c r="L26" s="4">
        <v>5</v>
      </c>
      <c r="M26" s="6">
        <f>E26+SUMIFS(Transaction!$E$8:$E$1048576,Transaction!$C$8:$C$1048576,Currency!$C$22,Transaction!$D$8:$D$1048576,Currency!D26)-SUMIFS(Transaction!$M$8:$M$1048576,Transaction!$K$8:$K$1048576,Currency!$C$22,Transaction!$L$8:$L$1048576,Currency!D26)</f>
        <v>0</v>
      </c>
      <c r="N26" s="6">
        <f t="shared" si="3"/>
        <v>0</v>
      </c>
    </row>
    <row r="27" spans="2:14" x14ac:dyDescent="0.2">
      <c r="B27" s="4"/>
      <c r="C27" s="4" t="s">
        <v>18</v>
      </c>
      <c r="D27" s="4">
        <v>2</v>
      </c>
      <c r="E27" s="4"/>
      <c r="F27" s="6">
        <f t="shared" si="5"/>
        <v>0</v>
      </c>
      <c r="G27" s="4"/>
      <c r="H27" s="4"/>
      <c r="I27" s="4"/>
      <c r="J27" s="4"/>
      <c r="K27" s="4" t="s">
        <v>18</v>
      </c>
      <c r="L27" s="4">
        <v>2</v>
      </c>
      <c r="M27" s="6">
        <f>E27+SUMIFS(Transaction!$E$8:$E$1048576,Transaction!$C$8:$C$1048576,Currency!$C$22,Transaction!$D$8:$D$1048576,Currency!D27)-SUMIFS(Transaction!$M$8:$M$1048576,Transaction!$K$8:$K$1048576,Currency!$C$22,Transaction!$L$8:$L$1048576,Currency!D27)</f>
        <v>0</v>
      </c>
      <c r="N27" s="6">
        <f t="shared" si="3"/>
        <v>0</v>
      </c>
    </row>
    <row r="28" spans="2:14" x14ac:dyDescent="0.2">
      <c r="B28" s="4"/>
      <c r="C28" s="4" t="s">
        <v>18</v>
      </c>
      <c r="D28" s="4">
        <v>1</v>
      </c>
      <c r="E28" s="4"/>
      <c r="F28" s="6">
        <f t="shared" si="5"/>
        <v>0</v>
      </c>
      <c r="G28" s="4"/>
      <c r="H28" s="4"/>
      <c r="I28" s="4"/>
      <c r="J28" s="4"/>
      <c r="K28" s="4" t="s">
        <v>18</v>
      </c>
      <c r="L28" s="4">
        <v>1</v>
      </c>
      <c r="M28" s="6">
        <f>E28+SUMIFS(Transaction!$E$8:$E$1048576,Transaction!$C$8:$C$1048576,Currency!$C$22,Transaction!$D$8:$D$1048576,Currency!D28)-SUMIFS(Transaction!$M$8:$M$1048576,Transaction!$K$8:$K$1048576,Currency!$C$22,Transaction!$L$8:$L$1048576,Currency!D28)</f>
        <v>0</v>
      </c>
      <c r="N28" s="6">
        <f t="shared" si="3"/>
        <v>0</v>
      </c>
    </row>
    <row r="29" spans="2:14" ht="16" thickBot="1" x14ac:dyDescent="0.25">
      <c r="B29" s="4"/>
      <c r="C29" s="4"/>
      <c r="D29" s="4"/>
      <c r="E29" s="4"/>
      <c r="F29" s="7">
        <f>SUM(F22:F28)</f>
        <v>0</v>
      </c>
      <c r="G29" s="4"/>
      <c r="H29" s="4"/>
      <c r="I29" s="4"/>
      <c r="J29" s="4"/>
      <c r="K29" s="4"/>
      <c r="L29" s="4"/>
      <c r="M29" s="4"/>
      <c r="N29" s="7">
        <f>SUM(N22:N28)</f>
        <v>200</v>
      </c>
    </row>
    <row r="30" spans="2:14" ht="16" thickTop="1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4" x14ac:dyDescent="0.2">
      <c r="B31" s="4">
        <v>4</v>
      </c>
      <c r="C31" s="4" t="s">
        <v>6</v>
      </c>
      <c r="D31" s="4">
        <v>1000</v>
      </c>
      <c r="E31" s="4"/>
      <c r="F31" s="6">
        <f t="shared" ref="F31:F38" si="6">D31*E31</f>
        <v>0</v>
      </c>
      <c r="G31" s="4"/>
      <c r="H31" s="4"/>
      <c r="I31" s="4"/>
      <c r="J31" s="4">
        <v>4</v>
      </c>
      <c r="K31" s="4" t="s">
        <v>6</v>
      </c>
      <c r="L31" s="4">
        <v>1000</v>
      </c>
      <c r="M31" s="6">
        <f>E31+SUMIFS(Transaction!$E$8:$E$1048576,Transaction!$C$8:$C$1048576,Currency!$C$31,Transaction!$D$8:$D$1048576,Currency!D31)-SUMIFS(Transaction!$M$8:$M$1048576,Transaction!$K$8:$K$1048576,Currency!$C$31,Transaction!$L$8:$L$1048576,Currency!D31)</f>
        <v>1</v>
      </c>
      <c r="N31" s="6">
        <f t="shared" ref="N31:N38" si="7">L31*M31</f>
        <v>1000</v>
      </c>
    </row>
    <row r="32" spans="2:14" x14ac:dyDescent="0.2">
      <c r="B32" s="4"/>
      <c r="C32" s="4" t="s">
        <v>6</v>
      </c>
      <c r="D32" s="4">
        <v>500</v>
      </c>
      <c r="E32" s="4"/>
      <c r="F32" s="6">
        <f t="shared" si="6"/>
        <v>0</v>
      </c>
      <c r="G32" s="4"/>
      <c r="H32" s="4"/>
      <c r="I32" s="4"/>
      <c r="J32" s="4"/>
      <c r="K32" s="4" t="s">
        <v>6</v>
      </c>
      <c r="L32" s="4">
        <v>500</v>
      </c>
      <c r="M32" s="6">
        <f>E32+SUMIFS(Transaction!$E$8:$E$1048576,Transaction!$C$8:$C$1048576,Currency!$C$31,Transaction!$D$8:$D$1048576,Currency!D32)-SUMIFS(Transaction!$M$8:$M$1048576,Transaction!$K$8:$K$1048576,Currency!$C$31,Transaction!$L$8:$L$1048576,Currency!D32)</f>
        <v>0</v>
      </c>
      <c r="N32" s="6">
        <f t="shared" si="7"/>
        <v>0</v>
      </c>
    </row>
    <row r="33" spans="2:14" x14ac:dyDescent="0.2">
      <c r="B33" s="4"/>
      <c r="C33" s="4" t="s">
        <v>6</v>
      </c>
      <c r="D33" s="4">
        <v>200</v>
      </c>
      <c r="E33" s="4"/>
      <c r="F33" s="6">
        <f t="shared" si="6"/>
        <v>0</v>
      </c>
      <c r="G33" s="4"/>
      <c r="H33" s="4"/>
      <c r="I33" s="4"/>
      <c r="J33" s="4"/>
      <c r="K33" s="4" t="s">
        <v>6</v>
      </c>
      <c r="L33" s="4">
        <v>200</v>
      </c>
      <c r="M33" s="6">
        <f>E33+SUMIFS(Transaction!$E$8:$E$1048576,Transaction!$C$8:$C$1048576,Currency!$C$31,Transaction!$D$8:$D$1048576,Currency!D33)-SUMIFS(Transaction!$M$8:$M$1048576,Transaction!$K$8:$K$1048576,Currency!$C$31,Transaction!$L$8:$L$1048576,Currency!D33)</f>
        <v>0</v>
      </c>
      <c r="N33" s="6">
        <f t="shared" si="7"/>
        <v>0</v>
      </c>
    </row>
    <row r="34" spans="2:14" x14ac:dyDescent="0.2">
      <c r="B34" s="4"/>
      <c r="C34" s="4" t="s">
        <v>6</v>
      </c>
      <c r="D34" s="4">
        <v>100</v>
      </c>
      <c r="E34" s="4">
        <v>2</v>
      </c>
      <c r="F34" s="6">
        <f t="shared" si="6"/>
        <v>200</v>
      </c>
      <c r="G34" s="4"/>
      <c r="H34" s="4"/>
      <c r="I34" s="4"/>
      <c r="J34" s="4"/>
      <c r="K34" s="4" t="s">
        <v>6</v>
      </c>
      <c r="L34" s="4">
        <v>100</v>
      </c>
      <c r="M34" s="6">
        <f>E34+SUMIFS(Transaction!$E$8:$E$1048576,Transaction!$C$8:$C$1048576,Currency!$C$31,Transaction!$D$8:$D$1048576,Currency!D34)-SUMIFS(Transaction!$M$8:$M$1048576,Transaction!$K$8:$K$1048576,Currency!$C$31,Transaction!$L$8:$L$1048576,Currency!D34)</f>
        <v>2</v>
      </c>
      <c r="N34" s="6">
        <f t="shared" si="7"/>
        <v>200</v>
      </c>
    </row>
    <row r="35" spans="2:14" x14ac:dyDescent="0.2">
      <c r="B35" s="4"/>
      <c r="C35" s="4" t="s">
        <v>6</v>
      </c>
      <c r="D35" s="4">
        <v>50</v>
      </c>
      <c r="E35" s="4"/>
      <c r="F35" s="6">
        <f t="shared" si="6"/>
        <v>0</v>
      </c>
      <c r="G35" s="4"/>
      <c r="H35" s="4"/>
      <c r="I35" s="4"/>
      <c r="J35" s="4"/>
      <c r="K35" s="4" t="s">
        <v>6</v>
      </c>
      <c r="L35" s="4">
        <v>50</v>
      </c>
      <c r="M35" s="6">
        <f>E35+SUMIFS(Transaction!$E$8:$E$1048576,Transaction!$C$8:$C$1048576,Currency!$C$31,Transaction!$D$8:$D$1048576,Currency!D35)-SUMIFS(Transaction!$M$8:$M$1048576,Transaction!$K$8:$K$1048576,Currency!$C$31,Transaction!$L$8:$L$1048576,Currency!D35)</f>
        <v>0</v>
      </c>
      <c r="N35" s="6">
        <f t="shared" si="7"/>
        <v>0</v>
      </c>
    </row>
    <row r="36" spans="2:14" x14ac:dyDescent="0.2">
      <c r="B36" s="4"/>
      <c r="C36" s="4" t="s">
        <v>6</v>
      </c>
      <c r="D36" s="4">
        <v>20</v>
      </c>
      <c r="E36" s="4"/>
      <c r="F36" s="6">
        <f t="shared" si="6"/>
        <v>0</v>
      </c>
      <c r="G36" s="4"/>
      <c r="H36" s="4"/>
      <c r="I36" s="4"/>
      <c r="J36" s="4"/>
      <c r="K36" s="4" t="s">
        <v>6</v>
      </c>
      <c r="L36" s="4">
        <v>20</v>
      </c>
      <c r="M36" s="6">
        <f>E36+SUMIFS(Transaction!$E$8:$E$1048576,Transaction!$C$8:$C$1048576,Currency!$C$31,Transaction!$D$8:$D$1048576,Currency!D36)-SUMIFS(Transaction!$M$8:$M$1048576,Transaction!$K$8:$K$1048576,Currency!$C$31,Transaction!$L$8:$L$1048576,Currency!D36)</f>
        <v>0</v>
      </c>
      <c r="N36" s="6">
        <f t="shared" si="7"/>
        <v>0</v>
      </c>
    </row>
    <row r="37" spans="2:14" x14ac:dyDescent="0.2">
      <c r="B37" s="4"/>
      <c r="C37" s="4" t="s">
        <v>6</v>
      </c>
      <c r="D37" s="4">
        <v>10</v>
      </c>
      <c r="E37" s="4">
        <v>4</v>
      </c>
      <c r="F37" s="6">
        <f t="shared" si="6"/>
        <v>40</v>
      </c>
      <c r="G37" s="4"/>
      <c r="H37" s="4"/>
      <c r="I37" s="4"/>
      <c r="J37" s="4"/>
      <c r="K37" s="4" t="s">
        <v>6</v>
      </c>
      <c r="L37" s="4">
        <v>10</v>
      </c>
      <c r="M37" s="6">
        <f>E37+SUMIFS(Transaction!$E$8:$E$1048576,Transaction!$C$8:$C$1048576,Currency!$C$31,Transaction!$D$8:$D$1048576,Currency!D37)-SUMIFS(Transaction!$M$8:$M$1048576,Transaction!$K$8:$K$1048576,Currency!$C$31,Transaction!$L$8:$L$1048576,Currency!D37)</f>
        <v>4</v>
      </c>
      <c r="N37" s="6">
        <f t="shared" si="7"/>
        <v>40</v>
      </c>
    </row>
    <row r="38" spans="2:14" x14ac:dyDescent="0.2">
      <c r="B38" s="4"/>
      <c r="C38" s="4" t="s">
        <v>6</v>
      </c>
      <c r="D38" s="4">
        <v>5</v>
      </c>
      <c r="E38" s="4">
        <v>2</v>
      </c>
      <c r="F38" s="6">
        <f t="shared" si="6"/>
        <v>10</v>
      </c>
      <c r="G38" s="4"/>
      <c r="H38" s="4"/>
      <c r="I38" s="4"/>
      <c r="J38" s="4"/>
      <c r="K38" s="4" t="s">
        <v>6</v>
      </c>
      <c r="L38" s="4">
        <v>5</v>
      </c>
      <c r="M38" s="6">
        <f>E38+SUMIFS(Transaction!$E$8:$E$1048576,Transaction!$C$8:$C$1048576,Currency!$C$31,Transaction!$D$8:$D$1048576,Currency!D38)-SUMIFS(Transaction!$M$8:$M$1048576,Transaction!$K$8:$K$1048576,Currency!$C$31,Transaction!$L$8:$L$1048576,Currency!D38)</f>
        <v>2</v>
      </c>
      <c r="N38" s="6">
        <f t="shared" si="7"/>
        <v>10</v>
      </c>
    </row>
    <row r="39" spans="2:14" ht="16" thickBot="1" x14ac:dyDescent="0.25">
      <c r="B39" s="4"/>
      <c r="C39" s="4"/>
      <c r="D39" s="4"/>
      <c r="E39" s="4"/>
      <c r="F39" s="7">
        <f>SUM(F31:F38)</f>
        <v>250</v>
      </c>
      <c r="G39" s="4"/>
      <c r="H39" s="4"/>
      <c r="I39" s="4"/>
      <c r="J39" s="4"/>
      <c r="K39" s="4"/>
      <c r="L39" s="4"/>
      <c r="M39" s="4"/>
      <c r="N39" s="7">
        <f>SUM(N31:N38)</f>
        <v>1250</v>
      </c>
    </row>
    <row r="40" spans="2:14" ht="16" thickTop="1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2">
      <c r="B41" s="4">
        <v>5</v>
      </c>
      <c r="C41" s="4" t="s">
        <v>19</v>
      </c>
      <c r="D41" s="4">
        <v>500</v>
      </c>
      <c r="E41" s="4"/>
      <c r="F41" s="6">
        <f>D41*E41</f>
        <v>0</v>
      </c>
      <c r="G41" s="4"/>
      <c r="H41" s="4"/>
      <c r="I41" s="4"/>
      <c r="J41" s="4">
        <v>5</v>
      </c>
      <c r="K41" s="4" t="s">
        <v>19</v>
      </c>
      <c r="L41" s="4">
        <v>500</v>
      </c>
      <c r="M41" s="6">
        <f>E41+SUMIFS(Transaction!$E$8:$E$1048576,Transaction!$C$8:$C$1048576,Currency!$C$41,Transaction!$D$8:$D$1048576,Currency!D41)-SUMIFS(Transaction!$M$8:$M$1048576,Transaction!$K$8:$K$1048576,Currency!$C$41,Transaction!$L$8:$L$1048576,Currency!D41)</f>
        <v>0</v>
      </c>
      <c r="N41" s="6">
        <f t="shared" ref="N41:N68" si="8">L41*M41</f>
        <v>0</v>
      </c>
    </row>
    <row r="42" spans="2:14" x14ac:dyDescent="0.2">
      <c r="B42" s="4"/>
      <c r="C42" s="4" t="s">
        <v>19</v>
      </c>
      <c r="D42" s="4">
        <v>100</v>
      </c>
      <c r="E42" s="4"/>
      <c r="F42" s="6">
        <f>D42*E42</f>
        <v>0</v>
      </c>
      <c r="G42" s="4"/>
      <c r="H42" s="4"/>
      <c r="I42" s="4"/>
      <c r="J42" s="4"/>
      <c r="K42" s="4" t="s">
        <v>19</v>
      </c>
      <c r="L42" s="4">
        <v>100</v>
      </c>
      <c r="M42" s="6">
        <f>E42+SUMIFS(Transaction!$E$8:$E$1048576,Transaction!$C$8:$C$1048576,Currency!$C$41,Transaction!$D$8:$D$1048576,Currency!D42)-SUMIFS(Transaction!$M$8:$M$1048576,Transaction!$K$8:$K$1048576,Currency!$C$41,Transaction!$L$8:$L$1048576,Currency!D42)</f>
        <v>0</v>
      </c>
      <c r="N42" s="6">
        <f t="shared" si="8"/>
        <v>0</v>
      </c>
    </row>
    <row r="43" spans="2:14" x14ac:dyDescent="0.2">
      <c r="B43" s="4"/>
      <c r="C43" s="4" t="s">
        <v>19</v>
      </c>
      <c r="D43" s="4">
        <v>50</v>
      </c>
      <c r="E43" s="4"/>
      <c r="F43" s="6">
        <f>D43*E43</f>
        <v>0</v>
      </c>
      <c r="G43" s="4"/>
      <c r="H43" s="4"/>
      <c r="I43" s="4"/>
      <c r="J43" s="4"/>
      <c r="K43" s="4" t="s">
        <v>19</v>
      </c>
      <c r="L43" s="4">
        <v>50</v>
      </c>
      <c r="M43" s="6">
        <f>E43+SUMIFS(Transaction!$E$8:$E$1048576,Transaction!$C$8:$C$1048576,Currency!$C$41,Transaction!$D$8:$D$1048576,Currency!D43)-SUMIFS(Transaction!$M$8:$M$1048576,Transaction!$K$8:$K$1048576,Currency!$C$41,Transaction!$L$8:$L$1048576,Currency!D43)</f>
        <v>0</v>
      </c>
      <c r="N43" s="6">
        <f t="shared" si="8"/>
        <v>0</v>
      </c>
    </row>
    <row r="44" spans="2:14" x14ac:dyDescent="0.2">
      <c r="B44" s="4"/>
      <c r="C44" s="4" t="s">
        <v>19</v>
      </c>
      <c r="D44" s="4">
        <v>20</v>
      </c>
      <c r="E44" s="4"/>
      <c r="F44" s="6">
        <f t="shared" ref="F44:F45" si="9">D44*E44</f>
        <v>0</v>
      </c>
      <c r="G44" s="4"/>
      <c r="H44" s="4"/>
      <c r="I44" s="4"/>
      <c r="J44" s="4"/>
      <c r="K44" s="4" t="s">
        <v>19</v>
      </c>
      <c r="L44" s="4">
        <v>20</v>
      </c>
      <c r="M44" s="6">
        <f>E44+SUMIFS(Transaction!$E$8:$E$1048576,Transaction!$C$8:$C$1048576,Currency!$C$41,Transaction!$D$8:$D$1048576,Currency!D44)-SUMIFS(Transaction!$M$8:$M$1048576,Transaction!$K$8:$K$1048576,Currency!$C$41,Transaction!$L$8:$L$1048576,Currency!D44)</f>
        <v>0</v>
      </c>
      <c r="N44" s="6">
        <f t="shared" si="8"/>
        <v>0</v>
      </c>
    </row>
    <row r="45" spans="2:14" x14ac:dyDescent="0.2">
      <c r="B45" s="4"/>
      <c r="C45" s="4" t="s">
        <v>19</v>
      </c>
      <c r="D45" s="4">
        <v>10</v>
      </c>
      <c r="E45" s="4"/>
      <c r="F45" s="6">
        <f t="shared" si="9"/>
        <v>0</v>
      </c>
      <c r="G45" s="4"/>
      <c r="H45" s="4"/>
      <c r="I45" s="4"/>
      <c r="J45" s="4"/>
      <c r="K45" s="4" t="s">
        <v>19</v>
      </c>
      <c r="L45" s="4">
        <v>10</v>
      </c>
      <c r="M45" s="6">
        <f>E45+SUMIFS(Transaction!$E$8:$E$1048576,Transaction!$C$8:$C$1048576,Currency!$C$41,Transaction!$D$8:$D$1048576,Currency!D45)-SUMIFS(Transaction!$M$8:$M$1048576,Transaction!$K$8:$K$1048576,Currency!$C$41,Transaction!$L$8:$L$1048576,Currency!D45)</f>
        <v>0</v>
      </c>
      <c r="N45" s="6">
        <f t="shared" si="8"/>
        <v>0</v>
      </c>
    </row>
    <row r="46" spans="2:14" x14ac:dyDescent="0.2">
      <c r="B46" s="4"/>
      <c r="C46" s="4" t="s">
        <v>19</v>
      </c>
      <c r="D46" s="4">
        <v>5</v>
      </c>
      <c r="E46" s="4"/>
      <c r="F46" s="6">
        <f t="shared" ref="F46:F48" si="10">D46*E46</f>
        <v>0</v>
      </c>
      <c r="G46" s="4"/>
      <c r="H46" s="4"/>
      <c r="I46" s="4"/>
      <c r="J46" s="4"/>
      <c r="K46" s="4" t="s">
        <v>19</v>
      </c>
      <c r="L46" s="4">
        <v>5</v>
      </c>
      <c r="M46" s="6">
        <f>E46+SUMIFS(Transaction!$E$8:$E$1048576,Transaction!$C$8:$C$1048576,Currency!$C$41,Transaction!$D$8:$D$1048576,Currency!D46)-SUMIFS(Transaction!$M$8:$M$1048576,Transaction!$K$8:$K$1048576,Currency!$C$41,Transaction!$L$8:$L$1048576,Currency!D46)</f>
        <v>0</v>
      </c>
      <c r="N46" s="6">
        <f t="shared" si="8"/>
        <v>0</v>
      </c>
    </row>
    <row r="47" spans="2:14" x14ac:dyDescent="0.2">
      <c r="B47" s="4"/>
      <c r="C47" s="4" t="s">
        <v>19</v>
      </c>
      <c r="D47" s="4">
        <v>2</v>
      </c>
      <c r="E47" s="4"/>
      <c r="F47" s="6">
        <f t="shared" si="10"/>
        <v>0</v>
      </c>
      <c r="G47" s="4"/>
      <c r="H47" s="4"/>
      <c r="I47" s="4"/>
      <c r="J47" s="4"/>
      <c r="K47" s="4" t="s">
        <v>19</v>
      </c>
      <c r="L47" s="4">
        <v>2</v>
      </c>
      <c r="M47" s="6">
        <f>E47+SUMIFS(Transaction!$E$8:$E$1048576,Transaction!$C$8:$C$1048576,Currency!$C$41,Transaction!$D$8:$D$1048576,Currency!D47)-SUMIFS(Transaction!$M$8:$M$1048576,Transaction!$K$8:$K$1048576,Currency!$C$41,Transaction!$L$8:$L$1048576,Currency!D47)</f>
        <v>0</v>
      </c>
      <c r="N47" s="6">
        <f t="shared" si="8"/>
        <v>0</v>
      </c>
    </row>
    <row r="48" spans="2:14" x14ac:dyDescent="0.2">
      <c r="B48" s="4"/>
      <c r="C48" s="4" t="s">
        <v>19</v>
      </c>
      <c r="D48" s="4">
        <v>1</v>
      </c>
      <c r="E48" s="4">
        <v>3</v>
      </c>
      <c r="F48" s="6">
        <f t="shared" si="10"/>
        <v>3</v>
      </c>
      <c r="G48" s="4"/>
      <c r="H48" s="4"/>
      <c r="I48" s="4"/>
      <c r="J48" s="4"/>
      <c r="K48" s="4" t="s">
        <v>19</v>
      </c>
      <c r="L48" s="4">
        <v>1</v>
      </c>
      <c r="M48" s="6">
        <f>E48+SUMIFS(Transaction!$E$8:$E$1048576,Transaction!$C$8:$C$1048576,Currency!$C$41,Transaction!$D$8:$D$1048576,Currency!D48)-SUMIFS(Transaction!$M$8:$M$1048576,Transaction!$K$8:$K$1048576,Currency!$C$41,Transaction!$L$8:$L$1048576,Currency!D48)</f>
        <v>3</v>
      </c>
      <c r="N48" s="6">
        <f t="shared" si="8"/>
        <v>3</v>
      </c>
    </row>
    <row r="49" spans="2:14" ht="16" thickBot="1" x14ac:dyDescent="0.25">
      <c r="B49" s="4"/>
      <c r="C49" s="4"/>
      <c r="D49" s="4"/>
      <c r="E49" s="4"/>
      <c r="F49" s="7">
        <f>SUM(F41:F48)</f>
        <v>3</v>
      </c>
      <c r="G49" s="4"/>
      <c r="H49" s="4"/>
      <c r="I49" s="4"/>
      <c r="J49" s="4"/>
      <c r="K49" s="4"/>
      <c r="L49" s="4"/>
      <c r="M49" s="4"/>
      <c r="N49" s="7">
        <f>SUM(N41:N48)</f>
        <v>3</v>
      </c>
    </row>
    <row r="50" spans="2:14" ht="16" thickTop="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4" x14ac:dyDescent="0.2">
      <c r="B51" s="4">
        <v>6</v>
      </c>
      <c r="C51" s="4" t="s">
        <v>20</v>
      </c>
      <c r="D51" s="4">
        <v>100</v>
      </c>
      <c r="E51" s="4"/>
      <c r="F51" s="6">
        <f>D51*E51</f>
        <v>0</v>
      </c>
      <c r="G51" s="4"/>
      <c r="H51" s="4"/>
      <c r="I51" s="4"/>
      <c r="J51" s="4">
        <v>6</v>
      </c>
      <c r="K51" s="4" t="s">
        <v>20</v>
      </c>
      <c r="L51" s="4">
        <v>100</v>
      </c>
      <c r="M51" s="6">
        <f>E51+SUMIFS(Transaction!$E$8:$E$1048576,Transaction!$C$8:$C$1048576,Currency!$C$51,Transaction!$D$8:$D$1048576,Currency!D51)-SUMIFS(Transaction!$M$8:$M$1048576,Transaction!$K$8:$K$1048576,Currency!$C$51,Transaction!$L$8:$L$1048576,Currency!D51)</f>
        <v>0</v>
      </c>
      <c r="N51" s="6">
        <f t="shared" si="8"/>
        <v>0</v>
      </c>
    </row>
    <row r="52" spans="2:14" x14ac:dyDescent="0.2">
      <c r="B52" s="4"/>
      <c r="C52" s="4" t="s">
        <v>20</v>
      </c>
      <c r="D52" s="4">
        <v>50</v>
      </c>
      <c r="E52" s="4"/>
      <c r="F52" s="6">
        <f t="shared" ref="F52:F55" si="11">D52*E52</f>
        <v>0</v>
      </c>
      <c r="G52" s="4"/>
      <c r="H52" s="4"/>
      <c r="I52" s="4"/>
      <c r="J52" s="4"/>
      <c r="K52" s="4" t="s">
        <v>20</v>
      </c>
      <c r="L52" s="4">
        <v>50</v>
      </c>
      <c r="M52" s="6">
        <f>E52+SUMIFS(Transaction!$E$8:$E$1048576,Transaction!$C$8:$C$1048576,Currency!$C$51,Transaction!$D$8:$D$1048576,Currency!D52)-SUMIFS(Transaction!$M$8:$M$1048576,Transaction!$K$8:$K$1048576,Currency!$C$51,Transaction!$L$8:$L$1048576,Currency!D52)</f>
        <v>0</v>
      </c>
      <c r="N52" s="6">
        <f t="shared" si="8"/>
        <v>0</v>
      </c>
    </row>
    <row r="53" spans="2:14" x14ac:dyDescent="0.2">
      <c r="B53" s="4"/>
      <c r="C53" s="4" t="s">
        <v>20</v>
      </c>
      <c r="D53" s="4">
        <v>20</v>
      </c>
      <c r="E53" s="4"/>
      <c r="F53" s="6">
        <f t="shared" si="11"/>
        <v>0</v>
      </c>
      <c r="G53" s="4"/>
      <c r="H53" s="4"/>
      <c r="I53" s="4"/>
      <c r="J53" s="4"/>
      <c r="K53" s="4" t="s">
        <v>20</v>
      </c>
      <c r="L53" s="4">
        <v>20</v>
      </c>
      <c r="M53" s="6">
        <f>E53+SUMIFS(Transaction!$E$8:$E$1048576,Transaction!$C$8:$C$1048576,Currency!$C$51,Transaction!$D$8:$D$1048576,Currency!D53)-SUMIFS(Transaction!$M$8:$M$1048576,Transaction!$K$8:$K$1048576,Currency!$C$51,Transaction!$L$8:$L$1048576,Currency!D53)</f>
        <v>0</v>
      </c>
      <c r="N53" s="6">
        <f t="shared" si="8"/>
        <v>0</v>
      </c>
    </row>
    <row r="54" spans="2:14" x14ac:dyDescent="0.2">
      <c r="B54" s="4"/>
      <c r="C54" s="4" t="s">
        <v>20</v>
      </c>
      <c r="D54" s="4">
        <v>10</v>
      </c>
      <c r="E54" s="4"/>
      <c r="F54" s="6">
        <f t="shared" si="11"/>
        <v>0</v>
      </c>
      <c r="G54" s="4"/>
      <c r="H54" s="4"/>
      <c r="I54" s="4"/>
      <c r="J54" s="4"/>
      <c r="K54" s="4" t="s">
        <v>20</v>
      </c>
      <c r="L54" s="4">
        <v>10</v>
      </c>
      <c r="M54" s="6">
        <f>E54+SUMIFS(Transaction!$E$8:$E$1048576,Transaction!$C$8:$C$1048576,Currency!$C$51,Transaction!$D$8:$D$1048576,Currency!D54)-SUMIFS(Transaction!$M$8:$M$1048576,Transaction!$K$8:$K$1048576,Currency!$C$51,Transaction!$L$8:$L$1048576,Currency!D54)</f>
        <v>0</v>
      </c>
      <c r="N54" s="6">
        <f t="shared" si="8"/>
        <v>0</v>
      </c>
    </row>
    <row r="55" spans="2:14" x14ac:dyDescent="0.2">
      <c r="B55" s="4"/>
      <c r="C55" s="4" t="s">
        <v>20</v>
      </c>
      <c r="D55" s="4">
        <v>5</v>
      </c>
      <c r="E55" s="4"/>
      <c r="F55" s="6">
        <f t="shared" si="11"/>
        <v>0</v>
      </c>
      <c r="G55" s="4"/>
      <c r="H55" s="4"/>
      <c r="I55" s="4"/>
      <c r="J55" s="4"/>
      <c r="K55" s="4" t="s">
        <v>20</v>
      </c>
      <c r="L55" s="4">
        <v>5</v>
      </c>
      <c r="M55" s="6">
        <f>E55+SUMIFS(Transaction!$E$8:$E$1048576,Transaction!$C$8:$C$1048576,Currency!$C$51,Transaction!$D$8:$D$1048576,Currency!D55)-SUMIFS(Transaction!$M$8:$M$1048576,Transaction!$K$8:$K$1048576,Currency!$C$51,Transaction!$L$8:$L$1048576,Currency!D55)</f>
        <v>0</v>
      </c>
      <c r="N55" s="6">
        <f t="shared" si="8"/>
        <v>0</v>
      </c>
    </row>
    <row r="56" spans="2:14" ht="16" thickBot="1" x14ac:dyDescent="0.25">
      <c r="B56" s="4"/>
      <c r="C56" s="4"/>
      <c r="D56" s="4"/>
      <c r="E56" s="4"/>
      <c r="F56" s="7">
        <f>SUM(F51:F55)</f>
        <v>0</v>
      </c>
      <c r="G56" s="4"/>
      <c r="H56" s="4"/>
      <c r="I56" s="4"/>
      <c r="J56" s="4"/>
      <c r="K56" s="4"/>
      <c r="L56" s="4"/>
      <c r="M56" s="4"/>
      <c r="N56" s="7">
        <f>SUM(N51:N55)</f>
        <v>0</v>
      </c>
    </row>
    <row r="57" spans="2:14" ht="16" thickTop="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2:14" x14ac:dyDescent="0.2">
      <c r="B58" s="4">
        <v>7</v>
      </c>
      <c r="C58" s="4" t="s">
        <v>28</v>
      </c>
      <c r="D58" s="4">
        <v>100</v>
      </c>
      <c r="E58" s="4">
        <v>14</v>
      </c>
      <c r="F58" s="6">
        <f>D58*E58</f>
        <v>1400</v>
      </c>
      <c r="G58" s="4"/>
      <c r="H58" s="4"/>
      <c r="I58" s="4"/>
      <c r="J58" s="4">
        <v>7</v>
      </c>
      <c r="K58" s="4" t="s">
        <v>28</v>
      </c>
      <c r="L58" s="4">
        <v>100</v>
      </c>
      <c r="M58" s="6">
        <f>E58+SUMIFS(Transaction!$E$8:$E$1048576,Transaction!$C$8:$C$1048576,Currency!$C$58,Transaction!$D$8:$D$1048576,Currency!D58)-SUMIFS(Transaction!$M$8:$M$1048576,Transaction!$K$8:$K$1048576,Currency!$C$58,Transaction!$L$8:$L$1048576,Currency!D58)</f>
        <v>14</v>
      </c>
      <c r="N58" s="6">
        <f t="shared" si="8"/>
        <v>1400</v>
      </c>
    </row>
    <row r="59" spans="2:14" x14ac:dyDescent="0.2">
      <c r="B59" s="4"/>
      <c r="C59" s="4" t="s">
        <v>28</v>
      </c>
      <c r="D59" s="4">
        <v>50</v>
      </c>
      <c r="E59" s="4"/>
      <c r="F59" s="6">
        <f t="shared" ref="F59:F62" si="12">D59*E59</f>
        <v>0</v>
      </c>
      <c r="G59" s="4"/>
      <c r="H59" s="4"/>
      <c r="I59" s="4"/>
      <c r="J59" s="4"/>
      <c r="K59" s="4" t="s">
        <v>28</v>
      </c>
      <c r="L59" s="4">
        <v>50</v>
      </c>
      <c r="M59" s="6">
        <f>E59+SUMIFS(Transaction!$E$8:$E$1048576,Transaction!$C$8:$C$1048576,Currency!$C$58,Transaction!$D$8:$D$1048576,Currency!D59)-SUMIFS(Transaction!$M$8:$M$1048576,Transaction!$K$8:$K$1048576,Currency!$C$58,Transaction!$L$8:$L$1048576,Currency!D59)</f>
        <v>0</v>
      </c>
      <c r="N59" s="6">
        <f t="shared" si="8"/>
        <v>0</v>
      </c>
    </row>
    <row r="60" spans="2:14" x14ac:dyDescent="0.2">
      <c r="B60" s="4"/>
      <c r="C60" s="4" t="s">
        <v>28</v>
      </c>
      <c r="D60" s="4">
        <v>20</v>
      </c>
      <c r="E60" s="4"/>
      <c r="F60" s="6">
        <f t="shared" si="12"/>
        <v>0</v>
      </c>
      <c r="G60" s="4"/>
      <c r="H60" s="4"/>
      <c r="I60" s="4"/>
      <c r="J60" s="4"/>
      <c r="K60" s="4" t="s">
        <v>28</v>
      </c>
      <c r="L60" s="4">
        <v>20</v>
      </c>
      <c r="M60" s="6">
        <f>E60+SUMIFS(Transaction!$E$8:$E$1048576,Transaction!$C$8:$C$1048576,Currency!$C$58,Transaction!$D$8:$D$1048576,Currency!D60)-SUMIFS(Transaction!$M$8:$M$1048576,Transaction!$K$8:$K$1048576,Currency!$C$58,Transaction!$L$8:$L$1048576,Currency!D60)</f>
        <v>0</v>
      </c>
      <c r="N60" s="6">
        <f t="shared" si="8"/>
        <v>0</v>
      </c>
    </row>
    <row r="61" spans="2:14" x14ac:dyDescent="0.2">
      <c r="B61" s="4"/>
      <c r="C61" s="4" t="s">
        <v>28</v>
      </c>
      <c r="D61" s="4">
        <v>10</v>
      </c>
      <c r="E61" s="4"/>
      <c r="F61" s="6">
        <f t="shared" si="12"/>
        <v>0</v>
      </c>
      <c r="G61" s="4"/>
      <c r="H61" s="4"/>
      <c r="I61" s="4"/>
      <c r="J61" s="4"/>
      <c r="K61" s="4" t="s">
        <v>28</v>
      </c>
      <c r="L61" s="4">
        <v>10</v>
      </c>
      <c r="M61" s="6">
        <f>E61+SUMIFS(Transaction!$E$8:$E$1048576,Transaction!$C$8:$C$1048576,Currency!$C$58,Transaction!$D$8:$D$1048576,Currency!D61)-SUMIFS(Transaction!$M$8:$M$1048576,Transaction!$K$8:$K$1048576,Currency!$C$58,Transaction!$L$8:$L$1048576,Currency!D61)</f>
        <v>0</v>
      </c>
      <c r="N61" s="6">
        <f t="shared" si="8"/>
        <v>0</v>
      </c>
    </row>
    <row r="62" spans="2:14" x14ac:dyDescent="0.2">
      <c r="B62" s="4"/>
      <c r="C62" s="4" t="s">
        <v>28</v>
      </c>
      <c r="D62" s="4">
        <v>5</v>
      </c>
      <c r="E62" s="4"/>
      <c r="F62" s="6">
        <f t="shared" si="12"/>
        <v>0</v>
      </c>
      <c r="G62" s="4"/>
      <c r="H62" s="4"/>
      <c r="I62" s="4"/>
      <c r="J62" s="4"/>
      <c r="K62" s="4" t="s">
        <v>28</v>
      </c>
      <c r="L62" s="4">
        <v>5</v>
      </c>
      <c r="M62" s="6">
        <f>E62+SUMIFS(Transaction!$E$8:$E$1048576,Transaction!$C$8:$C$1048576,Currency!$C$58,Transaction!$D$8:$D$1048576,Currency!D62)-SUMIFS(Transaction!$M$8:$M$1048576,Transaction!$K$8:$K$1048576,Currency!$C$58,Transaction!$L$8:$L$1048576,Currency!D62)</f>
        <v>0</v>
      </c>
      <c r="N62" s="6">
        <f t="shared" si="8"/>
        <v>0</v>
      </c>
    </row>
    <row r="63" spans="2:14" ht="16" thickBot="1" x14ac:dyDescent="0.25">
      <c r="B63" s="4"/>
      <c r="C63" s="4"/>
      <c r="D63" s="4"/>
      <c r="E63" s="4"/>
      <c r="F63" s="7">
        <f>SUM(F58:F62)</f>
        <v>1400</v>
      </c>
      <c r="G63" s="4"/>
      <c r="H63" s="4"/>
      <c r="I63" s="4"/>
      <c r="J63" s="4"/>
      <c r="K63" s="4"/>
      <c r="L63" s="4"/>
      <c r="M63" s="4"/>
      <c r="N63" s="7">
        <f>SUM(N58:N62)</f>
        <v>1400</v>
      </c>
    </row>
    <row r="64" spans="2:14" ht="16" thickTop="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s="4">
        <v>8</v>
      </c>
      <c r="C65" s="4" t="s">
        <v>8</v>
      </c>
      <c r="D65" s="4">
        <v>50</v>
      </c>
      <c r="E65" s="4"/>
      <c r="F65" s="6">
        <f>D65*E65</f>
        <v>0</v>
      </c>
      <c r="G65" s="4"/>
      <c r="H65" s="4"/>
      <c r="I65" s="4"/>
      <c r="J65" s="4">
        <v>8</v>
      </c>
      <c r="K65" s="4" t="s">
        <v>8</v>
      </c>
      <c r="L65" s="4">
        <v>50</v>
      </c>
      <c r="M65" s="6">
        <f>E65+SUMIFS(Transaction!$E$8:$E$1048576,Transaction!$C$8:$C$1048576,Currency!$C$65,Transaction!$D$8:$D$1048576,Currency!D65)-SUMIFS(Transaction!$M$8:$M$1048576,Transaction!$K$8:$K$1048576,Currency!$C$65,Transaction!$L$8:$L$1048576,Currency!D65)</f>
        <v>0</v>
      </c>
      <c r="N65" s="6">
        <f t="shared" si="8"/>
        <v>0</v>
      </c>
    </row>
    <row r="66" spans="2:14" x14ac:dyDescent="0.2">
      <c r="B66" s="4"/>
      <c r="C66" s="4" t="s">
        <v>8</v>
      </c>
      <c r="D66" s="4">
        <v>20</v>
      </c>
      <c r="E66" s="4"/>
      <c r="F66" s="6">
        <f>D66*E66</f>
        <v>0</v>
      </c>
      <c r="G66" s="4"/>
      <c r="H66" s="4"/>
      <c r="I66" s="4"/>
      <c r="J66" s="4"/>
      <c r="K66" s="4" t="s">
        <v>8</v>
      </c>
      <c r="L66" s="4">
        <v>20</v>
      </c>
      <c r="M66" s="6">
        <f>E66+SUMIFS(Transaction!$E$8:$E$1048576,Transaction!$C$8:$C$1048576,Currency!$C$65,Transaction!$D$8:$D$1048576,Currency!D66)-SUMIFS(Transaction!$M$8:$M$1048576,Transaction!$K$8:$K$1048576,Currency!$C$65,Transaction!$L$8:$L$1048576,Currency!D66)</f>
        <v>0</v>
      </c>
      <c r="N66" s="6">
        <f t="shared" si="8"/>
        <v>0</v>
      </c>
    </row>
    <row r="67" spans="2:14" x14ac:dyDescent="0.2">
      <c r="B67" s="4"/>
      <c r="C67" s="4" t="s">
        <v>8</v>
      </c>
      <c r="D67" s="4">
        <v>10</v>
      </c>
      <c r="E67" s="4"/>
      <c r="F67" s="6">
        <f>D67*E67</f>
        <v>0</v>
      </c>
      <c r="G67" s="4"/>
      <c r="H67" s="4"/>
      <c r="I67" s="4"/>
      <c r="J67" s="4"/>
      <c r="K67" s="4" t="s">
        <v>8</v>
      </c>
      <c r="L67" s="4">
        <v>10</v>
      </c>
      <c r="M67" s="6">
        <f>E67+SUMIFS(Transaction!$E$8:$E$1048576,Transaction!$C$8:$C$1048576,Currency!$C$65,Transaction!$D$8:$D$1048576,Currency!D67)-SUMIFS(Transaction!$M$8:$M$1048576,Transaction!$K$8:$K$1048576,Currency!$C$65,Transaction!$L$8:$L$1048576,Currency!D67)</f>
        <v>0</v>
      </c>
      <c r="N67" s="6">
        <f t="shared" si="8"/>
        <v>0</v>
      </c>
    </row>
    <row r="68" spans="2:14" x14ac:dyDescent="0.2">
      <c r="B68" s="4"/>
      <c r="C68" s="4" t="s">
        <v>8</v>
      </c>
      <c r="D68" s="4">
        <v>5</v>
      </c>
      <c r="E68" s="4">
        <v>1</v>
      </c>
      <c r="F68" s="6">
        <f>D68*E68</f>
        <v>5</v>
      </c>
      <c r="G68" s="4"/>
      <c r="H68" s="4"/>
      <c r="I68" s="4"/>
      <c r="J68" s="4"/>
      <c r="K68" s="4" t="s">
        <v>8</v>
      </c>
      <c r="L68" s="4">
        <v>5</v>
      </c>
      <c r="M68" s="6">
        <f>E68+SUMIFS(Transaction!$E$8:$E$1048576,Transaction!$C$8:$C$1048576,Currency!$C$65,Transaction!$D$8:$D$1048576,Currency!D68)-SUMIFS(Transaction!$M$8:$M$1048576,Transaction!$K$8:$K$1048576,Currency!$C$65,Transaction!$L$8:$L$1048576,Currency!D68)</f>
        <v>1</v>
      </c>
      <c r="N68" s="6">
        <f t="shared" si="8"/>
        <v>5</v>
      </c>
    </row>
    <row r="69" spans="2:14" ht="16" thickBot="1" x14ac:dyDescent="0.25">
      <c r="B69" s="4"/>
      <c r="C69" s="4"/>
      <c r="D69" s="4"/>
      <c r="E69" s="4"/>
      <c r="F69" s="7">
        <f>SUM(F66:F68)</f>
        <v>5</v>
      </c>
      <c r="G69" s="4"/>
      <c r="H69" s="4"/>
      <c r="I69" s="4"/>
      <c r="J69" s="4"/>
      <c r="K69" s="4"/>
      <c r="L69" s="4"/>
      <c r="M69" s="4"/>
      <c r="N69" s="7">
        <f>SUM(N65:N68)</f>
        <v>5</v>
      </c>
    </row>
    <row r="70" spans="2:14" ht="16" thickTop="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2">
      <c r="B71" s="4">
        <v>9</v>
      </c>
      <c r="C71" s="4" t="s">
        <v>21</v>
      </c>
      <c r="D71" s="4">
        <v>20</v>
      </c>
      <c r="E71" s="4"/>
      <c r="F71" s="6">
        <f>D71*E71</f>
        <v>0</v>
      </c>
      <c r="G71" s="4"/>
      <c r="H71" s="4"/>
      <c r="I71" s="4"/>
      <c r="J71" s="4">
        <v>9</v>
      </c>
      <c r="K71" s="4" t="s">
        <v>21</v>
      </c>
      <c r="L71" s="4">
        <v>20</v>
      </c>
      <c r="M71" s="6">
        <f>E71+SUMIFS(Transaction!$E$8:$E$1048576,Transaction!$C$8:$C$1048576,Currency!$C$71,Transaction!$D$8:$D$1048576,Currency!D71)-SUMIFS(Transaction!$M$8:$M$1048576,Transaction!$K$8:$K$1048576,Currency!$C$71,Transaction!$L$8:$L$1048576,Currency!D71)</f>
        <v>0</v>
      </c>
      <c r="N71" s="6">
        <f t="shared" ref="N71" si="13">L71*M71</f>
        <v>0</v>
      </c>
    </row>
    <row r="72" spans="2:14" x14ac:dyDescent="0.2">
      <c r="B72" s="4"/>
      <c r="C72" s="4" t="s">
        <v>21</v>
      </c>
      <c r="D72" s="4">
        <v>10</v>
      </c>
      <c r="E72" s="4"/>
      <c r="F72" s="6">
        <f t="shared" ref="F72:F75" si="14">D72*E72</f>
        <v>0</v>
      </c>
      <c r="G72" s="4"/>
      <c r="H72" s="4"/>
      <c r="I72" s="4"/>
      <c r="J72" s="4"/>
      <c r="K72" s="4" t="s">
        <v>21</v>
      </c>
      <c r="L72" s="4">
        <v>10</v>
      </c>
      <c r="M72" s="6">
        <f>E72+SUMIFS(Transaction!$E$8:$E$1048576,Transaction!$C$8:$C$1048576,Currency!$C$71,Transaction!$D$8:$D$1048576,Currency!D72)-SUMIFS(Transaction!$M$8:$M$1048576,Transaction!$K$8:$K$1048576,Currency!$C$71,Transaction!$L$8:$L$1048576,Currency!D72)</f>
        <v>0</v>
      </c>
      <c r="N72" s="6">
        <f t="shared" ref="N72:N75" si="15">L72*M72</f>
        <v>0</v>
      </c>
    </row>
    <row r="73" spans="2:14" x14ac:dyDescent="0.2">
      <c r="B73" s="4"/>
      <c r="C73" s="4" t="s">
        <v>21</v>
      </c>
      <c r="D73" s="4">
        <v>5</v>
      </c>
      <c r="E73" s="4"/>
      <c r="F73" s="6">
        <f t="shared" si="14"/>
        <v>0</v>
      </c>
      <c r="G73" s="4"/>
      <c r="H73" s="4"/>
      <c r="I73" s="4"/>
      <c r="J73" s="4"/>
      <c r="K73" s="4" t="s">
        <v>21</v>
      </c>
      <c r="L73" s="4">
        <v>5</v>
      </c>
      <c r="M73" s="6">
        <f>E73+SUMIFS(Transaction!$E$8:$E$1048576,Transaction!$C$8:$C$1048576,Currency!$C$71,Transaction!$D$8:$D$1048576,Currency!D73)-SUMIFS(Transaction!$M$8:$M$1048576,Transaction!$K$8:$K$1048576,Currency!$C$71,Transaction!$L$8:$L$1048576,Currency!D73)</f>
        <v>0</v>
      </c>
      <c r="N73" s="6">
        <f t="shared" si="15"/>
        <v>0</v>
      </c>
    </row>
    <row r="74" spans="2:14" x14ac:dyDescent="0.2">
      <c r="B74" s="4"/>
      <c r="C74" s="4" t="s">
        <v>21</v>
      </c>
      <c r="D74" s="4">
        <v>1</v>
      </c>
      <c r="E74" s="4"/>
      <c r="F74" s="6">
        <f t="shared" si="14"/>
        <v>0</v>
      </c>
      <c r="G74" s="4"/>
      <c r="H74" s="4"/>
      <c r="I74" s="4"/>
      <c r="J74" s="4"/>
      <c r="K74" s="4" t="s">
        <v>21</v>
      </c>
      <c r="L74" s="4">
        <v>1</v>
      </c>
      <c r="M74" s="6">
        <f>E74+SUMIFS(Transaction!$E$8:$E$1048576,Transaction!$C$8:$C$1048576,Currency!$C$71,Transaction!$D$8:$D$1048576,Currency!D74)-SUMIFS(Transaction!$M$8:$M$1048576,Transaction!$K$8:$K$1048576,Currency!$C$71,Transaction!$L$8:$L$1048576,Currency!D74)</f>
        <v>0</v>
      </c>
      <c r="N74" s="6">
        <f t="shared" si="15"/>
        <v>0</v>
      </c>
    </row>
    <row r="75" spans="2:14" x14ac:dyDescent="0.2">
      <c r="B75" s="4"/>
      <c r="C75" s="4" t="s">
        <v>21</v>
      </c>
      <c r="D75" s="4">
        <v>0.5</v>
      </c>
      <c r="E75" s="4"/>
      <c r="F75" s="6">
        <f t="shared" si="14"/>
        <v>0</v>
      </c>
      <c r="G75" s="4"/>
      <c r="H75" s="4"/>
      <c r="I75" s="4"/>
      <c r="J75" s="4"/>
      <c r="K75" s="4" t="s">
        <v>21</v>
      </c>
      <c r="L75" s="4">
        <v>0.5</v>
      </c>
      <c r="M75" s="6">
        <f>E75+SUMIFS(Transaction!$E$8:$E$1048576,Transaction!$C$8:$C$1048576,Currency!$C$71,Transaction!$D$8:$D$1048576,Currency!D75)-SUMIFS(Transaction!$M$8:$M$1048576,Transaction!$K$8:$K$1048576,Currency!$C$71,Transaction!$L$8:$L$1048576,Currency!D75)</f>
        <v>0</v>
      </c>
      <c r="N75" s="6">
        <f t="shared" si="15"/>
        <v>0</v>
      </c>
    </row>
    <row r="76" spans="2:14" ht="16" thickBot="1" x14ac:dyDescent="0.25">
      <c r="B76" s="4"/>
      <c r="C76" s="4"/>
      <c r="D76" s="4"/>
      <c r="E76" s="4"/>
      <c r="F76" s="7">
        <f>SUM(F71:F75)</f>
        <v>0</v>
      </c>
      <c r="G76" s="4"/>
      <c r="H76" s="4"/>
      <c r="I76" s="4"/>
      <c r="J76" s="4"/>
      <c r="K76" s="4"/>
      <c r="L76" s="4"/>
      <c r="M76" s="4"/>
      <c r="N76" s="7">
        <f>SUM(N71:N75)</f>
        <v>0</v>
      </c>
    </row>
    <row r="77" spans="2:14" ht="16" thickTop="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2:14" x14ac:dyDescent="0.2">
      <c r="B78" s="4">
        <v>10</v>
      </c>
      <c r="C78" s="4" t="s">
        <v>24</v>
      </c>
      <c r="D78" s="4">
        <v>100</v>
      </c>
      <c r="E78" s="4"/>
      <c r="F78" s="6">
        <f>D78*E78</f>
        <v>0</v>
      </c>
      <c r="G78" s="4"/>
      <c r="H78" s="4"/>
      <c r="I78" s="4"/>
      <c r="J78" s="4">
        <v>10</v>
      </c>
      <c r="K78" s="4" t="s">
        <v>24</v>
      </c>
      <c r="L78" s="4">
        <v>100</v>
      </c>
      <c r="M78" s="6">
        <f>E78+SUMIFS(Transaction!$E$8:$E$1048576,Transaction!$C$8:$C$1048576,Currency!$C$78,Transaction!$D$8:$D$1048576,Currency!D78)-SUMIFS(Transaction!$M$8:$M$1048576,Transaction!$K$8:$K$1048576,Currency!$C$78,Transaction!$L$8:$L$1048576,Currency!D78)</f>
        <v>0</v>
      </c>
      <c r="N78" s="6">
        <f>L78*M78</f>
        <v>0</v>
      </c>
    </row>
    <row r="79" spans="2:14" x14ac:dyDescent="0.2">
      <c r="B79" s="4"/>
      <c r="C79" s="4" t="s">
        <v>24</v>
      </c>
      <c r="D79" s="4">
        <v>50</v>
      </c>
      <c r="E79" s="4">
        <v>5</v>
      </c>
      <c r="F79" s="6">
        <f t="shared" ref="F79:F82" si="16">D79*E79</f>
        <v>250</v>
      </c>
      <c r="G79" s="4"/>
      <c r="H79" s="4"/>
      <c r="I79" s="4"/>
      <c r="J79" s="4"/>
      <c r="K79" s="4" t="s">
        <v>24</v>
      </c>
      <c r="L79" s="4">
        <v>50</v>
      </c>
      <c r="M79" s="6">
        <f>E79+SUMIFS(Transaction!$E$8:$E$1048576,Transaction!$C$8:$C$1048576,Currency!$C$78,Transaction!$D$8:$D$1048576,Currency!D79)-SUMIFS(Transaction!$M$8:$M$1048576,Transaction!$K$8:$K$1048576,Currency!$C$78,Transaction!$L$8:$L$1048576,Currency!D79)</f>
        <v>5</v>
      </c>
      <c r="N79" s="6">
        <f t="shared" ref="N79:N82" si="17">L79*M79</f>
        <v>250</v>
      </c>
    </row>
    <row r="80" spans="2:14" x14ac:dyDescent="0.2">
      <c r="B80" s="4"/>
      <c r="C80" s="4" t="s">
        <v>24</v>
      </c>
      <c r="D80" s="4">
        <v>20</v>
      </c>
      <c r="E80" s="4"/>
      <c r="F80" s="6">
        <f t="shared" si="16"/>
        <v>0</v>
      </c>
      <c r="G80" s="4"/>
      <c r="H80" s="4"/>
      <c r="I80" s="4"/>
      <c r="J80" s="4"/>
      <c r="K80" s="4" t="s">
        <v>24</v>
      </c>
      <c r="L80" s="4">
        <v>20</v>
      </c>
      <c r="M80" s="6">
        <f>E80+SUMIFS(Transaction!$E$8:$E$1048576,Transaction!$C$8:$C$1048576,Currency!$C$78,Transaction!$D$8:$D$1048576,Currency!D80)-SUMIFS(Transaction!$M$8:$M$1048576,Transaction!$K$8:$K$1048576,Currency!$C$78,Transaction!$L$8:$L$1048576,Currency!D80)</f>
        <v>0</v>
      </c>
      <c r="N80" s="6">
        <f t="shared" si="17"/>
        <v>0</v>
      </c>
    </row>
    <row r="81" spans="2:14" x14ac:dyDescent="0.2">
      <c r="B81" s="4"/>
      <c r="C81" s="4" t="s">
        <v>24</v>
      </c>
      <c r="D81" s="4">
        <v>10</v>
      </c>
      <c r="E81" s="4"/>
      <c r="F81" s="6">
        <f t="shared" si="16"/>
        <v>0</v>
      </c>
      <c r="G81" s="4"/>
      <c r="H81" s="4"/>
      <c r="I81" s="4"/>
      <c r="J81" s="4"/>
      <c r="K81" s="4" t="s">
        <v>24</v>
      </c>
      <c r="L81" s="4">
        <v>10</v>
      </c>
      <c r="M81" s="6">
        <f>E81+SUMIFS(Transaction!$E$8:$E$1048576,Transaction!$C$8:$C$1048576,Currency!$C$78,Transaction!$D$8:$D$1048576,Currency!D81)-SUMIFS(Transaction!$M$8:$M$1048576,Transaction!$K$8:$K$1048576,Currency!$C$78,Transaction!$L$8:$L$1048576,Currency!D81)</f>
        <v>0</v>
      </c>
      <c r="N81" s="6">
        <f t="shared" si="17"/>
        <v>0</v>
      </c>
    </row>
    <row r="82" spans="2:14" x14ac:dyDescent="0.2">
      <c r="B82" s="4"/>
      <c r="C82" s="4" t="s">
        <v>24</v>
      </c>
      <c r="D82" s="4">
        <v>5</v>
      </c>
      <c r="E82" s="4"/>
      <c r="F82" s="6">
        <f t="shared" si="16"/>
        <v>0</v>
      </c>
      <c r="G82" s="4"/>
      <c r="H82" s="4"/>
      <c r="I82" s="4"/>
      <c r="J82" s="4"/>
      <c r="K82" s="4" t="s">
        <v>24</v>
      </c>
      <c r="L82" s="4">
        <v>5</v>
      </c>
      <c r="M82" s="6">
        <f>E82+SUMIFS(Transaction!$E$8:$E$1048576,Transaction!$C$8:$C$1048576,Currency!$C$78,Transaction!$D$8:$D$1048576,Currency!D82)-SUMIFS(Transaction!$M$8:$M$1048576,Transaction!$K$8:$K$1048576,Currency!$C$78,Transaction!$L$8:$L$1048576,Currency!D82)</f>
        <v>0</v>
      </c>
      <c r="N82" s="6">
        <f t="shared" si="17"/>
        <v>0</v>
      </c>
    </row>
    <row r="83" spans="2:14" ht="16" thickBot="1" x14ac:dyDescent="0.25">
      <c r="B83" s="4"/>
      <c r="C83" s="4"/>
      <c r="D83" s="4"/>
      <c r="E83" s="4"/>
      <c r="F83" s="7">
        <f>SUM(F78:F82)</f>
        <v>250</v>
      </c>
      <c r="G83" s="4"/>
      <c r="H83" s="4"/>
      <c r="I83" s="4"/>
      <c r="J83" s="4"/>
      <c r="K83" s="4"/>
      <c r="L83" s="4"/>
      <c r="M83" s="4"/>
      <c r="N83" s="7">
        <f>SUM(N78:N82)</f>
        <v>250</v>
      </c>
    </row>
    <row r="84" spans="2:14" ht="16" thickTop="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2:14" x14ac:dyDescent="0.2">
      <c r="B85" s="4">
        <v>11</v>
      </c>
      <c r="C85" s="4" t="s">
        <v>29</v>
      </c>
      <c r="D85" s="4">
        <v>500</v>
      </c>
      <c r="E85" s="4"/>
      <c r="F85" s="6">
        <f t="shared" ref="F85:F86" si="18">D85*E85</f>
        <v>0</v>
      </c>
      <c r="G85" s="4"/>
      <c r="H85" s="4"/>
      <c r="I85" s="4"/>
      <c r="J85" s="4">
        <v>11</v>
      </c>
      <c r="K85" s="4" t="s">
        <v>29</v>
      </c>
      <c r="L85" s="4">
        <v>500</v>
      </c>
      <c r="M85" s="6">
        <f>E85+SUMIFS(Transaction!$E$8:$E$1048576,Transaction!$C$8:$C$1048576,Currency!$C$85,Transaction!$D$8:$D$1048576,Currency!D85)-SUMIFS(Transaction!$M$8:$M$1048576,Transaction!$K$8:$K$1048576,Currency!$C$85,Transaction!$L$8:$L$1048576,Currency!D85)</f>
        <v>0</v>
      </c>
      <c r="N85" s="6">
        <f t="shared" ref="N85:N86" si="19">L85*M85</f>
        <v>0</v>
      </c>
    </row>
    <row r="86" spans="2:14" x14ac:dyDescent="0.2">
      <c r="B86" s="4"/>
      <c r="C86" s="4" t="s">
        <v>29</v>
      </c>
      <c r="D86" s="4">
        <v>100</v>
      </c>
      <c r="E86" s="4"/>
      <c r="F86" s="6">
        <f t="shared" si="18"/>
        <v>0</v>
      </c>
      <c r="G86" s="4"/>
      <c r="H86" s="4"/>
      <c r="I86" s="4"/>
      <c r="J86" s="4"/>
      <c r="K86" s="4" t="s">
        <v>29</v>
      </c>
      <c r="L86" s="4">
        <v>100</v>
      </c>
      <c r="M86" s="6">
        <f>E86+SUMIFS(Transaction!$E$8:$E$1048576,Transaction!$C$8:$C$1048576,Currency!$C$85,Transaction!$D$8:$D$1048576,Currency!D86)-SUMIFS(Transaction!$M$8:$M$1048576,Transaction!$K$8:$K$1048576,Currency!$C$85,Transaction!$L$8:$L$1048576,Currency!D86)</f>
        <v>0</v>
      </c>
      <c r="N86" s="6">
        <f t="shared" si="19"/>
        <v>0</v>
      </c>
    </row>
    <row r="87" spans="2:14" x14ac:dyDescent="0.2">
      <c r="B87" s="4"/>
      <c r="C87" s="4" t="s">
        <v>29</v>
      </c>
      <c r="D87" s="4">
        <v>50</v>
      </c>
      <c r="E87" s="4"/>
      <c r="F87" s="6">
        <f t="shared" ref="F87:F90" si="20">D87*E87</f>
        <v>0</v>
      </c>
      <c r="G87" s="4"/>
      <c r="H87" s="4"/>
      <c r="I87" s="4"/>
      <c r="J87" s="4"/>
      <c r="K87" s="4" t="s">
        <v>29</v>
      </c>
      <c r="L87" s="4">
        <v>50</v>
      </c>
      <c r="M87" s="6">
        <f>E87+SUMIFS(Transaction!$E$8:$E$1048576,Transaction!$C$8:$C$1048576,Currency!$C$85,Transaction!$D$8:$D$1048576,Currency!D87)-SUMIFS(Transaction!$M$8:$M$1048576,Transaction!$K$8:$K$1048576,Currency!$C$85,Transaction!$L$8:$L$1048576,Currency!D87)</f>
        <v>0</v>
      </c>
      <c r="N87" s="6">
        <f t="shared" ref="N87:N90" si="21">L87*M87</f>
        <v>0</v>
      </c>
    </row>
    <row r="88" spans="2:14" x14ac:dyDescent="0.2">
      <c r="B88" s="4"/>
      <c r="C88" s="4" t="s">
        <v>29</v>
      </c>
      <c r="D88" s="4">
        <v>10</v>
      </c>
      <c r="E88" s="4"/>
      <c r="F88" s="6">
        <f t="shared" si="20"/>
        <v>0</v>
      </c>
      <c r="G88" s="4"/>
      <c r="H88" s="4"/>
      <c r="I88" s="4"/>
      <c r="J88" s="4"/>
      <c r="K88" s="4" t="s">
        <v>29</v>
      </c>
      <c r="L88" s="4">
        <v>10</v>
      </c>
      <c r="M88" s="6">
        <f>E88+SUMIFS(Transaction!$E$8:$E$1048576,Transaction!$C$8:$C$1048576,Currency!$C$85,Transaction!$D$8:$D$1048576,Currency!D88)-SUMIFS(Transaction!$M$8:$M$1048576,Transaction!$K$8:$K$1048576,Currency!$C$85,Transaction!$L$8:$L$1048576,Currency!D88)</f>
        <v>0</v>
      </c>
      <c r="N88" s="6">
        <f t="shared" si="21"/>
        <v>0</v>
      </c>
    </row>
    <row r="89" spans="2:14" x14ac:dyDescent="0.2">
      <c r="B89" s="4"/>
      <c r="C89" s="4" t="s">
        <v>29</v>
      </c>
      <c r="D89" s="4">
        <v>5</v>
      </c>
      <c r="E89" s="4"/>
      <c r="F89" s="6">
        <f t="shared" si="20"/>
        <v>0</v>
      </c>
      <c r="G89" s="4"/>
      <c r="H89" s="4"/>
      <c r="I89" s="4"/>
      <c r="J89" s="4"/>
      <c r="K89" s="4" t="s">
        <v>29</v>
      </c>
      <c r="L89" s="4">
        <v>5</v>
      </c>
      <c r="M89" s="6">
        <f>E89+SUMIFS(Transaction!$E$8:$E$1048576,Transaction!$C$8:$C$1048576,Currency!$C$85,Transaction!$D$8:$D$1048576,Currency!D89)-SUMIFS(Transaction!$M$8:$M$1048576,Transaction!$K$8:$K$1048576,Currency!$C$85,Transaction!$L$8:$L$1048576,Currency!D89)</f>
        <v>0</v>
      </c>
      <c r="N89" s="6">
        <f t="shared" si="21"/>
        <v>0</v>
      </c>
    </row>
    <row r="90" spans="2:14" x14ac:dyDescent="0.2">
      <c r="B90" s="4"/>
      <c r="C90" s="4" t="s">
        <v>29</v>
      </c>
      <c r="D90" s="4">
        <v>1</v>
      </c>
      <c r="E90" s="4"/>
      <c r="F90" s="6">
        <f t="shared" si="20"/>
        <v>0</v>
      </c>
      <c r="G90" s="4"/>
      <c r="H90" s="4"/>
      <c r="I90" s="4"/>
      <c r="J90" s="4"/>
      <c r="K90" s="4" t="s">
        <v>29</v>
      </c>
      <c r="L90" s="4">
        <v>1</v>
      </c>
      <c r="M90" s="6">
        <f>E90+SUMIFS(Transaction!$E$8:$E$1048576,Transaction!$C$8:$C$1048576,Currency!$C$85,Transaction!$D$8:$D$1048576,Currency!D90)-SUMIFS(Transaction!$M$8:$M$1048576,Transaction!$K$8:$K$1048576,Currency!$C$85,Transaction!$L$8:$L$1048576,Currency!D90)</f>
        <v>0</v>
      </c>
      <c r="N90" s="6">
        <f t="shared" si="21"/>
        <v>0</v>
      </c>
    </row>
    <row r="91" spans="2:14" ht="16" thickBot="1" x14ac:dyDescent="0.25">
      <c r="B91" s="4"/>
      <c r="C91" s="4"/>
      <c r="D91" s="4"/>
      <c r="E91" s="4"/>
      <c r="F91" s="7">
        <f>SUM(F85:F90)</f>
        <v>0</v>
      </c>
      <c r="G91" s="4"/>
      <c r="H91" s="4"/>
      <c r="I91" s="4"/>
      <c r="J91" s="4"/>
      <c r="K91" s="4"/>
      <c r="L91" s="4"/>
      <c r="M91" s="4"/>
      <c r="N91" s="7">
        <f>SUM(N85:N90)</f>
        <v>0</v>
      </c>
    </row>
    <row r="92" spans="2:14" ht="16" thickTop="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2:14" x14ac:dyDescent="0.2">
      <c r="B93" s="4">
        <v>12</v>
      </c>
      <c r="C93" s="4" t="s">
        <v>37</v>
      </c>
      <c r="D93" s="4">
        <v>500000</v>
      </c>
      <c r="E93" s="4"/>
      <c r="F93" s="6">
        <f t="shared" ref="F93" si="22">D93*E93</f>
        <v>0</v>
      </c>
      <c r="G93" s="4"/>
      <c r="H93" s="4"/>
      <c r="I93" s="4"/>
      <c r="J93" s="4">
        <v>12</v>
      </c>
      <c r="K93" s="4" t="s">
        <v>37</v>
      </c>
      <c r="L93" s="4">
        <v>500000</v>
      </c>
      <c r="M93" s="6">
        <f>E93+SUMIFS(Transaction!$E$8:$E$1048576,Transaction!$C$8:$C$1048576,Currency!$C$93,Transaction!$D$8:$D$1048576,Currency!D93)-SUMIFS(Transaction!$M$8:$M$1048576,Transaction!$K$8:$K$1048576,Currency!$C$93,Transaction!$L$8:$L$1048576,Currency!D93)</f>
        <v>0</v>
      </c>
      <c r="N93" s="6">
        <f t="shared" ref="N93" si="23">L93*M93</f>
        <v>0</v>
      </c>
    </row>
    <row r="94" spans="2:14" x14ac:dyDescent="0.2">
      <c r="B94" s="4"/>
      <c r="C94" s="4" t="s">
        <v>37</v>
      </c>
      <c r="D94" s="4">
        <v>200000</v>
      </c>
      <c r="E94" s="4"/>
      <c r="F94" s="6">
        <f t="shared" ref="F94:F104" si="24">D94*E94</f>
        <v>0</v>
      </c>
      <c r="G94" s="4"/>
      <c r="H94" s="4"/>
      <c r="I94" s="4"/>
      <c r="J94" s="4"/>
      <c r="K94" s="4" t="s">
        <v>37</v>
      </c>
      <c r="L94" s="4">
        <v>200000</v>
      </c>
      <c r="M94" s="6">
        <f>E94+SUMIFS(Transaction!$E$8:$E$1048576,Transaction!$C$8:$C$1048576,Currency!$C$93,Transaction!$D$8:$D$1048576,Currency!D94)-SUMIFS(Transaction!$M$8:$M$1048576,Transaction!$K$8:$K$1048576,Currency!$C$93,Transaction!$L$8:$L$1048576,Currency!D94)</f>
        <v>0</v>
      </c>
      <c r="N94" s="6">
        <f t="shared" ref="N94:N104" si="25">L94*M94</f>
        <v>0</v>
      </c>
    </row>
    <row r="95" spans="2:14" x14ac:dyDescent="0.2">
      <c r="B95" s="4"/>
      <c r="C95" s="4" t="s">
        <v>37</v>
      </c>
      <c r="D95" s="4">
        <v>100000</v>
      </c>
      <c r="E95" s="4"/>
      <c r="F95" s="6">
        <f t="shared" si="24"/>
        <v>0</v>
      </c>
      <c r="G95" s="4"/>
      <c r="H95" s="4"/>
      <c r="I95" s="4"/>
      <c r="J95" s="4"/>
      <c r="K95" s="4" t="s">
        <v>37</v>
      </c>
      <c r="L95" s="4">
        <v>100000</v>
      </c>
      <c r="M95" s="6">
        <f>E95+SUMIFS(Transaction!$E$8:$E$1048576,Transaction!$C$8:$C$1048576,Currency!$C$93,Transaction!$D$8:$D$1048576,Currency!D95)-SUMIFS(Transaction!$M$8:$M$1048576,Transaction!$K$8:$K$1048576,Currency!$C$93,Transaction!$L$8:$L$1048576,Currency!D95)</f>
        <v>0</v>
      </c>
      <c r="N95" s="6">
        <f t="shared" si="25"/>
        <v>0</v>
      </c>
    </row>
    <row r="96" spans="2:14" x14ac:dyDescent="0.2">
      <c r="B96" s="4"/>
      <c r="C96" s="4" t="s">
        <v>37</v>
      </c>
      <c r="D96" s="4">
        <v>50000</v>
      </c>
      <c r="E96" s="4"/>
      <c r="F96" s="6">
        <f t="shared" si="24"/>
        <v>0</v>
      </c>
      <c r="G96" s="4"/>
      <c r="H96" s="4"/>
      <c r="I96" s="4"/>
      <c r="J96" s="4"/>
      <c r="K96" s="4" t="s">
        <v>37</v>
      </c>
      <c r="L96" s="4">
        <v>50000</v>
      </c>
      <c r="M96" s="6">
        <f>E96+SUMIFS(Transaction!$E$8:$E$1048576,Transaction!$C$8:$C$1048576,Currency!$C$93,Transaction!$D$8:$D$1048576,Currency!D96)-SUMIFS(Transaction!$M$8:$M$1048576,Transaction!$K$8:$K$1048576,Currency!$C$93,Transaction!$L$8:$L$1048576,Currency!D96)</f>
        <v>0</v>
      </c>
      <c r="N96" s="6">
        <f t="shared" si="25"/>
        <v>0</v>
      </c>
    </row>
    <row r="97" spans="2:14" x14ac:dyDescent="0.2">
      <c r="B97" s="4"/>
      <c r="C97" s="4" t="s">
        <v>37</v>
      </c>
      <c r="D97" s="4">
        <v>20000</v>
      </c>
      <c r="E97" s="4"/>
      <c r="F97" s="6">
        <f t="shared" si="24"/>
        <v>0</v>
      </c>
      <c r="G97" s="4"/>
      <c r="H97" s="4"/>
      <c r="I97" s="4"/>
      <c r="J97" s="4"/>
      <c r="K97" s="4" t="s">
        <v>37</v>
      </c>
      <c r="L97" s="4">
        <v>20000</v>
      </c>
      <c r="M97" s="6">
        <f>E97+SUMIFS(Transaction!$E$8:$E$1048576,Transaction!$C$8:$C$1048576,Currency!$C$93,Transaction!$D$8:$D$1048576,Currency!D97)-SUMIFS(Transaction!$M$8:$M$1048576,Transaction!$K$8:$K$1048576,Currency!$C$93,Transaction!$L$8:$L$1048576,Currency!D97)</f>
        <v>0</v>
      </c>
      <c r="N97" s="6">
        <f t="shared" si="25"/>
        <v>0</v>
      </c>
    </row>
    <row r="98" spans="2:14" x14ac:dyDescent="0.2">
      <c r="B98" s="4"/>
      <c r="C98" s="4" t="s">
        <v>37</v>
      </c>
      <c r="D98" s="4">
        <v>10000</v>
      </c>
      <c r="E98" s="4"/>
      <c r="F98" s="6">
        <f t="shared" si="24"/>
        <v>0</v>
      </c>
      <c r="G98" s="4"/>
      <c r="H98" s="4"/>
      <c r="I98" s="4"/>
      <c r="J98" s="4"/>
      <c r="K98" s="4" t="s">
        <v>37</v>
      </c>
      <c r="L98" s="4">
        <v>10000</v>
      </c>
      <c r="M98" s="6">
        <f>E98+SUMIFS(Transaction!$E$8:$E$1048576,Transaction!$C$8:$C$1048576,Currency!$C$93,Transaction!$D$8:$D$1048576,Currency!D98)-SUMIFS(Transaction!$M$8:$M$1048576,Transaction!$K$8:$K$1048576,Currency!$C$93,Transaction!$L$8:$L$1048576,Currency!D98)</f>
        <v>0</v>
      </c>
      <c r="N98" s="6">
        <f t="shared" si="25"/>
        <v>0</v>
      </c>
    </row>
    <row r="99" spans="2:14" x14ac:dyDescent="0.2">
      <c r="B99" s="4"/>
      <c r="C99" s="4" t="s">
        <v>37</v>
      </c>
      <c r="D99" s="4">
        <v>5000</v>
      </c>
      <c r="E99" s="4"/>
      <c r="F99" s="6">
        <f t="shared" si="24"/>
        <v>0</v>
      </c>
      <c r="G99" s="4"/>
      <c r="H99" s="4"/>
      <c r="I99" s="4"/>
      <c r="J99" s="4"/>
      <c r="K99" s="4" t="s">
        <v>37</v>
      </c>
      <c r="L99" s="4">
        <v>5000</v>
      </c>
      <c r="M99" s="6">
        <f>E99+SUMIFS(Transaction!$E$8:$E$1048576,Transaction!$C$8:$C$1048576,Currency!$C$93,Transaction!$D$8:$D$1048576,Currency!D99)-SUMIFS(Transaction!$M$8:$M$1048576,Transaction!$K$8:$K$1048576,Currency!$C$93,Transaction!$L$8:$L$1048576,Currency!D99)</f>
        <v>0</v>
      </c>
      <c r="N99" s="6">
        <f t="shared" si="25"/>
        <v>0</v>
      </c>
    </row>
    <row r="100" spans="2:14" x14ac:dyDescent="0.2">
      <c r="B100" s="4"/>
      <c r="C100" s="4" t="s">
        <v>37</v>
      </c>
      <c r="D100" s="4">
        <v>2000</v>
      </c>
      <c r="E100" s="4"/>
      <c r="F100" s="6">
        <f t="shared" si="24"/>
        <v>0</v>
      </c>
      <c r="G100" s="4"/>
      <c r="H100" s="4"/>
      <c r="I100" s="4"/>
      <c r="J100" s="4"/>
      <c r="K100" s="4" t="s">
        <v>37</v>
      </c>
      <c r="L100" s="4">
        <v>2000</v>
      </c>
      <c r="M100" s="6">
        <f>E100+SUMIFS(Transaction!$E$8:$E$1048576,Transaction!$C$8:$C$1048576,Currency!$C$93,Transaction!$D$8:$D$1048576,Currency!D100)-SUMIFS(Transaction!$M$8:$M$1048576,Transaction!$K$8:$K$1048576,Currency!$C$93,Transaction!$L$8:$L$1048576,Currency!D100)</f>
        <v>0</v>
      </c>
      <c r="N100" s="6">
        <f t="shared" si="25"/>
        <v>0</v>
      </c>
    </row>
    <row r="101" spans="2:14" x14ac:dyDescent="0.2">
      <c r="B101" s="4"/>
      <c r="C101" s="4" t="s">
        <v>37</v>
      </c>
      <c r="D101" s="4">
        <v>1000</v>
      </c>
      <c r="E101" s="4"/>
      <c r="F101" s="6">
        <f t="shared" si="24"/>
        <v>0</v>
      </c>
      <c r="G101" s="4"/>
      <c r="H101" s="4"/>
      <c r="I101" s="4"/>
      <c r="J101" s="4"/>
      <c r="K101" s="4" t="s">
        <v>37</v>
      </c>
      <c r="L101" s="4">
        <v>1000</v>
      </c>
      <c r="M101" s="6">
        <f>E101+SUMIFS(Transaction!$E$8:$E$1048576,Transaction!$C$8:$C$1048576,Currency!$C$93,Transaction!$D$8:$D$1048576,Currency!D101)-SUMIFS(Transaction!$M$8:$M$1048576,Transaction!$K$8:$K$1048576,Currency!$C$93,Transaction!$L$8:$L$1048576,Currency!D101)</f>
        <v>0</v>
      </c>
      <c r="N101" s="6">
        <f t="shared" si="25"/>
        <v>0</v>
      </c>
    </row>
    <row r="102" spans="2:14" x14ac:dyDescent="0.2">
      <c r="B102" s="4"/>
      <c r="C102" s="4" t="s">
        <v>37</v>
      </c>
      <c r="D102" s="4">
        <v>500</v>
      </c>
      <c r="E102" s="4"/>
      <c r="F102" s="6">
        <f t="shared" si="24"/>
        <v>0</v>
      </c>
      <c r="G102" s="4"/>
      <c r="H102" s="4"/>
      <c r="I102" s="4"/>
      <c r="J102" s="4"/>
      <c r="K102" s="4" t="s">
        <v>37</v>
      </c>
      <c r="L102" s="4">
        <v>500</v>
      </c>
      <c r="M102" s="6">
        <f>E102+SUMIFS(Transaction!$E$8:$E$1048576,Transaction!$C$8:$C$1048576,Currency!$C$93,Transaction!$D$8:$D$1048576,Currency!D102)-SUMIFS(Transaction!$M$8:$M$1048576,Transaction!$K$8:$K$1048576,Currency!$C$93,Transaction!$L$8:$L$1048576,Currency!D102)</f>
        <v>0</v>
      </c>
      <c r="N102" s="6">
        <f t="shared" si="25"/>
        <v>0</v>
      </c>
    </row>
    <row r="103" spans="2:14" x14ac:dyDescent="0.2">
      <c r="B103" s="4"/>
      <c r="C103" s="4" t="s">
        <v>37</v>
      </c>
      <c r="D103" s="4">
        <v>200</v>
      </c>
      <c r="E103" s="4"/>
      <c r="F103" s="6">
        <f t="shared" si="24"/>
        <v>0</v>
      </c>
      <c r="G103" s="4"/>
      <c r="H103" s="4"/>
      <c r="I103" s="4"/>
      <c r="J103" s="4"/>
      <c r="K103" s="4" t="s">
        <v>37</v>
      </c>
      <c r="L103" s="4">
        <v>200</v>
      </c>
      <c r="M103" s="6">
        <f>E103+SUMIFS(Transaction!$E$8:$E$1048576,Transaction!$C$8:$C$1048576,Currency!$C$93,Transaction!$D$8:$D$1048576,Currency!D103)-SUMIFS(Transaction!$M$8:$M$1048576,Transaction!$K$8:$K$1048576,Currency!$C$93,Transaction!$L$8:$L$1048576,Currency!D103)</f>
        <v>0</v>
      </c>
      <c r="N103" s="6">
        <f t="shared" si="25"/>
        <v>0</v>
      </c>
    </row>
    <row r="104" spans="2:14" x14ac:dyDescent="0.2">
      <c r="B104" s="4"/>
      <c r="C104" s="4" t="s">
        <v>37</v>
      </c>
      <c r="D104" s="4">
        <v>100</v>
      </c>
      <c r="E104" s="4"/>
      <c r="F104" s="6">
        <f t="shared" si="24"/>
        <v>0</v>
      </c>
      <c r="G104" s="4"/>
      <c r="H104" s="4"/>
      <c r="I104" s="4"/>
      <c r="J104" s="4"/>
      <c r="K104" s="4" t="s">
        <v>37</v>
      </c>
      <c r="L104" s="4">
        <v>100</v>
      </c>
      <c r="M104" s="6">
        <f>E104+SUMIFS(Transaction!$E$8:$E$1048576,Transaction!$C$8:$C$1048576,Currency!$C$93,Transaction!$D$8:$D$1048576,Currency!D104)-SUMIFS(Transaction!$M$8:$M$1048576,Transaction!$K$8:$K$1048576,Currency!$C$93,Transaction!$L$8:$L$1048576,Currency!D104)</f>
        <v>0</v>
      </c>
      <c r="N104" s="6">
        <f t="shared" si="25"/>
        <v>0</v>
      </c>
    </row>
    <row r="105" spans="2:14" ht="16" thickBot="1" x14ac:dyDescent="0.25">
      <c r="B105" s="4"/>
      <c r="C105" s="4"/>
      <c r="D105" s="4"/>
      <c r="E105" s="4"/>
      <c r="F105" s="7">
        <f>SUM(F93:F104)</f>
        <v>0</v>
      </c>
      <c r="G105" s="4"/>
      <c r="H105" s="4"/>
      <c r="I105" s="4"/>
      <c r="J105" s="4"/>
      <c r="K105" s="4"/>
      <c r="L105" s="4"/>
      <c r="M105" s="4"/>
      <c r="N105" s="7">
        <f>SUM(N93:N104)</f>
        <v>0</v>
      </c>
    </row>
    <row r="106" spans="2:14" ht="16" thickTop="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2:14" x14ac:dyDescent="0.2">
      <c r="B107" s="4">
        <v>13</v>
      </c>
      <c r="C107" s="4" t="s">
        <v>38</v>
      </c>
      <c r="D107" s="4">
        <v>50000</v>
      </c>
      <c r="E107" s="4"/>
      <c r="F107" s="6">
        <f t="shared" ref="F107" si="26">D107*E107</f>
        <v>0</v>
      </c>
      <c r="G107" s="4"/>
      <c r="H107" s="4"/>
      <c r="I107" s="4"/>
      <c r="J107" s="4">
        <v>13</v>
      </c>
      <c r="K107" s="4" t="s">
        <v>38</v>
      </c>
      <c r="L107" s="4">
        <v>50000</v>
      </c>
      <c r="M107" s="6">
        <f>E107+SUMIFS(Transaction!$E$8:$E$1048576,Transaction!$C$8:$C$1048576,Currency!$C$107,Transaction!$D$8:$D$1048576,Currency!D107)-SUMIFS(Transaction!$M$8:$M$1048576,Transaction!$K$8:$K$1048576,Currency!$C$107,Transaction!$L$8:$L$1048576,Currency!D107)</f>
        <v>0</v>
      </c>
      <c r="N107" s="6">
        <f t="shared" ref="N107" si="27">L107*M107</f>
        <v>0</v>
      </c>
    </row>
    <row r="108" spans="2:14" x14ac:dyDescent="0.2">
      <c r="B108" s="4"/>
      <c r="C108" s="4" t="s">
        <v>38</v>
      </c>
      <c r="D108" s="4">
        <v>10000</v>
      </c>
      <c r="E108" s="4"/>
      <c r="F108" s="6">
        <f t="shared" ref="F108:F110" si="28">D108*E108</f>
        <v>0</v>
      </c>
      <c r="G108" s="4"/>
      <c r="H108" s="4"/>
      <c r="I108" s="4"/>
      <c r="J108" s="4"/>
      <c r="K108" s="4" t="s">
        <v>38</v>
      </c>
      <c r="L108" s="4">
        <v>10000</v>
      </c>
      <c r="M108" s="6">
        <f>E108+SUMIFS(Transaction!$E$8:$E$1048576,Transaction!$C$8:$C$1048576,Currency!$C$107,Transaction!$D$8:$D$1048576,Currency!D108)-SUMIFS(Transaction!$M$8:$M$1048576,Transaction!$K$8:$K$1048576,Currency!$C$107,Transaction!$L$8:$L$1048576,Currency!D108)</f>
        <v>0</v>
      </c>
      <c r="N108" s="6">
        <f t="shared" ref="N108:N110" si="29">L108*M108</f>
        <v>0</v>
      </c>
    </row>
    <row r="109" spans="2:14" x14ac:dyDescent="0.2">
      <c r="B109" s="4"/>
      <c r="C109" s="4" t="s">
        <v>38</v>
      </c>
      <c r="D109" s="4">
        <v>5000</v>
      </c>
      <c r="E109" s="4"/>
      <c r="F109" s="6">
        <f t="shared" si="28"/>
        <v>0</v>
      </c>
      <c r="G109" s="4"/>
      <c r="H109" s="4"/>
      <c r="I109" s="4"/>
      <c r="J109" s="4"/>
      <c r="K109" s="4" t="s">
        <v>38</v>
      </c>
      <c r="L109" s="4">
        <v>5000</v>
      </c>
      <c r="M109" s="6">
        <f>E109+SUMIFS(Transaction!$E$8:$E$1048576,Transaction!$C$8:$C$1048576,Currency!$C$107,Transaction!$D$8:$D$1048576,Currency!D109)-SUMIFS(Transaction!$M$8:$M$1048576,Transaction!$K$8:$K$1048576,Currency!$C$107,Transaction!$L$8:$L$1048576,Currency!D109)</f>
        <v>0</v>
      </c>
      <c r="N109" s="6">
        <f t="shared" si="29"/>
        <v>0</v>
      </c>
    </row>
    <row r="110" spans="2:14" x14ac:dyDescent="0.2">
      <c r="B110" s="4"/>
      <c r="C110" s="4" t="s">
        <v>38</v>
      </c>
      <c r="D110" s="4">
        <v>1000</v>
      </c>
      <c r="E110" s="4"/>
      <c r="F110" s="6">
        <f t="shared" si="28"/>
        <v>0</v>
      </c>
      <c r="G110" s="4"/>
      <c r="H110" s="4"/>
      <c r="I110" s="4"/>
      <c r="J110" s="4"/>
      <c r="K110" s="4" t="s">
        <v>38</v>
      </c>
      <c r="L110" s="4">
        <v>1000</v>
      </c>
      <c r="M110" s="6">
        <f>E110+SUMIFS(Transaction!$E$8:$E$1048576,Transaction!$C$8:$C$1048576,Currency!$C$107,Transaction!$D$8:$D$1048576,Currency!D110)-SUMIFS(Transaction!$M$8:$M$1048576,Transaction!$K$8:$K$1048576,Currency!$C$107,Transaction!$L$8:$L$1048576,Currency!D110)</f>
        <v>0</v>
      </c>
      <c r="N110" s="6">
        <f t="shared" si="29"/>
        <v>0</v>
      </c>
    </row>
    <row r="111" spans="2:14" ht="16" thickBot="1" x14ac:dyDescent="0.25">
      <c r="B111" s="4"/>
      <c r="C111" s="4"/>
      <c r="D111" s="4"/>
      <c r="E111" s="4"/>
      <c r="F111" s="7">
        <f>SUM(F107:F110)</f>
        <v>0</v>
      </c>
      <c r="G111" s="4"/>
      <c r="H111" s="4"/>
      <c r="I111" s="4"/>
      <c r="J111" s="4"/>
      <c r="K111" s="4"/>
      <c r="L111" s="4"/>
      <c r="M111" s="4"/>
      <c r="N111" s="7">
        <f>SUM(N107:N110)</f>
        <v>0</v>
      </c>
    </row>
    <row r="112" spans="2:14" ht="16" thickTop="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2:14" x14ac:dyDescent="0.2">
      <c r="B113" s="4">
        <v>14</v>
      </c>
      <c r="C113" s="4" t="s">
        <v>39</v>
      </c>
      <c r="D113" s="4">
        <v>1000</v>
      </c>
      <c r="E113" s="4"/>
      <c r="F113" s="6">
        <f t="shared" ref="F113" si="30">D113*E113</f>
        <v>0</v>
      </c>
      <c r="G113" s="4"/>
      <c r="H113" s="4"/>
      <c r="I113" s="4"/>
      <c r="J113" s="4">
        <v>14</v>
      </c>
      <c r="K113" s="4" t="s">
        <v>39</v>
      </c>
      <c r="L113" s="4">
        <v>1000</v>
      </c>
      <c r="M113" s="6">
        <f>E113+SUMIFS(Transaction!$E$8:$E$1048576,Transaction!$C$8:$C$1048576,Currency!$C$113,Transaction!$D$8:$D$1048576,Currency!D113)-SUMIFS(Transaction!$M$8:$M$1048576,Transaction!$K$8:$K$1048576,Currency!$C$113,Transaction!$L$8:$L$1048576,Currency!D113)</f>
        <v>0</v>
      </c>
      <c r="N113" s="6">
        <f t="shared" ref="N113" si="31">L113*M113</f>
        <v>0</v>
      </c>
    </row>
    <row r="114" spans="2:14" x14ac:dyDescent="0.2">
      <c r="B114" s="4"/>
      <c r="C114" s="4" t="s">
        <v>39</v>
      </c>
      <c r="D114" s="4">
        <v>500</v>
      </c>
      <c r="E114" s="4"/>
      <c r="F114" s="6">
        <f t="shared" ref="F114:F119" si="32">D114*E114</f>
        <v>0</v>
      </c>
      <c r="G114" s="4"/>
      <c r="H114" s="4"/>
      <c r="I114" s="4"/>
      <c r="J114" s="4"/>
      <c r="K114" s="4" t="s">
        <v>39</v>
      </c>
      <c r="L114" s="4">
        <v>500</v>
      </c>
      <c r="M114" s="6">
        <f>E114+SUMIFS(Transaction!$E$8:$E$1048576,Transaction!$C$8:$C$1048576,Currency!$C$113,Transaction!$D$8:$D$1048576,Currency!D114)-SUMIFS(Transaction!$M$8:$M$1048576,Transaction!$K$8:$K$1048576,Currency!$C$113,Transaction!$L$8:$L$1048576,Currency!D114)</f>
        <v>0</v>
      </c>
      <c r="N114" s="6">
        <f t="shared" ref="N114:N119" si="33">L114*M114</f>
        <v>0</v>
      </c>
    </row>
    <row r="115" spans="2:14" x14ac:dyDescent="0.2">
      <c r="B115" s="4"/>
      <c r="C115" s="4" t="s">
        <v>39</v>
      </c>
      <c r="D115" s="4">
        <v>100</v>
      </c>
      <c r="E115" s="4"/>
      <c r="F115" s="6">
        <f t="shared" si="32"/>
        <v>0</v>
      </c>
      <c r="G115" s="4"/>
      <c r="H115" s="4"/>
      <c r="I115" s="4"/>
      <c r="J115" s="4"/>
      <c r="K115" s="4" t="s">
        <v>39</v>
      </c>
      <c r="L115" s="4">
        <v>100</v>
      </c>
      <c r="M115" s="6">
        <f>E115+SUMIFS(Transaction!$E$8:$E$1048576,Transaction!$C$8:$C$1048576,Currency!$C$113,Transaction!$D$8:$D$1048576,Currency!D115)-SUMIFS(Transaction!$M$8:$M$1048576,Transaction!$K$8:$K$1048576,Currency!$C$113,Transaction!$L$8:$L$1048576,Currency!D115)</f>
        <v>0</v>
      </c>
      <c r="N115" s="6">
        <f t="shared" si="33"/>
        <v>0</v>
      </c>
    </row>
    <row r="116" spans="2:14" x14ac:dyDescent="0.2">
      <c r="B116" s="4"/>
      <c r="C116" s="4" t="s">
        <v>39</v>
      </c>
      <c r="D116" s="4">
        <v>50</v>
      </c>
      <c r="E116" s="4"/>
      <c r="F116" s="6">
        <f t="shared" si="32"/>
        <v>0</v>
      </c>
      <c r="G116" s="4"/>
      <c r="H116" s="4"/>
      <c r="I116" s="4"/>
      <c r="J116" s="4"/>
      <c r="K116" s="4" t="s">
        <v>39</v>
      </c>
      <c r="L116" s="4">
        <v>50</v>
      </c>
      <c r="M116" s="6">
        <f>E116+SUMIFS(Transaction!$E$8:$E$1048576,Transaction!$C$8:$C$1048576,Currency!$C$113,Transaction!$D$8:$D$1048576,Currency!D116)-SUMIFS(Transaction!$M$8:$M$1048576,Transaction!$K$8:$K$1048576,Currency!$C$113,Transaction!$L$8:$L$1048576,Currency!D116)</f>
        <v>0</v>
      </c>
      <c r="N116" s="6">
        <f t="shared" si="33"/>
        <v>0</v>
      </c>
    </row>
    <row r="117" spans="2:14" x14ac:dyDescent="0.2">
      <c r="B117" s="4"/>
      <c r="C117" s="4" t="s">
        <v>39</v>
      </c>
      <c r="D117" s="4">
        <v>10</v>
      </c>
      <c r="E117" s="4"/>
      <c r="F117" s="6">
        <f t="shared" si="32"/>
        <v>0</v>
      </c>
      <c r="G117" s="4"/>
      <c r="H117" s="4"/>
      <c r="I117" s="4"/>
      <c r="J117" s="4"/>
      <c r="K117" s="4" t="s">
        <v>39</v>
      </c>
      <c r="L117" s="4">
        <v>10</v>
      </c>
      <c r="M117" s="6">
        <f>E117+SUMIFS(Transaction!$E$8:$E$1048576,Transaction!$C$8:$C$1048576,Currency!$C$113,Transaction!$D$8:$D$1048576,Currency!D117)-SUMIFS(Transaction!$M$8:$M$1048576,Transaction!$K$8:$K$1048576,Currency!$C$113,Transaction!$L$8:$L$1048576,Currency!D117)</f>
        <v>0</v>
      </c>
      <c r="N117" s="6">
        <f t="shared" si="33"/>
        <v>0</v>
      </c>
    </row>
    <row r="118" spans="2:14" x14ac:dyDescent="0.2">
      <c r="B118" s="4"/>
      <c r="C118" s="4" t="s">
        <v>39</v>
      </c>
      <c r="D118" s="4">
        <v>5</v>
      </c>
      <c r="E118" s="4"/>
      <c r="F118" s="6">
        <f t="shared" si="32"/>
        <v>0</v>
      </c>
      <c r="G118" s="4"/>
      <c r="H118" s="4"/>
      <c r="I118" s="4"/>
      <c r="J118" s="4"/>
      <c r="K118" s="4" t="s">
        <v>39</v>
      </c>
      <c r="L118" s="4">
        <v>5</v>
      </c>
      <c r="M118" s="6">
        <f>E118+SUMIFS(Transaction!$E$8:$E$1048576,Transaction!$C$8:$C$1048576,Currency!$C$113,Transaction!$D$8:$D$1048576,Currency!D118)-SUMIFS(Transaction!$M$8:$M$1048576,Transaction!$K$8:$K$1048576,Currency!$C$113,Transaction!$L$8:$L$1048576,Currency!D118)</f>
        <v>0</v>
      </c>
      <c r="N118" s="6">
        <f t="shared" si="33"/>
        <v>0</v>
      </c>
    </row>
    <row r="119" spans="2:14" x14ac:dyDescent="0.2">
      <c r="B119" s="4"/>
      <c r="C119" s="4" t="s">
        <v>39</v>
      </c>
      <c r="D119" s="4">
        <v>2</v>
      </c>
      <c r="E119" s="4"/>
      <c r="F119" s="6">
        <f t="shared" si="32"/>
        <v>0</v>
      </c>
      <c r="G119" s="4"/>
      <c r="H119" s="4"/>
      <c r="I119" s="4"/>
      <c r="J119" s="4"/>
      <c r="K119" s="4" t="s">
        <v>39</v>
      </c>
      <c r="L119" s="4">
        <v>2</v>
      </c>
      <c r="M119" s="6">
        <f>E119+SUMIFS(Transaction!$E$8:$E$1048576,Transaction!$C$8:$C$1048576,Currency!$C$113,Transaction!$D$8:$D$1048576,Currency!D119)-SUMIFS(Transaction!$M$8:$M$1048576,Transaction!$K$8:$K$1048576,Currency!$C$113,Transaction!$L$8:$L$1048576,Currency!D119)</f>
        <v>0</v>
      </c>
      <c r="N119" s="6">
        <f t="shared" si="33"/>
        <v>0</v>
      </c>
    </row>
    <row r="120" spans="2:14" ht="16" thickBot="1" x14ac:dyDescent="0.25">
      <c r="B120" s="4"/>
      <c r="C120" s="4"/>
      <c r="D120" s="4"/>
      <c r="E120" s="4"/>
      <c r="F120" s="7">
        <f>SUM(F113:F119)</f>
        <v>0</v>
      </c>
      <c r="G120" s="4"/>
      <c r="H120" s="4"/>
      <c r="I120" s="4"/>
      <c r="J120" s="4"/>
      <c r="K120" s="4"/>
      <c r="L120" s="4"/>
      <c r="M120" s="4"/>
      <c r="N120" s="7">
        <f>SUM(N113:N119)</f>
        <v>0</v>
      </c>
    </row>
    <row r="121" spans="2:14" ht="16" thickTop="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2:14" x14ac:dyDescent="0.2">
      <c r="B122" s="4">
        <v>15</v>
      </c>
      <c r="C122" s="4" t="s">
        <v>40</v>
      </c>
      <c r="D122" s="4">
        <v>20</v>
      </c>
      <c r="E122" s="4"/>
      <c r="F122" s="6">
        <f t="shared" ref="F122" si="34">D122*E122</f>
        <v>0</v>
      </c>
      <c r="G122" s="4"/>
      <c r="H122" s="4"/>
      <c r="I122" s="4"/>
      <c r="J122" s="4">
        <v>15</v>
      </c>
      <c r="K122" s="4" t="s">
        <v>40</v>
      </c>
      <c r="L122" s="4">
        <v>20</v>
      </c>
      <c r="M122" s="6">
        <f>E122+SUMIFS(Transaction!$E$8:$E$1048576,Transaction!$C$8:$C$1048576,Currency!$C$122,Transaction!$D$8:$D$1048576,Currency!D122)-SUMIFS(Transaction!$M$8:$M$1048576,Transaction!$K$8:$K$1048576,Currency!$C$122,Transaction!$L$8:$L$1048576,Currency!D122)</f>
        <v>0</v>
      </c>
      <c r="N122" s="6">
        <f t="shared" ref="N122" si="35">L122*M122</f>
        <v>0</v>
      </c>
    </row>
    <row r="123" spans="2:14" x14ac:dyDescent="0.2">
      <c r="B123" s="4"/>
      <c r="C123" s="4" t="s">
        <v>40</v>
      </c>
      <c r="D123" s="4">
        <v>10</v>
      </c>
      <c r="E123" s="4"/>
      <c r="F123" s="6">
        <f t="shared" ref="F123:F127" si="36">D123*E123</f>
        <v>0</v>
      </c>
      <c r="G123" s="4"/>
      <c r="H123" s="4"/>
      <c r="I123" s="4"/>
      <c r="J123" s="4"/>
      <c r="K123" s="4" t="s">
        <v>40</v>
      </c>
      <c r="L123" s="4">
        <v>10</v>
      </c>
      <c r="M123" s="6">
        <f>E123+SUMIFS(Transaction!$E$8:$E$1048576,Transaction!$C$8:$C$1048576,Currency!$C$122,Transaction!$D$8:$D$1048576,Currency!D123)-SUMIFS(Transaction!$M$8:$M$1048576,Transaction!$K$8:$K$1048576,Currency!$C$122,Transaction!$L$8:$L$1048576,Currency!D123)</f>
        <v>0</v>
      </c>
      <c r="N123" s="6">
        <f t="shared" ref="N123:N127" si="37">L123*M123</f>
        <v>0</v>
      </c>
    </row>
    <row r="124" spans="2:14" x14ac:dyDescent="0.2">
      <c r="B124" s="4"/>
      <c r="C124" s="4" t="s">
        <v>40</v>
      </c>
      <c r="D124" s="4">
        <v>5</v>
      </c>
      <c r="E124" s="4"/>
      <c r="F124" s="6">
        <f t="shared" si="36"/>
        <v>0</v>
      </c>
      <c r="G124" s="4"/>
      <c r="H124" s="4"/>
      <c r="I124" s="4"/>
      <c r="J124" s="4"/>
      <c r="K124" s="4" t="s">
        <v>40</v>
      </c>
      <c r="L124" s="4">
        <v>5</v>
      </c>
      <c r="M124" s="6">
        <f>E124+SUMIFS(Transaction!$E$8:$E$1048576,Transaction!$C$8:$C$1048576,Currency!$C$122,Transaction!$D$8:$D$1048576,Currency!D124)-SUMIFS(Transaction!$M$8:$M$1048576,Transaction!$K$8:$K$1048576,Currency!$C$122,Transaction!$L$8:$L$1048576,Currency!D124)</f>
        <v>0</v>
      </c>
      <c r="N124" s="6">
        <f t="shared" si="37"/>
        <v>0</v>
      </c>
    </row>
    <row r="125" spans="2:14" x14ac:dyDescent="0.2">
      <c r="B125" s="4"/>
      <c r="C125" s="4" t="s">
        <v>40</v>
      </c>
      <c r="D125" s="4">
        <v>1</v>
      </c>
      <c r="E125" s="4"/>
      <c r="F125" s="6">
        <f t="shared" si="36"/>
        <v>0</v>
      </c>
      <c r="G125" s="4"/>
      <c r="H125" s="4"/>
      <c r="I125" s="4"/>
      <c r="J125" s="4"/>
      <c r="K125" s="4" t="s">
        <v>40</v>
      </c>
      <c r="L125" s="4">
        <v>1</v>
      </c>
      <c r="M125" s="6">
        <f>E125+SUMIFS(Transaction!$E$8:$E$1048576,Transaction!$C$8:$C$1048576,Currency!$C$122,Transaction!$D$8:$D$1048576,Currency!D125)-SUMIFS(Transaction!$M$8:$M$1048576,Transaction!$K$8:$K$1048576,Currency!$C$122,Transaction!$L$8:$L$1048576,Currency!D125)</f>
        <v>0</v>
      </c>
      <c r="N125" s="6">
        <f t="shared" si="37"/>
        <v>0</v>
      </c>
    </row>
    <row r="126" spans="2:14" x14ac:dyDescent="0.2">
      <c r="B126" s="4"/>
      <c r="C126" s="4" t="s">
        <v>40</v>
      </c>
      <c r="D126" s="4">
        <v>0.5</v>
      </c>
      <c r="E126" s="4"/>
      <c r="F126" s="6">
        <f t="shared" si="36"/>
        <v>0</v>
      </c>
      <c r="G126" s="4"/>
      <c r="H126" s="4"/>
      <c r="I126" s="4"/>
      <c r="J126" s="4"/>
      <c r="K126" s="4" t="s">
        <v>40</v>
      </c>
      <c r="L126" s="4">
        <v>0.5</v>
      </c>
      <c r="M126" s="6">
        <f>E126+SUMIFS(Transaction!$E$8:$E$1048576,Transaction!$C$8:$C$1048576,Currency!$C$122,Transaction!$D$8:$D$1048576,Currency!D126)-SUMIFS(Transaction!$M$8:$M$1048576,Transaction!$K$8:$K$1048576,Currency!$C$122,Transaction!$L$8:$L$1048576,Currency!D126)</f>
        <v>0</v>
      </c>
      <c r="N126" s="6">
        <f t="shared" si="37"/>
        <v>0</v>
      </c>
    </row>
    <row r="127" spans="2:14" x14ac:dyDescent="0.2">
      <c r="B127" s="4"/>
      <c r="C127" s="4" t="s">
        <v>40</v>
      </c>
      <c r="D127" s="4">
        <v>0.25</v>
      </c>
      <c r="E127" s="4"/>
      <c r="F127" s="6">
        <f t="shared" si="36"/>
        <v>0</v>
      </c>
      <c r="G127" s="4"/>
      <c r="H127" s="4"/>
      <c r="I127" s="4"/>
      <c r="J127" s="4"/>
      <c r="K127" s="4" t="s">
        <v>40</v>
      </c>
      <c r="L127" s="4">
        <v>0.25</v>
      </c>
      <c r="M127" s="6">
        <f>E127+SUMIFS(Transaction!$E$8:$E$1048576,Transaction!$C$8:$C$1048576,Currency!$C$122,Transaction!$D$8:$D$1048576,Currency!D127)-SUMIFS(Transaction!$M$8:$M$1048576,Transaction!$K$8:$K$1048576,Currency!$C$122,Transaction!$L$8:$L$1048576,Currency!D127)</f>
        <v>0</v>
      </c>
      <c r="N127" s="6">
        <f t="shared" si="37"/>
        <v>0</v>
      </c>
    </row>
    <row r="128" spans="2:14" ht="16" thickBot="1" x14ac:dyDescent="0.25">
      <c r="B128" s="4"/>
      <c r="C128" s="4"/>
      <c r="D128" s="4"/>
      <c r="E128" s="4"/>
      <c r="F128" s="7">
        <f>SUM(F122:F127)</f>
        <v>0</v>
      </c>
      <c r="G128" s="4"/>
      <c r="H128" s="4"/>
      <c r="I128" s="4"/>
      <c r="J128" s="4"/>
      <c r="K128" s="4"/>
      <c r="L128" s="4"/>
      <c r="M128" s="4"/>
      <c r="N128" s="7">
        <f>SUM(N122:N127)</f>
        <v>0</v>
      </c>
    </row>
    <row r="129" spans="2:14" ht="16" thickTop="1" x14ac:dyDescent="0.2"/>
    <row r="130" spans="2:14" x14ac:dyDescent="0.2">
      <c r="B130" s="4">
        <v>16</v>
      </c>
      <c r="C130" s="4" t="s">
        <v>41</v>
      </c>
      <c r="D130" s="4">
        <v>100</v>
      </c>
      <c r="E130" s="4"/>
      <c r="F130" s="6">
        <f t="shared" ref="F130" si="38">D130*E130</f>
        <v>0</v>
      </c>
      <c r="J130" s="4">
        <v>16</v>
      </c>
      <c r="K130" s="4" t="s">
        <v>41</v>
      </c>
      <c r="L130" s="4">
        <v>100</v>
      </c>
      <c r="M130" s="6">
        <f>E130+SUMIFS(Transaction!$E$8:$E$1048576,Transaction!$C$8:$C$1048576,Currency!$C$130,Transaction!$D$8:$D$1048576,Currency!D130)-SUMIFS(Transaction!$M$8:$M$1048576,Transaction!$K$8:$K$1048576,Currency!$C$130,Transaction!$L$8:$L$1048576,Currency!D130)</f>
        <v>0</v>
      </c>
      <c r="N130" s="6">
        <f t="shared" ref="N130" si="39">L130*M130</f>
        <v>0</v>
      </c>
    </row>
    <row r="131" spans="2:14" x14ac:dyDescent="0.2">
      <c r="C131" s="4" t="s">
        <v>41</v>
      </c>
      <c r="D131" s="4">
        <v>50</v>
      </c>
      <c r="E131" s="4"/>
      <c r="F131" s="6">
        <f t="shared" ref="F131:F136" si="40">D131*E131</f>
        <v>0</v>
      </c>
      <c r="K131" s="4" t="s">
        <v>41</v>
      </c>
      <c r="L131" s="4">
        <v>50</v>
      </c>
      <c r="M131" s="6">
        <f>E131+SUMIFS(Transaction!$E$8:$E$1048576,Transaction!$C$8:$C$1048576,Currency!$C$130,Transaction!$D$8:$D$1048576,Currency!D131)-SUMIFS(Transaction!$M$8:$M$1048576,Transaction!$K$8:$K$1048576,Currency!$C$130,Transaction!$L$8:$L$1048576,Currency!D131)</f>
        <v>0</v>
      </c>
      <c r="N131" s="6">
        <f t="shared" ref="N131:N136" si="41">L131*M131</f>
        <v>0</v>
      </c>
    </row>
    <row r="132" spans="2:14" x14ac:dyDescent="0.2">
      <c r="C132" s="4" t="s">
        <v>41</v>
      </c>
      <c r="D132" s="4">
        <v>20</v>
      </c>
      <c r="E132" s="4"/>
      <c r="F132" s="6">
        <f t="shared" si="40"/>
        <v>0</v>
      </c>
      <c r="K132" s="4" t="s">
        <v>41</v>
      </c>
      <c r="L132" s="4">
        <v>20</v>
      </c>
      <c r="M132" s="6">
        <f>E132+SUMIFS(Transaction!$E$8:$E$1048576,Transaction!$C$8:$C$1048576,Currency!$C$130,Transaction!$D$8:$D$1048576,Currency!D132)-SUMIFS(Transaction!$M$8:$M$1048576,Transaction!$K$8:$K$1048576,Currency!$C$130,Transaction!$L$8:$L$1048576,Currency!D132)</f>
        <v>0</v>
      </c>
      <c r="N132" s="6">
        <f t="shared" si="41"/>
        <v>0</v>
      </c>
    </row>
    <row r="133" spans="2:14" x14ac:dyDescent="0.2">
      <c r="C133" s="4" t="s">
        <v>41</v>
      </c>
      <c r="D133" s="4">
        <v>10</v>
      </c>
      <c r="E133" s="4"/>
      <c r="F133" s="6">
        <f t="shared" si="40"/>
        <v>0</v>
      </c>
      <c r="K133" s="4" t="s">
        <v>41</v>
      </c>
      <c r="L133" s="4">
        <v>10</v>
      </c>
      <c r="M133" s="6">
        <f>E133+SUMIFS(Transaction!$E$8:$E$1048576,Transaction!$C$8:$C$1048576,Currency!$C$130,Transaction!$D$8:$D$1048576,Currency!D133)-SUMIFS(Transaction!$M$8:$M$1048576,Transaction!$K$8:$K$1048576,Currency!$C$130,Transaction!$L$8:$L$1048576,Currency!D133)</f>
        <v>0</v>
      </c>
      <c r="N133" s="6">
        <f t="shared" si="41"/>
        <v>0</v>
      </c>
    </row>
    <row r="134" spans="2:14" x14ac:dyDescent="0.2">
      <c r="C134" s="4" t="s">
        <v>41</v>
      </c>
      <c r="D134" s="4">
        <v>5</v>
      </c>
      <c r="E134" s="4"/>
      <c r="F134" s="6">
        <f t="shared" si="40"/>
        <v>0</v>
      </c>
      <c r="K134" s="4" t="s">
        <v>41</v>
      </c>
      <c r="L134" s="4">
        <v>5</v>
      </c>
      <c r="M134" s="6">
        <f>E134+SUMIFS(Transaction!$E$8:$E$1048576,Transaction!$C$8:$C$1048576,Currency!$C$130,Transaction!$D$8:$D$1048576,Currency!D134)-SUMIFS(Transaction!$M$8:$M$1048576,Transaction!$K$8:$K$1048576,Currency!$C$130,Transaction!$L$8:$L$1048576,Currency!D134)</f>
        <v>0</v>
      </c>
      <c r="N134" s="6">
        <f t="shared" si="41"/>
        <v>0</v>
      </c>
    </row>
    <row r="135" spans="2:14" x14ac:dyDescent="0.2">
      <c r="C135" s="4" t="s">
        <v>41</v>
      </c>
      <c r="D135" s="4">
        <v>2</v>
      </c>
      <c r="E135" s="4"/>
      <c r="F135" s="6">
        <f t="shared" si="40"/>
        <v>0</v>
      </c>
      <c r="K135" s="4" t="s">
        <v>41</v>
      </c>
      <c r="L135" s="4">
        <v>2</v>
      </c>
      <c r="M135" s="6">
        <f>E135+SUMIFS(Transaction!$E$8:$E$1048576,Transaction!$C$8:$C$1048576,Currency!$C$130,Transaction!$D$8:$D$1048576,Currency!D135)-SUMIFS(Transaction!$M$8:$M$1048576,Transaction!$K$8:$K$1048576,Currency!$C$130,Transaction!$L$8:$L$1048576,Currency!D135)</f>
        <v>0</v>
      </c>
      <c r="N135" s="6">
        <f t="shared" si="41"/>
        <v>0</v>
      </c>
    </row>
    <row r="136" spans="2:14" x14ac:dyDescent="0.2">
      <c r="C136" s="4" t="s">
        <v>41</v>
      </c>
      <c r="D136" s="4">
        <v>1</v>
      </c>
      <c r="E136" s="4"/>
      <c r="F136" s="6">
        <f t="shared" si="40"/>
        <v>0</v>
      </c>
      <c r="K136" s="4" t="s">
        <v>41</v>
      </c>
      <c r="L136" s="4">
        <v>1</v>
      </c>
      <c r="M136" s="6">
        <f>E136+SUMIFS(Transaction!$E$8:$E$1048576,Transaction!$C$8:$C$1048576,Currency!$C$130,Transaction!$D$8:$D$1048576,Currency!D136)-SUMIFS(Transaction!$M$8:$M$1048576,Transaction!$K$8:$K$1048576,Currency!$C$130,Transaction!$L$8:$L$1048576,Currency!D136)</f>
        <v>0</v>
      </c>
      <c r="N136" s="6">
        <f t="shared" si="41"/>
        <v>0</v>
      </c>
    </row>
    <row r="137" spans="2:14" ht="16" thickBot="1" x14ac:dyDescent="0.25">
      <c r="F137" s="7">
        <f>SUM(F130:F136)</f>
        <v>0</v>
      </c>
      <c r="N137" s="7">
        <f>SUM(N130:N136)</f>
        <v>0</v>
      </c>
    </row>
    <row r="138" spans="2:14" ht="16" thickTop="1" x14ac:dyDescent="0.2"/>
    <row r="139" spans="2:14" x14ac:dyDescent="0.2">
      <c r="B139" s="4">
        <v>17</v>
      </c>
      <c r="C139" s="1" t="s">
        <v>42</v>
      </c>
      <c r="D139" s="4">
        <v>10000</v>
      </c>
      <c r="E139" s="4"/>
      <c r="F139" s="6">
        <f t="shared" ref="F139" si="42">D139*E139</f>
        <v>0</v>
      </c>
      <c r="J139" s="4">
        <v>17</v>
      </c>
      <c r="K139" s="1" t="s">
        <v>42</v>
      </c>
      <c r="L139" s="4">
        <v>10000</v>
      </c>
      <c r="M139" s="6">
        <f>E139+SUMIFS(Transaction!$E$8:$E$1048576,Transaction!$C$8:$C$1048576,Currency!$C$139,Transaction!$D$8:$D$1048576,Currency!D139)-SUMIFS(Transaction!$M$8:$M$1048576,Transaction!$K$8:$K$1048576,Currency!$C$139,Transaction!$L$8:$L$1048576,Currency!D139)</f>
        <v>0</v>
      </c>
      <c r="N139" s="6">
        <f t="shared" ref="N139" si="43">L139*M139</f>
        <v>0</v>
      </c>
    </row>
    <row r="140" spans="2:14" x14ac:dyDescent="0.2">
      <c r="C140" s="1" t="s">
        <v>42</v>
      </c>
      <c r="D140" s="4">
        <v>5000</v>
      </c>
      <c r="E140" s="4"/>
      <c r="F140" s="6">
        <f t="shared" ref="F140:F142" si="44">D140*E140</f>
        <v>0</v>
      </c>
      <c r="K140" s="1" t="s">
        <v>42</v>
      </c>
      <c r="L140" s="4">
        <v>5000</v>
      </c>
      <c r="M140" s="6">
        <f>E140+SUMIFS(Transaction!$E$8:$E$1048576,Transaction!$C$8:$C$1048576,Currency!$C$139,Transaction!$D$8:$D$1048576,Currency!D140)-SUMIFS(Transaction!$M$8:$M$1048576,Transaction!$K$8:$K$1048576,Currency!$C$139,Transaction!$L$8:$L$1048576,Currency!D140)</f>
        <v>0</v>
      </c>
      <c r="N140" s="6">
        <f t="shared" ref="N140:N142" si="45">L140*M140</f>
        <v>0</v>
      </c>
    </row>
    <row r="141" spans="2:14" x14ac:dyDescent="0.2">
      <c r="C141" s="1" t="s">
        <v>42</v>
      </c>
      <c r="D141" s="4">
        <v>2000</v>
      </c>
      <c r="E141" s="4"/>
      <c r="F141" s="6">
        <f t="shared" si="44"/>
        <v>0</v>
      </c>
      <c r="K141" s="1" t="s">
        <v>42</v>
      </c>
      <c r="L141" s="4">
        <v>2000</v>
      </c>
      <c r="M141" s="6">
        <f>E141+SUMIFS(Transaction!$E$8:$E$1048576,Transaction!$C$8:$C$1048576,Currency!$C$139,Transaction!$D$8:$D$1048576,Currency!D141)-SUMIFS(Transaction!$M$8:$M$1048576,Transaction!$K$8:$K$1048576,Currency!$C$139,Transaction!$L$8:$L$1048576,Currency!D141)</f>
        <v>0</v>
      </c>
      <c r="N141" s="6">
        <f t="shared" si="45"/>
        <v>0</v>
      </c>
    </row>
    <row r="142" spans="2:14" x14ac:dyDescent="0.2">
      <c r="C142" s="1" t="s">
        <v>42</v>
      </c>
      <c r="D142" s="4">
        <v>1000</v>
      </c>
      <c r="E142" s="4"/>
      <c r="F142" s="6">
        <f t="shared" si="44"/>
        <v>0</v>
      </c>
      <c r="K142" s="1" t="s">
        <v>42</v>
      </c>
      <c r="L142" s="4">
        <v>1000</v>
      </c>
      <c r="M142" s="6">
        <f>E142+SUMIFS(Transaction!$E$8:$E$1048576,Transaction!$C$8:$C$1048576,Currency!$C$139,Transaction!$D$8:$D$1048576,Currency!D142)-SUMIFS(Transaction!$M$8:$M$1048576,Transaction!$K$8:$K$1048576,Currency!$C$139,Transaction!$L$8:$L$1048576,Currency!D142)</f>
        <v>0</v>
      </c>
      <c r="N142" s="6">
        <f t="shared" si="45"/>
        <v>0</v>
      </c>
    </row>
    <row r="143" spans="2:14" ht="16" thickBot="1" x14ac:dyDescent="0.25">
      <c r="D143" s="4"/>
      <c r="F143" s="7">
        <f>SUM(F139:F142)</f>
        <v>0</v>
      </c>
      <c r="N143" s="7">
        <f>SUM(N139:N142)</f>
        <v>0</v>
      </c>
    </row>
    <row r="144" spans="2:14" ht="16" thickTop="1" x14ac:dyDescent="0.2"/>
    <row r="145" spans="2:14" x14ac:dyDescent="0.2">
      <c r="B145" s="4">
        <v>18</v>
      </c>
      <c r="C145" s="1" t="s">
        <v>43</v>
      </c>
      <c r="D145" s="4">
        <v>1000</v>
      </c>
      <c r="E145" s="4">
        <v>1</v>
      </c>
      <c r="F145" s="6">
        <f t="shared" ref="F145:F149" si="46">D145*E145</f>
        <v>1000</v>
      </c>
      <c r="J145" s="4">
        <v>18</v>
      </c>
      <c r="K145" s="1" t="s">
        <v>43</v>
      </c>
      <c r="L145" s="4">
        <v>1000</v>
      </c>
      <c r="M145" s="6">
        <f>E145+SUMIFS(Transaction!$E$8:$E$1048576,Transaction!$C$8:$C$1048576,Currency!$C$145,Transaction!$D$8:$D$1048576,Currency!D145)-SUMIFS(Transaction!$M$8:$M$1048576,Transaction!$K$8:$K$1048576,Currency!$C$145,Transaction!$L$8:$L$1048576,Currency!D145)</f>
        <v>1</v>
      </c>
      <c r="N145" s="6">
        <f t="shared" ref="N145" si="47">L145*M145</f>
        <v>1000</v>
      </c>
    </row>
    <row r="146" spans="2:14" x14ac:dyDescent="0.2">
      <c r="B146" s="4"/>
      <c r="C146" s="1" t="s">
        <v>43</v>
      </c>
      <c r="D146" s="4">
        <v>500</v>
      </c>
      <c r="E146" s="4">
        <v>1</v>
      </c>
      <c r="F146" s="6">
        <f t="shared" si="46"/>
        <v>500</v>
      </c>
      <c r="J146" s="4"/>
      <c r="K146" s="1" t="s">
        <v>43</v>
      </c>
      <c r="L146" s="4">
        <v>500</v>
      </c>
      <c r="M146" s="6">
        <f>E146+SUMIFS(Transaction!$E$8:$E$1048576,Transaction!$C$8:$C$1048576,Currency!$C$145,Transaction!$D$8:$D$1048576,Currency!D146)-SUMIFS(Transaction!$M$8:$M$1048576,Transaction!$K$8:$K$1048576,Currency!$C$145,Transaction!$L$8:$L$1048576,Currency!D146)</f>
        <v>1</v>
      </c>
      <c r="N146" s="6">
        <f t="shared" ref="N146:N149" si="48">L146*M146</f>
        <v>500</v>
      </c>
    </row>
    <row r="147" spans="2:14" x14ac:dyDescent="0.2">
      <c r="B147" s="4"/>
      <c r="C147" s="1" t="s">
        <v>43</v>
      </c>
      <c r="D147" s="4">
        <v>100</v>
      </c>
      <c r="E147" s="4"/>
      <c r="F147" s="6">
        <f t="shared" si="46"/>
        <v>0</v>
      </c>
      <c r="J147" s="4"/>
      <c r="K147" s="1" t="s">
        <v>43</v>
      </c>
      <c r="L147" s="4">
        <v>100</v>
      </c>
      <c r="M147" s="6">
        <f>E147+SUMIFS(Transaction!$E$8:$E$1048576,Transaction!$C$8:$C$1048576,Currency!$C$145,Transaction!$D$8:$D$1048576,Currency!D147)-SUMIFS(Transaction!$M$8:$M$1048576,Transaction!$K$8:$K$1048576,Currency!$C$145,Transaction!$L$8:$L$1048576,Currency!D147)</f>
        <v>0</v>
      </c>
      <c r="N147" s="6">
        <f t="shared" si="48"/>
        <v>0</v>
      </c>
    </row>
    <row r="148" spans="2:14" x14ac:dyDescent="0.2">
      <c r="B148" s="4"/>
      <c r="C148" s="1" t="s">
        <v>43</v>
      </c>
      <c r="D148" s="4">
        <v>50</v>
      </c>
      <c r="E148" s="4"/>
      <c r="F148" s="6">
        <f t="shared" si="46"/>
        <v>0</v>
      </c>
      <c r="J148" s="4"/>
      <c r="K148" s="1" t="s">
        <v>43</v>
      </c>
      <c r="L148" s="4">
        <v>50</v>
      </c>
      <c r="M148" s="6">
        <f>E148+SUMIFS(Transaction!$E$8:$E$1048576,Transaction!$C$8:$C$1048576,Currency!$C$145,Transaction!$D$8:$D$1048576,Currency!D148)-SUMIFS(Transaction!$M$8:$M$1048576,Transaction!$K$8:$K$1048576,Currency!$C$145,Transaction!$L$8:$L$1048576,Currency!D148)</f>
        <v>0</v>
      </c>
      <c r="N148" s="6">
        <f t="shared" si="48"/>
        <v>0</v>
      </c>
    </row>
    <row r="149" spans="2:14" x14ac:dyDescent="0.2">
      <c r="C149" s="1" t="s">
        <v>43</v>
      </c>
      <c r="D149" s="4">
        <v>20</v>
      </c>
      <c r="E149" s="4">
        <v>1</v>
      </c>
      <c r="F149" s="6">
        <f t="shared" si="46"/>
        <v>20</v>
      </c>
      <c r="K149" s="1" t="s">
        <v>43</v>
      </c>
      <c r="L149" s="4">
        <v>20</v>
      </c>
      <c r="M149" s="6">
        <f>E149+SUMIFS(Transaction!$E$8:$E$1048576,Transaction!$C$8:$C$1048576,Currency!$C$145,Transaction!$D$8:$D$1048576,Currency!D149)-SUMIFS(Transaction!$M$8:$M$1048576,Transaction!$K$8:$K$1048576,Currency!$C$145,Transaction!$L$8:$L$1048576,Currency!D149)</f>
        <v>1</v>
      </c>
      <c r="N149" s="6">
        <f t="shared" si="48"/>
        <v>20</v>
      </c>
    </row>
    <row r="150" spans="2:14" ht="16" thickBot="1" x14ac:dyDescent="0.25">
      <c r="F150" s="7">
        <f>SUM(F145:F149)</f>
        <v>1520</v>
      </c>
      <c r="N150" s="7">
        <f>SUM(N145:N149)</f>
        <v>1520</v>
      </c>
    </row>
    <row r="151" spans="2:14" ht="16" thickTop="1" x14ac:dyDescent="0.2"/>
    <row r="152" spans="2:14" x14ac:dyDescent="0.2">
      <c r="B152" s="4">
        <v>19</v>
      </c>
      <c r="C152" s="1" t="s">
        <v>44</v>
      </c>
      <c r="D152" s="4">
        <v>200</v>
      </c>
      <c r="E152" s="4"/>
      <c r="F152" s="6">
        <f t="shared" ref="F152:F157" si="49">D152*E152</f>
        <v>0</v>
      </c>
      <c r="J152" s="4">
        <v>19</v>
      </c>
      <c r="K152" s="1" t="s">
        <v>44</v>
      </c>
      <c r="L152" s="4">
        <v>200</v>
      </c>
      <c r="M152" s="6">
        <f>E152+SUMIFS(Transaction!$E$8:$E$1048576,Transaction!$C$8:$C$1048576,Currency!$C$152,Transaction!$D$8:$D$1048576,Currency!D152)-SUMIFS(Transaction!$M$8:$M$1048576,Transaction!$K$8:$K$1048576,Currency!$C$152,Transaction!$L$8:$L$1048576,Currency!D152)</f>
        <v>1</v>
      </c>
      <c r="N152" s="6">
        <f t="shared" ref="N152" si="50">L152*M152</f>
        <v>200</v>
      </c>
    </row>
    <row r="153" spans="2:14" x14ac:dyDescent="0.2">
      <c r="C153" s="1" t="s">
        <v>44</v>
      </c>
      <c r="D153" s="4">
        <v>100</v>
      </c>
      <c r="E153" s="4"/>
      <c r="F153" s="6">
        <f t="shared" si="49"/>
        <v>0</v>
      </c>
      <c r="K153" s="1" t="s">
        <v>44</v>
      </c>
      <c r="L153" s="4">
        <v>100</v>
      </c>
      <c r="M153" s="6">
        <f>E153+SUMIFS(Transaction!$E$8:$E$1048576,Transaction!$C$8:$C$1048576,Currency!$C$152,Transaction!$D$8:$D$1048576,Currency!D153)-SUMIFS(Transaction!$M$8:$M$1048576,Transaction!$K$8:$K$1048576,Currency!$C$152,Transaction!$L$8:$L$1048576,Currency!D153)</f>
        <v>0</v>
      </c>
      <c r="N153" s="6">
        <f t="shared" ref="N153:N157" si="51">L153*M153</f>
        <v>0</v>
      </c>
    </row>
    <row r="154" spans="2:14" x14ac:dyDescent="0.2">
      <c r="C154" s="1" t="s">
        <v>44</v>
      </c>
      <c r="D154" s="4">
        <v>50</v>
      </c>
      <c r="E154" s="4"/>
      <c r="F154" s="6">
        <f t="shared" si="49"/>
        <v>0</v>
      </c>
      <c r="K154" s="1" t="s">
        <v>44</v>
      </c>
      <c r="L154" s="4">
        <v>50</v>
      </c>
      <c r="M154" s="6">
        <f>E154+SUMIFS(Transaction!$E$8:$E$1048576,Transaction!$C$8:$C$1048576,Currency!$C$152,Transaction!$D$8:$D$1048576,Currency!D154)-SUMIFS(Transaction!$M$8:$M$1048576,Transaction!$K$8:$K$1048576,Currency!$C$152,Transaction!$L$8:$L$1048576,Currency!D154)</f>
        <v>0</v>
      </c>
      <c r="N154" s="6">
        <f t="shared" si="51"/>
        <v>0</v>
      </c>
    </row>
    <row r="155" spans="2:14" x14ac:dyDescent="0.2">
      <c r="C155" s="1" t="s">
        <v>44</v>
      </c>
      <c r="D155" s="4">
        <v>20</v>
      </c>
      <c r="E155" s="4"/>
      <c r="F155" s="6">
        <f t="shared" si="49"/>
        <v>0</v>
      </c>
      <c r="K155" s="1" t="s">
        <v>44</v>
      </c>
      <c r="L155" s="4">
        <v>20</v>
      </c>
      <c r="M155" s="6">
        <f>E155+SUMIFS(Transaction!$E$8:$E$1048576,Transaction!$C$8:$C$1048576,Currency!$C$152,Transaction!$D$8:$D$1048576,Currency!D155)-SUMIFS(Transaction!$M$8:$M$1048576,Transaction!$K$8:$K$1048576,Currency!$C$152,Transaction!$L$8:$L$1048576,Currency!D155)</f>
        <v>0</v>
      </c>
      <c r="N155" s="6">
        <f t="shared" si="51"/>
        <v>0</v>
      </c>
    </row>
    <row r="156" spans="2:14" x14ac:dyDescent="0.2">
      <c r="C156" s="1" t="s">
        <v>44</v>
      </c>
      <c r="D156" s="4">
        <v>10</v>
      </c>
      <c r="E156" s="4"/>
      <c r="F156" s="6">
        <f t="shared" si="49"/>
        <v>0</v>
      </c>
      <c r="K156" s="1" t="s">
        <v>44</v>
      </c>
      <c r="L156" s="4">
        <v>10</v>
      </c>
      <c r="M156" s="6">
        <f>E156+SUMIFS(Transaction!$E$8:$E$1048576,Transaction!$C$8:$C$1048576,Currency!$C$152,Transaction!$D$8:$D$1048576,Currency!D156)-SUMIFS(Transaction!$M$8:$M$1048576,Transaction!$K$8:$K$1048576,Currency!$C$152,Transaction!$L$8:$L$1048576,Currency!D156)</f>
        <v>0</v>
      </c>
      <c r="N156" s="6">
        <f t="shared" si="51"/>
        <v>0</v>
      </c>
    </row>
    <row r="157" spans="2:14" x14ac:dyDescent="0.2">
      <c r="C157" s="1" t="s">
        <v>44</v>
      </c>
      <c r="D157" s="4">
        <v>5</v>
      </c>
      <c r="E157" s="4"/>
      <c r="F157" s="6">
        <f t="shared" si="49"/>
        <v>0</v>
      </c>
      <c r="K157" s="1" t="s">
        <v>44</v>
      </c>
      <c r="L157" s="4">
        <v>5</v>
      </c>
      <c r="M157" s="6">
        <f>E157+SUMIFS(Transaction!$E$8:$E$1048576,Transaction!$C$8:$C$1048576,Currency!$C$152,Transaction!$D$8:$D$1048576,Currency!D157)-SUMIFS(Transaction!$M$8:$M$1048576,Transaction!$K$8:$K$1048576,Currency!$C$152,Transaction!$L$8:$L$1048576,Currency!D157)</f>
        <v>0</v>
      </c>
      <c r="N157" s="6">
        <f t="shared" si="51"/>
        <v>0</v>
      </c>
    </row>
    <row r="158" spans="2:14" ht="16" thickBot="1" x14ac:dyDescent="0.25">
      <c r="F158" s="7">
        <f>SUM(F152:F157)</f>
        <v>0</v>
      </c>
      <c r="N158" s="7">
        <f>SUM(N152:N157)</f>
        <v>200</v>
      </c>
    </row>
    <row r="159" spans="2:14" ht="16" thickTop="1" x14ac:dyDescent="0.2"/>
    <row r="160" spans="2:14" x14ac:dyDescent="0.2">
      <c r="B160" s="4">
        <v>20</v>
      </c>
      <c r="C160" s="1" t="s">
        <v>45</v>
      </c>
      <c r="D160" s="4">
        <v>1000</v>
      </c>
      <c r="E160" s="4"/>
      <c r="F160" s="6">
        <f t="shared" ref="F160:F165" si="52">D160*E160</f>
        <v>0</v>
      </c>
      <c r="J160" s="4">
        <v>20</v>
      </c>
      <c r="K160" s="1" t="s">
        <v>45</v>
      </c>
      <c r="L160" s="4">
        <v>1000</v>
      </c>
      <c r="M160" s="6">
        <f>E160+SUMIFS(Transaction!$E$8:$E$1048576,Transaction!$C$8:$C$1048576,Currency!$C$160,Transaction!$D$8:$D$1048576,Currency!D160)-SUMIFS(Transaction!$M$8:$M$1048576,Transaction!$K$8:$K$1048576,Currency!$C$160,Transaction!$L$8:$L$1048576,Currency!D160)</f>
        <v>0</v>
      </c>
      <c r="N160" s="6">
        <f t="shared" ref="N160" si="53">L160*M160</f>
        <v>0</v>
      </c>
    </row>
    <row r="161" spans="2:14" x14ac:dyDescent="0.2">
      <c r="C161" s="1" t="s">
        <v>45</v>
      </c>
      <c r="D161" s="4">
        <v>200</v>
      </c>
      <c r="E161" s="4"/>
      <c r="F161" s="6">
        <f t="shared" si="52"/>
        <v>0</v>
      </c>
      <c r="K161" s="1" t="s">
        <v>45</v>
      </c>
      <c r="L161" s="4">
        <v>200</v>
      </c>
      <c r="M161" s="6">
        <f>E161+SUMIFS(Transaction!$E$8:$E$1048576,Transaction!$C$8:$C$1048576,Currency!$C$160,Transaction!$D$8:$D$1048576,Currency!D161)-SUMIFS(Transaction!$M$8:$M$1048576,Transaction!$K$8:$K$1048576,Currency!$C$160,Transaction!$L$8:$L$1048576,Currency!D161)</f>
        <v>0</v>
      </c>
      <c r="N161" s="6">
        <f t="shared" ref="N161:N165" si="54">L161*M161</f>
        <v>0</v>
      </c>
    </row>
    <row r="162" spans="2:14" x14ac:dyDescent="0.2">
      <c r="C162" s="1" t="s">
        <v>45</v>
      </c>
      <c r="D162" s="4">
        <v>100</v>
      </c>
      <c r="E162" s="4"/>
      <c r="F162" s="6">
        <f t="shared" si="52"/>
        <v>0</v>
      </c>
      <c r="K162" s="1" t="s">
        <v>45</v>
      </c>
      <c r="L162" s="4">
        <v>100</v>
      </c>
      <c r="M162" s="6">
        <f>E162+SUMIFS(Transaction!$E$8:$E$1048576,Transaction!$C$8:$C$1048576,Currency!$C$160,Transaction!$D$8:$D$1048576,Currency!D162)-SUMIFS(Transaction!$M$8:$M$1048576,Transaction!$K$8:$K$1048576,Currency!$C$160,Transaction!$L$8:$L$1048576,Currency!D162)</f>
        <v>0</v>
      </c>
      <c r="N162" s="6">
        <f t="shared" si="54"/>
        <v>0</v>
      </c>
    </row>
    <row r="163" spans="2:14" x14ac:dyDescent="0.2">
      <c r="C163" s="1" t="s">
        <v>45</v>
      </c>
      <c r="D163" s="4">
        <v>50</v>
      </c>
      <c r="E163" s="4"/>
      <c r="F163" s="6">
        <f t="shared" si="52"/>
        <v>0</v>
      </c>
      <c r="K163" s="1" t="s">
        <v>45</v>
      </c>
      <c r="L163" s="4">
        <v>50</v>
      </c>
      <c r="M163" s="6">
        <f>E163+SUMIFS(Transaction!$E$8:$E$1048576,Transaction!$C$8:$C$1048576,Currency!$C$160,Transaction!$D$8:$D$1048576,Currency!D163)-SUMIFS(Transaction!$M$8:$M$1048576,Transaction!$K$8:$K$1048576,Currency!$C$160,Transaction!$L$8:$L$1048576,Currency!D163)</f>
        <v>0</v>
      </c>
      <c r="N163" s="6">
        <f t="shared" si="54"/>
        <v>0</v>
      </c>
    </row>
    <row r="164" spans="2:14" x14ac:dyDescent="0.2">
      <c r="C164" s="1" t="s">
        <v>45</v>
      </c>
      <c r="D164" s="4">
        <v>20</v>
      </c>
      <c r="E164" s="4"/>
      <c r="F164" s="6">
        <f t="shared" si="52"/>
        <v>0</v>
      </c>
      <c r="K164" s="1" t="s">
        <v>45</v>
      </c>
      <c r="L164" s="4">
        <v>20</v>
      </c>
      <c r="M164" s="6">
        <f>E164+SUMIFS(Transaction!$E$8:$E$1048576,Transaction!$C$8:$C$1048576,Currency!$C$160,Transaction!$D$8:$D$1048576,Currency!D164)-SUMIFS(Transaction!$M$8:$M$1048576,Transaction!$K$8:$K$1048576,Currency!$C$160,Transaction!$L$8:$L$1048576,Currency!D164)</f>
        <v>0</v>
      </c>
      <c r="N164" s="6">
        <f t="shared" si="54"/>
        <v>0</v>
      </c>
    </row>
    <row r="165" spans="2:14" x14ac:dyDescent="0.2">
      <c r="C165" s="1" t="s">
        <v>45</v>
      </c>
      <c r="D165" s="4">
        <v>10</v>
      </c>
      <c r="E165" s="4"/>
      <c r="F165" s="6">
        <f t="shared" si="52"/>
        <v>0</v>
      </c>
      <c r="K165" s="1" t="s">
        <v>45</v>
      </c>
      <c r="L165" s="4">
        <v>10</v>
      </c>
      <c r="M165" s="6">
        <f>E165+SUMIFS(Transaction!$E$8:$E$1048576,Transaction!$C$8:$C$1048576,Currency!$C$160,Transaction!$D$8:$D$1048576,Currency!D165)-SUMIFS(Transaction!$M$8:$M$1048576,Transaction!$K$8:$K$1048576,Currency!$C$160,Transaction!$L$8:$L$1048576,Currency!D165)</f>
        <v>0</v>
      </c>
      <c r="N165" s="6">
        <f t="shared" si="54"/>
        <v>0</v>
      </c>
    </row>
    <row r="166" spans="2:14" ht="16" thickBot="1" x14ac:dyDescent="0.25">
      <c r="F166" s="7">
        <f>SUM(F160:F165)</f>
        <v>0</v>
      </c>
      <c r="N166" s="7">
        <f>SUM(N160:N165)</f>
        <v>0</v>
      </c>
    </row>
    <row r="167" spans="2:14" ht="16" thickTop="1" x14ac:dyDescent="0.2"/>
    <row r="168" spans="2:14" x14ac:dyDescent="0.2">
      <c r="B168" s="4">
        <v>21</v>
      </c>
      <c r="C168" s="1" t="s">
        <v>46</v>
      </c>
      <c r="D168" s="4">
        <v>1000</v>
      </c>
      <c r="E168" s="4"/>
      <c r="F168" s="6">
        <f t="shared" ref="F168:F173" si="55">D168*E168</f>
        <v>0</v>
      </c>
      <c r="J168" s="4">
        <v>21</v>
      </c>
      <c r="K168" s="1" t="s">
        <v>46</v>
      </c>
      <c r="L168" s="4">
        <v>1000</v>
      </c>
      <c r="M168" s="6">
        <f>E168+SUMIFS(Transaction!$E$8:$E$1048576,Transaction!$C$8:$C$1048576,Currency!$C$168,Transaction!$D$8:$D$1048576,Currency!D168)-SUMIFS(Transaction!$M$8:$M$1048576,Transaction!$K$8:$K$1048576,Currency!$C$168,Transaction!$L$8:$L$1048576,Currency!D168)</f>
        <v>0</v>
      </c>
      <c r="N168" s="6">
        <f t="shared" ref="N168" si="56">L168*M168</f>
        <v>0</v>
      </c>
    </row>
    <row r="169" spans="2:14" x14ac:dyDescent="0.2">
      <c r="C169" s="1" t="s">
        <v>46</v>
      </c>
      <c r="D169" s="4">
        <v>200</v>
      </c>
      <c r="E169" s="4"/>
      <c r="F169" s="6">
        <f t="shared" si="55"/>
        <v>0</v>
      </c>
      <c r="K169" s="1" t="s">
        <v>46</v>
      </c>
      <c r="L169" s="4">
        <v>200</v>
      </c>
      <c r="M169" s="6">
        <f>E169+SUMIFS(Transaction!$E$8:$E$1048576,Transaction!$C$8:$C$1048576,Currency!$C$168,Transaction!$D$8:$D$1048576,Currency!D169)-SUMIFS(Transaction!$M$8:$M$1048576,Transaction!$K$8:$K$1048576,Currency!$C$168,Transaction!$L$8:$L$1048576,Currency!D169)</f>
        <v>0</v>
      </c>
      <c r="N169" s="6">
        <f t="shared" ref="N169:N173" si="57">L169*M169</f>
        <v>0</v>
      </c>
    </row>
    <row r="170" spans="2:14" x14ac:dyDescent="0.2">
      <c r="C170" s="1" t="s">
        <v>46</v>
      </c>
      <c r="D170" s="4">
        <v>100</v>
      </c>
      <c r="E170" s="4"/>
      <c r="F170" s="6">
        <f t="shared" si="55"/>
        <v>0</v>
      </c>
      <c r="K170" s="1" t="s">
        <v>46</v>
      </c>
      <c r="L170" s="4">
        <v>100</v>
      </c>
      <c r="M170" s="6">
        <f>E170+SUMIFS(Transaction!$E$8:$E$1048576,Transaction!$C$8:$C$1048576,Currency!$C$168,Transaction!$D$8:$D$1048576,Currency!D170)-SUMIFS(Transaction!$M$8:$M$1048576,Transaction!$K$8:$K$1048576,Currency!$C$168,Transaction!$L$8:$L$1048576,Currency!D170)</f>
        <v>0</v>
      </c>
      <c r="N170" s="6">
        <f t="shared" si="57"/>
        <v>0</v>
      </c>
    </row>
    <row r="171" spans="2:14" x14ac:dyDescent="0.2">
      <c r="C171" s="1" t="s">
        <v>46</v>
      </c>
      <c r="D171" s="4">
        <v>50</v>
      </c>
      <c r="E171" s="4"/>
      <c r="F171" s="6">
        <f t="shared" si="55"/>
        <v>0</v>
      </c>
      <c r="K171" s="1" t="s">
        <v>46</v>
      </c>
      <c r="L171" s="4">
        <v>50</v>
      </c>
      <c r="M171" s="6">
        <f>E171+SUMIFS(Transaction!$E$8:$E$1048576,Transaction!$C$8:$C$1048576,Currency!$C$168,Transaction!$D$8:$D$1048576,Currency!D171)-SUMIFS(Transaction!$M$8:$M$1048576,Transaction!$K$8:$K$1048576,Currency!$C$168,Transaction!$L$8:$L$1048576,Currency!D171)</f>
        <v>0</v>
      </c>
      <c r="N171" s="6">
        <f t="shared" si="57"/>
        <v>0</v>
      </c>
    </row>
    <row r="172" spans="2:14" x14ac:dyDescent="0.2">
      <c r="C172" s="1" t="s">
        <v>46</v>
      </c>
      <c r="D172" s="4">
        <v>20</v>
      </c>
      <c r="E172" s="4"/>
      <c r="F172" s="6">
        <f t="shared" si="55"/>
        <v>0</v>
      </c>
      <c r="K172" s="1" t="s">
        <v>46</v>
      </c>
      <c r="L172" s="4">
        <v>20</v>
      </c>
      <c r="M172" s="6">
        <f>E172+SUMIFS(Transaction!$E$8:$E$1048576,Transaction!$C$8:$C$1048576,Currency!$C$168,Transaction!$D$8:$D$1048576,Currency!D172)-SUMIFS(Transaction!$M$8:$M$1048576,Transaction!$K$8:$K$1048576,Currency!$C$168,Transaction!$L$8:$L$1048576,Currency!D172)</f>
        <v>0</v>
      </c>
      <c r="N172" s="6">
        <f t="shared" si="57"/>
        <v>0</v>
      </c>
    </row>
    <row r="173" spans="2:14" x14ac:dyDescent="0.2">
      <c r="C173" s="1" t="s">
        <v>46</v>
      </c>
      <c r="D173" s="4">
        <v>10</v>
      </c>
      <c r="E173" s="4"/>
      <c r="F173" s="6">
        <f t="shared" si="55"/>
        <v>0</v>
      </c>
      <c r="K173" s="1" t="s">
        <v>46</v>
      </c>
      <c r="L173" s="4">
        <v>10</v>
      </c>
      <c r="M173" s="6">
        <f>E173+SUMIFS(Transaction!$E$8:$E$1048576,Transaction!$C$8:$C$1048576,Currency!$C$168,Transaction!$D$8:$D$1048576,Currency!D173)-SUMIFS(Transaction!$M$8:$M$1048576,Transaction!$K$8:$K$1048576,Currency!$C$168,Transaction!$L$8:$L$1048576,Currency!D173)</f>
        <v>0</v>
      </c>
      <c r="N173" s="6">
        <f t="shared" si="57"/>
        <v>0</v>
      </c>
    </row>
    <row r="174" spans="2:14" ht="16" thickBot="1" x14ac:dyDescent="0.25">
      <c r="F174" s="7">
        <f>SUM(F168:F173)</f>
        <v>0</v>
      </c>
      <c r="N174" s="7">
        <f>SUM(N168:N173)</f>
        <v>0</v>
      </c>
    </row>
    <row r="175" spans="2:14" ht="16" thickTop="1" x14ac:dyDescent="0.2"/>
    <row r="176" spans="2:14" x14ac:dyDescent="0.2">
      <c r="B176" s="4">
        <v>22</v>
      </c>
      <c r="C176" s="1" t="s">
        <v>49</v>
      </c>
      <c r="D176" s="4">
        <v>1000</v>
      </c>
      <c r="F176" s="6">
        <f t="shared" ref="F176:F181" si="58">D176*E176</f>
        <v>0</v>
      </c>
      <c r="J176" s="4">
        <v>22</v>
      </c>
      <c r="K176" s="1" t="s">
        <v>49</v>
      </c>
      <c r="L176" s="4">
        <v>1000</v>
      </c>
      <c r="M176" s="6">
        <f>E176+SUMIFS(Transaction!$E$8:$E$1048576,Transaction!$C$8:$C$1048576,Currency!$C$176,Transaction!$D$8:$D$1048576,Currency!D176)-SUMIFS(Transaction!$M$8:$M$1048576,Transaction!$K$8:$K$1048576,Currency!$C$176,Transaction!$L$8:$L$1048576,Currency!D176)</f>
        <v>1</v>
      </c>
      <c r="N176" s="6">
        <f>L176*M176</f>
        <v>1000</v>
      </c>
    </row>
    <row r="177" spans="3:14" x14ac:dyDescent="0.2">
      <c r="C177" s="1" t="s">
        <v>49</v>
      </c>
      <c r="D177" s="4">
        <v>500</v>
      </c>
      <c r="F177" s="6">
        <f t="shared" si="58"/>
        <v>0</v>
      </c>
      <c r="K177" s="1" t="s">
        <v>49</v>
      </c>
      <c r="L177" s="4">
        <v>500</v>
      </c>
      <c r="M177" s="6">
        <f>E177+SUMIFS(Transaction!$E$8:$E$1048576,Transaction!$C$8:$C$1048576,Currency!$C$176,Transaction!$D$8:$D$1048576,Currency!D177)-SUMIFS(Transaction!$M$8:$M$1048576,Transaction!$K$8:$K$1048576,Currency!$C$176,Transaction!$L$8:$L$1048576,Currency!D177)</f>
        <v>0</v>
      </c>
      <c r="N177" s="6">
        <f t="shared" ref="N177:N181" si="59">L177*M177</f>
        <v>0</v>
      </c>
    </row>
    <row r="178" spans="3:14" x14ac:dyDescent="0.2">
      <c r="C178" s="1" t="s">
        <v>49</v>
      </c>
      <c r="D178" s="4">
        <v>100</v>
      </c>
      <c r="F178" s="6">
        <f t="shared" si="58"/>
        <v>0</v>
      </c>
      <c r="K178" s="1" t="s">
        <v>49</v>
      </c>
      <c r="L178" s="4">
        <v>100</v>
      </c>
      <c r="M178" s="6">
        <f>E178+SUMIFS(Transaction!$E$8:$E$1048576,Transaction!$C$8:$C$1048576,Currency!$C$176,Transaction!$D$8:$D$1048576,Currency!D178)-SUMIFS(Transaction!$M$8:$M$1048576,Transaction!$K$8:$K$1048576,Currency!$C$176,Transaction!$L$8:$L$1048576,Currency!D178)</f>
        <v>1</v>
      </c>
      <c r="N178" s="6">
        <f t="shared" si="59"/>
        <v>100</v>
      </c>
    </row>
    <row r="179" spans="3:14" x14ac:dyDescent="0.2">
      <c r="C179" s="1" t="s">
        <v>49</v>
      </c>
      <c r="D179" s="4">
        <v>50</v>
      </c>
      <c r="F179" s="6">
        <f t="shared" si="58"/>
        <v>0</v>
      </c>
      <c r="K179" s="1" t="s">
        <v>49</v>
      </c>
      <c r="L179" s="4">
        <v>50</v>
      </c>
      <c r="M179" s="6">
        <f>E179+SUMIFS(Transaction!$E$8:$E$1048576,Transaction!$C$8:$C$1048576,Currency!$C$176,Transaction!$D$8:$D$1048576,Currency!D179)-SUMIFS(Transaction!$M$8:$M$1048576,Transaction!$K$8:$K$1048576,Currency!$C$176,Transaction!$L$8:$L$1048576,Currency!D179)</f>
        <v>0</v>
      </c>
      <c r="N179" s="6">
        <f t="shared" si="59"/>
        <v>0</v>
      </c>
    </row>
    <row r="180" spans="3:14" x14ac:dyDescent="0.2">
      <c r="C180" s="1" t="s">
        <v>49</v>
      </c>
      <c r="D180" s="4">
        <v>20</v>
      </c>
      <c r="F180" s="6">
        <f t="shared" si="58"/>
        <v>0</v>
      </c>
      <c r="K180" s="1" t="s">
        <v>49</v>
      </c>
      <c r="L180" s="4">
        <v>20</v>
      </c>
      <c r="M180" s="6">
        <f>E180+SUMIFS(Transaction!$E$8:$E$1048576,Transaction!$C$8:$C$1048576,Currency!$C$176,Transaction!$D$8:$D$1048576,Currency!D180)-SUMIFS(Transaction!$M$8:$M$1048576,Transaction!$K$8:$K$1048576,Currency!$C$176,Transaction!$L$8:$L$1048576,Currency!D180)</f>
        <v>0</v>
      </c>
      <c r="N180" s="6">
        <f t="shared" si="59"/>
        <v>0</v>
      </c>
    </row>
    <row r="181" spans="3:14" x14ac:dyDescent="0.2">
      <c r="C181" s="1" t="s">
        <v>49</v>
      </c>
      <c r="D181" s="4">
        <v>10</v>
      </c>
      <c r="F181" s="6">
        <f t="shared" si="58"/>
        <v>0</v>
      </c>
      <c r="K181" s="1" t="s">
        <v>49</v>
      </c>
      <c r="L181" s="4">
        <v>10</v>
      </c>
      <c r="M181" s="6">
        <f>E181+SUMIFS(Transaction!$E$8:$E$1048576,Transaction!$C$8:$C$1048576,Currency!$C$176,Transaction!$D$8:$D$1048576,Currency!D181)-SUMIFS(Transaction!$M$8:$M$1048576,Transaction!$K$8:$K$1048576,Currency!$C$176,Transaction!$L$8:$L$1048576,Currency!D181)</f>
        <v>0</v>
      </c>
      <c r="N181" s="6">
        <f t="shared" si="59"/>
        <v>0</v>
      </c>
    </row>
    <row r="182" spans="3:14" ht="16" thickBot="1" x14ac:dyDescent="0.25">
      <c r="F182" s="7">
        <f>SUM(F176:F181)</f>
        <v>0</v>
      </c>
      <c r="N182" s="7">
        <f>SUM(N176:N181)</f>
        <v>1100</v>
      </c>
    </row>
    <row r="183" spans="3:14" ht="16" thickTop="1" x14ac:dyDescent="0.2"/>
  </sheetData>
  <sheetProtection algorithmName="SHA-512" hashValue="drOmsxb5/hTMUnow9N1qBsSiLwmXwulirfdQfZENDNqeI3ieLdj4mCxi9HFrYFknv/1rXSQ1eA8aO9FKxM/g7Q==" saltValue="aI7gzWs+rsjlZFFMxFah9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P139"/>
  <sheetViews>
    <sheetView workbookViewId="0">
      <selection activeCell="C11" sqref="C11"/>
    </sheetView>
  </sheetViews>
  <sheetFormatPr baseColWidth="10" defaultColWidth="8.83203125" defaultRowHeight="15" x14ac:dyDescent="0.2"/>
  <cols>
    <col min="1" max="2" width="8.83203125" style="1"/>
    <col min="3" max="3" width="12.83203125" style="1" bestFit="1" customWidth="1"/>
    <col min="4" max="4" width="15.1640625" style="1" bestFit="1" customWidth="1"/>
    <col min="5" max="7" width="8.83203125" style="1"/>
    <col min="8" max="8" width="10.6640625" style="1" bestFit="1" customWidth="1"/>
    <col min="9" max="10" width="8.83203125" style="1"/>
    <col min="11" max="11" width="11.5" style="1" bestFit="1" customWidth="1"/>
    <col min="12" max="12" width="15.1640625" style="1" bestFit="1" customWidth="1"/>
    <col min="13" max="15" width="8.83203125" style="1"/>
    <col min="16" max="16" width="10.6640625" style="1" bestFit="1" customWidth="1"/>
    <col min="17" max="17" width="9.83203125" style="1" customWidth="1"/>
    <col min="18" max="16384" width="8.83203125" style="1"/>
  </cols>
  <sheetData>
    <row r="5" spans="2:16" ht="19" x14ac:dyDescent="0.25">
      <c r="B5" s="8" t="s">
        <v>16</v>
      </c>
      <c r="J5" s="8" t="s">
        <v>25</v>
      </c>
    </row>
    <row r="7" spans="2:16" ht="17" thickBot="1" x14ac:dyDescent="0.25">
      <c r="B7" s="9" t="s">
        <v>5</v>
      </c>
      <c r="C7" s="9" t="s">
        <v>0</v>
      </c>
      <c r="D7" s="9" t="s">
        <v>1</v>
      </c>
      <c r="E7" s="9" t="s">
        <v>2</v>
      </c>
      <c r="F7" s="9" t="s">
        <v>4</v>
      </c>
      <c r="G7" s="9" t="s">
        <v>3</v>
      </c>
      <c r="H7" s="9" t="s">
        <v>15</v>
      </c>
      <c r="J7" s="9" t="s">
        <v>5</v>
      </c>
      <c r="K7" s="9" t="s">
        <v>0</v>
      </c>
      <c r="L7" s="9" t="s">
        <v>1</v>
      </c>
      <c r="M7" s="9" t="s">
        <v>2</v>
      </c>
      <c r="N7" s="9" t="s">
        <v>4</v>
      </c>
      <c r="O7" s="9" t="s">
        <v>3</v>
      </c>
      <c r="P7" s="9" t="s">
        <v>15</v>
      </c>
    </row>
    <row r="8" spans="2:16" ht="16" thickTop="1" x14ac:dyDescent="0.2">
      <c r="B8" s="4">
        <v>1</v>
      </c>
      <c r="C8" s="4" t="s">
        <v>17</v>
      </c>
      <c r="D8" s="4">
        <v>100</v>
      </c>
      <c r="E8" s="4">
        <v>5</v>
      </c>
      <c r="F8" s="6">
        <f t="shared" ref="F8:F71" si="0">D8*E8</f>
        <v>500</v>
      </c>
      <c r="G8" s="4">
        <v>86.6</v>
      </c>
      <c r="H8" s="6">
        <f t="shared" ref="H8:H14" si="1">F8*G8</f>
        <v>43300</v>
      </c>
      <c r="J8" s="4">
        <v>1</v>
      </c>
      <c r="K8" s="4" t="s">
        <v>17</v>
      </c>
      <c r="L8" s="4">
        <v>100</v>
      </c>
      <c r="M8" s="4">
        <v>54</v>
      </c>
      <c r="N8" s="6">
        <f>L8*M8</f>
        <v>5400</v>
      </c>
      <c r="O8" s="4">
        <v>88</v>
      </c>
      <c r="P8" s="11">
        <f>N8*O8</f>
        <v>475200</v>
      </c>
    </row>
    <row r="9" spans="2:16" x14ac:dyDescent="0.2">
      <c r="B9" s="4">
        <v>2</v>
      </c>
      <c r="C9" s="4" t="s">
        <v>17</v>
      </c>
      <c r="D9" s="4">
        <v>100</v>
      </c>
      <c r="E9" s="4">
        <v>2</v>
      </c>
      <c r="F9" s="6">
        <f t="shared" si="0"/>
        <v>200</v>
      </c>
      <c r="G9" s="4">
        <v>86.5</v>
      </c>
      <c r="H9" s="6">
        <f t="shared" si="1"/>
        <v>17300</v>
      </c>
      <c r="J9" s="4">
        <v>1</v>
      </c>
      <c r="K9" s="4" t="s">
        <v>17</v>
      </c>
      <c r="L9" s="4">
        <v>50</v>
      </c>
      <c r="M9" s="4">
        <v>1</v>
      </c>
      <c r="N9" s="6">
        <f>L9*M9</f>
        <v>50</v>
      </c>
      <c r="O9" s="4">
        <v>88</v>
      </c>
      <c r="P9" s="6">
        <f t="shared" ref="P9:P14" si="2">N9*O9</f>
        <v>4400</v>
      </c>
    </row>
    <row r="10" spans="2:16" x14ac:dyDescent="0.2">
      <c r="B10" s="4">
        <v>3</v>
      </c>
      <c r="C10" s="4" t="s">
        <v>6</v>
      </c>
      <c r="D10" s="4">
        <v>1000</v>
      </c>
      <c r="E10" s="4">
        <v>1</v>
      </c>
      <c r="F10" s="6">
        <f t="shared" si="0"/>
        <v>1000</v>
      </c>
      <c r="G10" s="4">
        <v>23.6</v>
      </c>
      <c r="H10" s="6">
        <f t="shared" si="1"/>
        <v>23600</v>
      </c>
      <c r="J10" s="4">
        <v>1</v>
      </c>
      <c r="K10" s="4" t="s">
        <v>17</v>
      </c>
      <c r="L10" s="4">
        <v>20</v>
      </c>
      <c r="M10" s="4">
        <v>2</v>
      </c>
      <c r="N10" s="6">
        <f>L10*M10</f>
        <v>40</v>
      </c>
      <c r="O10" s="4">
        <v>88</v>
      </c>
      <c r="P10" s="6">
        <f t="shared" si="2"/>
        <v>3520</v>
      </c>
    </row>
    <row r="11" spans="2:16" x14ac:dyDescent="0.2">
      <c r="B11" s="4">
        <v>4</v>
      </c>
      <c r="C11" s="4" t="s">
        <v>17</v>
      </c>
      <c r="D11" s="4">
        <v>100</v>
      </c>
      <c r="E11" s="4">
        <v>21</v>
      </c>
      <c r="F11" s="6">
        <f t="shared" si="0"/>
        <v>2100</v>
      </c>
      <c r="G11" s="4">
        <v>86.4</v>
      </c>
      <c r="H11" s="6">
        <f t="shared" si="1"/>
        <v>181440</v>
      </c>
      <c r="J11" s="4">
        <v>1</v>
      </c>
      <c r="K11" s="4" t="s">
        <v>17</v>
      </c>
      <c r="L11" s="4">
        <v>1</v>
      </c>
      <c r="M11" s="4">
        <v>10</v>
      </c>
      <c r="N11" s="6">
        <f>L11*M11</f>
        <v>10</v>
      </c>
      <c r="O11" s="4">
        <v>88</v>
      </c>
      <c r="P11" s="6">
        <f t="shared" si="2"/>
        <v>880</v>
      </c>
    </row>
    <row r="12" spans="2:16" x14ac:dyDescent="0.2">
      <c r="B12" s="4">
        <v>4</v>
      </c>
      <c r="C12" s="4" t="s">
        <v>17</v>
      </c>
      <c r="D12" s="4">
        <v>20</v>
      </c>
      <c r="E12" s="4">
        <v>108</v>
      </c>
      <c r="F12" s="6">
        <f t="shared" si="0"/>
        <v>2160</v>
      </c>
      <c r="G12" s="4">
        <v>85.2</v>
      </c>
      <c r="H12" s="6">
        <f t="shared" si="1"/>
        <v>184032</v>
      </c>
      <c r="J12" s="4">
        <v>2</v>
      </c>
      <c r="K12" s="4" t="s">
        <v>17</v>
      </c>
      <c r="L12" s="4">
        <v>100</v>
      </c>
      <c r="M12" s="4">
        <v>13</v>
      </c>
      <c r="N12" s="6">
        <f t="shared" ref="N12:N14" si="3">L12*M12</f>
        <v>1300</v>
      </c>
      <c r="O12" s="4">
        <v>88.1</v>
      </c>
      <c r="P12" s="6">
        <f t="shared" si="2"/>
        <v>114529.99999999999</v>
      </c>
    </row>
    <row r="13" spans="2:16" x14ac:dyDescent="0.2">
      <c r="B13" s="4">
        <v>4</v>
      </c>
      <c r="C13" s="4" t="s">
        <v>17</v>
      </c>
      <c r="D13" s="4">
        <v>10</v>
      </c>
      <c r="E13" s="4">
        <v>17</v>
      </c>
      <c r="F13" s="6">
        <f t="shared" si="0"/>
        <v>170</v>
      </c>
      <c r="G13" s="4">
        <v>85.2</v>
      </c>
      <c r="H13" s="6">
        <f>F13*G13</f>
        <v>14484</v>
      </c>
      <c r="J13" s="4">
        <v>3</v>
      </c>
      <c r="K13" s="4" t="s">
        <v>44</v>
      </c>
      <c r="L13" s="4">
        <v>200</v>
      </c>
      <c r="M13" s="4">
        <v>1</v>
      </c>
      <c r="N13" s="6">
        <f t="shared" si="3"/>
        <v>200</v>
      </c>
      <c r="O13" s="4">
        <v>2.2000000000000002</v>
      </c>
      <c r="P13" s="6">
        <f t="shared" si="2"/>
        <v>440.00000000000006</v>
      </c>
    </row>
    <row r="14" spans="2:16" x14ac:dyDescent="0.2">
      <c r="B14" s="4">
        <v>5</v>
      </c>
      <c r="C14" s="4" t="s">
        <v>17</v>
      </c>
      <c r="D14" s="4">
        <v>100</v>
      </c>
      <c r="E14" s="4">
        <v>1</v>
      </c>
      <c r="F14" s="6">
        <f t="shared" si="0"/>
        <v>100</v>
      </c>
      <c r="G14" s="4">
        <v>86.3</v>
      </c>
      <c r="H14" s="6">
        <f t="shared" si="1"/>
        <v>8630</v>
      </c>
      <c r="J14" s="4"/>
      <c r="K14" s="4"/>
      <c r="L14" s="4"/>
      <c r="M14" s="4"/>
      <c r="N14" s="6">
        <f t="shared" si="3"/>
        <v>0</v>
      </c>
      <c r="O14" s="4"/>
      <c r="P14" s="6">
        <f t="shared" si="2"/>
        <v>0</v>
      </c>
    </row>
    <row r="15" spans="2:16" x14ac:dyDescent="0.2">
      <c r="B15" s="4">
        <v>5</v>
      </c>
      <c r="C15" s="4" t="s">
        <v>17</v>
      </c>
      <c r="D15" s="4">
        <v>50</v>
      </c>
      <c r="E15" s="4">
        <v>2</v>
      </c>
      <c r="F15" s="6">
        <f t="shared" si="0"/>
        <v>100</v>
      </c>
      <c r="G15" s="4">
        <v>86</v>
      </c>
      <c r="H15" s="6">
        <f t="shared" ref="H15:H78" si="4">F15*G15</f>
        <v>8600</v>
      </c>
      <c r="J15" s="4"/>
      <c r="K15" s="4"/>
      <c r="L15" s="4"/>
      <c r="M15" s="4"/>
      <c r="N15" s="6">
        <f t="shared" ref="N15:N78" si="5">L15*M15</f>
        <v>0</v>
      </c>
      <c r="O15" s="4"/>
      <c r="P15" s="6">
        <f t="shared" ref="P15:P78" si="6">N15*O15</f>
        <v>0</v>
      </c>
    </row>
    <row r="16" spans="2:16" x14ac:dyDescent="0.2">
      <c r="B16" s="4">
        <v>6</v>
      </c>
      <c r="C16" s="4" t="s">
        <v>17</v>
      </c>
      <c r="D16" s="4">
        <v>100</v>
      </c>
      <c r="E16" s="4">
        <v>10</v>
      </c>
      <c r="F16" s="6">
        <f t="shared" si="0"/>
        <v>1000</v>
      </c>
      <c r="G16" s="4">
        <v>86</v>
      </c>
      <c r="H16" s="6">
        <f t="shared" si="4"/>
        <v>86000</v>
      </c>
      <c r="J16" s="4"/>
      <c r="K16" s="4"/>
      <c r="L16" s="4"/>
      <c r="M16" s="4"/>
      <c r="N16" s="6">
        <f t="shared" si="5"/>
        <v>0</v>
      </c>
      <c r="O16" s="4"/>
      <c r="P16" s="6">
        <f t="shared" si="6"/>
        <v>0</v>
      </c>
    </row>
    <row r="17" spans="2:16" x14ac:dyDescent="0.2">
      <c r="B17" s="4">
        <v>7</v>
      </c>
      <c r="C17" s="4" t="s">
        <v>17</v>
      </c>
      <c r="D17" s="4">
        <v>20</v>
      </c>
      <c r="E17" s="4">
        <v>2</v>
      </c>
      <c r="F17" s="6">
        <f t="shared" si="0"/>
        <v>40</v>
      </c>
      <c r="G17" s="4">
        <v>85</v>
      </c>
      <c r="H17" s="6">
        <f t="shared" si="4"/>
        <v>3400</v>
      </c>
      <c r="J17" s="4"/>
      <c r="K17" s="4"/>
      <c r="L17" s="4"/>
      <c r="M17" s="4"/>
      <c r="N17" s="6">
        <f t="shared" si="5"/>
        <v>0</v>
      </c>
      <c r="O17" s="4"/>
      <c r="P17" s="6">
        <f t="shared" si="6"/>
        <v>0</v>
      </c>
    </row>
    <row r="18" spans="2:16" x14ac:dyDescent="0.2">
      <c r="B18" s="4">
        <v>7</v>
      </c>
      <c r="C18" s="10" t="s">
        <v>49</v>
      </c>
      <c r="D18" s="4">
        <v>1000</v>
      </c>
      <c r="E18" s="4">
        <v>1</v>
      </c>
      <c r="F18" s="6">
        <f t="shared" si="0"/>
        <v>1000</v>
      </c>
      <c r="G18" s="4">
        <v>11.1</v>
      </c>
      <c r="H18" s="6">
        <f t="shared" si="4"/>
        <v>11100</v>
      </c>
      <c r="J18" s="4"/>
      <c r="K18" s="4"/>
      <c r="L18" s="4"/>
      <c r="M18" s="4"/>
      <c r="N18" s="6">
        <f t="shared" si="5"/>
        <v>0</v>
      </c>
      <c r="O18" s="4"/>
      <c r="P18" s="6">
        <f t="shared" si="6"/>
        <v>0</v>
      </c>
    </row>
    <row r="19" spans="2:16" x14ac:dyDescent="0.2">
      <c r="B19" s="4">
        <v>7</v>
      </c>
      <c r="C19" s="10" t="s">
        <v>49</v>
      </c>
      <c r="D19" s="4">
        <v>100</v>
      </c>
      <c r="E19" s="4">
        <v>1</v>
      </c>
      <c r="F19" s="6">
        <f t="shared" si="0"/>
        <v>100</v>
      </c>
      <c r="G19" s="4">
        <v>11</v>
      </c>
      <c r="H19" s="6">
        <f t="shared" si="4"/>
        <v>1100</v>
      </c>
      <c r="J19" s="4"/>
      <c r="K19" s="4"/>
      <c r="L19" s="4"/>
      <c r="M19" s="4"/>
      <c r="N19" s="6">
        <f t="shared" si="5"/>
        <v>0</v>
      </c>
      <c r="O19" s="4"/>
      <c r="P19" s="6">
        <f t="shared" si="6"/>
        <v>0</v>
      </c>
    </row>
    <row r="20" spans="2:16" x14ac:dyDescent="0.2">
      <c r="B20" s="4">
        <v>8</v>
      </c>
      <c r="C20" s="4" t="s">
        <v>17</v>
      </c>
      <c r="D20" s="4">
        <v>100</v>
      </c>
      <c r="E20" s="4">
        <v>58</v>
      </c>
      <c r="F20" s="6">
        <f t="shared" si="0"/>
        <v>5800</v>
      </c>
      <c r="G20" s="4">
        <v>86.4</v>
      </c>
      <c r="H20" s="6">
        <f t="shared" si="4"/>
        <v>501120.00000000006</v>
      </c>
      <c r="J20" s="4"/>
      <c r="K20" s="4"/>
      <c r="L20" s="4"/>
      <c r="M20" s="4"/>
      <c r="N20" s="6">
        <f t="shared" si="5"/>
        <v>0</v>
      </c>
      <c r="O20" s="4"/>
      <c r="P20" s="6">
        <f t="shared" si="6"/>
        <v>0</v>
      </c>
    </row>
    <row r="21" spans="2:16" x14ac:dyDescent="0.2">
      <c r="B21" s="4">
        <v>8</v>
      </c>
      <c r="C21" s="4" t="s">
        <v>18</v>
      </c>
      <c r="D21" s="4">
        <v>100</v>
      </c>
      <c r="E21" s="4">
        <v>2</v>
      </c>
      <c r="F21" s="6">
        <f t="shared" si="0"/>
        <v>200</v>
      </c>
      <c r="G21" s="4">
        <v>85.15</v>
      </c>
      <c r="H21" s="6">
        <f t="shared" si="4"/>
        <v>17030</v>
      </c>
      <c r="J21" s="4"/>
      <c r="K21" s="4"/>
      <c r="L21" s="4"/>
      <c r="M21" s="4"/>
      <c r="N21" s="6">
        <f t="shared" si="5"/>
        <v>0</v>
      </c>
      <c r="O21" s="4"/>
      <c r="P21" s="6">
        <f t="shared" si="6"/>
        <v>0</v>
      </c>
    </row>
    <row r="22" spans="2:16" x14ac:dyDescent="0.2">
      <c r="B22" s="4">
        <v>9</v>
      </c>
      <c r="C22" s="4" t="s">
        <v>44</v>
      </c>
      <c r="D22" s="4">
        <v>200</v>
      </c>
      <c r="E22" s="4">
        <v>2</v>
      </c>
      <c r="F22" s="6">
        <f t="shared" si="0"/>
        <v>400</v>
      </c>
      <c r="G22" s="4">
        <v>2.1</v>
      </c>
      <c r="H22" s="6">
        <f t="shared" si="4"/>
        <v>840</v>
      </c>
      <c r="J22" s="4"/>
      <c r="K22" s="4"/>
      <c r="L22" s="4"/>
      <c r="M22" s="4"/>
      <c r="N22" s="6">
        <f t="shared" si="5"/>
        <v>0</v>
      </c>
      <c r="O22" s="4"/>
      <c r="P22" s="6">
        <f t="shared" si="6"/>
        <v>0</v>
      </c>
    </row>
    <row r="23" spans="2:16" x14ac:dyDescent="0.2">
      <c r="B23" s="4"/>
      <c r="C23" s="4"/>
      <c r="D23" s="4"/>
      <c r="E23" s="4"/>
      <c r="F23" s="6">
        <f t="shared" si="0"/>
        <v>0</v>
      </c>
      <c r="G23" s="4"/>
      <c r="H23" s="6">
        <f t="shared" si="4"/>
        <v>0</v>
      </c>
      <c r="J23" s="4"/>
      <c r="K23" s="4"/>
      <c r="L23" s="4"/>
      <c r="M23" s="4"/>
      <c r="N23" s="6">
        <f t="shared" si="5"/>
        <v>0</v>
      </c>
      <c r="O23" s="4"/>
      <c r="P23" s="6">
        <f t="shared" si="6"/>
        <v>0</v>
      </c>
    </row>
    <row r="24" spans="2:16" x14ac:dyDescent="0.2">
      <c r="B24" s="4"/>
      <c r="C24" s="4"/>
      <c r="D24" s="4"/>
      <c r="E24" s="4"/>
      <c r="F24" s="6">
        <f t="shared" si="0"/>
        <v>0</v>
      </c>
      <c r="G24" s="4"/>
      <c r="H24" s="6">
        <f t="shared" si="4"/>
        <v>0</v>
      </c>
      <c r="J24" s="4"/>
      <c r="K24" s="4"/>
      <c r="L24" s="4"/>
      <c r="M24" s="4"/>
      <c r="N24" s="6">
        <f t="shared" si="5"/>
        <v>0</v>
      </c>
      <c r="O24" s="4"/>
      <c r="P24" s="6">
        <f t="shared" si="6"/>
        <v>0</v>
      </c>
    </row>
    <row r="25" spans="2:16" x14ac:dyDescent="0.2">
      <c r="B25" s="4"/>
      <c r="C25" s="4"/>
      <c r="D25" s="4"/>
      <c r="E25" s="4"/>
      <c r="F25" s="6">
        <f t="shared" si="0"/>
        <v>0</v>
      </c>
      <c r="G25" s="4"/>
      <c r="H25" s="6">
        <f t="shared" si="4"/>
        <v>0</v>
      </c>
      <c r="J25" s="4"/>
      <c r="K25" s="4"/>
      <c r="L25" s="4"/>
      <c r="M25" s="4"/>
      <c r="N25" s="6">
        <f t="shared" si="5"/>
        <v>0</v>
      </c>
      <c r="O25" s="4"/>
      <c r="P25" s="6">
        <f t="shared" si="6"/>
        <v>0</v>
      </c>
    </row>
    <row r="26" spans="2:16" x14ac:dyDescent="0.2">
      <c r="B26" s="4"/>
      <c r="C26" s="4"/>
      <c r="D26" s="4"/>
      <c r="E26" s="4"/>
      <c r="F26" s="6">
        <f t="shared" si="0"/>
        <v>0</v>
      </c>
      <c r="G26" s="4"/>
      <c r="H26" s="6">
        <f t="shared" si="4"/>
        <v>0</v>
      </c>
      <c r="J26" s="4"/>
      <c r="K26" s="4"/>
      <c r="L26" s="4"/>
      <c r="M26" s="4"/>
      <c r="N26" s="6">
        <f t="shared" si="5"/>
        <v>0</v>
      </c>
      <c r="O26" s="4"/>
      <c r="P26" s="6">
        <f t="shared" si="6"/>
        <v>0</v>
      </c>
    </row>
    <row r="27" spans="2:16" x14ac:dyDescent="0.2">
      <c r="B27" s="4"/>
      <c r="C27" s="4"/>
      <c r="D27" s="4"/>
      <c r="E27" s="4"/>
      <c r="F27" s="6">
        <f t="shared" si="0"/>
        <v>0</v>
      </c>
      <c r="G27" s="4"/>
      <c r="H27" s="6">
        <f t="shared" si="4"/>
        <v>0</v>
      </c>
      <c r="J27" s="4"/>
      <c r="K27" s="4"/>
      <c r="L27" s="4"/>
      <c r="M27" s="4"/>
      <c r="N27" s="6">
        <f t="shared" si="5"/>
        <v>0</v>
      </c>
      <c r="O27" s="4"/>
      <c r="P27" s="6">
        <f t="shared" si="6"/>
        <v>0</v>
      </c>
    </row>
    <row r="28" spans="2:16" x14ac:dyDescent="0.2">
      <c r="B28" s="4"/>
      <c r="C28" s="4"/>
      <c r="D28" s="4"/>
      <c r="E28" s="4"/>
      <c r="F28" s="6">
        <f t="shared" si="0"/>
        <v>0</v>
      </c>
      <c r="G28" s="4"/>
      <c r="H28" s="6">
        <f t="shared" si="4"/>
        <v>0</v>
      </c>
      <c r="J28" s="4"/>
      <c r="K28" s="4"/>
      <c r="L28" s="4"/>
      <c r="M28" s="4"/>
      <c r="N28" s="6">
        <f t="shared" si="5"/>
        <v>0</v>
      </c>
      <c r="O28" s="4"/>
      <c r="P28" s="6">
        <f t="shared" si="6"/>
        <v>0</v>
      </c>
    </row>
    <row r="29" spans="2:16" x14ac:dyDescent="0.2">
      <c r="B29" s="4"/>
      <c r="C29" s="4"/>
      <c r="D29" s="4"/>
      <c r="E29" s="4"/>
      <c r="F29" s="6">
        <f t="shared" si="0"/>
        <v>0</v>
      </c>
      <c r="G29" s="4"/>
      <c r="H29" s="6">
        <f t="shared" si="4"/>
        <v>0</v>
      </c>
      <c r="J29" s="4"/>
      <c r="K29" s="4"/>
      <c r="L29" s="4"/>
      <c r="M29" s="4"/>
      <c r="N29" s="6">
        <f t="shared" si="5"/>
        <v>0</v>
      </c>
      <c r="O29" s="4"/>
      <c r="P29" s="6">
        <f t="shared" si="6"/>
        <v>0</v>
      </c>
    </row>
    <row r="30" spans="2:16" x14ac:dyDescent="0.2">
      <c r="B30" s="4"/>
      <c r="C30" s="4"/>
      <c r="D30" s="4"/>
      <c r="E30" s="4"/>
      <c r="F30" s="6">
        <f t="shared" si="0"/>
        <v>0</v>
      </c>
      <c r="G30" s="4"/>
      <c r="H30" s="6">
        <f t="shared" si="4"/>
        <v>0</v>
      </c>
      <c r="J30" s="4"/>
      <c r="K30" s="4"/>
      <c r="L30" s="4"/>
      <c r="M30" s="4"/>
      <c r="N30" s="6">
        <f t="shared" si="5"/>
        <v>0</v>
      </c>
      <c r="O30" s="4"/>
      <c r="P30" s="6">
        <f t="shared" si="6"/>
        <v>0</v>
      </c>
    </row>
    <row r="31" spans="2:16" x14ac:dyDescent="0.2">
      <c r="B31" s="4"/>
      <c r="C31" s="4"/>
      <c r="D31" s="4"/>
      <c r="E31" s="4"/>
      <c r="F31" s="6">
        <f t="shared" si="0"/>
        <v>0</v>
      </c>
      <c r="G31" s="4"/>
      <c r="H31" s="6">
        <f t="shared" si="4"/>
        <v>0</v>
      </c>
      <c r="J31" s="4"/>
      <c r="K31" s="4"/>
      <c r="L31" s="4"/>
      <c r="M31" s="4"/>
      <c r="N31" s="6">
        <f t="shared" si="5"/>
        <v>0</v>
      </c>
      <c r="O31" s="4"/>
      <c r="P31" s="6">
        <f t="shared" si="6"/>
        <v>0</v>
      </c>
    </row>
    <row r="32" spans="2:16" x14ac:dyDescent="0.2">
      <c r="B32" s="4"/>
      <c r="C32" s="4"/>
      <c r="D32" s="4"/>
      <c r="E32" s="4"/>
      <c r="F32" s="6">
        <f t="shared" si="0"/>
        <v>0</v>
      </c>
      <c r="G32" s="4"/>
      <c r="H32" s="6">
        <f t="shared" si="4"/>
        <v>0</v>
      </c>
      <c r="J32" s="4"/>
      <c r="K32" s="4"/>
      <c r="L32" s="4"/>
      <c r="M32" s="4"/>
      <c r="N32" s="6">
        <f t="shared" si="5"/>
        <v>0</v>
      </c>
      <c r="O32" s="4"/>
      <c r="P32" s="6">
        <f t="shared" si="6"/>
        <v>0</v>
      </c>
    </row>
    <row r="33" spans="2:16" x14ac:dyDescent="0.2">
      <c r="B33" s="4"/>
      <c r="C33" s="4"/>
      <c r="D33" s="4"/>
      <c r="E33" s="4"/>
      <c r="F33" s="6">
        <f t="shared" si="0"/>
        <v>0</v>
      </c>
      <c r="G33" s="4"/>
      <c r="H33" s="6">
        <f t="shared" si="4"/>
        <v>0</v>
      </c>
      <c r="J33" s="4"/>
      <c r="K33" s="4"/>
      <c r="L33" s="4"/>
      <c r="M33" s="4"/>
      <c r="N33" s="6">
        <f t="shared" si="5"/>
        <v>0</v>
      </c>
      <c r="O33" s="4"/>
      <c r="P33" s="6">
        <f t="shared" si="6"/>
        <v>0</v>
      </c>
    </row>
    <row r="34" spans="2:16" x14ac:dyDescent="0.2">
      <c r="B34" s="4"/>
      <c r="C34" s="4"/>
      <c r="D34" s="4"/>
      <c r="E34" s="4"/>
      <c r="F34" s="6">
        <f t="shared" si="0"/>
        <v>0</v>
      </c>
      <c r="G34" s="4"/>
      <c r="H34" s="6">
        <f t="shared" si="4"/>
        <v>0</v>
      </c>
      <c r="J34" s="4"/>
      <c r="K34" s="4"/>
      <c r="L34" s="4"/>
      <c r="M34" s="4"/>
      <c r="N34" s="6">
        <f t="shared" si="5"/>
        <v>0</v>
      </c>
      <c r="O34" s="4"/>
      <c r="P34" s="6">
        <f t="shared" si="6"/>
        <v>0</v>
      </c>
    </row>
    <row r="35" spans="2:16" x14ac:dyDescent="0.2">
      <c r="B35" s="4"/>
      <c r="C35" s="4"/>
      <c r="D35" s="4"/>
      <c r="E35" s="4"/>
      <c r="F35" s="6">
        <f t="shared" si="0"/>
        <v>0</v>
      </c>
      <c r="G35" s="4"/>
      <c r="H35" s="6">
        <f t="shared" si="4"/>
        <v>0</v>
      </c>
      <c r="J35" s="4"/>
      <c r="K35" s="4"/>
      <c r="L35" s="4"/>
      <c r="M35" s="4"/>
      <c r="N35" s="6">
        <f t="shared" si="5"/>
        <v>0</v>
      </c>
      <c r="O35" s="4"/>
      <c r="P35" s="6">
        <f t="shared" si="6"/>
        <v>0</v>
      </c>
    </row>
    <row r="36" spans="2:16" x14ac:dyDescent="0.2">
      <c r="B36" s="4"/>
      <c r="C36" s="4"/>
      <c r="D36" s="4"/>
      <c r="E36" s="4"/>
      <c r="F36" s="6">
        <f t="shared" si="0"/>
        <v>0</v>
      </c>
      <c r="G36" s="4"/>
      <c r="H36" s="6">
        <f t="shared" si="4"/>
        <v>0</v>
      </c>
      <c r="J36" s="4"/>
      <c r="K36" s="4"/>
      <c r="L36" s="4"/>
      <c r="M36" s="4"/>
      <c r="N36" s="6">
        <f t="shared" si="5"/>
        <v>0</v>
      </c>
      <c r="O36" s="4"/>
      <c r="P36" s="6">
        <f t="shared" si="6"/>
        <v>0</v>
      </c>
    </row>
    <row r="37" spans="2:16" x14ac:dyDescent="0.2">
      <c r="B37" s="4"/>
      <c r="C37" s="4"/>
      <c r="D37" s="4"/>
      <c r="E37" s="4"/>
      <c r="F37" s="6">
        <f t="shared" si="0"/>
        <v>0</v>
      </c>
      <c r="G37" s="4"/>
      <c r="H37" s="6">
        <f t="shared" si="4"/>
        <v>0</v>
      </c>
      <c r="J37" s="4"/>
      <c r="K37" s="4"/>
      <c r="L37" s="4"/>
      <c r="M37" s="4"/>
      <c r="N37" s="6">
        <f t="shared" si="5"/>
        <v>0</v>
      </c>
      <c r="O37" s="4"/>
      <c r="P37" s="6">
        <f t="shared" si="6"/>
        <v>0</v>
      </c>
    </row>
    <row r="38" spans="2:16" x14ac:dyDescent="0.2">
      <c r="B38" s="4"/>
      <c r="C38" s="4"/>
      <c r="D38" s="4"/>
      <c r="E38" s="4"/>
      <c r="F38" s="6">
        <f t="shared" si="0"/>
        <v>0</v>
      </c>
      <c r="G38" s="4"/>
      <c r="H38" s="6">
        <f t="shared" si="4"/>
        <v>0</v>
      </c>
      <c r="J38" s="4"/>
      <c r="K38" s="4"/>
      <c r="L38" s="4"/>
      <c r="M38" s="4"/>
      <c r="N38" s="6">
        <f t="shared" si="5"/>
        <v>0</v>
      </c>
      <c r="O38" s="4"/>
      <c r="P38" s="6">
        <f t="shared" si="6"/>
        <v>0</v>
      </c>
    </row>
    <row r="39" spans="2:16" x14ac:dyDescent="0.2">
      <c r="B39" s="4"/>
      <c r="C39" s="4"/>
      <c r="D39" s="4"/>
      <c r="E39" s="4"/>
      <c r="F39" s="6">
        <f t="shared" si="0"/>
        <v>0</v>
      </c>
      <c r="G39" s="4"/>
      <c r="H39" s="6">
        <f t="shared" si="4"/>
        <v>0</v>
      </c>
      <c r="J39" s="4"/>
      <c r="K39" s="4"/>
      <c r="L39" s="4"/>
      <c r="M39" s="4"/>
      <c r="N39" s="6">
        <f t="shared" si="5"/>
        <v>0</v>
      </c>
      <c r="O39" s="4"/>
      <c r="P39" s="6">
        <f t="shared" si="6"/>
        <v>0</v>
      </c>
    </row>
    <row r="40" spans="2:16" x14ac:dyDescent="0.2">
      <c r="B40" s="4"/>
      <c r="C40" s="4"/>
      <c r="D40" s="4"/>
      <c r="E40" s="4"/>
      <c r="F40" s="6">
        <f t="shared" si="0"/>
        <v>0</v>
      </c>
      <c r="G40" s="4"/>
      <c r="H40" s="6">
        <f t="shared" si="4"/>
        <v>0</v>
      </c>
      <c r="J40" s="4"/>
      <c r="K40" s="4"/>
      <c r="L40" s="4"/>
      <c r="M40" s="4"/>
      <c r="N40" s="6">
        <f t="shared" si="5"/>
        <v>0</v>
      </c>
      <c r="O40" s="4"/>
      <c r="P40" s="6">
        <f t="shared" si="6"/>
        <v>0</v>
      </c>
    </row>
    <row r="41" spans="2:16" x14ac:dyDescent="0.2">
      <c r="B41" s="4"/>
      <c r="C41" s="4"/>
      <c r="D41" s="4"/>
      <c r="E41" s="4"/>
      <c r="F41" s="6">
        <f t="shared" si="0"/>
        <v>0</v>
      </c>
      <c r="G41" s="4"/>
      <c r="H41" s="6">
        <f t="shared" si="4"/>
        <v>0</v>
      </c>
      <c r="J41" s="4"/>
      <c r="K41" s="4"/>
      <c r="L41" s="4"/>
      <c r="M41" s="4"/>
      <c r="N41" s="6">
        <f t="shared" si="5"/>
        <v>0</v>
      </c>
      <c r="O41" s="4"/>
      <c r="P41" s="6">
        <f t="shared" si="6"/>
        <v>0</v>
      </c>
    </row>
    <row r="42" spans="2:16" x14ac:dyDescent="0.2">
      <c r="B42" s="4"/>
      <c r="C42" s="4"/>
      <c r="D42" s="4"/>
      <c r="E42" s="4"/>
      <c r="F42" s="6">
        <f t="shared" si="0"/>
        <v>0</v>
      </c>
      <c r="G42" s="4"/>
      <c r="H42" s="6">
        <f t="shared" si="4"/>
        <v>0</v>
      </c>
      <c r="J42" s="4"/>
      <c r="K42" s="4"/>
      <c r="L42" s="4"/>
      <c r="M42" s="4"/>
      <c r="N42" s="6">
        <f t="shared" si="5"/>
        <v>0</v>
      </c>
      <c r="O42" s="4"/>
      <c r="P42" s="6">
        <f t="shared" si="6"/>
        <v>0</v>
      </c>
    </row>
    <row r="43" spans="2:16" x14ac:dyDescent="0.2">
      <c r="B43" s="4"/>
      <c r="C43" s="4"/>
      <c r="D43" s="4"/>
      <c r="E43" s="4"/>
      <c r="F43" s="6">
        <f t="shared" si="0"/>
        <v>0</v>
      </c>
      <c r="G43" s="4"/>
      <c r="H43" s="6">
        <f t="shared" si="4"/>
        <v>0</v>
      </c>
      <c r="J43" s="4"/>
      <c r="K43" s="4"/>
      <c r="L43" s="4"/>
      <c r="M43" s="4"/>
      <c r="N43" s="6">
        <f t="shared" si="5"/>
        <v>0</v>
      </c>
      <c r="O43" s="4"/>
      <c r="P43" s="6">
        <f t="shared" si="6"/>
        <v>0</v>
      </c>
    </row>
    <row r="44" spans="2:16" x14ac:dyDescent="0.2">
      <c r="B44" s="4"/>
      <c r="C44" s="4"/>
      <c r="D44" s="4"/>
      <c r="E44" s="4"/>
      <c r="F44" s="6">
        <f t="shared" si="0"/>
        <v>0</v>
      </c>
      <c r="G44" s="4"/>
      <c r="H44" s="6">
        <f t="shared" si="4"/>
        <v>0</v>
      </c>
      <c r="J44" s="4"/>
      <c r="K44" s="4"/>
      <c r="L44" s="4"/>
      <c r="M44" s="4"/>
      <c r="N44" s="6">
        <f t="shared" si="5"/>
        <v>0</v>
      </c>
      <c r="O44" s="4"/>
      <c r="P44" s="6">
        <f t="shared" si="6"/>
        <v>0</v>
      </c>
    </row>
    <row r="45" spans="2:16" x14ac:dyDescent="0.2">
      <c r="B45" s="4"/>
      <c r="C45" s="4"/>
      <c r="D45" s="4"/>
      <c r="E45" s="4"/>
      <c r="F45" s="6">
        <f t="shared" si="0"/>
        <v>0</v>
      </c>
      <c r="G45" s="4"/>
      <c r="H45" s="6">
        <f t="shared" si="4"/>
        <v>0</v>
      </c>
      <c r="J45" s="4"/>
      <c r="K45" s="4"/>
      <c r="L45" s="4"/>
      <c r="M45" s="4"/>
      <c r="N45" s="6">
        <f t="shared" si="5"/>
        <v>0</v>
      </c>
      <c r="O45" s="4"/>
      <c r="P45" s="6">
        <f t="shared" si="6"/>
        <v>0</v>
      </c>
    </row>
    <row r="46" spans="2:16" x14ac:dyDescent="0.2">
      <c r="B46" s="4"/>
      <c r="C46" s="4"/>
      <c r="D46" s="4"/>
      <c r="E46" s="4"/>
      <c r="F46" s="6">
        <f t="shared" si="0"/>
        <v>0</v>
      </c>
      <c r="G46" s="4"/>
      <c r="H46" s="6">
        <f t="shared" si="4"/>
        <v>0</v>
      </c>
      <c r="J46" s="4"/>
      <c r="K46" s="4"/>
      <c r="L46" s="4"/>
      <c r="M46" s="4"/>
      <c r="N46" s="6">
        <f t="shared" si="5"/>
        <v>0</v>
      </c>
      <c r="O46" s="4"/>
      <c r="P46" s="6">
        <f t="shared" si="6"/>
        <v>0</v>
      </c>
    </row>
    <row r="47" spans="2:16" x14ac:dyDescent="0.2">
      <c r="B47" s="4"/>
      <c r="C47" s="4"/>
      <c r="D47" s="4"/>
      <c r="E47" s="4"/>
      <c r="F47" s="6">
        <f t="shared" si="0"/>
        <v>0</v>
      </c>
      <c r="G47" s="4"/>
      <c r="H47" s="6">
        <f t="shared" si="4"/>
        <v>0</v>
      </c>
      <c r="J47" s="4"/>
      <c r="K47" s="4"/>
      <c r="L47" s="4"/>
      <c r="M47" s="4"/>
      <c r="N47" s="6">
        <f t="shared" si="5"/>
        <v>0</v>
      </c>
      <c r="O47" s="4"/>
      <c r="P47" s="6">
        <f t="shared" si="6"/>
        <v>0</v>
      </c>
    </row>
    <row r="48" spans="2:16" x14ac:dyDescent="0.2">
      <c r="B48" s="4"/>
      <c r="C48" s="4"/>
      <c r="D48" s="4"/>
      <c r="E48" s="4"/>
      <c r="F48" s="6">
        <f t="shared" si="0"/>
        <v>0</v>
      </c>
      <c r="G48" s="4"/>
      <c r="H48" s="6">
        <f t="shared" si="4"/>
        <v>0</v>
      </c>
      <c r="J48" s="4"/>
      <c r="K48" s="4"/>
      <c r="L48" s="4"/>
      <c r="M48" s="4"/>
      <c r="N48" s="6">
        <f t="shared" si="5"/>
        <v>0</v>
      </c>
      <c r="O48" s="4"/>
      <c r="P48" s="6">
        <f t="shared" si="6"/>
        <v>0</v>
      </c>
    </row>
    <row r="49" spans="2:16" x14ac:dyDescent="0.2">
      <c r="B49" s="4"/>
      <c r="C49" s="4"/>
      <c r="D49" s="4"/>
      <c r="E49" s="4"/>
      <c r="F49" s="6">
        <f t="shared" si="0"/>
        <v>0</v>
      </c>
      <c r="G49" s="4"/>
      <c r="H49" s="6">
        <f t="shared" si="4"/>
        <v>0</v>
      </c>
      <c r="J49" s="4"/>
      <c r="K49" s="4"/>
      <c r="L49" s="4"/>
      <c r="M49" s="4"/>
      <c r="N49" s="6">
        <f t="shared" si="5"/>
        <v>0</v>
      </c>
      <c r="O49" s="4"/>
      <c r="P49" s="6">
        <f t="shared" si="6"/>
        <v>0</v>
      </c>
    </row>
    <row r="50" spans="2:16" x14ac:dyDescent="0.2">
      <c r="B50" s="4"/>
      <c r="C50" s="4"/>
      <c r="D50" s="4"/>
      <c r="E50" s="4"/>
      <c r="F50" s="6">
        <f t="shared" si="0"/>
        <v>0</v>
      </c>
      <c r="G50" s="4"/>
      <c r="H50" s="6">
        <f t="shared" si="4"/>
        <v>0</v>
      </c>
      <c r="J50" s="4"/>
      <c r="K50" s="4"/>
      <c r="L50" s="4"/>
      <c r="M50" s="4"/>
      <c r="N50" s="6">
        <f t="shared" si="5"/>
        <v>0</v>
      </c>
      <c r="O50" s="4"/>
      <c r="P50" s="6">
        <f t="shared" si="6"/>
        <v>0</v>
      </c>
    </row>
    <row r="51" spans="2:16" x14ac:dyDescent="0.2">
      <c r="B51" s="4"/>
      <c r="C51" s="4"/>
      <c r="D51" s="4"/>
      <c r="E51" s="4"/>
      <c r="F51" s="6">
        <f t="shared" si="0"/>
        <v>0</v>
      </c>
      <c r="G51" s="4"/>
      <c r="H51" s="6">
        <f t="shared" si="4"/>
        <v>0</v>
      </c>
      <c r="J51" s="4"/>
      <c r="K51" s="4"/>
      <c r="L51" s="4"/>
      <c r="M51" s="4"/>
      <c r="N51" s="6">
        <f t="shared" si="5"/>
        <v>0</v>
      </c>
      <c r="O51" s="4"/>
      <c r="P51" s="6">
        <f t="shared" si="6"/>
        <v>0</v>
      </c>
    </row>
    <row r="52" spans="2:16" x14ac:dyDescent="0.2">
      <c r="B52" s="4"/>
      <c r="C52" s="4"/>
      <c r="D52" s="4"/>
      <c r="E52" s="4"/>
      <c r="F52" s="6">
        <f t="shared" si="0"/>
        <v>0</v>
      </c>
      <c r="G52" s="4"/>
      <c r="H52" s="6">
        <f t="shared" si="4"/>
        <v>0</v>
      </c>
      <c r="J52" s="4"/>
      <c r="K52" s="4"/>
      <c r="L52" s="4"/>
      <c r="M52" s="4"/>
      <c r="N52" s="6">
        <f t="shared" si="5"/>
        <v>0</v>
      </c>
      <c r="O52" s="4"/>
      <c r="P52" s="6">
        <f t="shared" si="6"/>
        <v>0</v>
      </c>
    </row>
    <row r="53" spans="2:16" x14ac:dyDescent="0.2">
      <c r="B53" s="4"/>
      <c r="C53" s="4"/>
      <c r="D53" s="4"/>
      <c r="E53" s="4"/>
      <c r="F53" s="6">
        <f t="shared" si="0"/>
        <v>0</v>
      </c>
      <c r="G53" s="4"/>
      <c r="H53" s="6">
        <f t="shared" si="4"/>
        <v>0</v>
      </c>
      <c r="J53" s="4"/>
      <c r="K53" s="4"/>
      <c r="L53" s="4"/>
      <c r="M53" s="4"/>
      <c r="N53" s="6">
        <f t="shared" si="5"/>
        <v>0</v>
      </c>
      <c r="O53" s="4"/>
      <c r="P53" s="6">
        <f t="shared" si="6"/>
        <v>0</v>
      </c>
    </row>
    <row r="54" spans="2:16" x14ac:dyDescent="0.2">
      <c r="B54" s="4"/>
      <c r="C54" s="4"/>
      <c r="D54" s="4"/>
      <c r="E54" s="4"/>
      <c r="F54" s="6">
        <f t="shared" si="0"/>
        <v>0</v>
      </c>
      <c r="G54" s="4"/>
      <c r="H54" s="6">
        <f t="shared" si="4"/>
        <v>0</v>
      </c>
      <c r="J54" s="4"/>
      <c r="K54" s="4"/>
      <c r="L54" s="4"/>
      <c r="M54" s="4"/>
      <c r="N54" s="6">
        <f t="shared" si="5"/>
        <v>0</v>
      </c>
      <c r="O54" s="4"/>
      <c r="P54" s="6">
        <f t="shared" si="6"/>
        <v>0</v>
      </c>
    </row>
    <row r="55" spans="2:16" x14ac:dyDescent="0.2">
      <c r="B55" s="4"/>
      <c r="C55" s="4"/>
      <c r="D55" s="4"/>
      <c r="E55" s="4"/>
      <c r="F55" s="6">
        <f t="shared" si="0"/>
        <v>0</v>
      </c>
      <c r="G55" s="4"/>
      <c r="H55" s="6">
        <f t="shared" si="4"/>
        <v>0</v>
      </c>
      <c r="J55" s="4"/>
      <c r="K55" s="4"/>
      <c r="L55" s="4"/>
      <c r="M55" s="4"/>
      <c r="N55" s="6">
        <f t="shared" si="5"/>
        <v>0</v>
      </c>
      <c r="O55" s="4"/>
      <c r="P55" s="6">
        <f t="shared" si="6"/>
        <v>0</v>
      </c>
    </row>
    <row r="56" spans="2:16" x14ac:dyDescent="0.2">
      <c r="B56" s="4"/>
      <c r="C56" s="4"/>
      <c r="D56" s="4"/>
      <c r="E56" s="4"/>
      <c r="F56" s="6">
        <f t="shared" si="0"/>
        <v>0</v>
      </c>
      <c r="G56" s="4"/>
      <c r="H56" s="6">
        <f t="shared" si="4"/>
        <v>0</v>
      </c>
      <c r="J56" s="4"/>
      <c r="K56" s="4"/>
      <c r="L56" s="4"/>
      <c r="M56" s="4"/>
      <c r="N56" s="6">
        <f t="shared" si="5"/>
        <v>0</v>
      </c>
      <c r="O56" s="4"/>
      <c r="P56" s="6">
        <f t="shared" si="6"/>
        <v>0</v>
      </c>
    </row>
    <row r="57" spans="2:16" x14ac:dyDescent="0.2">
      <c r="B57" s="4"/>
      <c r="C57" s="4"/>
      <c r="D57" s="4"/>
      <c r="E57" s="4"/>
      <c r="F57" s="6">
        <f t="shared" si="0"/>
        <v>0</v>
      </c>
      <c r="G57" s="4"/>
      <c r="H57" s="6">
        <f t="shared" si="4"/>
        <v>0</v>
      </c>
      <c r="J57" s="4"/>
      <c r="K57" s="4"/>
      <c r="L57" s="4"/>
      <c r="M57" s="4"/>
      <c r="N57" s="6">
        <f t="shared" si="5"/>
        <v>0</v>
      </c>
      <c r="O57" s="4"/>
      <c r="P57" s="6">
        <f t="shared" si="6"/>
        <v>0</v>
      </c>
    </row>
    <row r="58" spans="2:16" x14ac:dyDescent="0.2">
      <c r="B58" s="4"/>
      <c r="C58" s="4"/>
      <c r="D58" s="4"/>
      <c r="E58" s="4"/>
      <c r="F58" s="6">
        <f t="shared" si="0"/>
        <v>0</v>
      </c>
      <c r="G58" s="4"/>
      <c r="H58" s="6">
        <f t="shared" si="4"/>
        <v>0</v>
      </c>
      <c r="J58" s="4"/>
      <c r="K58" s="4"/>
      <c r="L58" s="4"/>
      <c r="M58" s="4"/>
      <c r="N58" s="6">
        <f t="shared" si="5"/>
        <v>0</v>
      </c>
      <c r="O58" s="4"/>
      <c r="P58" s="6">
        <f t="shared" si="6"/>
        <v>0</v>
      </c>
    </row>
    <row r="59" spans="2:16" x14ac:dyDescent="0.2">
      <c r="B59" s="4"/>
      <c r="C59" s="4"/>
      <c r="D59" s="4"/>
      <c r="E59" s="4"/>
      <c r="F59" s="6">
        <f t="shared" si="0"/>
        <v>0</v>
      </c>
      <c r="G59" s="4"/>
      <c r="H59" s="6">
        <f t="shared" si="4"/>
        <v>0</v>
      </c>
      <c r="J59" s="4"/>
      <c r="K59" s="4"/>
      <c r="L59" s="4"/>
      <c r="M59" s="4"/>
      <c r="N59" s="6">
        <f t="shared" si="5"/>
        <v>0</v>
      </c>
      <c r="O59" s="4"/>
      <c r="P59" s="6">
        <f t="shared" si="6"/>
        <v>0</v>
      </c>
    </row>
    <row r="60" spans="2:16" x14ac:dyDescent="0.2">
      <c r="B60" s="4"/>
      <c r="C60" s="4"/>
      <c r="D60" s="4"/>
      <c r="E60" s="4"/>
      <c r="F60" s="6">
        <f t="shared" si="0"/>
        <v>0</v>
      </c>
      <c r="G60" s="4"/>
      <c r="H60" s="6">
        <f t="shared" si="4"/>
        <v>0</v>
      </c>
      <c r="J60" s="4"/>
      <c r="K60" s="4"/>
      <c r="L60" s="4"/>
      <c r="M60" s="4"/>
      <c r="N60" s="6">
        <f t="shared" si="5"/>
        <v>0</v>
      </c>
      <c r="O60" s="4"/>
      <c r="P60" s="6">
        <f t="shared" si="6"/>
        <v>0</v>
      </c>
    </row>
    <row r="61" spans="2:16" x14ac:dyDescent="0.2">
      <c r="B61" s="4"/>
      <c r="C61" s="4"/>
      <c r="D61" s="4"/>
      <c r="E61" s="4"/>
      <c r="F61" s="6">
        <f t="shared" si="0"/>
        <v>0</v>
      </c>
      <c r="G61" s="4"/>
      <c r="H61" s="6">
        <f t="shared" si="4"/>
        <v>0</v>
      </c>
      <c r="J61" s="4"/>
      <c r="K61" s="4"/>
      <c r="L61" s="4"/>
      <c r="M61" s="4"/>
      <c r="N61" s="6">
        <f t="shared" si="5"/>
        <v>0</v>
      </c>
      <c r="O61" s="4"/>
      <c r="P61" s="6">
        <f t="shared" si="6"/>
        <v>0</v>
      </c>
    </row>
    <row r="62" spans="2:16" x14ac:dyDescent="0.2">
      <c r="B62" s="4"/>
      <c r="C62" s="4"/>
      <c r="D62" s="4"/>
      <c r="E62" s="4"/>
      <c r="F62" s="6">
        <f t="shared" si="0"/>
        <v>0</v>
      </c>
      <c r="G62" s="4"/>
      <c r="H62" s="6">
        <f t="shared" si="4"/>
        <v>0</v>
      </c>
      <c r="J62" s="4"/>
      <c r="K62" s="4"/>
      <c r="L62" s="4"/>
      <c r="M62" s="4"/>
      <c r="N62" s="6">
        <f t="shared" si="5"/>
        <v>0</v>
      </c>
      <c r="O62" s="4"/>
      <c r="P62" s="6">
        <f t="shared" si="6"/>
        <v>0</v>
      </c>
    </row>
    <row r="63" spans="2:16" x14ac:dyDescent="0.2">
      <c r="B63" s="4"/>
      <c r="C63" s="4"/>
      <c r="D63" s="4"/>
      <c r="E63" s="4"/>
      <c r="F63" s="6">
        <f t="shared" si="0"/>
        <v>0</v>
      </c>
      <c r="G63" s="4"/>
      <c r="H63" s="6">
        <f t="shared" si="4"/>
        <v>0</v>
      </c>
      <c r="J63" s="4"/>
      <c r="K63" s="4"/>
      <c r="L63" s="4"/>
      <c r="M63" s="4"/>
      <c r="N63" s="6">
        <f t="shared" si="5"/>
        <v>0</v>
      </c>
      <c r="O63" s="4"/>
      <c r="P63" s="6">
        <f t="shared" si="6"/>
        <v>0</v>
      </c>
    </row>
    <row r="64" spans="2:16" x14ac:dyDescent="0.2">
      <c r="B64" s="4"/>
      <c r="C64" s="4"/>
      <c r="D64" s="4"/>
      <c r="E64" s="4"/>
      <c r="F64" s="6">
        <f t="shared" si="0"/>
        <v>0</v>
      </c>
      <c r="G64" s="4"/>
      <c r="H64" s="6">
        <f t="shared" si="4"/>
        <v>0</v>
      </c>
      <c r="J64" s="4"/>
      <c r="K64" s="4"/>
      <c r="L64" s="4"/>
      <c r="M64" s="4"/>
      <c r="N64" s="6">
        <f t="shared" si="5"/>
        <v>0</v>
      </c>
      <c r="O64" s="4"/>
      <c r="P64" s="6">
        <f t="shared" si="6"/>
        <v>0</v>
      </c>
    </row>
    <row r="65" spans="2:16" x14ac:dyDescent="0.2">
      <c r="B65" s="4"/>
      <c r="C65" s="4"/>
      <c r="D65" s="4"/>
      <c r="E65" s="4"/>
      <c r="F65" s="6">
        <f t="shared" si="0"/>
        <v>0</v>
      </c>
      <c r="G65" s="4"/>
      <c r="H65" s="6">
        <f t="shared" si="4"/>
        <v>0</v>
      </c>
      <c r="J65" s="4"/>
      <c r="K65" s="4"/>
      <c r="L65" s="4"/>
      <c r="M65" s="4"/>
      <c r="N65" s="6">
        <f t="shared" si="5"/>
        <v>0</v>
      </c>
      <c r="O65" s="4"/>
      <c r="P65" s="6">
        <f t="shared" si="6"/>
        <v>0</v>
      </c>
    </row>
    <row r="66" spans="2:16" x14ac:dyDescent="0.2">
      <c r="B66" s="4"/>
      <c r="C66" s="4"/>
      <c r="D66" s="4"/>
      <c r="E66" s="4"/>
      <c r="F66" s="6">
        <f t="shared" si="0"/>
        <v>0</v>
      </c>
      <c r="G66" s="4"/>
      <c r="H66" s="6">
        <f t="shared" si="4"/>
        <v>0</v>
      </c>
      <c r="J66" s="4"/>
      <c r="K66" s="4"/>
      <c r="L66" s="4"/>
      <c r="M66" s="4"/>
      <c r="N66" s="6">
        <f t="shared" si="5"/>
        <v>0</v>
      </c>
      <c r="O66" s="4"/>
      <c r="P66" s="6">
        <f t="shared" si="6"/>
        <v>0</v>
      </c>
    </row>
    <row r="67" spans="2:16" x14ac:dyDescent="0.2">
      <c r="B67" s="4"/>
      <c r="C67" s="4"/>
      <c r="D67" s="4"/>
      <c r="E67" s="4"/>
      <c r="F67" s="6">
        <f t="shared" si="0"/>
        <v>0</v>
      </c>
      <c r="G67" s="4"/>
      <c r="H67" s="6">
        <f t="shared" si="4"/>
        <v>0</v>
      </c>
      <c r="J67" s="4"/>
      <c r="K67" s="4"/>
      <c r="L67" s="4"/>
      <c r="M67" s="4"/>
      <c r="N67" s="6">
        <f t="shared" si="5"/>
        <v>0</v>
      </c>
      <c r="O67" s="4"/>
      <c r="P67" s="6">
        <f t="shared" si="6"/>
        <v>0</v>
      </c>
    </row>
    <row r="68" spans="2:16" x14ac:dyDescent="0.2">
      <c r="B68" s="4"/>
      <c r="C68" s="4"/>
      <c r="D68" s="4"/>
      <c r="E68" s="4"/>
      <c r="F68" s="6">
        <f t="shared" si="0"/>
        <v>0</v>
      </c>
      <c r="G68" s="4"/>
      <c r="H68" s="6">
        <f t="shared" si="4"/>
        <v>0</v>
      </c>
      <c r="J68" s="4"/>
      <c r="K68" s="4"/>
      <c r="L68" s="4"/>
      <c r="M68" s="4"/>
      <c r="N68" s="6">
        <f t="shared" si="5"/>
        <v>0</v>
      </c>
      <c r="O68" s="4"/>
      <c r="P68" s="6">
        <f t="shared" si="6"/>
        <v>0</v>
      </c>
    </row>
    <row r="69" spans="2:16" x14ac:dyDescent="0.2">
      <c r="B69" s="4"/>
      <c r="C69" s="4"/>
      <c r="D69" s="4"/>
      <c r="E69" s="4"/>
      <c r="F69" s="6">
        <f t="shared" si="0"/>
        <v>0</v>
      </c>
      <c r="G69" s="4"/>
      <c r="H69" s="6">
        <f t="shared" si="4"/>
        <v>0</v>
      </c>
      <c r="J69" s="4"/>
      <c r="K69" s="4"/>
      <c r="L69" s="4"/>
      <c r="M69" s="4"/>
      <c r="N69" s="6">
        <f t="shared" si="5"/>
        <v>0</v>
      </c>
      <c r="O69" s="4"/>
      <c r="P69" s="6">
        <f t="shared" si="6"/>
        <v>0</v>
      </c>
    </row>
    <row r="70" spans="2:16" x14ac:dyDescent="0.2">
      <c r="B70" s="4"/>
      <c r="C70" s="4"/>
      <c r="D70" s="4"/>
      <c r="E70" s="4"/>
      <c r="F70" s="6">
        <f t="shared" si="0"/>
        <v>0</v>
      </c>
      <c r="G70" s="4"/>
      <c r="H70" s="6">
        <f t="shared" si="4"/>
        <v>0</v>
      </c>
      <c r="J70" s="4"/>
      <c r="K70" s="4"/>
      <c r="L70" s="4"/>
      <c r="M70" s="4"/>
      <c r="N70" s="6">
        <f t="shared" si="5"/>
        <v>0</v>
      </c>
      <c r="O70" s="4"/>
      <c r="P70" s="6">
        <f t="shared" si="6"/>
        <v>0</v>
      </c>
    </row>
    <row r="71" spans="2:16" x14ac:dyDescent="0.2">
      <c r="B71" s="4"/>
      <c r="C71" s="4"/>
      <c r="D71" s="4"/>
      <c r="E71" s="4"/>
      <c r="F71" s="6">
        <f t="shared" si="0"/>
        <v>0</v>
      </c>
      <c r="G71" s="4"/>
      <c r="H71" s="6">
        <f t="shared" si="4"/>
        <v>0</v>
      </c>
      <c r="J71" s="4"/>
      <c r="K71" s="4"/>
      <c r="L71" s="4"/>
      <c r="M71" s="4"/>
      <c r="N71" s="6">
        <f t="shared" si="5"/>
        <v>0</v>
      </c>
      <c r="O71" s="4"/>
      <c r="P71" s="6">
        <f t="shared" si="6"/>
        <v>0</v>
      </c>
    </row>
    <row r="72" spans="2:16" x14ac:dyDescent="0.2">
      <c r="B72" s="4"/>
      <c r="C72" s="4"/>
      <c r="D72" s="4"/>
      <c r="E72" s="4"/>
      <c r="F72" s="6">
        <f t="shared" ref="F72:F135" si="7">D72*E72</f>
        <v>0</v>
      </c>
      <c r="G72" s="4"/>
      <c r="H72" s="6">
        <f t="shared" si="4"/>
        <v>0</v>
      </c>
      <c r="J72" s="4"/>
      <c r="K72" s="4"/>
      <c r="L72" s="4"/>
      <c r="M72" s="4"/>
      <c r="N72" s="6">
        <f t="shared" si="5"/>
        <v>0</v>
      </c>
      <c r="O72" s="4"/>
      <c r="P72" s="6">
        <f t="shared" si="6"/>
        <v>0</v>
      </c>
    </row>
    <row r="73" spans="2:16" x14ac:dyDescent="0.2">
      <c r="B73" s="4"/>
      <c r="C73" s="4"/>
      <c r="D73" s="4"/>
      <c r="E73" s="4"/>
      <c r="F73" s="6">
        <f t="shared" si="7"/>
        <v>0</v>
      </c>
      <c r="G73" s="4"/>
      <c r="H73" s="6">
        <f t="shared" si="4"/>
        <v>0</v>
      </c>
      <c r="J73" s="4"/>
      <c r="K73" s="4"/>
      <c r="L73" s="4"/>
      <c r="M73" s="4"/>
      <c r="N73" s="6">
        <f t="shared" si="5"/>
        <v>0</v>
      </c>
      <c r="O73" s="4"/>
      <c r="P73" s="6">
        <f t="shared" si="6"/>
        <v>0</v>
      </c>
    </row>
    <row r="74" spans="2:16" x14ac:dyDescent="0.2">
      <c r="B74" s="4"/>
      <c r="C74" s="4"/>
      <c r="D74" s="4"/>
      <c r="E74" s="4"/>
      <c r="F74" s="6">
        <f t="shared" si="7"/>
        <v>0</v>
      </c>
      <c r="G74" s="4"/>
      <c r="H74" s="6">
        <f t="shared" si="4"/>
        <v>0</v>
      </c>
      <c r="J74" s="4"/>
      <c r="K74" s="4"/>
      <c r="L74" s="4"/>
      <c r="M74" s="4"/>
      <c r="N74" s="6">
        <f t="shared" si="5"/>
        <v>0</v>
      </c>
      <c r="O74" s="4"/>
      <c r="P74" s="6">
        <f t="shared" si="6"/>
        <v>0</v>
      </c>
    </row>
    <row r="75" spans="2:16" x14ac:dyDescent="0.2">
      <c r="B75" s="4"/>
      <c r="C75" s="4"/>
      <c r="D75" s="4"/>
      <c r="E75" s="4"/>
      <c r="F75" s="6">
        <f t="shared" si="7"/>
        <v>0</v>
      </c>
      <c r="G75" s="4"/>
      <c r="H75" s="6">
        <f t="shared" si="4"/>
        <v>0</v>
      </c>
      <c r="J75" s="4"/>
      <c r="K75" s="4"/>
      <c r="L75" s="4"/>
      <c r="M75" s="4"/>
      <c r="N75" s="6">
        <f t="shared" si="5"/>
        <v>0</v>
      </c>
      <c r="O75" s="4"/>
      <c r="P75" s="6">
        <f t="shared" si="6"/>
        <v>0</v>
      </c>
    </row>
    <row r="76" spans="2:16" x14ac:dyDescent="0.2">
      <c r="B76" s="4"/>
      <c r="C76" s="4"/>
      <c r="D76" s="4"/>
      <c r="E76" s="4"/>
      <c r="F76" s="6">
        <f t="shared" si="7"/>
        <v>0</v>
      </c>
      <c r="G76" s="4"/>
      <c r="H76" s="6">
        <f t="shared" si="4"/>
        <v>0</v>
      </c>
      <c r="J76" s="4"/>
      <c r="K76" s="4"/>
      <c r="L76" s="4"/>
      <c r="M76" s="4"/>
      <c r="N76" s="6">
        <f t="shared" si="5"/>
        <v>0</v>
      </c>
      <c r="O76" s="4"/>
      <c r="P76" s="6">
        <f t="shared" si="6"/>
        <v>0</v>
      </c>
    </row>
    <row r="77" spans="2:16" x14ac:dyDescent="0.2">
      <c r="B77" s="4"/>
      <c r="C77" s="4"/>
      <c r="D77" s="4"/>
      <c r="E77" s="4"/>
      <c r="F77" s="6">
        <f t="shared" si="7"/>
        <v>0</v>
      </c>
      <c r="G77" s="4"/>
      <c r="H77" s="6">
        <f t="shared" si="4"/>
        <v>0</v>
      </c>
      <c r="J77" s="4"/>
      <c r="K77" s="4"/>
      <c r="L77" s="4"/>
      <c r="M77" s="4"/>
      <c r="N77" s="6">
        <f t="shared" si="5"/>
        <v>0</v>
      </c>
      <c r="O77" s="4"/>
      <c r="P77" s="6">
        <f t="shared" si="6"/>
        <v>0</v>
      </c>
    </row>
    <row r="78" spans="2:16" x14ac:dyDescent="0.2">
      <c r="B78" s="4"/>
      <c r="C78" s="4"/>
      <c r="D78" s="4"/>
      <c r="E78" s="4"/>
      <c r="F78" s="6">
        <f t="shared" si="7"/>
        <v>0</v>
      </c>
      <c r="G78" s="4"/>
      <c r="H78" s="6">
        <f t="shared" si="4"/>
        <v>0</v>
      </c>
      <c r="J78" s="4"/>
      <c r="K78" s="4"/>
      <c r="L78" s="4"/>
      <c r="M78" s="4"/>
      <c r="N78" s="6">
        <f t="shared" si="5"/>
        <v>0</v>
      </c>
      <c r="O78" s="4"/>
      <c r="P78" s="6">
        <f t="shared" si="6"/>
        <v>0</v>
      </c>
    </row>
    <row r="79" spans="2:16" x14ac:dyDescent="0.2">
      <c r="B79" s="4"/>
      <c r="C79" s="4"/>
      <c r="D79" s="4"/>
      <c r="E79" s="4"/>
      <c r="F79" s="6">
        <f t="shared" si="7"/>
        <v>0</v>
      </c>
      <c r="G79" s="4"/>
      <c r="H79" s="6">
        <f t="shared" ref="H79:H139" si="8">F79*G79</f>
        <v>0</v>
      </c>
      <c r="J79" s="4"/>
      <c r="K79" s="4"/>
      <c r="L79" s="4"/>
      <c r="M79" s="4"/>
      <c r="N79" s="6">
        <f t="shared" ref="N79:N139" si="9">L79*M79</f>
        <v>0</v>
      </c>
      <c r="O79" s="4"/>
      <c r="P79" s="6">
        <f t="shared" ref="P79:P139" si="10">N79*O79</f>
        <v>0</v>
      </c>
    </row>
    <row r="80" spans="2:16" x14ac:dyDescent="0.2">
      <c r="B80" s="4"/>
      <c r="C80" s="4"/>
      <c r="D80" s="4"/>
      <c r="E80" s="4"/>
      <c r="F80" s="6">
        <f t="shared" si="7"/>
        <v>0</v>
      </c>
      <c r="G80" s="4"/>
      <c r="H80" s="6">
        <f t="shared" si="8"/>
        <v>0</v>
      </c>
      <c r="J80" s="4"/>
      <c r="K80" s="4"/>
      <c r="L80" s="4"/>
      <c r="M80" s="4"/>
      <c r="N80" s="6">
        <f t="shared" si="9"/>
        <v>0</v>
      </c>
      <c r="O80" s="4"/>
      <c r="P80" s="6">
        <f t="shared" si="10"/>
        <v>0</v>
      </c>
    </row>
    <row r="81" spans="2:16" x14ac:dyDescent="0.2">
      <c r="B81" s="4"/>
      <c r="C81" s="4"/>
      <c r="D81" s="4"/>
      <c r="E81" s="4"/>
      <c r="F81" s="6">
        <f t="shared" si="7"/>
        <v>0</v>
      </c>
      <c r="G81" s="4"/>
      <c r="H81" s="6">
        <f t="shared" si="8"/>
        <v>0</v>
      </c>
      <c r="J81" s="4"/>
      <c r="K81" s="4"/>
      <c r="L81" s="4"/>
      <c r="M81" s="4"/>
      <c r="N81" s="6">
        <f t="shared" si="9"/>
        <v>0</v>
      </c>
      <c r="O81" s="4"/>
      <c r="P81" s="6">
        <f t="shared" si="10"/>
        <v>0</v>
      </c>
    </row>
    <row r="82" spans="2:16" x14ac:dyDescent="0.2">
      <c r="B82" s="4"/>
      <c r="C82" s="4"/>
      <c r="D82" s="4"/>
      <c r="E82" s="4"/>
      <c r="F82" s="6">
        <f t="shared" si="7"/>
        <v>0</v>
      </c>
      <c r="G82" s="4"/>
      <c r="H82" s="6">
        <f t="shared" si="8"/>
        <v>0</v>
      </c>
      <c r="J82" s="4"/>
      <c r="K82" s="4"/>
      <c r="L82" s="4"/>
      <c r="M82" s="4"/>
      <c r="N82" s="6">
        <f t="shared" si="9"/>
        <v>0</v>
      </c>
      <c r="O82" s="4"/>
      <c r="P82" s="6">
        <f t="shared" si="10"/>
        <v>0</v>
      </c>
    </row>
    <row r="83" spans="2:16" x14ac:dyDescent="0.2">
      <c r="B83" s="4"/>
      <c r="C83" s="4"/>
      <c r="D83" s="4"/>
      <c r="E83" s="4"/>
      <c r="F83" s="6">
        <f t="shared" si="7"/>
        <v>0</v>
      </c>
      <c r="G83" s="4"/>
      <c r="H83" s="6">
        <f t="shared" si="8"/>
        <v>0</v>
      </c>
      <c r="J83" s="4"/>
      <c r="K83" s="4"/>
      <c r="L83" s="4"/>
      <c r="M83" s="4"/>
      <c r="N83" s="6">
        <f t="shared" si="9"/>
        <v>0</v>
      </c>
      <c r="O83" s="4"/>
      <c r="P83" s="6">
        <f t="shared" si="10"/>
        <v>0</v>
      </c>
    </row>
    <row r="84" spans="2:16" x14ac:dyDescent="0.2">
      <c r="B84" s="4"/>
      <c r="C84" s="4"/>
      <c r="D84" s="4"/>
      <c r="E84" s="4"/>
      <c r="F84" s="6">
        <f t="shared" si="7"/>
        <v>0</v>
      </c>
      <c r="G84" s="4"/>
      <c r="H84" s="6">
        <f t="shared" si="8"/>
        <v>0</v>
      </c>
      <c r="J84" s="4"/>
      <c r="K84" s="4"/>
      <c r="L84" s="4"/>
      <c r="M84" s="4"/>
      <c r="N84" s="6">
        <f t="shared" si="9"/>
        <v>0</v>
      </c>
      <c r="O84" s="4"/>
      <c r="P84" s="6">
        <f t="shared" si="10"/>
        <v>0</v>
      </c>
    </row>
    <row r="85" spans="2:16" x14ac:dyDescent="0.2">
      <c r="B85" s="4"/>
      <c r="C85" s="4"/>
      <c r="D85" s="4"/>
      <c r="E85" s="4"/>
      <c r="F85" s="6">
        <f t="shared" si="7"/>
        <v>0</v>
      </c>
      <c r="G85" s="4"/>
      <c r="H85" s="6">
        <f t="shared" si="8"/>
        <v>0</v>
      </c>
      <c r="J85" s="4"/>
      <c r="K85" s="4"/>
      <c r="L85" s="4"/>
      <c r="M85" s="4"/>
      <c r="N85" s="6">
        <f t="shared" si="9"/>
        <v>0</v>
      </c>
      <c r="O85" s="4"/>
      <c r="P85" s="6">
        <f t="shared" si="10"/>
        <v>0</v>
      </c>
    </row>
    <row r="86" spans="2:16" x14ac:dyDescent="0.2">
      <c r="B86" s="4"/>
      <c r="C86" s="4"/>
      <c r="D86" s="4"/>
      <c r="E86" s="4"/>
      <c r="F86" s="6">
        <f t="shared" si="7"/>
        <v>0</v>
      </c>
      <c r="G86" s="4"/>
      <c r="H86" s="6">
        <f t="shared" si="8"/>
        <v>0</v>
      </c>
      <c r="J86" s="4"/>
      <c r="K86" s="4"/>
      <c r="L86" s="4"/>
      <c r="M86" s="4"/>
      <c r="N86" s="6">
        <f t="shared" si="9"/>
        <v>0</v>
      </c>
      <c r="O86" s="4"/>
      <c r="P86" s="6">
        <f t="shared" si="10"/>
        <v>0</v>
      </c>
    </row>
    <row r="87" spans="2:16" x14ac:dyDescent="0.2">
      <c r="B87" s="4"/>
      <c r="C87" s="4"/>
      <c r="D87" s="4"/>
      <c r="E87" s="4"/>
      <c r="F87" s="6">
        <f t="shared" si="7"/>
        <v>0</v>
      </c>
      <c r="G87" s="4"/>
      <c r="H87" s="6">
        <f t="shared" si="8"/>
        <v>0</v>
      </c>
      <c r="J87" s="4"/>
      <c r="K87" s="4"/>
      <c r="L87" s="4"/>
      <c r="M87" s="4"/>
      <c r="N87" s="6">
        <f t="shared" si="9"/>
        <v>0</v>
      </c>
      <c r="O87" s="4"/>
      <c r="P87" s="6">
        <f t="shared" si="10"/>
        <v>0</v>
      </c>
    </row>
    <row r="88" spans="2:16" x14ac:dyDescent="0.2">
      <c r="B88" s="4"/>
      <c r="C88" s="4"/>
      <c r="D88" s="4"/>
      <c r="E88" s="4"/>
      <c r="F88" s="6">
        <f t="shared" si="7"/>
        <v>0</v>
      </c>
      <c r="G88" s="4"/>
      <c r="H88" s="6">
        <f t="shared" si="8"/>
        <v>0</v>
      </c>
      <c r="J88" s="4"/>
      <c r="K88" s="4"/>
      <c r="L88" s="4"/>
      <c r="M88" s="4"/>
      <c r="N88" s="6">
        <f t="shared" si="9"/>
        <v>0</v>
      </c>
      <c r="O88" s="4"/>
      <c r="P88" s="6">
        <f t="shared" si="10"/>
        <v>0</v>
      </c>
    </row>
    <row r="89" spans="2:16" x14ac:dyDescent="0.2">
      <c r="B89" s="4"/>
      <c r="C89" s="4"/>
      <c r="D89" s="4"/>
      <c r="E89" s="4"/>
      <c r="F89" s="6">
        <f t="shared" si="7"/>
        <v>0</v>
      </c>
      <c r="G89" s="4"/>
      <c r="H89" s="6">
        <f t="shared" si="8"/>
        <v>0</v>
      </c>
      <c r="J89" s="4"/>
      <c r="K89" s="4"/>
      <c r="L89" s="4"/>
      <c r="M89" s="4"/>
      <c r="N89" s="6">
        <f t="shared" si="9"/>
        <v>0</v>
      </c>
      <c r="O89" s="4"/>
      <c r="P89" s="6">
        <f t="shared" si="10"/>
        <v>0</v>
      </c>
    </row>
    <row r="90" spans="2:16" x14ac:dyDescent="0.2">
      <c r="B90" s="4"/>
      <c r="C90" s="4"/>
      <c r="D90" s="4"/>
      <c r="E90" s="4"/>
      <c r="F90" s="6">
        <f t="shared" si="7"/>
        <v>0</v>
      </c>
      <c r="G90" s="4"/>
      <c r="H90" s="6">
        <f t="shared" si="8"/>
        <v>0</v>
      </c>
      <c r="J90" s="4"/>
      <c r="K90" s="4"/>
      <c r="L90" s="4"/>
      <c r="M90" s="4"/>
      <c r="N90" s="6">
        <f t="shared" si="9"/>
        <v>0</v>
      </c>
      <c r="O90" s="4"/>
      <c r="P90" s="6">
        <f t="shared" si="10"/>
        <v>0</v>
      </c>
    </row>
    <row r="91" spans="2:16" x14ac:dyDescent="0.2">
      <c r="B91" s="4"/>
      <c r="C91" s="4"/>
      <c r="D91" s="4"/>
      <c r="E91" s="4"/>
      <c r="F91" s="6">
        <f t="shared" si="7"/>
        <v>0</v>
      </c>
      <c r="G91" s="4"/>
      <c r="H91" s="6">
        <f t="shared" si="8"/>
        <v>0</v>
      </c>
      <c r="J91" s="4"/>
      <c r="K91" s="4"/>
      <c r="L91" s="4"/>
      <c r="M91" s="4"/>
      <c r="N91" s="6">
        <f t="shared" si="9"/>
        <v>0</v>
      </c>
      <c r="O91" s="4"/>
      <c r="P91" s="6">
        <f t="shared" si="10"/>
        <v>0</v>
      </c>
    </row>
    <row r="92" spans="2:16" x14ac:dyDescent="0.2">
      <c r="B92" s="4"/>
      <c r="C92" s="4"/>
      <c r="D92" s="4"/>
      <c r="E92" s="4"/>
      <c r="F92" s="6">
        <f t="shared" si="7"/>
        <v>0</v>
      </c>
      <c r="G92" s="4"/>
      <c r="H92" s="6">
        <f t="shared" si="8"/>
        <v>0</v>
      </c>
      <c r="J92" s="4"/>
      <c r="K92" s="4"/>
      <c r="L92" s="4"/>
      <c r="M92" s="4"/>
      <c r="N92" s="6">
        <f t="shared" si="9"/>
        <v>0</v>
      </c>
      <c r="O92" s="4"/>
      <c r="P92" s="6">
        <f t="shared" si="10"/>
        <v>0</v>
      </c>
    </row>
    <row r="93" spans="2:16" x14ac:dyDescent="0.2">
      <c r="B93" s="4"/>
      <c r="C93" s="4"/>
      <c r="D93" s="4"/>
      <c r="E93" s="4"/>
      <c r="F93" s="6">
        <f t="shared" si="7"/>
        <v>0</v>
      </c>
      <c r="G93" s="4"/>
      <c r="H93" s="6">
        <f t="shared" si="8"/>
        <v>0</v>
      </c>
      <c r="J93" s="4"/>
      <c r="K93" s="4"/>
      <c r="L93" s="4"/>
      <c r="M93" s="4"/>
      <c r="N93" s="6">
        <f t="shared" si="9"/>
        <v>0</v>
      </c>
      <c r="O93" s="4"/>
      <c r="P93" s="6">
        <f t="shared" si="10"/>
        <v>0</v>
      </c>
    </row>
    <row r="94" spans="2:16" x14ac:dyDescent="0.2">
      <c r="B94" s="4"/>
      <c r="C94" s="4"/>
      <c r="D94" s="4"/>
      <c r="E94" s="4"/>
      <c r="F94" s="6">
        <f t="shared" si="7"/>
        <v>0</v>
      </c>
      <c r="G94" s="4"/>
      <c r="H94" s="6">
        <f t="shared" si="8"/>
        <v>0</v>
      </c>
      <c r="J94" s="4"/>
      <c r="K94" s="4"/>
      <c r="L94" s="4"/>
      <c r="M94" s="4"/>
      <c r="N94" s="6">
        <f t="shared" si="9"/>
        <v>0</v>
      </c>
      <c r="O94" s="4"/>
      <c r="P94" s="6">
        <f t="shared" si="10"/>
        <v>0</v>
      </c>
    </row>
    <row r="95" spans="2:16" x14ac:dyDescent="0.2">
      <c r="B95" s="4"/>
      <c r="C95" s="4"/>
      <c r="D95" s="4"/>
      <c r="E95" s="4"/>
      <c r="F95" s="6">
        <f t="shared" si="7"/>
        <v>0</v>
      </c>
      <c r="G95" s="4"/>
      <c r="H95" s="6">
        <f t="shared" si="8"/>
        <v>0</v>
      </c>
      <c r="J95" s="4"/>
      <c r="K95" s="4"/>
      <c r="L95" s="4"/>
      <c r="M95" s="4"/>
      <c r="N95" s="6">
        <f t="shared" si="9"/>
        <v>0</v>
      </c>
      <c r="O95" s="4"/>
      <c r="P95" s="6">
        <f t="shared" si="10"/>
        <v>0</v>
      </c>
    </row>
    <row r="96" spans="2:16" x14ac:dyDescent="0.2">
      <c r="B96" s="4"/>
      <c r="C96" s="4"/>
      <c r="D96" s="4"/>
      <c r="E96" s="4"/>
      <c r="F96" s="6">
        <f t="shared" si="7"/>
        <v>0</v>
      </c>
      <c r="G96" s="4"/>
      <c r="H96" s="6">
        <f t="shared" si="8"/>
        <v>0</v>
      </c>
      <c r="J96" s="4"/>
      <c r="K96" s="4"/>
      <c r="L96" s="4"/>
      <c r="M96" s="4"/>
      <c r="N96" s="6">
        <f t="shared" si="9"/>
        <v>0</v>
      </c>
      <c r="O96" s="4"/>
      <c r="P96" s="6">
        <f t="shared" si="10"/>
        <v>0</v>
      </c>
    </row>
    <row r="97" spans="2:16" x14ac:dyDescent="0.2">
      <c r="B97" s="4"/>
      <c r="C97" s="4"/>
      <c r="D97" s="4"/>
      <c r="E97" s="4"/>
      <c r="F97" s="6">
        <f t="shared" si="7"/>
        <v>0</v>
      </c>
      <c r="G97" s="4"/>
      <c r="H97" s="6">
        <f t="shared" si="8"/>
        <v>0</v>
      </c>
      <c r="J97" s="4"/>
      <c r="K97" s="4"/>
      <c r="L97" s="4"/>
      <c r="M97" s="4"/>
      <c r="N97" s="6">
        <f t="shared" si="9"/>
        <v>0</v>
      </c>
      <c r="O97" s="4"/>
      <c r="P97" s="6">
        <f t="shared" si="10"/>
        <v>0</v>
      </c>
    </row>
    <row r="98" spans="2:16" x14ac:dyDescent="0.2">
      <c r="B98" s="4"/>
      <c r="C98" s="4"/>
      <c r="D98" s="4"/>
      <c r="E98" s="4"/>
      <c r="F98" s="6">
        <f t="shared" si="7"/>
        <v>0</v>
      </c>
      <c r="G98" s="4"/>
      <c r="H98" s="6">
        <f t="shared" si="8"/>
        <v>0</v>
      </c>
      <c r="J98" s="4"/>
      <c r="K98" s="4"/>
      <c r="L98" s="4"/>
      <c r="M98" s="4"/>
      <c r="N98" s="6">
        <f t="shared" si="9"/>
        <v>0</v>
      </c>
      <c r="O98" s="4"/>
      <c r="P98" s="6">
        <f t="shared" si="10"/>
        <v>0</v>
      </c>
    </row>
    <row r="99" spans="2:16" x14ac:dyDescent="0.2">
      <c r="B99" s="4"/>
      <c r="C99" s="4"/>
      <c r="D99" s="4"/>
      <c r="E99" s="4"/>
      <c r="F99" s="6">
        <f t="shared" si="7"/>
        <v>0</v>
      </c>
      <c r="G99" s="4"/>
      <c r="H99" s="6">
        <f t="shared" si="8"/>
        <v>0</v>
      </c>
      <c r="J99" s="4"/>
      <c r="K99" s="4"/>
      <c r="L99" s="4"/>
      <c r="M99" s="4"/>
      <c r="N99" s="6">
        <f t="shared" si="9"/>
        <v>0</v>
      </c>
      <c r="O99" s="4"/>
      <c r="P99" s="6">
        <f t="shared" si="10"/>
        <v>0</v>
      </c>
    </row>
    <row r="100" spans="2:16" x14ac:dyDescent="0.2">
      <c r="B100" s="4"/>
      <c r="C100" s="4"/>
      <c r="D100" s="4"/>
      <c r="E100" s="4"/>
      <c r="F100" s="6">
        <f t="shared" si="7"/>
        <v>0</v>
      </c>
      <c r="G100" s="4"/>
      <c r="H100" s="6">
        <f t="shared" si="8"/>
        <v>0</v>
      </c>
      <c r="J100" s="4"/>
      <c r="K100" s="4"/>
      <c r="L100" s="4"/>
      <c r="M100" s="4"/>
      <c r="N100" s="6">
        <f t="shared" si="9"/>
        <v>0</v>
      </c>
      <c r="O100" s="4"/>
      <c r="P100" s="6">
        <f t="shared" si="10"/>
        <v>0</v>
      </c>
    </row>
    <row r="101" spans="2:16" x14ac:dyDescent="0.2">
      <c r="B101" s="4"/>
      <c r="C101" s="4"/>
      <c r="D101" s="4"/>
      <c r="E101" s="4"/>
      <c r="F101" s="6">
        <f t="shared" si="7"/>
        <v>0</v>
      </c>
      <c r="G101" s="4"/>
      <c r="H101" s="6">
        <f t="shared" si="8"/>
        <v>0</v>
      </c>
      <c r="J101" s="4"/>
      <c r="K101" s="4"/>
      <c r="L101" s="4"/>
      <c r="M101" s="4"/>
      <c r="N101" s="6">
        <f t="shared" si="9"/>
        <v>0</v>
      </c>
      <c r="O101" s="4"/>
      <c r="P101" s="6">
        <f t="shared" si="10"/>
        <v>0</v>
      </c>
    </row>
    <row r="102" spans="2:16" x14ac:dyDescent="0.2">
      <c r="B102" s="4"/>
      <c r="C102" s="4"/>
      <c r="D102" s="4"/>
      <c r="E102" s="4"/>
      <c r="F102" s="6">
        <f t="shared" si="7"/>
        <v>0</v>
      </c>
      <c r="G102" s="4"/>
      <c r="H102" s="6">
        <f t="shared" si="8"/>
        <v>0</v>
      </c>
      <c r="J102" s="4"/>
      <c r="K102" s="4"/>
      <c r="L102" s="4"/>
      <c r="M102" s="4"/>
      <c r="N102" s="6">
        <f t="shared" si="9"/>
        <v>0</v>
      </c>
      <c r="O102" s="4"/>
      <c r="P102" s="6">
        <f t="shared" si="10"/>
        <v>0</v>
      </c>
    </row>
    <row r="103" spans="2:16" x14ac:dyDescent="0.2">
      <c r="B103" s="4"/>
      <c r="C103" s="4"/>
      <c r="D103" s="4"/>
      <c r="E103" s="4"/>
      <c r="F103" s="6">
        <f t="shared" si="7"/>
        <v>0</v>
      </c>
      <c r="G103" s="4"/>
      <c r="H103" s="6">
        <f t="shared" si="8"/>
        <v>0</v>
      </c>
      <c r="J103" s="4"/>
      <c r="K103" s="4"/>
      <c r="L103" s="4"/>
      <c r="M103" s="4"/>
      <c r="N103" s="6">
        <f t="shared" si="9"/>
        <v>0</v>
      </c>
      <c r="O103" s="4"/>
      <c r="P103" s="6">
        <f t="shared" si="10"/>
        <v>0</v>
      </c>
    </row>
    <row r="104" spans="2:16" x14ac:dyDescent="0.2">
      <c r="B104" s="4"/>
      <c r="C104" s="4"/>
      <c r="D104" s="4"/>
      <c r="E104" s="4"/>
      <c r="F104" s="6">
        <f t="shared" si="7"/>
        <v>0</v>
      </c>
      <c r="G104" s="4"/>
      <c r="H104" s="6">
        <f t="shared" si="8"/>
        <v>0</v>
      </c>
      <c r="J104" s="4"/>
      <c r="K104" s="4"/>
      <c r="L104" s="4"/>
      <c r="M104" s="4"/>
      <c r="N104" s="6">
        <f t="shared" si="9"/>
        <v>0</v>
      </c>
      <c r="O104" s="4"/>
      <c r="P104" s="6">
        <f t="shared" si="10"/>
        <v>0</v>
      </c>
    </row>
    <row r="105" spans="2:16" x14ac:dyDescent="0.2">
      <c r="B105" s="4"/>
      <c r="C105" s="4"/>
      <c r="D105" s="4"/>
      <c r="E105" s="4"/>
      <c r="F105" s="6">
        <f t="shared" si="7"/>
        <v>0</v>
      </c>
      <c r="G105" s="4"/>
      <c r="H105" s="6">
        <f t="shared" si="8"/>
        <v>0</v>
      </c>
      <c r="J105" s="4"/>
      <c r="K105" s="4"/>
      <c r="L105" s="4"/>
      <c r="M105" s="4"/>
      <c r="N105" s="6">
        <f t="shared" si="9"/>
        <v>0</v>
      </c>
      <c r="O105" s="4"/>
      <c r="P105" s="6">
        <f t="shared" si="10"/>
        <v>0</v>
      </c>
    </row>
    <row r="106" spans="2:16" x14ac:dyDescent="0.2">
      <c r="B106" s="4"/>
      <c r="C106" s="4"/>
      <c r="D106" s="4"/>
      <c r="E106" s="4"/>
      <c r="F106" s="6">
        <f t="shared" si="7"/>
        <v>0</v>
      </c>
      <c r="G106" s="4"/>
      <c r="H106" s="6">
        <f t="shared" si="8"/>
        <v>0</v>
      </c>
      <c r="J106" s="4"/>
      <c r="K106" s="4"/>
      <c r="L106" s="4"/>
      <c r="M106" s="4"/>
      <c r="N106" s="6">
        <f t="shared" si="9"/>
        <v>0</v>
      </c>
      <c r="O106" s="4"/>
      <c r="P106" s="6">
        <f t="shared" si="10"/>
        <v>0</v>
      </c>
    </row>
    <row r="107" spans="2:16" x14ac:dyDescent="0.2">
      <c r="B107" s="4"/>
      <c r="C107" s="4"/>
      <c r="D107" s="4"/>
      <c r="E107" s="4"/>
      <c r="F107" s="6">
        <f t="shared" si="7"/>
        <v>0</v>
      </c>
      <c r="G107" s="4"/>
      <c r="H107" s="6">
        <f t="shared" si="8"/>
        <v>0</v>
      </c>
      <c r="J107" s="4"/>
      <c r="K107" s="4"/>
      <c r="L107" s="4"/>
      <c r="M107" s="4"/>
      <c r="N107" s="6">
        <f t="shared" si="9"/>
        <v>0</v>
      </c>
      <c r="O107" s="4"/>
      <c r="P107" s="6">
        <f t="shared" si="10"/>
        <v>0</v>
      </c>
    </row>
    <row r="108" spans="2:16" x14ac:dyDescent="0.2">
      <c r="B108" s="4"/>
      <c r="C108" s="4"/>
      <c r="D108" s="4"/>
      <c r="E108" s="4"/>
      <c r="F108" s="6">
        <f t="shared" si="7"/>
        <v>0</v>
      </c>
      <c r="G108" s="4"/>
      <c r="H108" s="6">
        <f t="shared" si="8"/>
        <v>0</v>
      </c>
      <c r="J108" s="4"/>
      <c r="K108" s="4"/>
      <c r="L108" s="4"/>
      <c r="M108" s="4"/>
      <c r="N108" s="6">
        <f t="shared" si="9"/>
        <v>0</v>
      </c>
      <c r="O108" s="4"/>
      <c r="P108" s="6">
        <f t="shared" si="10"/>
        <v>0</v>
      </c>
    </row>
    <row r="109" spans="2:16" x14ac:dyDescent="0.2">
      <c r="B109" s="4"/>
      <c r="C109" s="4"/>
      <c r="D109" s="4"/>
      <c r="E109" s="4"/>
      <c r="F109" s="6">
        <f t="shared" si="7"/>
        <v>0</v>
      </c>
      <c r="G109" s="4"/>
      <c r="H109" s="6">
        <f t="shared" si="8"/>
        <v>0</v>
      </c>
      <c r="J109" s="4"/>
      <c r="K109" s="4"/>
      <c r="L109" s="4"/>
      <c r="M109" s="4"/>
      <c r="N109" s="6">
        <f t="shared" si="9"/>
        <v>0</v>
      </c>
      <c r="O109" s="4"/>
      <c r="P109" s="6">
        <f t="shared" si="10"/>
        <v>0</v>
      </c>
    </row>
    <row r="110" spans="2:16" x14ac:dyDescent="0.2">
      <c r="B110" s="4"/>
      <c r="C110" s="4"/>
      <c r="D110" s="4"/>
      <c r="E110" s="4"/>
      <c r="F110" s="6">
        <f t="shared" si="7"/>
        <v>0</v>
      </c>
      <c r="G110" s="4"/>
      <c r="H110" s="6">
        <f t="shared" si="8"/>
        <v>0</v>
      </c>
      <c r="J110" s="4"/>
      <c r="K110" s="4"/>
      <c r="L110" s="4"/>
      <c r="M110" s="4"/>
      <c r="N110" s="6">
        <f t="shared" si="9"/>
        <v>0</v>
      </c>
      <c r="O110" s="4"/>
      <c r="P110" s="6">
        <f t="shared" si="10"/>
        <v>0</v>
      </c>
    </row>
    <row r="111" spans="2:16" x14ac:dyDescent="0.2">
      <c r="B111" s="4"/>
      <c r="D111" s="4"/>
      <c r="E111" s="4"/>
      <c r="F111" s="6">
        <f t="shared" si="7"/>
        <v>0</v>
      </c>
      <c r="G111" s="4"/>
      <c r="H111" s="6">
        <f t="shared" si="8"/>
        <v>0</v>
      </c>
      <c r="J111" s="4"/>
      <c r="L111" s="4"/>
      <c r="M111" s="4"/>
      <c r="N111" s="6">
        <f t="shared" si="9"/>
        <v>0</v>
      </c>
      <c r="O111" s="4"/>
      <c r="P111" s="6">
        <f t="shared" si="10"/>
        <v>0</v>
      </c>
    </row>
    <row r="112" spans="2:16" x14ac:dyDescent="0.2">
      <c r="B112" s="4"/>
      <c r="D112" s="4"/>
      <c r="E112" s="4"/>
      <c r="F112" s="6">
        <f t="shared" si="7"/>
        <v>0</v>
      </c>
      <c r="G112" s="4"/>
      <c r="H112" s="6">
        <f t="shared" si="8"/>
        <v>0</v>
      </c>
      <c r="J112" s="4"/>
      <c r="L112" s="4"/>
      <c r="M112" s="4"/>
      <c r="N112" s="6">
        <f t="shared" si="9"/>
        <v>0</v>
      </c>
      <c r="O112" s="4"/>
      <c r="P112" s="6">
        <f t="shared" si="10"/>
        <v>0</v>
      </c>
    </row>
    <row r="113" spans="2:16" x14ac:dyDescent="0.2">
      <c r="B113" s="4"/>
      <c r="D113" s="4"/>
      <c r="E113" s="4"/>
      <c r="F113" s="6">
        <f t="shared" si="7"/>
        <v>0</v>
      </c>
      <c r="G113" s="4"/>
      <c r="H113" s="6">
        <f t="shared" si="8"/>
        <v>0</v>
      </c>
      <c r="J113" s="4"/>
      <c r="L113" s="4"/>
      <c r="M113" s="4"/>
      <c r="N113" s="6">
        <f t="shared" si="9"/>
        <v>0</v>
      </c>
      <c r="O113" s="4"/>
      <c r="P113" s="6">
        <f t="shared" si="10"/>
        <v>0</v>
      </c>
    </row>
    <row r="114" spans="2:16" x14ac:dyDescent="0.2">
      <c r="B114" s="4"/>
      <c r="D114" s="4"/>
      <c r="E114" s="4"/>
      <c r="F114" s="6">
        <f t="shared" si="7"/>
        <v>0</v>
      </c>
      <c r="G114" s="4"/>
      <c r="H114" s="6">
        <f t="shared" si="8"/>
        <v>0</v>
      </c>
      <c r="J114" s="4"/>
      <c r="L114" s="4"/>
      <c r="M114" s="4"/>
      <c r="N114" s="6">
        <f t="shared" si="9"/>
        <v>0</v>
      </c>
      <c r="O114" s="4"/>
      <c r="P114" s="6">
        <f t="shared" si="10"/>
        <v>0</v>
      </c>
    </row>
    <row r="115" spans="2:16" x14ac:dyDescent="0.2">
      <c r="B115" s="4"/>
      <c r="D115" s="4"/>
      <c r="E115" s="4"/>
      <c r="F115" s="6">
        <f t="shared" si="7"/>
        <v>0</v>
      </c>
      <c r="G115" s="4"/>
      <c r="H115" s="6">
        <f t="shared" si="8"/>
        <v>0</v>
      </c>
      <c r="J115" s="4"/>
      <c r="L115" s="4"/>
      <c r="M115" s="4"/>
      <c r="N115" s="6">
        <f t="shared" si="9"/>
        <v>0</v>
      </c>
      <c r="O115" s="4"/>
      <c r="P115" s="6">
        <f t="shared" si="10"/>
        <v>0</v>
      </c>
    </row>
    <row r="116" spans="2:16" x14ac:dyDescent="0.2">
      <c r="B116" s="4"/>
      <c r="D116" s="4"/>
      <c r="E116" s="4"/>
      <c r="F116" s="6">
        <f t="shared" si="7"/>
        <v>0</v>
      </c>
      <c r="G116" s="4"/>
      <c r="H116" s="6">
        <f t="shared" si="8"/>
        <v>0</v>
      </c>
      <c r="J116" s="4"/>
      <c r="L116" s="4"/>
      <c r="M116" s="4"/>
      <c r="N116" s="6">
        <f t="shared" si="9"/>
        <v>0</v>
      </c>
      <c r="O116" s="4"/>
      <c r="P116" s="6">
        <f t="shared" si="10"/>
        <v>0</v>
      </c>
    </row>
    <row r="117" spans="2:16" x14ac:dyDescent="0.2">
      <c r="B117" s="4"/>
      <c r="D117" s="4"/>
      <c r="E117" s="4"/>
      <c r="F117" s="6">
        <f t="shared" si="7"/>
        <v>0</v>
      </c>
      <c r="G117" s="4"/>
      <c r="H117" s="6">
        <f t="shared" si="8"/>
        <v>0</v>
      </c>
      <c r="J117" s="4"/>
      <c r="L117" s="4"/>
      <c r="M117" s="4"/>
      <c r="N117" s="6">
        <f t="shared" si="9"/>
        <v>0</v>
      </c>
      <c r="O117" s="4"/>
      <c r="P117" s="6">
        <f t="shared" si="10"/>
        <v>0</v>
      </c>
    </row>
    <row r="118" spans="2:16" x14ac:dyDescent="0.2">
      <c r="B118" s="4"/>
      <c r="D118" s="4"/>
      <c r="E118" s="4"/>
      <c r="F118" s="6">
        <f t="shared" si="7"/>
        <v>0</v>
      </c>
      <c r="G118" s="4"/>
      <c r="H118" s="6">
        <f t="shared" si="8"/>
        <v>0</v>
      </c>
      <c r="J118" s="4"/>
      <c r="L118" s="4"/>
      <c r="M118" s="4"/>
      <c r="N118" s="6">
        <f t="shared" si="9"/>
        <v>0</v>
      </c>
      <c r="O118" s="4"/>
      <c r="P118" s="6">
        <f t="shared" si="10"/>
        <v>0</v>
      </c>
    </row>
    <row r="119" spans="2:16" x14ac:dyDescent="0.2">
      <c r="B119" s="4"/>
      <c r="D119" s="4"/>
      <c r="E119" s="4"/>
      <c r="F119" s="6">
        <f t="shared" si="7"/>
        <v>0</v>
      </c>
      <c r="G119" s="4"/>
      <c r="H119" s="6">
        <f t="shared" si="8"/>
        <v>0</v>
      </c>
      <c r="J119" s="4"/>
      <c r="L119" s="4"/>
      <c r="M119" s="4"/>
      <c r="N119" s="6">
        <f t="shared" si="9"/>
        <v>0</v>
      </c>
      <c r="O119" s="4"/>
      <c r="P119" s="6">
        <f t="shared" si="10"/>
        <v>0</v>
      </c>
    </row>
    <row r="120" spans="2:16" x14ac:dyDescent="0.2">
      <c r="B120" s="4"/>
      <c r="D120" s="4"/>
      <c r="E120" s="4"/>
      <c r="F120" s="6">
        <f t="shared" si="7"/>
        <v>0</v>
      </c>
      <c r="G120" s="4"/>
      <c r="H120" s="6">
        <f t="shared" si="8"/>
        <v>0</v>
      </c>
      <c r="J120" s="4"/>
      <c r="L120" s="4"/>
      <c r="M120" s="4"/>
      <c r="N120" s="6">
        <f t="shared" si="9"/>
        <v>0</v>
      </c>
      <c r="O120" s="4"/>
      <c r="P120" s="6">
        <f t="shared" si="10"/>
        <v>0</v>
      </c>
    </row>
    <row r="121" spans="2:16" x14ac:dyDescent="0.2">
      <c r="B121" s="4"/>
      <c r="D121" s="4"/>
      <c r="E121" s="4"/>
      <c r="F121" s="6">
        <f t="shared" si="7"/>
        <v>0</v>
      </c>
      <c r="G121" s="4"/>
      <c r="H121" s="6">
        <f t="shared" si="8"/>
        <v>0</v>
      </c>
      <c r="J121" s="4"/>
      <c r="L121" s="4"/>
      <c r="M121" s="4"/>
      <c r="N121" s="6">
        <f t="shared" si="9"/>
        <v>0</v>
      </c>
      <c r="O121" s="4"/>
      <c r="P121" s="6">
        <f t="shared" si="10"/>
        <v>0</v>
      </c>
    </row>
    <row r="122" spans="2:16" x14ac:dyDescent="0.2">
      <c r="B122" s="4"/>
      <c r="D122" s="4"/>
      <c r="E122" s="4"/>
      <c r="F122" s="6">
        <f t="shared" si="7"/>
        <v>0</v>
      </c>
      <c r="G122" s="4"/>
      <c r="H122" s="6">
        <f t="shared" si="8"/>
        <v>0</v>
      </c>
      <c r="J122" s="4"/>
      <c r="L122" s="4"/>
      <c r="M122" s="4"/>
      <c r="N122" s="6">
        <f t="shared" si="9"/>
        <v>0</v>
      </c>
      <c r="O122" s="4"/>
      <c r="P122" s="6">
        <f t="shared" si="10"/>
        <v>0</v>
      </c>
    </row>
    <row r="123" spans="2:16" x14ac:dyDescent="0.2">
      <c r="B123" s="4"/>
      <c r="D123" s="4"/>
      <c r="E123" s="4"/>
      <c r="F123" s="6">
        <f t="shared" si="7"/>
        <v>0</v>
      </c>
      <c r="G123" s="4"/>
      <c r="H123" s="6">
        <f t="shared" si="8"/>
        <v>0</v>
      </c>
      <c r="J123" s="4"/>
      <c r="L123" s="4"/>
      <c r="M123" s="4"/>
      <c r="N123" s="6">
        <f t="shared" si="9"/>
        <v>0</v>
      </c>
      <c r="O123" s="4"/>
      <c r="P123" s="6">
        <f t="shared" si="10"/>
        <v>0</v>
      </c>
    </row>
    <row r="124" spans="2:16" x14ac:dyDescent="0.2">
      <c r="B124" s="4"/>
      <c r="D124" s="4"/>
      <c r="E124" s="4"/>
      <c r="F124" s="6">
        <f t="shared" si="7"/>
        <v>0</v>
      </c>
      <c r="G124" s="4"/>
      <c r="H124" s="6">
        <f t="shared" si="8"/>
        <v>0</v>
      </c>
      <c r="J124" s="4"/>
      <c r="L124" s="4"/>
      <c r="M124" s="4"/>
      <c r="N124" s="6">
        <f t="shared" si="9"/>
        <v>0</v>
      </c>
      <c r="O124" s="4"/>
      <c r="P124" s="6">
        <f t="shared" si="10"/>
        <v>0</v>
      </c>
    </row>
    <row r="125" spans="2:16" x14ac:dyDescent="0.2">
      <c r="B125" s="4"/>
      <c r="D125" s="4"/>
      <c r="E125" s="4"/>
      <c r="F125" s="6">
        <f t="shared" si="7"/>
        <v>0</v>
      </c>
      <c r="G125" s="4"/>
      <c r="H125" s="6">
        <f t="shared" si="8"/>
        <v>0</v>
      </c>
      <c r="J125" s="4"/>
      <c r="L125" s="4"/>
      <c r="M125" s="4"/>
      <c r="N125" s="6">
        <f t="shared" si="9"/>
        <v>0</v>
      </c>
      <c r="O125" s="4"/>
      <c r="P125" s="6">
        <f t="shared" si="10"/>
        <v>0</v>
      </c>
    </row>
    <row r="126" spans="2:16" x14ac:dyDescent="0.2">
      <c r="B126" s="4"/>
      <c r="D126" s="4"/>
      <c r="E126" s="4"/>
      <c r="F126" s="6">
        <f t="shared" si="7"/>
        <v>0</v>
      </c>
      <c r="G126" s="4"/>
      <c r="H126" s="6">
        <f t="shared" si="8"/>
        <v>0</v>
      </c>
      <c r="J126" s="4"/>
      <c r="L126" s="4"/>
      <c r="M126" s="4"/>
      <c r="N126" s="6">
        <f t="shared" si="9"/>
        <v>0</v>
      </c>
      <c r="O126" s="4"/>
      <c r="P126" s="6">
        <f t="shared" si="10"/>
        <v>0</v>
      </c>
    </row>
    <row r="127" spans="2:16" x14ac:dyDescent="0.2">
      <c r="B127" s="4"/>
      <c r="D127" s="4"/>
      <c r="E127" s="4"/>
      <c r="F127" s="6">
        <f t="shared" si="7"/>
        <v>0</v>
      </c>
      <c r="G127" s="4"/>
      <c r="H127" s="6">
        <f t="shared" si="8"/>
        <v>0</v>
      </c>
      <c r="J127" s="4"/>
      <c r="L127" s="4"/>
      <c r="M127" s="4"/>
      <c r="N127" s="6">
        <f t="shared" si="9"/>
        <v>0</v>
      </c>
      <c r="O127" s="4"/>
      <c r="P127" s="6">
        <f t="shared" si="10"/>
        <v>0</v>
      </c>
    </row>
    <row r="128" spans="2:16" x14ac:dyDescent="0.2">
      <c r="B128" s="4"/>
      <c r="D128" s="4"/>
      <c r="E128" s="4"/>
      <c r="F128" s="6">
        <f t="shared" si="7"/>
        <v>0</v>
      </c>
      <c r="G128" s="4"/>
      <c r="H128" s="6">
        <f t="shared" si="8"/>
        <v>0</v>
      </c>
      <c r="J128" s="4"/>
      <c r="L128" s="4"/>
      <c r="M128" s="4"/>
      <c r="N128" s="6">
        <f t="shared" si="9"/>
        <v>0</v>
      </c>
      <c r="O128" s="4"/>
      <c r="P128" s="6">
        <f t="shared" si="10"/>
        <v>0</v>
      </c>
    </row>
    <row r="129" spans="2:16" x14ac:dyDescent="0.2">
      <c r="B129" s="4"/>
      <c r="D129" s="4"/>
      <c r="E129" s="4"/>
      <c r="F129" s="6">
        <f t="shared" si="7"/>
        <v>0</v>
      </c>
      <c r="G129" s="4"/>
      <c r="H129" s="6">
        <f t="shared" si="8"/>
        <v>0</v>
      </c>
      <c r="J129" s="4"/>
      <c r="L129" s="4"/>
      <c r="M129" s="4"/>
      <c r="N129" s="6">
        <f t="shared" si="9"/>
        <v>0</v>
      </c>
      <c r="O129" s="4"/>
      <c r="P129" s="6">
        <f t="shared" si="10"/>
        <v>0</v>
      </c>
    </row>
    <row r="130" spans="2:16" x14ac:dyDescent="0.2">
      <c r="B130" s="4"/>
      <c r="D130" s="4"/>
      <c r="E130" s="4"/>
      <c r="F130" s="6">
        <f t="shared" si="7"/>
        <v>0</v>
      </c>
      <c r="G130" s="4"/>
      <c r="H130" s="6">
        <f t="shared" si="8"/>
        <v>0</v>
      </c>
      <c r="J130" s="4"/>
      <c r="L130" s="4"/>
      <c r="M130" s="4"/>
      <c r="N130" s="6">
        <f t="shared" si="9"/>
        <v>0</v>
      </c>
      <c r="O130" s="4"/>
      <c r="P130" s="6">
        <f t="shared" si="10"/>
        <v>0</v>
      </c>
    </row>
    <row r="131" spans="2:16" x14ac:dyDescent="0.2">
      <c r="B131" s="4"/>
      <c r="D131" s="4"/>
      <c r="E131" s="4"/>
      <c r="F131" s="6">
        <f t="shared" si="7"/>
        <v>0</v>
      </c>
      <c r="G131" s="4"/>
      <c r="H131" s="6">
        <f t="shared" si="8"/>
        <v>0</v>
      </c>
      <c r="J131" s="4"/>
      <c r="L131" s="4"/>
      <c r="M131" s="4"/>
      <c r="N131" s="6">
        <f t="shared" si="9"/>
        <v>0</v>
      </c>
      <c r="O131" s="4"/>
      <c r="P131" s="6">
        <f t="shared" si="10"/>
        <v>0</v>
      </c>
    </row>
    <row r="132" spans="2:16" x14ac:dyDescent="0.2">
      <c r="B132" s="4"/>
      <c r="D132" s="4"/>
      <c r="E132" s="4"/>
      <c r="F132" s="6">
        <f t="shared" si="7"/>
        <v>0</v>
      </c>
      <c r="G132" s="4"/>
      <c r="H132" s="6">
        <f t="shared" si="8"/>
        <v>0</v>
      </c>
      <c r="J132" s="4"/>
      <c r="L132" s="4"/>
      <c r="M132" s="4"/>
      <c r="N132" s="6">
        <f t="shared" si="9"/>
        <v>0</v>
      </c>
      <c r="O132" s="4"/>
      <c r="P132" s="6">
        <f t="shared" si="10"/>
        <v>0</v>
      </c>
    </row>
    <row r="133" spans="2:16" x14ac:dyDescent="0.2">
      <c r="B133" s="4"/>
      <c r="D133" s="4"/>
      <c r="E133" s="4"/>
      <c r="F133" s="6">
        <f t="shared" si="7"/>
        <v>0</v>
      </c>
      <c r="G133" s="4"/>
      <c r="H133" s="6">
        <f t="shared" si="8"/>
        <v>0</v>
      </c>
      <c r="J133" s="4"/>
      <c r="L133" s="4"/>
      <c r="M133" s="4"/>
      <c r="N133" s="6">
        <f t="shared" si="9"/>
        <v>0</v>
      </c>
      <c r="O133" s="4"/>
      <c r="P133" s="6">
        <f t="shared" si="10"/>
        <v>0</v>
      </c>
    </row>
    <row r="134" spans="2:16" x14ac:dyDescent="0.2">
      <c r="B134" s="4"/>
      <c r="D134" s="4"/>
      <c r="E134" s="4"/>
      <c r="F134" s="6">
        <f t="shared" si="7"/>
        <v>0</v>
      </c>
      <c r="G134" s="4"/>
      <c r="H134" s="6">
        <f t="shared" si="8"/>
        <v>0</v>
      </c>
      <c r="J134" s="4"/>
      <c r="L134" s="4"/>
      <c r="M134" s="4"/>
      <c r="N134" s="6">
        <f t="shared" si="9"/>
        <v>0</v>
      </c>
      <c r="O134" s="4"/>
      <c r="P134" s="6">
        <f t="shared" si="10"/>
        <v>0</v>
      </c>
    </row>
    <row r="135" spans="2:16" x14ac:dyDescent="0.2">
      <c r="B135" s="4"/>
      <c r="D135" s="4"/>
      <c r="E135" s="4"/>
      <c r="F135" s="6">
        <f t="shared" si="7"/>
        <v>0</v>
      </c>
      <c r="G135" s="4"/>
      <c r="H135" s="6">
        <f t="shared" si="8"/>
        <v>0</v>
      </c>
      <c r="J135" s="4"/>
      <c r="L135" s="4"/>
      <c r="M135" s="4"/>
      <c r="N135" s="6">
        <f t="shared" si="9"/>
        <v>0</v>
      </c>
      <c r="O135" s="4"/>
      <c r="P135" s="6">
        <f t="shared" si="10"/>
        <v>0</v>
      </c>
    </row>
    <row r="136" spans="2:16" x14ac:dyDescent="0.2">
      <c r="B136" s="4"/>
      <c r="D136" s="4"/>
      <c r="E136" s="4"/>
      <c r="F136" s="6">
        <f t="shared" ref="F136:F139" si="11">D136*E136</f>
        <v>0</v>
      </c>
      <c r="G136" s="4"/>
      <c r="H136" s="6">
        <f t="shared" si="8"/>
        <v>0</v>
      </c>
      <c r="J136" s="4"/>
      <c r="L136" s="4"/>
      <c r="M136" s="4"/>
      <c r="N136" s="6">
        <f t="shared" si="9"/>
        <v>0</v>
      </c>
      <c r="O136" s="4"/>
      <c r="P136" s="6">
        <f t="shared" si="10"/>
        <v>0</v>
      </c>
    </row>
    <row r="137" spans="2:16" x14ac:dyDescent="0.2">
      <c r="B137" s="4"/>
      <c r="D137" s="4"/>
      <c r="E137" s="4"/>
      <c r="F137" s="6">
        <f t="shared" si="11"/>
        <v>0</v>
      </c>
      <c r="G137" s="4"/>
      <c r="H137" s="6">
        <f t="shared" si="8"/>
        <v>0</v>
      </c>
      <c r="J137" s="4"/>
      <c r="L137" s="4"/>
      <c r="M137" s="4"/>
      <c r="N137" s="6">
        <f t="shared" si="9"/>
        <v>0</v>
      </c>
      <c r="O137" s="4"/>
      <c r="P137" s="6">
        <f t="shared" si="10"/>
        <v>0</v>
      </c>
    </row>
    <row r="138" spans="2:16" x14ac:dyDescent="0.2">
      <c r="B138" s="4"/>
      <c r="D138" s="4"/>
      <c r="E138" s="4"/>
      <c r="F138" s="6">
        <f t="shared" si="11"/>
        <v>0</v>
      </c>
      <c r="G138" s="4"/>
      <c r="H138" s="6">
        <f t="shared" si="8"/>
        <v>0</v>
      </c>
      <c r="J138" s="4"/>
      <c r="L138" s="4"/>
      <c r="M138" s="4"/>
      <c r="N138" s="6">
        <f t="shared" si="9"/>
        <v>0</v>
      </c>
      <c r="O138" s="4"/>
      <c r="P138" s="6">
        <f t="shared" si="10"/>
        <v>0</v>
      </c>
    </row>
    <row r="139" spans="2:16" x14ac:dyDescent="0.2">
      <c r="B139" s="4"/>
      <c r="D139" s="4"/>
      <c r="E139" s="4"/>
      <c r="F139" s="6">
        <f t="shared" si="11"/>
        <v>0</v>
      </c>
      <c r="G139" s="4"/>
      <c r="H139" s="6">
        <f t="shared" si="8"/>
        <v>0</v>
      </c>
      <c r="J139" s="4"/>
      <c r="L139" s="4"/>
      <c r="M139" s="4"/>
      <c r="N139" s="6">
        <f t="shared" si="9"/>
        <v>0</v>
      </c>
      <c r="O139" s="4"/>
      <c r="P139" s="6">
        <f t="shared" si="10"/>
        <v>0</v>
      </c>
    </row>
  </sheetData>
  <sheetProtection algorithmName="SHA-512" hashValue="RXaUb7Xh0K2u1MIWCwuYWkLZ0DgM1KjOBtsP/iEH+7fcTV8Ab/CR2s8W2D+62qC+MGGiNgO90xVJ49pxzVyb3g==" saltValue="Q9wyU1a5crzcdTJ3dDW/k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8.83203125" style="1"/>
    <col min="2" max="2" width="16.5" style="1" bestFit="1" customWidth="1"/>
    <col min="3" max="3" width="11.5" style="1" customWidth="1"/>
    <col min="4" max="16384" width="8.83203125" style="1"/>
  </cols>
  <sheetData>
    <row r="2" spans="1:9" x14ac:dyDescent="0.2">
      <c r="A2" s="12"/>
      <c r="B2" s="13">
        <v>45097</v>
      </c>
      <c r="C2" s="12"/>
    </row>
    <row r="3" spans="1:9" x14ac:dyDescent="0.2">
      <c r="A3" s="12"/>
      <c r="B3" s="12"/>
      <c r="C3" s="12"/>
    </row>
    <row r="4" spans="1:9" ht="19" x14ac:dyDescent="0.25">
      <c r="A4" s="12"/>
      <c r="B4" s="14" t="s">
        <v>9</v>
      </c>
      <c r="C4" s="12"/>
    </row>
    <row r="5" spans="1:9" x14ac:dyDescent="0.2">
      <c r="A5" s="12"/>
      <c r="B5" s="12"/>
      <c r="C5" s="12"/>
    </row>
    <row r="6" spans="1:9" x14ac:dyDescent="0.2">
      <c r="A6" s="12"/>
      <c r="B6" s="12" t="s">
        <v>10</v>
      </c>
      <c r="C6" s="12">
        <v>532000</v>
      </c>
    </row>
    <row r="7" spans="1:9" x14ac:dyDescent="0.2">
      <c r="A7" s="12" t="s">
        <v>11</v>
      </c>
      <c r="B7" s="12" t="s">
        <v>12</v>
      </c>
      <c r="C7" s="15">
        <f>SUM(Transaction!H8:H1048576)</f>
        <v>1101976</v>
      </c>
    </row>
    <row r="8" spans="1:9" x14ac:dyDescent="0.2">
      <c r="A8" s="12" t="s">
        <v>13</v>
      </c>
      <c r="B8" s="12" t="s">
        <v>14</v>
      </c>
      <c r="C8" s="15">
        <f>SUM(Transaction!P8:P1048576)</f>
        <v>598970</v>
      </c>
    </row>
    <row r="9" spans="1:9" x14ac:dyDescent="0.2">
      <c r="A9" s="12"/>
      <c r="B9" s="12" t="s">
        <v>22</v>
      </c>
      <c r="C9" s="16">
        <f>C6-C7+C8</f>
        <v>28994</v>
      </c>
    </row>
    <row r="13" spans="1:9" x14ac:dyDescent="0.2">
      <c r="I13" s="1" t="s">
        <v>48</v>
      </c>
    </row>
  </sheetData>
  <sheetProtection algorithmName="SHA-512" hashValue="sJwpLiWwY+HZhaQtB+Di/6lCPtxkTagCcFa3POvrxbDi0BuYp8nhxqMtUBhQ6bJ5IVcwdJuzBhe+PPqaFcWHLA==" saltValue="VshuS0zwNg/SVrRUSc5R/g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26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8.83203125" style="1"/>
    <col min="2" max="2" width="10.5" style="1" bestFit="1" customWidth="1"/>
    <col min="3" max="3" width="12.83203125" style="1" bestFit="1" customWidth="1"/>
    <col min="4" max="7" width="9.6640625" style="1" customWidth="1"/>
    <col min="8" max="16384" width="8.83203125" style="1"/>
  </cols>
  <sheetData>
    <row r="2" spans="2:26" x14ac:dyDescent="0.2">
      <c r="B2" s="13">
        <v>45097</v>
      </c>
      <c r="C2" s="17" t="s">
        <v>23</v>
      </c>
      <c r="D2" s="18"/>
      <c r="E2" s="12"/>
      <c r="F2" s="12"/>
      <c r="G2" s="12"/>
    </row>
    <row r="3" spans="2:26" x14ac:dyDescent="0.2">
      <c r="B3" s="12"/>
      <c r="C3" s="12"/>
      <c r="D3" s="12"/>
      <c r="E3" s="12"/>
      <c r="F3" s="12"/>
      <c r="G3" s="12"/>
    </row>
    <row r="4" spans="2:26" ht="16" x14ac:dyDescent="0.2">
      <c r="B4" s="19" t="s">
        <v>5</v>
      </c>
      <c r="C4" s="19" t="s">
        <v>0</v>
      </c>
      <c r="D4" s="19" t="s">
        <v>30</v>
      </c>
      <c r="E4" s="19" t="s">
        <v>31</v>
      </c>
      <c r="F4" s="19" t="s">
        <v>32</v>
      </c>
      <c r="G4" s="19" t="s">
        <v>33</v>
      </c>
    </row>
    <row r="5" spans="2:26" x14ac:dyDescent="0.2">
      <c r="B5" s="17">
        <v>1</v>
      </c>
      <c r="C5" s="21" t="str">
        <f>VLOOKUP(B5,Currency!$B$4:$C$1048576,2,0)</f>
        <v>Euro</v>
      </c>
      <c r="D5" s="21">
        <f ca="1">SUMIF(Currency!$C$4:$F$1048576,Balance!C5,Currency!$F$4:$F$1048576)</f>
        <v>0</v>
      </c>
      <c r="E5" s="21">
        <f ca="1">SUMIF(Transaction!$C$8:$F$1048576,Balance!C5,Transaction!$F$8:$F$1048576)</f>
        <v>0</v>
      </c>
      <c r="F5" s="21">
        <f ca="1">SUMIF(Transaction!$K$8:$N$1048576,Balance!C5,Transaction!$N$8:$N$1048576)</f>
        <v>0</v>
      </c>
      <c r="G5" s="21">
        <f ca="1">D5+E5-F5</f>
        <v>0</v>
      </c>
    </row>
    <row r="6" spans="2:26" x14ac:dyDescent="0.2">
      <c r="B6" s="21">
        <f>B5+1</f>
        <v>2</v>
      </c>
      <c r="C6" s="21" t="str">
        <f>VLOOKUP(B6,Currency!$B$4:$C$1048576,2,0)</f>
        <v>USD New</v>
      </c>
      <c r="D6" s="21">
        <f ca="1">SUMIF(Currency!$C$4:$F$1048576,Balance!C6,Currency!$F$4:$F$1048576)</f>
        <v>9607</v>
      </c>
      <c r="E6" s="21">
        <f ca="1">SUMIF(Transaction!$C$8:$F$1048576,Balance!C6,Transaction!$F$8:$F$1048576)</f>
        <v>12170</v>
      </c>
      <c r="F6" s="21">
        <f ca="1">SUMIF(Transaction!$K$8:$N$1048576,Balance!C6,Transaction!$N$8:$N$1048576)</f>
        <v>6800</v>
      </c>
      <c r="G6" s="21">
        <f t="shared" ref="G6:G15" ca="1" si="0">D6+E6-F6</f>
        <v>14977</v>
      </c>
    </row>
    <row r="7" spans="2:26" x14ac:dyDescent="0.2">
      <c r="B7" s="21">
        <f t="shared" ref="B7:B15" si="1">B6+1</f>
        <v>3</v>
      </c>
      <c r="C7" s="21" t="str">
        <f>VLOOKUP(B7,Currency!$B$4:$C$1048576,2,0)</f>
        <v>USD Old</v>
      </c>
      <c r="D7" s="21">
        <f ca="1">SUMIF(Currency!$C$4:$F$1048576,Balance!C7,Currency!$F$4:$F$1048576)</f>
        <v>0</v>
      </c>
      <c r="E7" s="21">
        <f ca="1">SUMIF(Transaction!$C$8:$F$1048576,Balance!C7,Transaction!$F$8:$F$1048576)</f>
        <v>200</v>
      </c>
      <c r="F7" s="21">
        <f ca="1">SUMIF(Transaction!$K$8:$N$1048576,Balance!C7,Transaction!$N$8:$N$1048576)</f>
        <v>0</v>
      </c>
      <c r="G7" s="21">
        <f t="shared" ca="1" si="0"/>
        <v>200</v>
      </c>
    </row>
    <row r="8" spans="2:26" x14ac:dyDescent="0.2">
      <c r="B8" s="21">
        <f t="shared" si="1"/>
        <v>4</v>
      </c>
      <c r="C8" s="21" t="str">
        <f>VLOOKUP(B8,Currency!$B$4:$C$1048576,2,0)</f>
        <v>Dirhams</v>
      </c>
      <c r="D8" s="21">
        <f ca="1">SUMIF(Currency!$C$4:$F$1048576,Balance!C8,Currency!$F$4:$F$1048576)</f>
        <v>250</v>
      </c>
      <c r="E8" s="21">
        <f ca="1">SUMIF(Transaction!$C$8:$F$1048576,Balance!C8,Transaction!$F$8:$F$1048576)</f>
        <v>1000</v>
      </c>
      <c r="F8" s="21">
        <f ca="1">SUMIF(Transaction!$K$8:$N$1048576,Balance!C8,Transaction!$N$8:$N$1048576)</f>
        <v>0</v>
      </c>
      <c r="G8" s="21">
        <f t="shared" ca="1" si="0"/>
        <v>1250</v>
      </c>
      <c r="Z8" s="20"/>
    </row>
    <row r="9" spans="2:26" x14ac:dyDescent="0.2">
      <c r="B9" s="21">
        <f t="shared" si="1"/>
        <v>5</v>
      </c>
      <c r="C9" s="21" t="str">
        <f>VLOOKUP(B9,Currency!$B$4:$C$1048576,2,0)</f>
        <v>S Riyals</v>
      </c>
      <c r="D9" s="21">
        <f ca="1">SUMIF(Currency!$C$4:$F$1048576,Balance!C9,Currency!$F$4:$F$1048576)</f>
        <v>3</v>
      </c>
      <c r="E9" s="21">
        <f ca="1">SUMIF(Transaction!$C$8:$F$1048576,Balance!C9,Transaction!$F$8:$F$1048576)</f>
        <v>0</v>
      </c>
      <c r="F9" s="21">
        <f ca="1">SUMIF(Transaction!$K$8:$N$1048576,Balance!C9,Transaction!$N$8:$N$1048576)</f>
        <v>0</v>
      </c>
      <c r="G9" s="21">
        <f t="shared" ca="1" si="0"/>
        <v>3</v>
      </c>
    </row>
    <row r="10" spans="2:26" x14ac:dyDescent="0.2">
      <c r="B10" s="21">
        <f t="shared" si="1"/>
        <v>6</v>
      </c>
      <c r="C10" s="21" t="str">
        <f>VLOOKUP(B10,Currency!$B$4:$C$1048576,2,0)</f>
        <v>NZ$</v>
      </c>
      <c r="D10" s="21">
        <f ca="1">SUMIF(Currency!$C$4:$F$1048576,Balance!C10,Currency!$F$4:$F$1048576)</f>
        <v>0</v>
      </c>
      <c r="E10" s="21">
        <f ca="1">SUMIF(Transaction!$C$8:$F$1048576,Balance!C10,Transaction!$F$8:$F$1048576)</f>
        <v>0</v>
      </c>
      <c r="F10" s="21">
        <f ca="1">SUMIF(Transaction!$K$8:$N$1048576,Balance!C10,Transaction!$N$8:$N$1048576)</f>
        <v>0</v>
      </c>
      <c r="G10" s="21">
        <f t="shared" ca="1" si="0"/>
        <v>0</v>
      </c>
    </row>
    <row r="11" spans="2:26" x14ac:dyDescent="0.2">
      <c r="B11" s="21">
        <f t="shared" si="1"/>
        <v>7</v>
      </c>
      <c r="C11" s="21" t="str">
        <f>VLOOKUP(B11,Currency!$B$4:$C$1048576,2,0)</f>
        <v>canada$</v>
      </c>
      <c r="D11" s="21">
        <f ca="1">SUMIF(Currency!$C$4:$F$1048576,Balance!C11,Currency!$F$4:$F$1048576)</f>
        <v>1400</v>
      </c>
      <c r="E11" s="21">
        <f ca="1">SUMIF(Transaction!$C$8:$F$1048576,Balance!C11,Transaction!$F$8:$F$1048576)</f>
        <v>0</v>
      </c>
      <c r="F11" s="21">
        <f ca="1">SUMIF(Transaction!$K$8:$N$1048576,Balance!C11,Transaction!$N$8:$N$1048576)</f>
        <v>0</v>
      </c>
      <c r="G11" s="21">
        <f t="shared" ca="1" si="0"/>
        <v>1400</v>
      </c>
    </row>
    <row r="12" spans="2:26" x14ac:dyDescent="0.2">
      <c r="B12" s="21">
        <f t="shared" si="1"/>
        <v>8</v>
      </c>
      <c r="C12" s="21" t="str">
        <f>VLOOKUP(B12,Currency!$B$4:$C$1048576,2,0)</f>
        <v>Pounds</v>
      </c>
      <c r="D12" s="21">
        <f ca="1">SUMIF(Currency!$C$4:$F$1048576,Balance!C12,Currency!$F$4:$F$1048576)</f>
        <v>5</v>
      </c>
      <c r="E12" s="21">
        <f ca="1">SUMIF(Transaction!$C$8:$F$1048576,Balance!C12,Transaction!$F$8:$F$1048576)</f>
        <v>0</v>
      </c>
      <c r="F12" s="21">
        <f ca="1">SUMIF(Transaction!$K$8:$N$1048576,Balance!C12,Transaction!$N$8:$N$1048576)</f>
        <v>0</v>
      </c>
      <c r="G12" s="21">
        <f t="shared" ca="1" si="0"/>
        <v>5</v>
      </c>
    </row>
    <row r="13" spans="2:26" x14ac:dyDescent="0.2">
      <c r="B13" s="21">
        <f t="shared" si="1"/>
        <v>9</v>
      </c>
      <c r="C13" s="21" t="str">
        <f>VLOOKUP(B13,Currency!$B$4:$C$1048576,2,0)</f>
        <v>B Dinar</v>
      </c>
      <c r="D13" s="21">
        <f ca="1">SUMIF(Currency!$C$4:$F$1048576,Balance!C13,Currency!$F$4:$F$1048576)</f>
        <v>0</v>
      </c>
      <c r="E13" s="21">
        <f ca="1">SUMIF(Transaction!$C$8:$F$1048576,Balance!C13,Transaction!$F$8:$F$1048576)</f>
        <v>0</v>
      </c>
      <c r="F13" s="21">
        <f ca="1">SUMIF(Transaction!$K$8:$N$1048576,Balance!C13,Transaction!$N$8:$N$1048576)</f>
        <v>0</v>
      </c>
      <c r="G13" s="21">
        <f t="shared" ca="1" si="0"/>
        <v>0</v>
      </c>
      <c r="S13" s="20"/>
    </row>
    <row r="14" spans="2:26" x14ac:dyDescent="0.2">
      <c r="B14" s="21">
        <f t="shared" si="1"/>
        <v>10</v>
      </c>
      <c r="C14" s="21" t="str">
        <f>VLOOKUP(B14,Currency!$B$4:$C$1048576,2,0)</f>
        <v>AUD</v>
      </c>
      <c r="D14" s="21">
        <f ca="1">SUMIF(Currency!$C$4:$F$1048576,Balance!C14,Currency!$F$4:$F$1048576)</f>
        <v>250</v>
      </c>
      <c r="E14" s="21">
        <f ca="1">SUMIF(Transaction!$C$8:$F$1048576,Balance!C14,Transaction!$F$8:$F$1048576)</f>
        <v>0</v>
      </c>
      <c r="F14" s="21">
        <f ca="1">SUMIF(Transaction!$K$8:$N$1048576,Balance!C14,Transaction!$N$8:$N$1048576)</f>
        <v>0</v>
      </c>
      <c r="G14" s="21">
        <f t="shared" ca="1" si="0"/>
        <v>250</v>
      </c>
      <c r="S14" s="20"/>
    </row>
    <row r="15" spans="2:26" x14ac:dyDescent="0.2">
      <c r="B15" s="21">
        <f t="shared" si="1"/>
        <v>11</v>
      </c>
      <c r="C15" s="21" t="str">
        <f>VLOOKUP(B15,Currency!$B$4:$C$1048576,2,0)</f>
        <v>Q Riyals</v>
      </c>
      <c r="D15" s="21">
        <f ca="1">SUMIF(Currency!$C$4:$F$1048576,Balance!C15,Currency!$F$4:$F$1048576)</f>
        <v>0</v>
      </c>
      <c r="E15" s="21">
        <f ca="1">SUMIF(Transaction!$C$8:$F$1048576,Balance!C15,Transaction!$F$8:$F$1048576)</f>
        <v>0</v>
      </c>
      <c r="F15" s="21">
        <f ca="1">SUMIF(Transaction!$K$8:$N$1048576,Balance!C15,Transaction!$N$8:$N$1048576)</f>
        <v>0</v>
      </c>
      <c r="G15" s="21">
        <f t="shared" ca="1" si="0"/>
        <v>0</v>
      </c>
      <c r="S15" s="20"/>
    </row>
    <row r="16" spans="2:26" x14ac:dyDescent="0.2">
      <c r="B16" s="21">
        <f t="shared" ref="B16:B26" si="2">B15+1</f>
        <v>12</v>
      </c>
      <c r="C16" s="21" t="str">
        <f>VLOOKUP(B16,Currency!$B$4:$C$1048576,2,0)</f>
        <v>V Dong</v>
      </c>
      <c r="D16" s="21">
        <f ca="1">SUMIF(Currency!$C$4:$F$1048576,Balance!C16,Currency!$F$4:$F$1048576)</f>
        <v>0</v>
      </c>
      <c r="E16" s="21">
        <f ca="1">SUMIF(Transaction!$C$8:$F$1048576,Balance!C16,Transaction!$F$8:$F$1048576)</f>
        <v>0</v>
      </c>
      <c r="F16" s="21">
        <f ca="1">SUMIF(Transaction!$K$8:$N$1048576,Balance!C16,Transaction!$N$8:$N$1048576)</f>
        <v>0</v>
      </c>
      <c r="G16" s="21">
        <f t="shared" ref="G16:G26" ca="1" si="3">D16+E16-F16</f>
        <v>0</v>
      </c>
    </row>
    <row r="17" spans="2:7" x14ac:dyDescent="0.2">
      <c r="B17" s="21">
        <f t="shared" si="2"/>
        <v>13</v>
      </c>
      <c r="C17" s="21" t="str">
        <f>VLOOKUP(B17,Currency!$B$4:$C$1048576,2,0)</f>
        <v>Korean Won</v>
      </c>
      <c r="D17" s="21">
        <f ca="1">SUMIF(Currency!$C$4:$F$1048576,Balance!C17,Currency!$F$4:$F$1048576)</f>
        <v>0</v>
      </c>
      <c r="E17" s="21">
        <f ca="1">SUMIF(Transaction!$C$8:$F$1048576,Balance!C17,Transaction!$F$8:$F$1048576)</f>
        <v>0</v>
      </c>
      <c r="F17" s="21">
        <f ca="1">SUMIF(Transaction!$K$8:$N$1048576,Balance!C17,Transaction!$N$8:$N$1048576)</f>
        <v>0</v>
      </c>
      <c r="G17" s="21">
        <f t="shared" ca="1" si="3"/>
        <v>0</v>
      </c>
    </row>
    <row r="18" spans="2:7" x14ac:dyDescent="0.2">
      <c r="B18" s="21">
        <f t="shared" si="2"/>
        <v>14</v>
      </c>
      <c r="C18" s="21" t="str">
        <f>VLOOKUP(B18,Currency!$B$4:$C$1048576,2,0)</f>
        <v>Singapore$</v>
      </c>
      <c r="D18" s="21">
        <f ca="1">SUMIF(Currency!$C$4:$F$1048576,Balance!C18,Currency!$F$4:$F$1048576)</f>
        <v>0</v>
      </c>
      <c r="E18" s="21">
        <f ca="1">SUMIF(Transaction!$C$8:$F$1048576,Balance!C18,Transaction!$F$8:$F$1048576)</f>
        <v>0</v>
      </c>
      <c r="F18" s="21">
        <f ca="1">SUMIF(Transaction!$K$8:$N$1048576,Balance!C18,Transaction!$N$8:$N$1048576)</f>
        <v>0</v>
      </c>
      <c r="G18" s="21">
        <f t="shared" ca="1" si="3"/>
        <v>0</v>
      </c>
    </row>
    <row r="19" spans="2:7" x14ac:dyDescent="0.2">
      <c r="B19" s="21">
        <f t="shared" si="2"/>
        <v>15</v>
      </c>
      <c r="C19" s="21" t="str">
        <f>VLOOKUP(B19,Currency!$B$4:$C$1048576,2,0)</f>
        <v>K Dinar</v>
      </c>
      <c r="D19" s="21">
        <f ca="1">SUMIF(Currency!$C$4:$F$1048576,Balance!C19,Currency!$F$4:$F$1048576)</f>
        <v>0</v>
      </c>
      <c r="E19" s="21">
        <f ca="1">SUMIF(Transaction!$C$8:$F$1048576,Balance!C19,Transaction!$F$8:$F$1048576)</f>
        <v>0</v>
      </c>
      <c r="F19" s="21">
        <f ca="1">SUMIF(Transaction!$K$8:$N$1048576,Balance!C19,Transaction!$N$8:$N$1048576)</f>
        <v>0</v>
      </c>
      <c r="G19" s="21">
        <f t="shared" ca="1" si="3"/>
        <v>0</v>
      </c>
    </row>
    <row r="20" spans="2:7" x14ac:dyDescent="0.2">
      <c r="B20" s="21">
        <f t="shared" si="2"/>
        <v>16</v>
      </c>
      <c r="C20" s="21" t="str">
        <f>VLOOKUP(B20,Currency!$B$4:$C$1048576,2,0)</f>
        <v>Chinese Yuan</v>
      </c>
      <c r="D20" s="21">
        <f ca="1">SUMIF(Currency!$C$4:$F$1048576,Balance!C20,Currency!$F$4:$F$1048576)</f>
        <v>0</v>
      </c>
      <c r="E20" s="21">
        <f ca="1">SUMIF(Transaction!$C$8:$F$1048576,Balance!C20,Transaction!$F$8:$F$1048576)</f>
        <v>0</v>
      </c>
      <c r="F20" s="21">
        <f ca="1">SUMIF(Transaction!$K$8:$N$1048576,Balance!C20,Transaction!$N$8:$N$1048576)</f>
        <v>0</v>
      </c>
      <c r="G20" s="21">
        <f t="shared" ca="1" si="3"/>
        <v>0</v>
      </c>
    </row>
    <row r="21" spans="2:7" x14ac:dyDescent="0.2">
      <c r="B21" s="21">
        <f t="shared" si="2"/>
        <v>17</v>
      </c>
      <c r="C21" s="21" t="str">
        <f>VLOOKUP(B21,Currency!$B$4:$C$1048576,2,0)</f>
        <v>Japanese Yen</v>
      </c>
      <c r="D21" s="21">
        <f ca="1">SUMIF(Currency!$C$4:$F$1048576,Balance!C21,Currency!$F$4:$F$1048576)</f>
        <v>0</v>
      </c>
      <c r="E21" s="21">
        <f ca="1">SUMIF(Transaction!$C$8:$F$1048576,Balance!C21,Transaction!$F$8:$F$1048576)</f>
        <v>0</v>
      </c>
      <c r="F21" s="21">
        <f ca="1">SUMIF(Transaction!$K$8:$N$1048576,Balance!C21,Transaction!$N$8:$N$1048576)</f>
        <v>0</v>
      </c>
      <c r="G21" s="21">
        <f t="shared" ca="1" si="3"/>
        <v>0</v>
      </c>
    </row>
    <row r="22" spans="2:7" x14ac:dyDescent="0.2">
      <c r="B22" s="21">
        <f t="shared" si="2"/>
        <v>18</v>
      </c>
      <c r="C22" s="21" t="str">
        <f>VLOOKUP(B22,Currency!$B$4:$C$1048576,2,0)</f>
        <v>Thai Baht</v>
      </c>
      <c r="D22" s="21">
        <f ca="1">SUMIF(Currency!$C$4:$F$1048576,Balance!C22,Currency!$F$4:$F$1048576)</f>
        <v>1520</v>
      </c>
      <c r="E22" s="21">
        <f ca="1">SUMIF(Transaction!$C$8:$F$1048576,Balance!C22,Transaction!$F$8:$F$1048576)</f>
        <v>0</v>
      </c>
      <c r="F22" s="21">
        <f ca="1">SUMIF(Transaction!$K$8:$N$1048576,Balance!C22,Transaction!$N$8:$N$1048576)</f>
        <v>0</v>
      </c>
      <c r="G22" s="21">
        <f t="shared" ca="1" si="3"/>
        <v>1520</v>
      </c>
    </row>
    <row r="23" spans="2:7" x14ac:dyDescent="0.2">
      <c r="B23" s="21">
        <f t="shared" si="2"/>
        <v>19</v>
      </c>
      <c r="C23" s="21" t="str">
        <f>VLOOKUP(B23,Currency!$B$4:$C$1048576,2,0)</f>
        <v>Turkish Lira</v>
      </c>
      <c r="D23" s="21">
        <f ca="1">SUMIF(Currency!$C$4:$F$1048576,Balance!C23,Currency!$F$4:$F$1048576)</f>
        <v>0</v>
      </c>
      <c r="E23" s="21">
        <f ca="1">SUMIF(Transaction!$C$8:$F$1048576,Balance!C23,Transaction!$F$8:$F$1048576)</f>
        <v>400</v>
      </c>
      <c r="F23" s="21">
        <f ca="1">SUMIF(Transaction!$K$8:$N$1048576,Balance!C23,Transaction!$N$8:$N$1048576)</f>
        <v>200</v>
      </c>
      <c r="G23" s="21">
        <f t="shared" ca="1" si="3"/>
        <v>200</v>
      </c>
    </row>
    <row r="24" spans="2:7" x14ac:dyDescent="0.2">
      <c r="B24" s="21">
        <f t="shared" si="2"/>
        <v>20</v>
      </c>
      <c r="C24" s="21" t="str">
        <f>VLOOKUP(B24,Currency!$B$4:$C$1048576,2,0)</f>
        <v>SA Rand</v>
      </c>
      <c r="D24" s="21">
        <f ca="1">SUMIF(Currency!$C$4:$F$1048576,Balance!C24,Currency!$F$4:$F$1048576)</f>
        <v>0</v>
      </c>
      <c r="E24" s="21">
        <f ca="1">SUMIF(Transaction!$C$8:$F$1048576,Balance!C24,Transaction!$F$8:$F$1048576)</f>
        <v>0</v>
      </c>
      <c r="F24" s="21">
        <f ca="1">SUMIF(Transaction!$K$8:$N$1048576,Balance!C24,Transaction!$N$8:$N$1048576)</f>
        <v>0</v>
      </c>
      <c r="G24" s="21">
        <f t="shared" ca="1" si="3"/>
        <v>0</v>
      </c>
    </row>
    <row r="25" spans="2:7" x14ac:dyDescent="0.2">
      <c r="B25" s="21">
        <f t="shared" si="2"/>
        <v>21</v>
      </c>
      <c r="C25" s="21" t="str">
        <f>VLOOKUP(B25,Currency!$B$4:$C$1048576,2,0)</f>
        <v>Swiss Franc</v>
      </c>
      <c r="D25" s="21">
        <f ca="1">SUMIF(Currency!$C$4:$F$1048576,Balance!C25,Currency!$F$4:$F$1048576)</f>
        <v>0</v>
      </c>
      <c r="E25" s="21">
        <f ca="1">SUMIF(Transaction!$C$8:$F$1048576,Balance!C25,Transaction!$F$8:$F$1048576)</f>
        <v>0</v>
      </c>
      <c r="F25" s="21">
        <f ca="1">SUMIF(Transaction!$K$8:$N$1048576,Balance!C25,Transaction!$N$8:$N$1048576)</f>
        <v>0</v>
      </c>
      <c r="G25" s="21">
        <f t="shared" ca="1" si="3"/>
        <v>0</v>
      </c>
    </row>
    <row r="26" spans="2:7" x14ac:dyDescent="0.2">
      <c r="B26" s="21">
        <f t="shared" si="2"/>
        <v>22</v>
      </c>
      <c r="C26" s="21" t="str">
        <f>VLOOKUP(B26,Currency!$B$4:$C$1048576,2,0)</f>
        <v>HK$</v>
      </c>
      <c r="D26" s="21">
        <f ca="1">SUMIF(Currency!$C$4:$F$1048576,Balance!C26,Currency!$F$4:$F$1048576)</f>
        <v>0</v>
      </c>
      <c r="E26" s="21">
        <f ca="1">SUMIF(Transaction!$C$8:$F$1048576,Balance!C26,Transaction!$F$8:$F$1048576)</f>
        <v>1100</v>
      </c>
      <c r="F26" s="21">
        <f ca="1">SUMIF(Transaction!$K$8:$N$1048576,Balance!C26,Transaction!$N$8:$N$1048576)</f>
        <v>0</v>
      </c>
      <c r="G26" s="21">
        <f t="shared" ca="1" si="3"/>
        <v>1100</v>
      </c>
    </row>
  </sheetData>
  <sheetProtection algorithmName="SHA-512" hashValue="Xa6cYJot6WL8rhqrkEYYa6RnShBd8Z49Ol/B35CuNIVEZI2YxYIjiVdWANZZm+wU+yxRuE82d3TH8RFV2QezFw==" saltValue="elgK8Y1UkW2Lt4QCyaKemQ==" spinCount="100000"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9"/>
  <sheetViews>
    <sheetView workbookViewId="0">
      <selection activeCell="C7" sqref="C7"/>
    </sheetView>
  </sheetViews>
  <sheetFormatPr baseColWidth="10" defaultColWidth="8.83203125" defaultRowHeight="15" x14ac:dyDescent="0.2"/>
  <cols>
    <col min="1" max="2" width="8.83203125" style="1"/>
    <col min="3" max="3" width="12.83203125" style="1" bestFit="1" customWidth="1"/>
    <col min="4" max="4" width="8.83203125" style="1"/>
    <col min="5" max="5" width="13.6640625" style="1" bestFit="1" customWidth="1"/>
    <col min="6" max="7" width="8.83203125" style="1"/>
    <col min="8" max="8" width="12.83203125" style="1" bestFit="1" customWidth="1"/>
    <col min="9" max="9" width="8.83203125" style="1"/>
    <col min="10" max="10" width="11.33203125" style="1" bestFit="1" customWidth="1"/>
    <col min="11" max="16384" width="8.83203125" style="1"/>
  </cols>
  <sheetData>
    <row r="2" spans="2:10" x14ac:dyDescent="0.2">
      <c r="B2" s="2" t="s">
        <v>34</v>
      </c>
      <c r="G2" s="2" t="s">
        <v>36</v>
      </c>
    </row>
    <row r="4" spans="2:10" ht="16" thickBot="1" x14ac:dyDescent="0.25">
      <c r="B4" s="5" t="s">
        <v>5</v>
      </c>
      <c r="C4" s="5" t="s">
        <v>0</v>
      </c>
      <c r="D4" s="5" t="s">
        <v>2</v>
      </c>
      <c r="E4" s="5" t="s">
        <v>35</v>
      </c>
      <c r="G4" s="5" t="s">
        <v>5</v>
      </c>
      <c r="H4" s="5" t="s">
        <v>0</v>
      </c>
      <c r="I4" s="5" t="s">
        <v>2</v>
      </c>
      <c r="J4" s="5" t="s">
        <v>35</v>
      </c>
    </row>
    <row r="5" spans="2:10" ht="16" thickTop="1" x14ac:dyDescent="0.2">
      <c r="B5" s="4">
        <v>1</v>
      </c>
      <c r="C5" s="6" t="str">
        <f>VLOOKUP(B5,Transaction!$B$8:$H$1048576,2,0)</f>
        <v>USD New</v>
      </c>
      <c r="D5" s="6">
        <f>SUMIF(Transaction!$B$8:$B$1048576,'Trnsctn Summary'!B5,Transaction!$F$8:$F$1048576)</f>
        <v>500</v>
      </c>
      <c r="E5" s="6">
        <f>SUMIF(Transaction!$B$8:$B$1048576,'Trnsctn Summary'!B5,Transaction!$H$8:$H$1048576)</f>
        <v>43300</v>
      </c>
      <c r="F5" s="4"/>
      <c r="G5" s="4">
        <v>1</v>
      </c>
      <c r="H5" s="6" t="str">
        <f>VLOOKUP(G5,Transaction!$J$8:$P$1048576,2,0)</f>
        <v>USD New</v>
      </c>
      <c r="I5" s="6">
        <f>SUMIF(Transaction!$J$8:$J$1048576,'Trnsctn Summary'!G5,Transaction!$N$8:$N$1048576)</f>
        <v>5500</v>
      </c>
      <c r="J5" s="6">
        <f>SUMIF(Transaction!$J$8:$J$1048576,'Trnsctn Summary'!G5,Transaction!$P$8:$P$1048576)</f>
        <v>484000</v>
      </c>
    </row>
    <row r="6" spans="2:10" x14ac:dyDescent="0.2">
      <c r="B6" s="6">
        <f>B5+1</f>
        <v>2</v>
      </c>
      <c r="C6" s="6" t="str">
        <f>VLOOKUP(B6,Transaction!$B$8:$H$1048576,2,0)</f>
        <v>USD New</v>
      </c>
      <c r="D6" s="6">
        <f>SUMIF(Transaction!$B$8:$B$1048576,'Trnsctn Summary'!B6,Transaction!$F$8:$F$1048576)</f>
        <v>200</v>
      </c>
      <c r="E6" s="6">
        <f>SUMIF(Transaction!$B$8:$B$1048576,'Trnsctn Summary'!B6,Transaction!$H$8:$H$1048576)</f>
        <v>17300</v>
      </c>
      <c r="F6" s="4"/>
      <c r="G6" s="6">
        <f>G5+1</f>
        <v>2</v>
      </c>
      <c r="H6" s="6" t="str">
        <f>VLOOKUP(G6,Transaction!$J$8:$P$1048576,2,0)</f>
        <v>USD New</v>
      </c>
      <c r="I6" s="6">
        <f>SUMIF(Transaction!$J$8:$J$1048576,'Trnsctn Summary'!G6,Transaction!$N$8:$N$1048576)</f>
        <v>1300</v>
      </c>
      <c r="J6" s="6">
        <f>SUMIF(Transaction!$J$8:$J$1048576,'Trnsctn Summary'!G6,Transaction!$P$8:$P$1048576)</f>
        <v>114529.99999999999</v>
      </c>
    </row>
    <row r="7" spans="2:10" x14ac:dyDescent="0.2">
      <c r="B7" s="6">
        <f>B6+1</f>
        <v>3</v>
      </c>
      <c r="C7" s="6" t="str">
        <f>VLOOKUP(B7,Transaction!$B$8:$H$1048576,2,0)</f>
        <v>Dirhams</v>
      </c>
      <c r="D7" s="6">
        <f>SUMIF(Transaction!$B$8:$B$1048576,'Trnsctn Summary'!B7,Transaction!$F$8:$F$1048576)</f>
        <v>1000</v>
      </c>
      <c r="E7" s="6">
        <f>SUMIF(Transaction!$B$8:$B$1048576,'Trnsctn Summary'!B7,Transaction!$H$8:$H$1048576)</f>
        <v>23600</v>
      </c>
      <c r="F7" s="4"/>
      <c r="G7" s="6">
        <f>G6+1</f>
        <v>3</v>
      </c>
      <c r="H7" s="6" t="str">
        <f>VLOOKUP(G7,Transaction!$J$8:$P$1048576,2,0)</f>
        <v>Turkish Lira</v>
      </c>
      <c r="I7" s="6">
        <f>SUMIF(Transaction!$J$8:$J$1048576,'Trnsctn Summary'!G7,Transaction!$N$8:$N$1048576)</f>
        <v>200</v>
      </c>
      <c r="J7" s="6">
        <f>SUMIF(Transaction!$J$8:$J$1048576,'Trnsctn Summary'!G7,Transaction!$P$8:$P$1048576)</f>
        <v>440.00000000000006</v>
      </c>
    </row>
    <row r="8" spans="2:10" x14ac:dyDescent="0.2">
      <c r="B8" s="6">
        <f t="shared" ref="B8:B26" si="0">B7+1</f>
        <v>4</v>
      </c>
      <c r="C8" s="6" t="str">
        <f>VLOOKUP(B8,Transaction!$B$8:$H$1048576,2,0)</f>
        <v>USD New</v>
      </c>
      <c r="D8" s="6">
        <f>SUMIF(Transaction!$B$8:$B$1048576,'Trnsctn Summary'!B8,Transaction!$F$8:$F$1048576)</f>
        <v>4430</v>
      </c>
      <c r="E8" s="6">
        <f>SUMIF(Transaction!$B$8:$B$1048576,'Trnsctn Summary'!B8,Transaction!$H$8:$H$1048576)</f>
        <v>379956</v>
      </c>
      <c r="F8" s="4"/>
      <c r="G8" s="6">
        <f t="shared" ref="G8:G26" si="1">G7+1</f>
        <v>4</v>
      </c>
      <c r="H8" s="6" t="e">
        <f>VLOOKUP(G8,Transaction!$J$8:$P$1048576,2,0)</f>
        <v>#N/A</v>
      </c>
      <c r="I8" s="6">
        <f>SUMIF(Transaction!$J$8:$J$1048576,'Trnsctn Summary'!G8,Transaction!$N$8:$N$1048576)</f>
        <v>0</v>
      </c>
      <c r="J8" s="6">
        <f>SUMIF(Transaction!$J$8:$J$1048576,'Trnsctn Summary'!G8,Transaction!$P$8:$P$1048576)</f>
        <v>0</v>
      </c>
    </row>
    <row r="9" spans="2:10" x14ac:dyDescent="0.2">
      <c r="B9" s="6">
        <f t="shared" si="0"/>
        <v>5</v>
      </c>
      <c r="C9" s="6" t="str">
        <f>VLOOKUP(B9,Transaction!$B$8:$H$1048576,2,0)</f>
        <v>USD New</v>
      </c>
      <c r="D9" s="6">
        <f>SUMIF(Transaction!$B$8:$B$1048576,'Trnsctn Summary'!B9,Transaction!$F$8:$F$1048576)</f>
        <v>200</v>
      </c>
      <c r="E9" s="6">
        <f>SUMIF(Transaction!$B$8:$B$1048576,'Trnsctn Summary'!B9,Transaction!$H$8:$H$1048576)</f>
        <v>17230</v>
      </c>
      <c r="F9" s="4"/>
      <c r="G9" s="6">
        <f t="shared" si="1"/>
        <v>5</v>
      </c>
      <c r="H9" s="6" t="e">
        <f>VLOOKUP(G9,Transaction!$J$8:$P$1048576,2,0)</f>
        <v>#N/A</v>
      </c>
      <c r="I9" s="6">
        <f>SUMIF(Transaction!$J$8:$J$1048576,'Trnsctn Summary'!G9,Transaction!$N$8:$N$1048576)</f>
        <v>0</v>
      </c>
      <c r="J9" s="6">
        <f>SUMIF(Transaction!$J$8:$J$1048576,'Trnsctn Summary'!G9,Transaction!$P$8:$P$1048576)</f>
        <v>0</v>
      </c>
    </row>
    <row r="10" spans="2:10" x14ac:dyDescent="0.2">
      <c r="B10" s="6">
        <f t="shared" si="0"/>
        <v>6</v>
      </c>
      <c r="C10" s="6" t="str">
        <f>VLOOKUP(B10,Transaction!$B$8:$H$1048576,2,0)</f>
        <v>USD New</v>
      </c>
      <c r="D10" s="6">
        <f>SUMIF(Transaction!$B$8:$B$1048576,'Trnsctn Summary'!B10,Transaction!$F$8:$F$1048576)</f>
        <v>1000</v>
      </c>
      <c r="E10" s="6">
        <f>SUMIF(Transaction!$B$8:$B$1048576,'Trnsctn Summary'!B10,Transaction!$H$8:$H$1048576)</f>
        <v>86000</v>
      </c>
      <c r="F10" s="4"/>
      <c r="G10" s="6">
        <f t="shared" si="1"/>
        <v>6</v>
      </c>
      <c r="H10" s="6" t="e">
        <f>VLOOKUP(G10,Transaction!$J$8:$P$1048576,2,0)</f>
        <v>#N/A</v>
      </c>
      <c r="I10" s="6">
        <f>SUMIF(Transaction!$J$8:$J$1048576,'Trnsctn Summary'!G10,Transaction!$N$8:$N$1048576)</f>
        <v>0</v>
      </c>
      <c r="J10" s="6">
        <f>SUMIF(Transaction!$J$8:$J$1048576,'Trnsctn Summary'!G10,Transaction!$P$8:$P$1048576)</f>
        <v>0</v>
      </c>
    </row>
    <row r="11" spans="2:10" x14ac:dyDescent="0.2">
      <c r="B11" s="6">
        <f t="shared" si="0"/>
        <v>7</v>
      </c>
      <c r="C11" s="6" t="str">
        <f>VLOOKUP(B11,Transaction!$B$8:$H$1048576,2,0)</f>
        <v>USD New</v>
      </c>
      <c r="D11" s="6">
        <f>SUMIF(Transaction!$B$8:$B$1048576,'Trnsctn Summary'!B11,Transaction!$F$8:$F$1048576)</f>
        <v>1140</v>
      </c>
      <c r="E11" s="6">
        <f>SUMIF(Transaction!$B$8:$B$1048576,'Trnsctn Summary'!B11,Transaction!$H$8:$H$1048576)</f>
        <v>15600</v>
      </c>
      <c r="F11" s="4"/>
      <c r="G11" s="6">
        <f t="shared" si="1"/>
        <v>7</v>
      </c>
      <c r="H11" s="6" t="e">
        <f>VLOOKUP(G11,Transaction!$J$8:$P$1048576,2,0)</f>
        <v>#N/A</v>
      </c>
      <c r="I11" s="6">
        <f>SUMIF(Transaction!$J$8:$J$1048576,'Trnsctn Summary'!G11,Transaction!$N$8:$N$1048576)</f>
        <v>0</v>
      </c>
      <c r="J11" s="6">
        <f>SUMIF(Transaction!$J$8:$J$1048576,'Trnsctn Summary'!G11,Transaction!$P$8:$P$1048576)</f>
        <v>0</v>
      </c>
    </row>
    <row r="12" spans="2:10" x14ac:dyDescent="0.2">
      <c r="B12" s="6">
        <f t="shared" si="0"/>
        <v>8</v>
      </c>
      <c r="C12" s="6" t="str">
        <f>VLOOKUP(B12,Transaction!$B$8:$H$1048576,2,0)</f>
        <v>USD New</v>
      </c>
      <c r="D12" s="6">
        <f>SUMIF(Transaction!$B$8:$B$1048576,'Trnsctn Summary'!B12,Transaction!$F$8:$F$1048576)</f>
        <v>6000</v>
      </c>
      <c r="E12" s="6">
        <f>SUMIF(Transaction!$B$8:$B$1048576,'Trnsctn Summary'!B12,Transaction!$H$8:$H$1048576)</f>
        <v>518150.00000000006</v>
      </c>
      <c r="F12" s="4"/>
      <c r="G12" s="6">
        <f t="shared" si="1"/>
        <v>8</v>
      </c>
      <c r="H12" s="6" t="e">
        <f>VLOOKUP(G12,Transaction!$J$8:$P$1048576,2,0)</f>
        <v>#N/A</v>
      </c>
      <c r="I12" s="6">
        <f>SUMIF(Transaction!$J$8:$J$1048576,'Trnsctn Summary'!G12,Transaction!$N$8:$N$1048576)</f>
        <v>0</v>
      </c>
      <c r="J12" s="6">
        <f>SUMIF(Transaction!$J$8:$J$1048576,'Trnsctn Summary'!G12,Transaction!$P$8:$P$1048576)</f>
        <v>0</v>
      </c>
    </row>
    <row r="13" spans="2:10" x14ac:dyDescent="0.2">
      <c r="B13" s="6">
        <f t="shared" si="0"/>
        <v>9</v>
      </c>
      <c r="C13" s="6" t="str">
        <f>VLOOKUP(B13,Transaction!$B$8:$H$1048576,2,0)</f>
        <v>Turkish Lira</v>
      </c>
      <c r="D13" s="6">
        <f>SUMIF(Transaction!$B$8:$B$1048576,'Trnsctn Summary'!B13,Transaction!$F$8:$F$1048576)</f>
        <v>400</v>
      </c>
      <c r="E13" s="6">
        <f>SUMIF(Transaction!$B$8:$B$1048576,'Trnsctn Summary'!B13,Transaction!$H$8:$H$1048576)</f>
        <v>840</v>
      </c>
      <c r="F13" s="4"/>
      <c r="G13" s="6">
        <f t="shared" si="1"/>
        <v>9</v>
      </c>
      <c r="H13" s="6" t="e">
        <f>VLOOKUP(G13,Transaction!$J$8:$P$1048576,2,0)</f>
        <v>#N/A</v>
      </c>
      <c r="I13" s="6">
        <f>SUMIF(Transaction!$J$8:$J$1048576,'Trnsctn Summary'!G13,Transaction!$N$8:$N$1048576)</f>
        <v>0</v>
      </c>
      <c r="J13" s="6">
        <f>SUMIF(Transaction!$J$8:$J$1048576,'Trnsctn Summary'!G13,Transaction!$P$8:$P$1048576)</f>
        <v>0</v>
      </c>
    </row>
    <row r="14" spans="2:10" x14ac:dyDescent="0.2">
      <c r="B14" s="6">
        <f t="shared" si="0"/>
        <v>10</v>
      </c>
      <c r="C14" s="6" t="e">
        <f>VLOOKUP(B14,Transaction!$B$8:$H$1048576,2,0)</f>
        <v>#N/A</v>
      </c>
      <c r="D14" s="6">
        <f>SUMIF(Transaction!$B$8:$B$1048576,'Trnsctn Summary'!B14,Transaction!$F$8:$F$1048576)</f>
        <v>0</v>
      </c>
      <c r="E14" s="6">
        <f>SUMIF(Transaction!$B$8:$B$1048576,'Trnsctn Summary'!B14,Transaction!$H$8:$H$1048576)</f>
        <v>0</v>
      </c>
      <c r="F14" s="4"/>
      <c r="G14" s="6">
        <f t="shared" si="1"/>
        <v>10</v>
      </c>
      <c r="H14" s="6" t="e">
        <f>VLOOKUP(G14,Transaction!$J$8:$P$1048576,2,0)</f>
        <v>#N/A</v>
      </c>
      <c r="I14" s="6">
        <f>SUMIF(Transaction!$J$8:$J$1048576,'Trnsctn Summary'!G14,Transaction!$N$8:$N$1048576)</f>
        <v>0</v>
      </c>
      <c r="J14" s="6">
        <f>SUMIF(Transaction!$J$8:$J$1048576,'Trnsctn Summary'!G14,Transaction!$P$8:$P$1048576)</f>
        <v>0</v>
      </c>
    </row>
    <row r="15" spans="2:10" x14ac:dyDescent="0.2">
      <c r="B15" s="6">
        <f t="shared" si="0"/>
        <v>11</v>
      </c>
      <c r="C15" s="6" t="e">
        <f>VLOOKUP(B15,Transaction!$B$8:$H$1048576,2,0)</f>
        <v>#N/A</v>
      </c>
      <c r="D15" s="6">
        <f>SUMIF(Transaction!$B$8:$B$1048576,'Trnsctn Summary'!B15,Transaction!$F$8:$F$1048576)</f>
        <v>0</v>
      </c>
      <c r="E15" s="6">
        <f>SUMIF(Transaction!$B$8:$B$1048576,'Trnsctn Summary'!B15,Transaction!$H$8:$H$1048576)</f>
        <v>0</v>
      </c>
      <c r="F15" s="4"/>
      <c r="G15" s="6">
        <f t="shared" si="1"/>
        <v>11</v>
      </c>
      <c r="H15" s="6" t="e">
        <f>VLOOKUP(G15,Transaction!$J$8:$P$1048576,2,0)</f>
        <v>#N/A</v>
      </c>
      <c r="I15" s="6">
        <f>SUMIF(Transaction!$J$8:$J$1048576,'Trnsctn Summary'!G15,Transaction!$N$8:$N$1048576)</f>
        <v>0</v>
      </c>
      <c r="J15" s="6">
        <f>SUMIF(Transaction!$J$8:$J$1048576,'Trnsctn Summary'!G15,Transaction!$P$8:$P$1048576)</f>
        <v>0</v>
      </c>
    </row>
    <row r="16" spans="2:10" x14ac:dyDescent="0.2">
      <c r="B16" s="6">
        <f t="shared" si="0"/>
        <v>12</v>
      </c>
      <c r="C16" s="6" t="e">
        <f>VLOOKUP(B16,Transaction!$B$8:$H$1048576,2,0)</f>
        <v>#N/A</v>
      </c>
      <c r="D16" s="6">
        <f>SUMIF(Transaction!$B$8:$B$1048576,'Trnsctn Summary'!B16,Transaction!$F$8:$F$1048576)</f>
        <v>0</v>
      </c>
      <c r="E16" s="6">
        <f>SUMIF(Transaction!$B$8:$B$1048576,'Trnsctn Summary'!B16,Transaction!$H$8:$H$1048576)</f>
        <v>0</v>
      </c>
      <c r="F16" s="4"/>
      <c r="G16" s="6">
        <f t="shared" si="1"/>
        <v>12</v>
      </c>
      <c r="H16" s="6" t="e">
        <f>VLOOKUP(G16,Transaction!$J$8:$P$1048576,2,0)</f>
        <v>#N/A</v>
      </c>
      <c r="I16" s="6">
        <f>SUMIF(Transaction!$J$8:$J$1048576,'Trnsctn Summary'!G16,Transaction!$N$8:$N$1048576)</f>
        <v>0</v>
      </c>
      <c r="J16" s="6">
        <f>SUMIF(Transaction!$J$8:$J$1048576,'Trnsctn Summary'!G16,Transaction!$P$8:$P$1048576)</f>
        <v>0</v>
      </c>
    </row>
    <row r="17" spans="2:10" x14ac:dyDescent="0.2">
      <c r="B17" s="6">
        <f t="shared" si="0"/>
        <v>13</v>
      </c>
      <c r="C17" s="6" t="e">
        <f>VLOOKUP(B17,Transaction!$B$8:$H$1048576,2,0)</f>
        <v>#N/A</v>
      </c>
      <c r="D17" s="6">
        <f>SUMIF(Transaction!$B$8:$B$1048576,'Trnsctn Summary'!B17,Transaction!$F$8:$F$1048576)</f>
        <v>0</v>
      </c>
      <c r="E17" s="6">
        <f>SUMIF(Transaction!$B$8:$B$1048576,'Trnsctn Summary'!B17,Transaction!$H$8:$H$1048576)</f>
        <v>0</v>
      </c>
      <c r="F17" s="4"/>
      <c r="G17" s="6">
        <f t="shared" si="1"/>
        <v>13</v>
      </c>
      <c r="H17" s="6" t="e">
        <f>VLOOKUP(G17,Transaction!$J$8:$P$1048576,2,0)</f>
        <v>#N/A</v>
      </c>
      <c r="I17" s="6">
        <f>SUMIF(Transaction!$J$8:$J$1048576,'Trnsctn Summary'!G17,Transaction!$N$8:$N$1048576)</f>
        <v>0</v>
      </c>
      <c r="J17" s="6">
        <f>SUMIF(Transaction!$J$8:$J$1048576,'Trnsctn Summary'!G17,Transaction!$P$8:$P$1048576)</f>
        <v>0</v>
      </c>
    </row>
    <row r="18" spans="2:10" x14ac:dyDescent="0.2">
      <c r="B18" s="6">
        <f t="shared" si="0"/>
        <v>14</v>
      </c>
      <c r="C18" s="6" t="e">
        <f>VLOOKUP(B18,Transaction!$B$8:$H$1048576,2,0)</f>
        <v>#N/A</v>
      </c>
      <c r="D18" s="6">
        <f>SUMIF(Transaction!$B$8:$B$1048576,'Trnsctn Summary'!B18,Transaction!$F$8:$F$1048576)</f>
        <v>0</v>
      </c>
      <c r="E18" s="6">
        <f>SUMIF(Transaction!$B$8:$B$1048576,'Trnsctn Summary'!B18,Transaction!$H$8:$H$1048576)</f>
        <v>0</v>
      </c>
      <c r="F18" s="4"/>
      <c r="G18" s="6">
        <f t="shared" si="1"/>
        <v>14</v>
      </c>
      <c r="H18" s="6" t="e">
        <f>VLOOKUP(G18,Transaction!$J$8:$P$1048576,2,0)</f>
        <v>#N/A</v>
      </c>
      <c r="I18" s="6">
        <f>SUMIF(Transaction!$J$8:$J$1048576,'Trnsctn Summary'!G18,Transaction!$N$8:$N$1048576)</f>
        <v>0</v>
      </c>
      <c r="J18" s="6">
        <f>SUMIF(Transaction!$J$8:$J$1048576,'Trnsctn Summary'!G18,Transaction!$P$8:$P$1048576)</f>
        <v>0</v>
      </c>
    </row>
    <row r="19" spans="2:10" x14ac:dyDescent="0.2">
      <c r="B19" s="6">
        <f t="shared" si="0"/>
        <v>15</v>
      </c>
      <c r="C19" s="6" t="e">
        <f>VLOOKUP(B19,Transaction!$B$8:$H$1048576,2,0)</f>
        <v>#N/A</v>
      </c>
      <c r="D19" s="6">
        <f>SUMIF(Transaction!$B$8:$B$1048576,'Trnsctn Summary'!B19,Transaction!$F$8:$F$1048576)</f>
        <v>0</v>
      </c>
      <c r="E19" s="6">
        <f>SUMIF(Transaction!$B$8:$B$1048576,'Trnsctn Summary'!B19,Transaction!$H$8:$H$1048576)</f>
        <v>0</v>
      </c>
      <c r="F19" s="4"/>
      <c r="G19" s="6">
        <f t="shared" si="1"/>
        <v>15</v>
      </c>
      <c r="H19" s="6" t="e">
        <f>VLOOKUP(G19,Transaction!$J$8:$P$1048576,2,0)</f>
        <v>#N/A</v>
      </c>
      <c r="I19" s="6">
        <f>SUMIF(Transaction!$J$8:$J$1048576,'Trnsctn Summary'!G19,Transaction!$N$8:$N$1048576)</f>
        <v>0</v>
      </c>
      <c r="J19" s="6">
        <f>SUMIF(Transaction!$J$8:$J$1048576,'Trnsctn Summary'!G19,Transaction!$P$8:$P$1048576)</f>
        <v>0</v>
      </c>
    </row>
    <row r="20" spans="2:10" x14ac:dyDescent="0.2">
      <c r="B20" s="6">
        <f t="shared" si="0"/>
        <v>16</v>
      </c>
      <c r="C20" s="6" t="e">
        <f>VLOOKUP(B20,Transaction!$B$8:$H$1048576,2,0)</f>
        <v>#N/A</v>
      </c>
      <c r="D20" s="6">
        <f>SUMIF(Transaction!$B$8:$B$1048576,'Trnsctn Summary'!B20,Transaction!$F$8:$F$1048576)</f>
        <v>0</v>
      </c>
      <c r="E20" s="6">
        <f>SUMIF(Transaction!$B$8:$B$1048576,'Trnsctn Summary'!B20,Transaction!$H$8:$H$1048576)</f>
        <v>0</v>
      </c>
      <c r="F20" s="4"/>
      <c r="G20" s="6">
        <f t="shared" si="1"/>
        <v>16</v>
      </c>
      <c r="H20" s="6" t="e">
        <f>VLOOKUP(G20,Transaction!$J$8:$P$1048576,2,0)</f>
        <v>#N/A</v>
      </c>
      <c r="I20" s="6">
        <f>SUMIF(Transaction!$J$8:$J$1048576,'Trnsctn Summary'!G20,Transaction!$N$8:$N$1048576)</f>
        <v>0</v>
      </c>
      <c r="J20" s="6">
        <f>SUMIF(Transaction!$J$8:$J$1048576,'Trnsctn Summary'!G20,Transaction!$P$8:$P$1048576)</f>
        <v>0</v>
      </c>
    </row>
    <row r="21" spans="2:10" x14ac:dyDescent="0.2">
      <c r="B21" s="6">
        <f t="shared" si="0"/>
        <v>17</v>
      </c>
      <c r="C21" s="6" t="e">
        <f>VLOOKUP(B21,Transaction!$B$8:$H$1048576,2,0)</f>
        <v>#N/A</v>
      </c>
      <c r="D21" s="6">
        <f>SUMIF(Transaction!$B$8:$B$1048576,'Trnsctn Summary'!B21,Transaction!$F$8:$F$1048576)</f>
        <v>0</v>
      </c>
      <c r="E21" s="6">
        <f>SUMIF(Transaction!$B$8:$B$1048576,'Trnsctn Summary'!B21,Transaction!$H$8:$H$1048576)</f>
        <v>0</v>
      </c>
      <c r="F21" s="4"/>
      <c r="G21" s="6">
        <f t="shared" si="1"/>
        <v>17</v>
      </c>
      <c r="H21" s="6" t="e">
        <f>VLOOKUP(G21,Transaction!$J$8:$P$1048576,2,0)</f>
        <v>#N/A</v>
      </c>
      <c r="I21" s="6">
        <f>SUMIF(Transaction!$J$8:$J$1048576,'Trnsctn Summary'!G21,Transaction!$N$8:$N$1048576)</f>
        <v>0</v>
      </c>
      <c r="J21" s="6">
        <f>SUMIF(Transaction!$J$8:$J$1048576,'Trnsctn Summary'!G21,Transaction!$P$8:$P$1048576)</f>
        <v>0</v>
      </c>
    </row>
    <row r="22" spans="2:10" x14ac:dyDescent="0.2">
      <c r="B22" s="6">
        <f t="shared" si="0"/>
        <v>18</v>
      </c>
      <c r="C22" s="6" t="e">
        <f>VLOOKUP(B22,Transaction!$B$8:$H$1048576,2,0)</f>
        <v>#N/A</v>
      </c>
      <c r="D22" s="6">
        <f>SUMIF(Transaction!$B$8:$B$1048576,'Trnsctn Summary'!B22,Transaction!$F$8:$F$1048576)</f>
        <v>0</v>
      </c>
      <c r="E22" s="6">
        <f>SUMIF(Transaction!$B$8:$B$1048576,'Trnsctn Summary'!B22,Transaction!$H$8:$H$1048576)</f>
        <v>0</v>
      </c>
      <c r="F22" s="4"/>
      <c r="G22" s="6">
        <f t="shared" si="1"/>
        <v>18</v>
      </c>
      <c r="H22" s="6" t="e">
        <f>VLOOKUP(G22,Transaction!$J$8:$P$1048576,2,0)</f>
        <v>#N/A</v>
      </c>
      <c r="I22" s="6">
        <f>SUMIF(Transaction!$J$8:$J$1048576,'Trnsctn Summary'!G22,Transaction!$N$8:$N$1048576)</f>
        <v>0</v>
      </c>
      <c r="J22" s="6">
        <f>SUMIF(Transaction!$J$8:$J$1048576,'Trnsctn Summary'!G22,Transaction!$P$8:$P$1048576)</f>
        <v>0</v>
      </c>
    </row>
    <row r="23" spans="2:10" x14ac:dyDescent="0.2">
      <c r="B23" s="6">
        <f t="shared" si="0"/>
        <v>19</v>
      </c>
      <c r="C23" s="6" t="e">
        <f>VLOOKUP(B23,Transaction!$B$8:$H$1048576,2,0)</f>
        <v>#N/A</v>
      </c>
      <c r="D23" s="6">
        <f>SUMIF(Transaction!$B$8:$B$1048576,'Trnsctn Summary'!B23,Transaction!$F$8:$F$1048576)</f>
        <v>0</v>
      </c>
      <c r="E23" s="6">
        <f>SUMIF(Transaction!$B$8:$B$1048576,'Trnsctn Summary'!B23,Transaction!$H$8:$H$1048576)</f>
        <v>0</v>
      </c>
      <c r="F23" s="4"/>
      <c r="G23" s="6">
        <f t="shared" si="1"/>
        <v>19</v>
      </c>
      <c r="H23" s="6" t="e">
        <f>VLOOKUP(G23,Transaction!$J$8:$P$1048576,2,0)</f>
        <v>#N/A</v>
      </c>
      <c r="I23" s="6">
        <f>SUMIF(Transaction!$J$8:$J$1048576,'Trnsctn Summary'!G23,Transaction!$N$8:$N$1048576)</f>
        <v>0</v>
      </c>
      <c r="J23" s="6">
        <f>SUMIF(Transaction!$J$8:$J$1048576,'Trnsctn Summary'!G23,Transaction!$P$8:$P$1048576)</f>
        <v>0</v>
      </c>
    </row>
    <row r="24" spans="2:10" x14ac:dyDescent="0.2">
      <c r="B24" s="6">
        <f t="shared" si="0"/>
        <v>20</v>
      </c>
      <c r="C24" s="6" t="e">
        <f>VLOOKUP(B24,Transaction!$B$8:$H$1048576,2,0)</f>
        <v>#N/A</v>
      </c>
      <c r="D24" s="6">
        <f>SUMIF(Transaction!$B$8:$B$1048576,'Trnsctn Summary'!B24,Transaction!$F$8:$F$1048576)</f>
        <v>0</v>
      </c>
      <c r="E24" s="6">
        <f>SUMIF(Transaction!$B$8:$B$1048576,'Trnsctn Summary'!B24,Transaction!$H$8:$H$1048576)</f>
        <v>0</v>
      </c>
      <c r="F24" s="4"/>
      <c r="G24" s="6">
        <f t="shared" si="1"/>
        <v>20</v>
      </c>
      <c r="H24" s="6" t="e">
        <f>VLOOKUP(G24,Transaction!$J$8:$P$1048576,2,0)</f>
        <v>#N/A</v>
      </c>
      <c r="I24" s="6">
        <f>SUMIF(Transaction!$J$8:$J$1048576,'Trnsctn Summary'!G24,Transaction!$N$8:$N$1048576)</f>
        <v>0</v>
      </c>
      <c r="J24" s="6">
        <f>SUMIF(Transaction!$J$8:$J$1048576,'Trnsctn Summary'!G24,Transaction!$P$8:$P$1048576)</f>
        <v>0</v>
      </c>
    </row>
    <row r="25" spans="2:10" x14ac:dyDescent="0.2">
      <c r="B25" s="6">
        <f t="shared" si="0"/>
        <v>21</v>
      </c>
      <c r="C25" s="6" t="e">
        <f>VLOOKUP(B25,Transaction!$B$8:$H$1048576,2,0)</f>
        <v>#N/A</v>
      </c>
      <c r="D25" s="6">
        <f>SUMIF(Transaction!$B$8:$B$1048576,'Trnsctn Summary'!B25,Transaction!$F$8:$F$1048576)</f>
        <v>0</v>
      </c>
      <c r="E25" s="6">
        <f>SUMIF(Transaction!$B$8:$B$1048576,'Trnsctn Summary'!B25,Transaction!$H$8:$H$1048576)</f>
        <v>0</v>
      </c>
      <c r="F25" s="4"/>
      <c r="G25" s="6">
        <f t="shared" si="1"/>
        <v>21</v>
      </c>
      <c r="H25" s="6" t="e">
        <f>VLOOKUP(G25,Transaction!$J$8:$P$1048576,2,0)</f>
        <v>#N/A</v>
      </c>
      <c r="I25" s="6">
        <f>SUMIF(Transaction!$J$8:$J$1048576,'Trnsctn Summary'!G25,Transaction!$N$8:$N$1048576)</f>
        <v>0</v>
      </c>
      <c r="J25" s="6">
        <f>SUMIF(Transaction!$J$8:$J$1048576,'Trnsctn Summary'!G25,Transaction!$P$8:$P$1048576)</f>
        <v>0</v>
      </c>
    </row>
    <row r="26" spans="2:10" x14ac:dyDescent="0.2">
      <c r="B26" s="6">
        <f t="shared" si="0"/>
        <v>22</v>
      </c>
      <c r="C26" s="6" t="e">
        <f>VLOOKUP(B26,Transaction!$B$8:$H$1048576,2,0)</f>
        <v>#N/A</v>
      </c>
      <c r="D26" s="6">
        <f>SUMIF(Transaction!$B$8:$B$1048576,'Trnsctn Summary'!B26,Transaction!$F$8:$F$1048576)</f>
        <v>0</v>
      </c>
      <c r="E26" s="6">
        <f>SUMIF(Transaction!$B$8:$B$1048576,'Trnsctn Summary'!B26,Transaction!$H$8:$H$1048576)</f>
        <v>0</v>
      </c>
      <c r="F26" s="4"/>
      <c r="G26" s="6">
        <f t="shared" si="1"/>
        <v>22</v>
      </c>
      <c r="H26" s="6" t="e">
        <f>VLOOKUP(G26,Transaction!$J$8:$P$1048576,2,0)</f>
        <v>#N/A</v>
      </c>
      <c r="I26" s="6">
        <f>SUMIF(Transaction!$J$8:$J$1048576,'Trnsctn Summary'!G26,Transaction!$N$8:$N$1048576)</f>
        <v>0</v>
      </c>
      <c r="J26" s="6">
        <f>SUMIF(Transaction!$J$8:$J$1048576,'Trnsctn Summary'!G26,Transaction!$P$8:$P$1048576)</f>
        <v>0</v>
      </c>
    </row>
    <row r="27" spans="2:10" x14ac:dyDescent="0.2">
      <c r="B27" s="4"/>
    </row>
    <row r="28" spans="2:10" ht="17" thickBot="1" x14ac:dyDescent="0.25">
      <c r="B28" s="4"/>
      <c r="E28" s="22">
        <f>SUM(E5:E27)</f>
        <v>1101976</v>
      </c>
      <c r="J28" s="22">
        <f>SUM(J5:J27)</f>
        <v>598970</v>
      </c>
    </row>
    <row r="29" spans="2:10" ht="16" thickTop="1" x14ac:dyDescent="0.2">
      <c r="B29" s="4"/>
    </row>
  </sheetData>
  <sheetProtection algorithmName="SHA-512" hashValue="2KYOe0JhEmMyo6V4seF2w04BDEePTfjV/JuP+JGwSFStzzcbk6Ge58+P3SDQiqBCpQqF3X2ix31Ju+AM2v42SA==" saltValue="/VZiBOgSpnwKRP7kjgXxx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Currency</vt:lpstr>
      <vt:lpstr>Transaction</vt:lpstr>
      <vt:lpstr>Cash</vt:lpstr>
      <vt:lpstr>Balance</vt:lpstr>
      <vt:lpstr>Trnsctn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2025-04-25T13:24:28Z</dcterms:modified>
</cp:coreProperties>
</file>