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ex\Documents\GitHub\Fagaalu-Sediment-Flux\Data\Q\AV field measurements\DAM\"/>
    </mc:Choice>
  </mc:AlternateContent>
  <bookViews>
    <workbookView xWindow="0" yWindow="0" windowWidth="20490" windowHeight="7755"/>
  </bookViews>
  <sheets>
    <sheet name="FieldFormAV .5ftinterval" sheetId="1" r:id="rId1"/>
    <sheet name="to Flow file" sheetId="2" r:id="rId2"/>
  </sheets>
  <calcPr calcId="152511"/>
</workbook>
</file>

<file path=xl/calcChain.xml><?xml version="1.0" encoding="utf-8"?>
<calcChain xmlns="http://schemas.openxmlformats.org/spreadsheetml/2006/main">
  <c r="D35" i="2" l="1"/>
  <c r="C35" i="2"/>
  <c r="B35" i="2"/>
  <c r="D34" i="2"/>
  <c r="C34" i="2"/>
  <c r="B34" i="2"/>
  <c r="D33" i="2"/>
  <c r="C33" i="2"/>
  <c r="B33" i="2"/>
  <c r="D32" i="2"/>
  <c r="C32" i="2"/>
  <c r="B32" i="2"/>
  <c r="D31" i="2"/>
  <c r="C31" i="2"/>
  <c r="B31" i="2"/>
  <c r="D30" i="2"/>
  <c r="C30" i="2"/>
  <c r="B30" i="2"/>
  <c r="D29" i="2"/>
  <c r="C29" i="2"/>
  <c r="B29" i="2"/>
  <c r="D28" i="2"/>
  <c r="C28" i="2"/>
  <c r="B28" i="2"/>
  <c r="D27" i="2"/>
  <c r="C27" i="2"/>
  <c r="B27" i="2"/>
  <c r="D26" i="2"/>
  <c r="C26" i="2"/>
  <c r="B26" i="2"/>
  <c r="D25" i="2"/>
  <c r="C25" i="2"/>
  <c r="B25" i="2"/>
  <c r="D24" i="2"/>
  <c r="C24" i="2"/>
  <c r="B24" i="2"/>
  <c r="D23" i="2"/>
  <c r="C23" i="2"/>
  <c r="B23" i="2"/>
  <c r="D22" i="2"/>
  <c r="C22" i="2"/>
  <c r="B22" i="2"/>
  <c r="D21" i="2"/>
  <c r="C21" i="2"/>
  <c r="B21" i="2"/>
  <c r="D20" i="2"/>
  <c r="C20" i="2"/>
  <c r="B20" i="2"/>
  <c r="D19" i="2"/>
  <c r="C19" i="2"/>
  <c r="B19" i="2"/>
  <c r="D18" i="2"/>
  <c r="C18" i="2"/>
  <c r="B18" i="2"/>
  <c r="D17" i="2"/>
  <c r="C17" i="2"/>
  <c r="B17" i="2"/>
  <c r="D16" i="2"/>
  <c r="C16" i="2"/>
  <c r="B16" i="2"/>
  <c r="D15" i="2"/>
  <c r="C15" i="2"/>
  <c r="B15" i="2"/>
  <c r="D14" i="2"/>
  <c r="C14" i="2"/>
  <c r="B14" i="2"/>
  <c r="D13" i="2"/>
  <c r="C13" i="2"/>
  <c r="B13" i="2"/>
  <c r="D12" i="2"/>
  <c r="C12" i="2"/>
  <c r="B12" i="2"/>
  <c r="D11" i="2"/>
  <c r="C11" i="2"/>
  <c r="B11" i="2"/>
  <c r="D10" i="2"/>
  <c r="C10" i="2"/>
  <c r="B10" i="2"/>
  <c r="D9" i="2"/>
  <c r="C9" i="2"/>
  <c r="B9" i="2"/>
  <c r="D8" i="2"/>
  <c r="C8" i="2"/>
  <c r="B8" i="2"/>
  <c r="D7" i="2"/>
  <c r="C7" i="2"/>
  <c r="B7" i="2"/>
  <c r="D6" i="2"/>
  <c r="C6" i="2"/>
  <c r="B6" i="2"/>
  <c r="D3" i="2"/>
  <c r="C3" i="2"/>
  <c r="B3" i="2"/>
  <c r="G36" i="1"/>
  <c r="H36" i="1" s="1"/>
  <c r="J36" i="1" s="1"/>
  <c r="J35" i="1"/>
  <c r="H35" i="1"/>
  <c r="G35" i="1"/>
  <c r="H34" i="1"/>
  <c r="J34" i="1" s="1"/>
  <c r="G34" i="1"/>
  <c r="G33" i="1"/>
  <c r="H33" i="1" s="1"/>
  <c r="J33" i="1" s="1"/>
  <c r="G32" i="1"/>
  <c r="H32" i="1" s="1"/>
  <c r="J32" i="1" s="1"/>
  <c r="J31" i="1"/>
  <c r="H31" i="1"/>
  <c r="G31" i="1"/>
  <c r="H30" i="1"/>
  <c r="J30" i="1" s="1"/>
  <c r="G30" i="1"/>
  <c r="G29" i="1"/>
  <c r="H29" i="1" s="1"/>
  <c r="J29" i="1" s="1"/>
  <c r="G28" i="1"/>
  <c r="H28" i="1" s="1"/>
  <c r="J28" i="1" s="1"/>
  <c r="J27" i="1"/>
  <c r="H27" i="1"/>
  <c r="G27" i="1"/>
  <c r="H26" i="1"/>
  <c r="J26" i="1" s="1"/>
  <c r="G26" i="1"/>
  <c r="G25" i="1"/>
  <c r="H25" i="1" s="1"/>
  <c r="J25" i="1" s="1"/>
  <c r="G24" i="1"/>
  <c r="H24" i="1" s="1"/>
  <c r="J24" i="1" s="1"/>
  <c r="J23" i="1"/>
  <c r="H23" i="1"/>
  <c r="G23" i="1"/>
  <c r="H22" i="1"/>
  <c r="J22" i="1" s="1"/>
  <c r="G22" i="1"/>
  <c r="G21" i="1"/>
  <c r="H21" i="1" s="1"/>
  <c r="J21" i="1" s="1"/>
  <c r="G20" i="1"/>
  <c r="H20" i="1" s="1"/>
  <c r="J20" i="1" s="1"/>
  <c r="J19" i="1"/>
  <c r="H19" i="1"/>
  <c r="G19" i="1"/>
  <c r="H18" i="1"/>
  <c r="J18" i="1" s="1"/>
  <c r="G18" i="1"/>
  <c r="G17" i="1"/>
  <c r="H17" i="1" s="1"/>
  <c r="J17" i="1" s="1"/>
  <c r="G16" i="1"/>
  <c r="H16" i="1" s="1"/>
  <c r="J16" i="1" s="1"/>
  <c r="J15" i="1"/>
  <c r="H15" i="1"/>
  <c r="G15" i="1"/>
  <c r="H14" i="1"/>
  <c r="J14" i="1" s="1"/>
  <c r="G14" i="1"/>
  <c r="G13" i="1"/>
  <c r="H13" i="1" s="1"/>
  <c r="J13" i="1" s="1"/>
  <c r="G12" i="1"/>
  <c r="H12" i="1" s="1"/>
  <c r="J12" i="1" s="1"/>
  <c r="J11" i="1"/>
  <c r="H11" i="1"/>
  <c r="G11" i="1"/>
  <c r="H10" i="1"/>
  <c r="J10" i="1" s="1"/>
  <c r="G10" i="1"/>
  <c r="G9" i="1"/>
  <c r="H9" i="1" s="1"/>
  <c r="J9" i="1" s="1"/>
  <c r="G8" i="1"/>
  <c r="H8" i="1" s="1"/>
  <c r="J8" i="1" s="1"/>
  <c r="J7" i="1"/>
  <c r="H7" i="1"/>
  <c r="G7" i="1"/>
  <c r="H6" i="1"/>
  <c r="G6" i="1"/>
  <c r="H37" i="1" l="1"/>
  <c r="J6" i="1"/>
  <c r="J37" i="1" s="1"/>
  <c r="J38" i="1" s="1"/>
</calcChain>
</file>

<file path=xl/sharedStrings.xml><?xml version="1.0" encoding="utf-8"?>
<sst xmlns="http://schemas.openxmlformats.org/spreadsheetml/2006/main" count="64" uniqueCount="64">
  <si>
    <t>Location:</t>
  </si>
  <si>
    <t>DAM</t>
  </si>
  <si>
    <t>Date:</t>
  </si>
  <si>
    <t>Width ft</t>
  </si>
  <si>
    <t>Depth cm</t>
  </si>
  <si>
    <t>Width cm</t>
  </si>
  <si>
    <t>Area m2</t>
  </si>
  <si>
    <t>Velocity</t>
  </si>
  <si>
    <t>q m3/s</t>
  </si>
  <si>
    <t>Time</t>
  </si>
  <si>
    <t>ft x 77.4192</t>
  </si>
  <si>
    <t>D x W/0.0001</t>
  </si>
  <si>
    <t>m/s</t>
  </si>
  <si>
    <t>A x V</t>
  </si>
  <si>
    <t>start</t>
  </si>
  <si>
    <t>Initial Point</t>
  </si>
  <si>
    <t>≠</t>
  </si>
  <si>
    <t>≠</t>
  </si>
  <si>
    <t>≠</t>
  </si>
  <si>
    <t>≠</t>
  </si>
  <si>
    <t>≠</t>
  </si>
  <si>
    <t>≠</t>
  </si>
  <si>
    <t>b1 = water edge</t>
  </si>
  <si>
    <t>Location</t>
  </si>
  <si>
    <t>Date</t>
  </si>
  <si>
    <t>Time</t>
  </si>
  <si>
    <t>b2=2 ft</t>
  </si>
  <si>
    <t>b3</t>
  </si>
  <si>
    <t>Field Measurements</t>
  </si>
  <si>
    <t>b4</t>
  </si>
  <si>
    <t>b5</t>
  </si>
  <si>
    <t>b6</t>
  </si>
  <si>
    <t>b7</t>
  </si>
  <si>
    <t>Dist(S to N)(ft)</t>
  </si>
  <si>
    <t>b8</t>
  </si>
  <si>
    <t>b9</t>
  </si>
  <si>
    <t>Depth(cm)</t>
  </si>
  <si>
    <t>b10</t>
  </si>
  <si>
    <t>Flow(m/s)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</si>
  <si>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</si>
  <si>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</si>
  <si>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</si>
  <si>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</si>
  <si>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</si>
  <si>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</si>
  <si>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</si>
  <si>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</si>
  <si>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</si>
  <si>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</si>
  <si>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</si>
  <si>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</si>
  <si>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</si>
  <si>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</si>
  <si>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b25</t>
  </si>
  <si>
    <t>b26</t>
  </si>
  <si>
    <t>b27</t>
  </si>
  <si>
    <t>b28</t>
  </si>
  <si>
    <t>b29</t>
  </si>
  <si>
    <t>b30</t>
  </si>
  <si>
    <t>end</t>
  </si>
  <si>
    <t>n</t>
  </si>
  <si>
    <t>bn</t>
  </si>
  <si>
    <t>Total Q m3/s:</t>
  </si>
  <si>
    <t>*1,000= L/sec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</si>
</sst>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3" x14ac:knownFonts="1">
    <font>
      <sz val="10"/>
      <name val="Arial"/>
    </font>
    <font>
      <sz val="11"/>
      <color rgb="FF000000"/>
      <name val="Calibri"/>
    </font>
    <font>
      <b/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00B0F0"/>
        <bgColor rgb="FF00B0F0"/>
      </patternFill>
    </fill>
    <fill>
      <patternFill patternType="solid">
        <fgColor rgb="FF8496B0"/>
        <bgColor rgb="FF8496B0"/>
      </patternFill>
    </fill>
    <fill>
      <patternFill patternType="solid">
        <fgColor rgb="FFB4C6E7"/>
        <bgColor rgb="FFB4C6E7"/>
      </patternFill>
    </fill>
  </fills>
  <borders count="25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1" xfId="0" applyFont="1" applyBorder="1"/>
    <xf numFmtId="0" fontId="2" fillId="0" borderId="2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6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2" borderId="6" xfId="0" applyFont="1" applyFill="1" applyBorder="1"/>
    <xf numFmtId="164" fontId="1" fillId="0" borderId="6" xfId="0" applyNumberFormat="1" applyFont="1" applyBorder="1"/>
    <xf numFmtId="0" fontId="2" fillId="3" borderId="8" xfId="0" applyFont="1" applyFill="1" applyBorder="1"/>
    <xf numFmtId="165" fontId="1" fillId="0" borderId="6" xfId="0" applyNumberFormat="1" applyFont="1" applyBorder="1"/>
    <xf numFmtId="2" fontId="1" fillId="2" borderId="6" xfId="0" applyNumberFormat="1" applyFont="1" applyFill="1" applyBorder="1"/>
    <xf numFmtId="0" fontId="2" fillId="3" borderId="9" xfId="0" applyFont="1" applyFill="1" applyBorder="1"/>
    <xf numFmtId="165" fontId="1" fillId="0" borderId="7" xfId="0" applyNumberFormat="1" applyFont="1" applyBorder="1"/>
    <xf numFmtId="0" fontId="1" fillId="2" borderId="6" xfId="0" applyFont="1" applyFill="1" applyBorder="1" applyAlignment="1"/>
    <xf numFmtId="14" fontId="1" fillId="0" borderId="1" xfId="0" applyNumberFormat="1" applyFont="1" applyBorder="1"/>
    <xf numFmtId="2" fontId="1" fillId="2" borderId="6" xfId="0" applyNumberFormat="1" applyFont="1" applyFill="1" applyBorder="1" applyAlignment="1"/>
    <xf numFmtId="0" fontId="2" fillId="4" borderId="10" xfId="0" applyFont="1" applyFill="1" applyBorder="1"/>
    <xf numFmtId="0" fontId="2" fillId="4" borderId="11" xfId="0" applyFont="1" applyFill="1" applyBorder="1"/>
    <xf numFmtId="0" fontId="2" fillId="4" borderId="12" xfId="0" applyFont="1" applyFill="1" applyBorder="1"/>
    <xf numFmtId="0" fontId="2" fillId="5" borderId="13" xfId="0" applyFont="1" applyFill="1" applyBorder="1"/>
    <xf numFmtId="0" fontId="2" fillId="5" borderId="1" xfId="0" applyFont="1" applyFill="1" applyBorder="1"/>
    <xf numFmtId="0" fontId="2" fillId="5" borderId="14" xfId="0" applyFont="1" applyFill="1" applyBorder="1"/>
    <xf numFmtId="0" fontId="1" fillId="0" borderId="13" xfId="0" applyFont="1" applyBorder="1"/>
    <xf numFmtId="0" fontId="1" fillId="0" borderId="1" xfId="0" applyFont="1" applyBorder="1"/>
    <xf numFmtId="2" fontId="1" fillId="0" borderId="14" xfId="0" applyNumberFormat="1" applyFont="1" applyBorder="1"/>
    <xf numFmtId="0" fontId="2" fillId="0" borderId="15" xfId="0" applyFont="1" applyBorder="1"/>
    <xf numFmtId="0" fontId="2" fillId="0" borderId="16" xfId="0" applyFont="1" applyBorder="1"/>
    <xf numFmtId="0" fontId="1" fillId="2" borderId="16" xfId="0" applyFont="1" applyFill="1" applyBorder="1"/>
    <xf numFmtId="164" fontId="1" fillId="0" borderId="16" xfId="0" applyNumberFormat="1" applyFont="1" applyBorder="1"/>
    <xf numFmtId="2" fontId="1" fillId="2" borderId="17" xfId="0" applyNumberFormat="1" applyFont="1" applyFill="1" applyBorder="1"/>
    <xf numFmtId="165" fontId="1" fillId="0" borderId="18" xfId="0" applyNumberFormat="1" applyFont="1" applyBorder="1"/>
    <xf numFmtId="165" fontId="1" fillId="0" borderId="1" xfId="0" applyNumberFormat="1" applyFont="1" applyBorder="1"/>
    <xf numFmtId="0" fontId="2" fillId="0" borderId="19" xfId="0" applyFont="1" applyBorder="1"/>
    <xf numFmtId="165" fontId="1" fillId="0" borderId="20" xfId="0" applyNumberFormat="1" applyFont="1" applyBorder="1"/>
    <xf numFmtId="164" fontId="1" fillId="0" borderId="21" xfId="0" applyNumberFormat="1" applyFont="1" applyBorder="1"/>
    <xf numFmtId="0" fontId="1" fillId="0" borderId="22" xfId="0" applyFont="1" applyBorder="1"/>
    <xf numFmtId="0" fontId="1" fillId="0" borderId="23" xfId="0" applyFont="1" applyBorder="1"/>
    <xf numFmtId="2" fontId="1" fillId="0" borderId="24" xfId="0" applyNumberFormat="1" applyFont="1" applyBorder="1"/>
    <xf numFmtId="14" fontId="1" fillId="2" borderId="6" xfId="0" applyNumberFormat="1" applyFont="1" applyFill="1" applyBorder="1" applyAlignment="1">
      <alignment horizontal="center"/>
    </xf>
    <xf numFmtId="0" fontId="0" fillId="0" borderId="0" xfId="0"/>
    <xf numFmtId="0" fontId="1" fillId="2" borderId="6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38"/>
  <sheetViews>
    <sheetView tabSelected="1" workbookViewId="0"/>
  </sheetViews>
  <sheetFormatPr defaultColWidth="17.28515625" defaultRowHeight="15.75" customHeight="1" x14ac:dyDescent="0.2"/>
  <cols>
    <col min="1" max="3" width="8.7109375" customWidth="1"/>
    <col min="4" max="4" width="20.140625" customWidth="1"/>
    <col min="5" max="5" width="9.28515625" customWidth="1"/>
    <col min="6" max="6" width="9.5703125" customWidth="1"/>
    <col min="7" max="7" width="11" customWidth="1"/>
    <col min="8" max="9" width="12.5703125" customWidth="1"/>
    <col min="10" max="10" width="11.7109375" customWidth="1"/>
  </cols>
  <sheetData>
    <row r="1" spans="2:10" ht="15.75" customHeight="1" x14ac:dyDescent="0.25">
      <c r="D1" s="1"/>
      <c r="E1" s="1"/>
      <c r="F1" s="1"/>
      <c r="G1" s="1"/>
      <c r="H1" s="1"/>
      <c r="I1" s="1"/>
      <c r="J1" s="1"/>
    </row>
    <row r="2" spans="2:10" ht="15" customHeight="1" x14ac:dyDescent="0.25">
      <c r="B2" s="2" t="s">
        <v>0</v>
      </c>
      <c r="C2" s="44" t="s">
        <v>1</v>
      </c>
      <c r="D2" s="42"/>
      <c r="E2" s="45"/>
      <c r="F2" s="42"/>
      <c r="G2" s="42"/>
      <c r="H2" s="42"/>
      <c r="I2" s="42"/>
      <c r="J2" s="42"/>
    </row>
    <row r="3" spans="2:10" ht="17.25" customHeight="1" x14ac:dyDescent="0.25">
      <c r="B3" s="3" t="s">
        <v>2</v>
      </c>
      <c r="C3" s="41">
        <v>41991</v>
      </c>
      <c r="D3" s="42"/>
      <c r="E3" s="4" t="s">
        <v>3</v>
      </c>
      <c r="F3" s="4" t="s">
        <v>4</v>
      </c>
      <c r="G3" s="4" t="s">
        <v>5</v>
      </c>
      <c r="H3" s="4" t="s">
        <v>6</v>
      </c>
      <c r="I3" s="4" t="s">
        <v>7</v>
      </c>
      <c r="J3" s="5" t="s">
        <v>8</v>
      </c>
    </row>
    <row r="4" spans="2:10" ht="15" customHeight="1" x14ac:dyDescent="0.25">
      <c r="B4" s="3" t="s">
        <v>9</v>
      </c>
      <c r="C4" s="43">
        <v>1445</v>
      </c>
      <c r="D4" s="42"/>
      <c r="E4" s="4"/>
      <c r="F4" s="4"/>
      <c r="G4" s="4" t="s">
        <v>10</v>
      </c>
      <c r="H4" s="4" t="s">
        <v>11</v>
      </c>
      <c r="I4" s="4" t="s">
        <v>12</v>
      </c>
      <c r="J4" s="5" t="s">
        <v>13</v>
      </c>
    </row>
    <row r="5" spans="2:10" ht="15" customHeight="1" x14ac:dyDescent="0.25">
      <c r="B5" s="3" t="s">
        <v>14</v>
      </c>
      <c r="C5" s="4">
        <v>0</v>
      </c>
      <c r="D5" s="4" t="s">
        <v>15</v>
      </c>
      <c r="E5" s="6" t="s">
        <v>16</v>
      </c>
      <c r="F5" s="7" t="s">
        <v>17</v>
      </c>
      <c r="G5" s="7" t="s">
        <v>18</v>
      </c>
      <c r="H5" s="7" t="s">
        <v>19</v>
      </c>
      <c r="I5" s="7" t="s">
        <v>20</v>
      </c>
      <c r="J5" s="8" t="s">
        <v>21</v>
      </c>
    </row>
    <row r="6" spans="2:10" ht="15" customHeight="1" x14ac:dyDescent="0.25">
      <c r="B6" s="3"/>
      <c r="C6" s="4">
        <v>0.5</v>
      </c>
      <c r="D6" s="4" t="s">
        <v>22</v>
      </c>
      <c r="E6" s="4">
        <v>0.5</v>
      </c>
      <c r="F6" s="9"/>
      <c r="G6" s="10">
        <f t="shared" ref="G6:G35" si="0">(C6-C5)*12*2.54</f>
        <v>15.24</v>
      </c>
      <c r="H6" s="12">
        <f t="shared" ref="H6:H36" si="1">F6*G6*0.0001</f>
        <v>0</v>
      </c>
      <c r="I6" s="13"/>
      <c r="J6" s="15">
        <f t="shared" ref="J6:J36" si="2">H6*I6</f>
        <v>0</v>
      </c>
    </row>
    <row r="7" spans="2:10" ht="15" customHeight="1" x14ac:dyDescent="0.25">
      <c r="B7" s="3"/>
      <c r="C7" s="4">
        <v>1</v>
      </c>
      <c r="D7" s="4" t="s">
        <v>26</v>
      </c>
      <c r="E7" s="4">
        <v>0.5</v>
      </c>
      <c r="F7" s="16">
        <v>0</v>
      </c>
      <c r="G7" s="10">
        <f t="shared" si="0"/>
        <v>15.24</v>
      </c>
      <c r="H7" s="12">
        <f t="shared" si="1"/>
        <v>0</v>
      </c>
      <c r="I7" s="18">
        <v>0</v>
      </c>
      <c r="J7" s="15">
        <f t="shared" si="2"/>
        <v>0</v>
      </c>
    </row>
    <row r="8" spans="2:10" ht="15" customHeight="1" x14ac:dyDescent="0.25">
      <c r="B8" s="3"/>
      <c r="C8" s="4">
        <v>1.5</v>
      </c>
      <c r="D8" s="4" t="s">
        <v>27</v>
      </c>
      <c r="E8" s="4">
        <v>0.5</v>
      </c>
      <c r="F8" s="16">
        <v>16</v>
      </c>
      <c r="G8" s="10">
        <f t="shared" si="0"/>
        <v>15.24</v>
      </c>
      <c r="H8" s="12">
        <f t="shared" si="1"/>
        <v>2.4384000000000003E-2</v>
      </c>
      <c r="I8" s="18">
        <v>0.32</v>
      </c>
      <c r="J8" s="15">
        <f t="shared" si="2"/>
        <v>7.8028800000000008E-3</v>
      </c>
    </row>
    <row r="9" spans="2:10" ht="15" customHeight="1" x14ac:dyDescent="0.25">
      <c r="B9" s="3"/>
      <c r="C9" s="4">
        <v>2</v>
      </c>
      <c r="D9" s="4" t="s">
        <v>29</v>
      </c>
      <c r="E9" s="4">
        <v>0.5</v>
      </c>
      <c r="F9" s="16">
        <v>20</v>
      </c>
      <c r="G9" s="10">
        <f t="shared" si="0"/>
        <v>15.24</v>
      </c>
      <c r="H9" s="12">
        <f t="shared" si="1"/>
        <v>3.0480000000000004E-2</v>
      </c>
      <c r="I9" s="18">
        <v>0.2</v>
      </c>
      <c r="J9" s="15">
        <f t="shared" si="2"/>
        <v>6.0960000000000007E-3</v>
      </c>
    </row>
    <row r="10" spans="2:10" ht="15" customHeight="1" x14ac:dyDescent="0.25">
      <c r="B10" s="3"/>
      <c r="C10" s="4">
        <v>2.5</v>
      </c>
      <c r="D10" s="4" t="s">
        <v>30</v>
      </c>
      <c r="E10" s="4">
        <v>0.5</v>
      </c>
      <c r="F10" s="16">
        <v>20</v>
      </c>
      <c r="G10" s="10">
        <f t="shared" si="0"/>
        <v>15.24</v>
      </c>
      <c r="H10" s="12">
        <f t="shared" si="1"/>
        <v>3.0480000000000004E-2</v>
      </c>
      <c r="I10" s="18">
        <v>0.1</v>
      </c>
      <c r="J10" s="15">
        <f t="shared" si="2"/>
        <v>3.0480000000000004E-3</v>
      </c>
    </row>
    <row r="11" spans="2:10" ht="15" customHeight="1" x14ac:dyDescent="0.25">
      <c r="B11" s="3"/>
      <c r="C11" s="4">
        <v>3</v>
      </c>
      <c r="D11" s="4" t="s">
        <v>31</v>
      </c>
      <c r="E11" s="4">
        <v>0.5</v>
      </c>
      <c r="F11" s="16">
        <v>16</v>
      </c>
      <c r="G11" s="10">
        <f t="shared" si="0"/>
        <v>15.24</v>
      </c>
      <c r="H11" s="12">
        <f t="shared" si="1"/>
        <v>2.4384000000000003E-2</v>
      </c>
      <c r="I11" s="18">
        <v>0.05</v>
      </c>
      <c r="J11" s="15">
        <f t="shared" si="2"/>
        <v>1.2192000000000001E-3</v>
      </c>
    </row>
    <row r="12" spans="2:10" ht="15" customHeight="1" x14ac:dyDescent="0.25">
      <c r="B12" s="3"/>
      <c r="C12" s="4">
        <v>3.5</v>
      </c>
      <c r="D12" s="4" t="s">
        <v>32</v>
      </c>
      <c r="E12" s="4">
        <v>0.5</v>
      </c>
      <c r="F12" s="16">
        <v>18</v>
      </c>
      <c r="G12" s="10">
        <f t="shared" si="0"/>
        <v>15.24</v>
      </c>
      <c r="H12" s="12">
        <f t="shared" si="1"/>
        <v>2.7432000000000002E-2</v>
      </c>
      <c r="I12" s="18">
        <v>0</v>
      </c>
      <c r="J12" s="15">
        <f t="shared" si="2"/>
        <v>0</v>
      </c>
    </row>
    <row r="13" spans="2:10" ht="15" customHeight="1" x14ac:dyDescent="0.25">
      <c r="B13" s="3"/>
      <c r="C13" s="4">
        <v>4</v>
      </c>
      <c r="D13" s="4" t="s">
        <v>34</v>
      </c>
      <c r="E13" s="4">
        <v>0.5</v>
      </c>
      <c r="F13" s="16">
        <v>16</v>
      </c>
      <c r="G13" s="10">
        <f t="shared" si="0"/>
        <v>15.24</v>
      </c>
      <c r="H13" s="12">
        <f t="shared" si="1"/>
        <v>2.4384000000000003E-2</v>
      </c>
      <c r="I13" s="18">
        <v>0.08</v>
      </c>
      <c r="J13" s="15">
        <f t="shared" si="2"/>
        <v>1.9507200000000002E-3</v>
      </c>
    </row>
    <row r="14" spans="2:10" ht="15" customHeight="1" x14ac:dyDescent="0.25">
      <c r="B14" s="3"/>
      <c r="C14" s="4">
        <v>4.5</v>
      </c>
      <c r="D14" s="4" t="s">
        <v>35</v>
      </c>
      <c r="E14" s="4">
        <v>0.5</v>
      </c>
      <c r="F14" s="16">
        <v>14</v>
      </c>
      <c r="G14" s="10">
        <f t="shared" si="0"/>
        <v>15.24</v>
      </c>
      <c r="H14" s="12">
        <f t="shared" si="1"/>
        <v>2.1336000000000001E-2</v>
      </c>
      <c r="I14" s="18">
        <v>0</v>
      </c>
      <c r="J14" s="15">
        <f t="shared" si="2"/>
        <v>0</v>
      </c>
    </row>
    <row r="15" spans="2:10" ht="15" customHeight="1" x14ac:dyDescent="0.25">
      <c r="B15" s="3"/>
      <c r="C15" s="4">
        <v>5</v>
      </c>
      <c r="D15" s="4" t="s">
        <v>37</v>
      </c>
      <c r="E15" s="4">
        <v>0.5</v>
      </c>
      <c r="F15" s="16">
        <v>14</v>
      </c>
      <c r="G15" s="10">
        <f t="shared" si="0"/>
        <v>15.24</v>
      </c>
      <c r="H15" s="12">
        <f t="shared" si="1"/>
        <v>2.1336000000000001E-2</v>
      </c>
      <c r="I15" s="18">
        <v>0</v>
      </c>
      <c r="J15" s="15">
        <f t="shared" si="2"/>
        <v>0</v>
      </c>
    </row>
    <row r="16" spans="2:10" ht="15" customHeight="1" x14ac:dyDescent="0.25">
      <c r="B16" s="3"/>
      <c r="C16" s="4">
        <v>5.5</v>
      </c>
      <c r="D16" s="4" t="s">
        <v>39</v>
      </c>
      <c r="E16" s="4">
        <v>0.5</v>
      </c>
      <c r="F16" s="16">
        <v>12</v>
      </c>
      <c r="G16" s="10">
        <f t="shared" si="0"/>
        <v>15.24</v>
      </c>
      <c r="H16" s="12">
        <f t="shared" si="1"/>
        <v>1.8287999999999999E-2</v>
      </c>
      <c r="I16" s="18">
        <v>0</v>
      </c>
      <c r="J16" s="15">
        <f t="shared" si="2"/>
        <v>0</v>
      </c>
    </row>
    <row r="17" spans="2:10" ht="15" customHeight="1" x14ac:dyDescent="0.25">
      <c r="B17" s="3"/>
      <c r="C17" s="4">
        <v>6</v>
      </c>
      <c r="D17" s="4" t="s">
        <v>40</v>
      </c>
      <c r="E17" s="4">
        <v>0.5</v>
      </c>
      <c r="F17" s="16">
        <v>24</v>
      </c>
      <c r="G17" s="10">
        <f t="shared" si="0"/>
        <v>15.24</v>
      </c>
      <c r="H17" s="12">
        <f t="shared" si="1"/>
        <v>3.6575999999999997E-2</v>
      </c>
      <c r="I17" s="18">
        <v>0</v>
      </c>
      <c r="J17" s="15">
        <f t="shared" si="2"/>
        <v>0</v>
      </c>
    </row>
    <row r="18" spans="2:10" ht="15" customHeight="1" x14ac:dyDescent="0.25">
      <c r="B18" s="3"/>
      <c r="C18" s="4">
        <v>6.5</v>
      </c>
      <c r="D18" s="4" t="s">
        <v>41</v>
      </c>
      <c r="E18" s="4">
        <v>0.5</v>
      </c>
      <c r="F18" s="16">
        <v>22</v>
      </c>
      <c r="G18" s="10">
        <f t="shared" si="0"/>
        <v>15.24</v>
      </c>
      <c r="H18" s="12">
        <f t="shared" si="1"/>
        <v>3.3528000000000002E-2</v>
      </c>
      <c r="I18" s="18">
        <v>0.04</v>
      </c>
      <c r="J18" s="15">
        <f t="shared" si="2"/>
        <v>1.3411200000000001E-3</v>
      </c>
    </row>
    <row r="19" spans="2:10" ht="15" customHeight="1" x14ac:dyDescent="0.25">
      <c r="B19" s="3"/>
      <c r="C19" s="4">
        <v>7</v>
      </c>
      <c r="D19" s="4" t="s">
        <v>42</v>
      </c>
      <c r="E19" s="4">
        <v>0.5</v>
      </c>
      <c r="F19" s="16">
        <v>36</v>
      </c>
      <c r="G19" s="10">
        <f t="shared" si="0"/>
        <v>15.24</v>
      </c>
      <c r="H19" s="12">
        <f t="shared" si="1"/>
        <v>5.4864000000000003E-2</v>
      </c>
      <c r="I19" s="18">
        <v>0.2</v>
      </c>
      <c r="J19" s="15">
        <f t="shared" si="2"/>
        <v>1.0972800000000001E-2</v>
      </c>
    </row>
    <row r="20" spans="2:10" ht="15" customHeight="1" x14ac:dyDescent="0.25">
      <c r="B20" s="3"/>
      <c r="C20" s="4">
        <v>7.5</v>
      </c>
      <c r="D20" s="4" t="s">
        <v>43</v>
      </c>
      <c r="E20" s="4">
        <v>0.5</v>
      </c>
      <c r="F20" s="16">
        <v>28</v>
      </c>
      <c r="G20" s="10">
        <f t="shared" si="0"/>
        <v>15.24</v>
      </c>
      <c r="H20" s="12">
        <f t="shared" si="1"/>
        <v>4.2672000000000002E-2</v>
      </c>
      <c r="I20" s="18">
        <v>0.2</v>
      </c>
      <c r="J20" s="15">
        <f t="shared" si="2"/>
        <v>8.534400000000001E-3</v>
      </c>
    </row>
    <row r="21" spans="2:10" ht="15" customHeight="1" x14ac:dyDescent="0.25">
      <c r="B21" s="3"/>
      <c r="C21" s="4">
        <v>8</v>
      </c>
      <c r="D21" s="4" t="s">
        <v>44</v>
      </c>
      <c r="E21" s="4">
        <v>0.5</v>
      </c>
      <c r="F21" s="16">
        <v>32</v>
      </c>
      <c r="G21" s="10">
        <f t="shared" si="0"/>
        <v>15.24</v>
      </c>
      <c r="H21" s="12">
        <f t="shared" si="1"/>
        <v>4.8768000000000006E-2</v>
      </c>
      <c r="I21" s="18">
        <v>0.25</v>
      </c>
      <c r="J21" s="15">
        <f t="shared" si="2"/>
        <v>1.2192000000000001E-2</v>
      </c>
    </row>
    <row r="22" spans="2:10" ht="15" customHeight="1" x14ac:dyDescent="0.25">
      <c r="B22" s="3"/>
      <c r="C22" s="4">
        <v>8.5</v>
      </c>
      <c r="D22" s="4" t="s">
        <v>45</v>
      </c>
      <c r="E22" s="4">
        <v>0.5</v>
      </c>
      <c r="F22" s="16">
        <v>30</v>
      </c>
      <c r="G22" s="10">
        <f t="shared" si="0"/>
        <v>15.24</v>
      </c>
      <c r="H22" s="12">
        <f t="shared" si="1"/>
        <v>4.5720000000000004E-2</v>
      </c>
      <c r="I22" s="18">
        <v>0.27</v>
      </c>
      <c r="J22" s="15">
        <f t="shared" si="2"/>
        <v>1.2344400000000002E-2</v>
      </c>
    </row>
    <row r="23" spans="2:10" ht="15" customHeight="1" x14ac:dyDescent="0.25">
      <c r="B23" s="3"/>
      <c r="C23" s="4">
        <v>9</v>
      </c>
      <c r="D23" s="4" t="s">
        <v>46</v>
      </c>
      <c r="E23" s="4">
        <v>0.5</v>
      </c>
      <c r="F23" s="16">
        <v>38</v>
      </c>
      <c r="G23" s="10">
        <f t="shared" si="0"/>
        <v>15.24</v>
      </c>
      <c r="H23" s="12">
        <f t="shared" si="1"/>
        <v>5.7912000000000005E-2</v>
      </c>
      <c r="I23" s="18">
        <v>0.45</v>
      </c>
      <c r="J23" s="15">
        <f t="shared" si="2"/>
        <v>2.6060400000000004E-2</v>
      </c>
    </row>
    <row r="24" spans="2:10" ht="15" customHeight="1" x14ac:dyDescent="0.25">
      <c r="B24" s="3"/>
      <c r="C24" s="4">
        <v>9.5</v>
      </c>
      <c r="D24" s="4" t="s">
        <v>47</v>
      </c>
      <c r="E24" s="4">
        <v>0.5</v>
      </c>
      <c r="F24" s="16">
        <v>2</v>
      </c>
      <c r="G24" s="10">
        <f t="shared" si="0"/>
        <v>15.24</v>
      </c>
      <c r="H24" s="12">
        <f t="shared" si="1"/>
        <v>3.0480000000000004E-3</v>
      </c>
      <c r="I24" s="18">
        <v>0</v>
      </c>
      <c r="J24" s="15">
        <f t="shared" si="2"/>
        <v>0</v>
      </c>
    </row>
    <row r="25" spans="2:10" ht="15" customHeight="1" x14ac:dyDescent="0.25">
      <c r="B25" s="3"/>
      <c r="C25" s="4">
        <v>10</v>
      </c>
      <c r="D25" s="4" t="s">
        <v>48</v>
      </c>
      <c r="E25" s="4">
        <v>0.5</v>
      </c>
      <c r="F25" s="9"/>
      <c r="G25" s="10">
        <f t="shared" si="0"/>
        <v>15.24</v>
      </c>
      <c r="H25" s="12">
        <f t="shared" si="1"/>
        <v>0</v>
      </c>
      <c r="I25" s="13"/>
      <c r="J25" s="15">
        <f t="shared" si="2"/>
        <v>0</v>
      </c>
    </row>
    <row r="26" spans="2:10" ht="15" customHeight="1" x14ac:dyDescent="0.25">
      <c r="B26" s="3"/>
      <c r="C26" s="4">
        <v>10.5</v>
      </c>
      <c r="D26" s="4" t="s">
        <v>49</v>
      </c>
      <c r="E26" s="4">
        <v>0.5</v>
      </c>
      <c r="F26" s="9"/>
      <c r="G26" s="10">
        <f t="shared" si="0"/>
        <v>15.24</v>
      </c>
      <c r="H26" s="12">
        <f t="shared" si="1"/>
        <v>0</v>
      </c>
      <c r="I26" s="13"/>
      <c r="J26" s="15">
        <f t="shared" si="2"/>
        <v>0</v>
      </c>
    </row>
    <row r="27" spans="2:10" ht="15" customHeight="1" x14ac:dyDescent="0.25">
      <c r="B27" s="3"/>
      <c r="C27" s="4">
        <v>11</v>
      </c>
      <c r="D27" s="4" t="s">
        <v>50</v>
      </c>
      <c r="E27" s="4">
        <v>0.5</v>
      </c>
      <c r="F27" s="9"/>
      <c r="G27" s="10">
        <f t="shared" si="0"/>
        <v>15.24</v>
      </c>
      <c r="H27" s="12">
        <f t="shared" si="1"/>
        <v>0</v>
      </c>
      <c r="I27" s="13"/>
      <c r="J27" s="15">
        <f t="shared" si="2"/>
        <v>0</v>
      </c>
    </row>
    <row r="28" spans="2:10" ht="15" customHeight="1" x14ac:dyDescent="0.25">
      <c r="B28" s="3"/>
      <c r="C28" s="4">
        <v>11.5</v>
      </c>
      <c r="D28" s="4" t="s">
        <v>51</v>
      </c>
      <c r="E28" s="4">
        <v>0.5</v>
      </c>
      <c r="F28" s="9"/>
      <c r="G28" s="10">
        <f t="shared" si="0"/>
        <v>15.24</v>
      </c>
      <c r="H28" s="12">
        <f t="shared" si="1"/>
        <v>0</v>
      </c>
      <c r="I28" s="13"/>
      <c r="J28" s="15">
        <f t="shared" si="2"/>
        <v>0</v>
      </c>
    </row>
    <row r="29" spans="2:10" ht="15" customHeight="1" x14ac:dyDescent="0.25">
      <c r="B29" s="3"/>
      <c r="C29" s="4">
        <v>12</v>
      </c>
      <c r="D29" s="4" t="s">
        <v>52</v>
      </c>
      <c r="E29" s="4">
        <v>0.5</v>
      </c>
      <c r="F29" s="9"/>
      <c r="G29" s="10">
        <f t="shared" si="0"/>
        <v>15.24</v>
      </c>
      <c r="H29" s="12">
        <f t="shared" si="1"/>
        <v>0</v>
      </c>
      <c r="I29" s="13"/>
      <c r="J29" s="15">
        <f t="shared" si="2"/>
        <v>0</v>
      </c>
    </row>
    <row r="30" spans="2:10" ht="15" customHeight="1" x14ac:dyDescent="0.25">
      <c r="B30" s="3"/>
      <c r="C30" s="4">
        <v>12.5</v>
      </c>
      <c r="D30" s="4" t="s">
        <v>53</v>
      </c>
      <c r="E30" s="4">
        <v>0.5</v>
      </c>
      <c r="F30" s="9"/>
      <c r="G30" s="10">
        <f t="shared" si="0"/>
        <v>15.24</v>
      </c>
      <c r="H30" s="12">
        <f t="shared" si="1"/>
        <v>0</v>
      </c>
      <c r="I30" s="13"/>
      <c r="J30" s="15">
        <f t="shared" si="2"/>
        <v>0</v>
      </c>
    </row>
    <row r="31" spans="2:10" ht="15" customHeight="1" x14ac:dyDescent="0.25">
      <c r="B31" s="3"/>
      <c r="C31" s="4">
        <v>13</v>
      </c>
      <c r="D31" s="4" t="s">
        <v>54</v>
      </c>
      <c r="E31" s="4">
        <v>0.5</v>
      </c>
      <c r="F31" s="9"/>
      <c r="G31" s="10">
        <f t="shared" si="0"/>
        <v>15.24</v>
      </c>
      <c r="H31" s="12">
        <f t="shared" si="1"/>
        <v>0</v>
      </c>
      <c r="I31" s="13"/>
      <c r="J31" s="15">
        <f t="shared" si="2"/>
        <v>0</v>
      </c>
    </row>
    <row r="32" spans="2:10" ht="15" customHeight="1" x14ac:dyDescent="0.25">
      <c r="B32" s="3"/>
      <c r="C32" s="4">
        <v>13.5</v>
      </c>
      <c r="D32" s="4" t="s">
        <v>55</v>
      </c>
      <c r="E32" s="4">
        <v>0.5</v>
      </c>
      <c r="F32" s="9"/>
      <c r="G32" s="10">
        <f t="shared" si="0"/>
        <v>15.24</v>
      </c>
      <c r="H32" s="12">
        <f t="shared" si="1"/>
        <v>0</v>
      </c>
      <c r="I32" s="13"/>
      <c r="J32" s="15">
        <f t="shared" si="2"/>
        <v>0</v>
      </c>
    </row>
    <row r="33" spans="2:10" ht="15" customHeight="1" x14ac:dyDescent="0.25">
      <c r="B33" s="3"/>
      <c r="C33" s="4">
        <v>14</v>
      </c>
      <c r="D33" s="4" t="s">
        <v>56</v>
      </c>
      <c r="E33" s="4">
        <v>0.5</v>
      </c>
      <c r="F33" s="9"/>
      <c r="G33" s="10">
        <f t="shared" si="0"/>
        <v>15.24</v>
      </c>
      <c r="H33" s="12">
        <f t="shared" si="1"/>
        <v>0</v>
      </c>
      <c r="I33" s="13"/>
      <c r="J33" s="15">
        <f t="shared" si="2"/>
        <v>0</v>
      </c>
    </row>
    <row r="34" spans="2:10" ht="15" customHeight="1" x14ac:dyDescent="0.25">
      <c r="B34" s="3"/>
      <c r="C34" s="4">
        <v>14.5</v>
      </c>
      <c r="D34" s="4" t="s">
        <v>57</v>
      </c>
      <c r="E34" s="4">
        <v>0.5</v>
      </c>
      <c r="F34" s="9"/>
      <c r="G34" s="10">
        <f t="shared" si="0"/>
        <v>15.24</v>
      </c>
      <c r="H34" s="12">
        <f t="shared" si="1"/>
        <v>0</v>
      </c>
      <c r="I34" s="13"/>
      <c r="J34" s="15">
        <f t="shared" si="2"/>
        <v>0</v>
      </c>
    </row>
    <row r="35" spans="2:10" ht="15" customHeight="1" x14ac:dyDescent="0.25">
      <c r="B35" s="3"/>
      <c r="C35" s="4">
        <v>15</v>
      </c>
      <c r="D35" s="4" t="s">
        <v>58</v>
      </c>
      <c r="E35" s="4">
        <v>0.5</v>
      </c>
      <c r="F35" s="9"/>
      <c r="G35" s="10">
        <f t="shared" si="0"/>
        <v>15.24</v>
      </c>
      <c r="H35" s="12">
        <f t="shared" si="1"/>
        <v>0</v>
      </c>
      <c r="I35" s="13"/>
      <c r="J35" s="15">
        <f t="shared" si="2"/>
        <v>0</v>
      </c>
    </row>
    <row r="36" spans="2:10" ht="15.75" customHeight="1" x14ac:dyDescent="0.25">
      <c r="B36" s="28" t="s">
        <v>59</v>
      </c>
      <c r="C36" s="29" t="s">
        <v>60</v>
      </c>
      <c r="D36" s="29" t="s">
        <v>61</v>
      </c>
      <c r="E36" s="29">
        <v>0.5</v>
      </c>
      <c r="F36" s="30"/>
      <c r="G36" s="31">
        <f>G35</f>
        <v>15.24</v>
      </c>
      <c r="H36" s="12">
        <f t="shared" si="1"/>
        <v>0</v>
      </c>
      <c r="I36" s="32"/>
      <c r="J36" s="33">
        <f t="shared" si="2"/>
        <v>0</v>
      </c>
    </row>
    <row r="37" spans="2:10" ht="18" customHeight="1" x14ac:dyDescent="0.25">
      <c r="D37" s="1"/>
      <c r="E37" s="1"/>
      <c r="F37" s="1"/>
      <c r="G37" s="1"/>
      <c r="H37" s="34">
        <f>SUM(H6:H36)</f>
        <v>0.54559199999999997</v>
      </c>
      <c r="I37" s="35" t="s">
        <v>62</v>
      </c>
      <c r="J37" s="36">
        <f>SUM(J6:J36)</f>
        <v>9.1561920000000019E-2</v>
      </c>
    </row>
    <row r="38" spans="2:10" ht="15.75" customHeight="1" x14ac:dyDescent="0.25">
      <c r="D38" s="1"/>
      <c r="E38" s="1"/>
      <c r="F38" s="1"/>
      <c r="G38" s="1"/>
      <c r="H38" s="1"/>
      <c r="I38" s="35" t="s">
        <v>63</v>
      </c>
      <c r="J38" s="37">
        <f>J37*1000</f>
        <v>91.561920000000015</v>
      </c>
    </row>
  </sheetData>
  <mergeCells count="4">
    <mergeCell ref="C3:D3"/>
    <mergeCell ref="C4:D4"/>
    <mergeCell ref="C2:D2"/>
    <mergeCell ref="E2:J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36"/>
  <sheetViews>
    <sheetView workbookViewId="0"/>
  </sheetViews>
  <sheetFormatPr defaultColWidth="17.28515625" defaultRowHeight="15.75" customHeight="1" x14ac:dyDescent="0.2"/>
  <cols>
    <col min="1" max="2" width="8.7109375" customWidth="1"/>
    <col min="3" max="3" width="19.140625" customWidth="1"/>
    <col min="4" max="6" width="8.7109375" customWidth="1"/>
  </cols>
  <sheetData>
    <row r="1" spans="2:4" ht="15" customHeight="1" x14ac:dyDescent="0.25">
      <c r="C1" s="1"/>
    </row>
    <row r="2" spans="2:4" ht="15" customHeight="1" x14ac:dyDescent="0.25">
      <c r="B2" s="11" t="s">
        <v>23</v>
      </c>
      <c r="C2" s="14" t="s">
        <v>24</v>
      </c>
      <c r="D2" s="14" t="s">
        <v>25</v>
      </c>
    </row>
    <row r="3" spans="2:4" ht="15.75" customHeight="1" x14ac:dyDescent="0.25">
      <c r="B3" s="1" t="str">
        <f>'FieldFormAV .5ftinterval'!C2</f>
        <v>DAM</v>
      </c>
      <c r="C3" s="17">
        <f>'FieldFormAV .5ftinterval'!C3</f>
        <v>41991</v>
      </c>
      <c r="D3" s="1">
        <f>'FieldFormAV .5ftinterval'!C4</f>
        <v>1445</v>
      </c>
    </row>
    <row r="4" spans="2:4" ht="15" customHeight="1" x14ac:dyDescent="0.25">
      <c r="B4" s="19" t="s">
        <v>28</v>
      </c>
      <c r="C4" s="20"/>
      <c r="D4" s="21"/>
    </row>
    <row r="5" spans="2:4" ht="15" customHeight="1" x14ac:dyDescent="0.25">
      <c r="B5" s="22" t="s">
        <v>33</v>
      </c>
      <c r="C5" s="23" t="s">
        <v>36</v>
      </c>
      <c r="D5" s="24" t="s">
        <v>38</v>
      </c>
    </row>
    <row r="6" spans="2:4" ht="15" customHeight="1" x14ac:dyDescent="0.25">
      <c r="B6" s="25">
        <f>'FieldFormAV .5ftinterval'!C6</f>
        <v>0.5</v>
      </c>
      <c r="C6" s="26">
        <f>'FieldFormAV .5ftinterval'!F6</f>
        <v>0</v>
      </c>
      <c r="D6" s="27">
        <f>'FieldFormAV .5ftinterval'!I6</f>
        <v>0</v>
      </c>
    </row>
    <row r="7" spans="2:4" ht="15" customHeight="1" x14ac:dyDescent="0.25">
      <c r="B7" s="25">
        <f>'FieldFormAV .5ftinterval'!C7</f>
        <v>1</v>
      </c>
      <c r="C7" s="26">
        <f>'FieldFormAV .5ftinterval'!F7</f>
        <v>0</v>
      </c>
      <c r="D7" s="27">
        <f>'FieldFormAV .5ftinterval'!I7</f>
        <v>0</v>
      </c>
    </row>
    <row r="8" spans="2:4" ht="15" customHeight="1" x14ac:dyDescent="0.25">
      <c r="B8" s="25">
        <f>'FieldFormAV .5ftinterval'!C8</f>
        <v>1.5</v>
      </c>
      <c r="C8" s="26">
        <f>'FieldFormAV .5ftinterval'!F8</f>
        <v>16</v>
      </c>
      <c r="D8" s="27">
        <f>'FieldFormAV .5ftinterval'!I8</f>
        <v>0.32</v>
      </c>
    </row>
    <row r="9" spans="2:4" ht="15" customHeight="1" x14ac:dyDescent="0.25">
      <c r="B9" s="25">
        <f>'FieldFormAV .5ftinterval'!C9</f>
        <v>2</v>
      </c>
      <c r="C9" s="26">
        <f>'FieldFormAV .5ftinterval'!F9</f>
        <v>20</v>
      </c>
      <c r="D9" s="27">
        <f>'FieldFormAV .5ftinterval'!I9</f>
        <v>0.2</v>
      </c>
    </row>
    <row r="10" spans="2:4" ht="15" customHeight="1" x14ac:dyDescent="0.25">
      <c r="B10" s="25">
        <f>'FieldFormAV .5ftinterval'!C10</f>
        <v>2.5</v>
      </c>
      <c r="C10" s="26">
        <f>'FieldFormAV .5ftinterval'!F10</f>
        <v>20</v>
      </c>
      <c r="D10" s="27">
        <f>'FieldFormAV .5ftinterval'!I10</f>
        <v>0.1</v>
      </c>
    </row>
    <row r="11" spans="2:4" ht="15" customHeight="1" x14ac:dyDescent="0.25">
      <c r="B11" s="25">
        <f>'FieldFormAV .5ftinterval'!C11</f>
        <v>3</v>
      </c>
      <c r="C11" s="26">
        <f>'FieldFormAV .5ftinterval'!F11</f>
        <v>16</v>
      </c>
      <c r="D11" s="27">
        <f>'FieldFormAV .5ftinterval'!I11</f>
        <v>0.05</v>
      </c>
    </row>
    <row r="12" spans="2:4" ht="15" customHeight="1" x14ac:dyDescent="0.25">
      <c r="B12" s="25">
        <f>'FieldFormAV .5ftinterval'!C12</f>
        <v>3.5</v>
      </c>
      <c r="C12" s="26">
        <f>'FieldFormAV .5ftinterval'!F12</f>
        <v>18</v>
      </c>
      <c r="D12" s="27">
        <f>'FieldFormAV .5ftinterval'!I12</f>
        <v>0</v>
      </c>
    </row>
    <row r="13" spans="2:4" ht="15" customHeight="1" x14ac:dyDescent="0.25">
      <c r="B13" s="25">
        <f>'FieldFormAV .5ftinterval'!C13</f>
        <v>4</v>
      </c>
      <c r="C13" s="26">
        <f>'FieldFormAV .5ftinterval'!F13</f>
        <v>16</v>
      </c>
      <c r="D13" s="27">
        <f>'FieldFormAV .5ftinterval'!I13</f>
        <v>0.08</v>
      </c>
    </row>
    <row r="14" spans="2:4" ht="15" customHeight="1" x14ac:dyDescent="0.25">
      <c r="B14" s="25">
        <f>'FieldFormAV .5ftinterval'!C14</f>
        <v>4.5</v>
      </c>
      <c r="C14" s="26">
        <f>'FieldFormAV .5ftinterval'!F14</f>
        <v>14</v>
      </c>
      <c r="D14" s="27">
        <f>'FieldFormAV .5ftinterval'!I14</f>
        <v>0</v>
      </c>
    </row>
    <row r="15" spans="2:4" ht="15" customHeight="1" x14ac:dyDescent="0.25">
      <c r="B15" s="25">
        <f>'FieldFormAV .5ftinterval'!C15</f>
        <v>5</v>
      </c>
      <c r="C15" s="26">
        <f>'FieldFormAV .5ftinterval'!F15</f>
        <v>14</v>
      </c>
      <c r="D15" s="27">
        <f>'FieldFormAV .5ftinterval'!I15</f>
        <v>0</v>
      </c>
    </row>
    <row r="16" spans="2:4" ht="15" customHeight="1" x14ac:dyDescent="0.25">
      <c r="B16" s="25">
        <f>'FieldFormAV .5ftinterval'!C16</f>
        <v>5.5</v>
      </c>
      <c r="C16" s="26">
        <f>'FieldFormAV .5ftinterval'!F16</f>
        <v>12</v>
      </c>
      <c r="D16" s="27">
        <f>'FieldFormAV .5ftinterval'!I16</f>
        <v>0</v>
      </c>
    </row>
    <row r="17" spans="2:4" ht="15" customHeight="1" x14ac:dyDescent="0.25">
      <c r="B17" s="25">
        <f>'FieldFormAV .5ftinterval'!C17</f>
        <v>6</v>
      </c>
      <c r="C17" s="26">
        <f>'FieldFormAV .5ftinterval'!F17</f>
        <v>24</v>
      </c>
      <c r="D17" s="27">
        <f>'FieldFormAV .5ftinterval'!I17</f>
        <v>0</v>
      </c>
    </row>
    <row r="18" spans="2:4" ht="15" customHeight="1" x14ac:dyDescent="0.25">
      <c r="B18" s="25">
        <f>'FieldFormAV .5ftinterval'!C18</f>
        <v>6.5</v>
      </c>
      <c r="C18" s="26">
        <f>'FieldFormAV .5ftinterval'!F18</f>
        <v>22</v>
      </c>
      <c r="D18" s="27">
        <f>'FieldFormAV .5ftinterval'!I18</f>
        <v>0.04</v>
      </c>
    </row>
    <row r="19" spans="2:4" ht="15" customHeight="1" x14ac:dyDescent="0.25">
      <c r="B19" s="25">
        <f>'FieldFormAV .5ftinterval'!C19</f>
        <v>7</v>
      </c>
      <c r="C19" s="26">
        <f>'FieldFormAV .5ftinterval'!F19</f>
        <v>36</v>
      </c>
      <c r="D19" s="27">
        <f>'FieldFormAV .5ftinterval'!I19</f>
        <v>0.2</v>
      </c>
    </row>
    <row r="20" spans="2:4" ht="15" customHeight="1" x14ac:dyDescent="0.25">
      <c r="B20" s="25">
        <f>'FieldFormAV .5ftinterval'!C20</f>
        <v>7.5</v>
      </c>
      <c r="C20" s="26">
        <f>'FieldFormAV .5ftinterval'!F20</f>
        <v>28</v>
      </c>
      <c r="D20" s="27">
        <f>'FieldFormAV .5ftinterval'!I20</f>
        <v>0.2</v>
      </c>
    </row>
    <row r="21" spans="2:4" ht="15" customHeight="1" x14ac:dyDescent="0.25">
      <c r="B21" s="25">
        <f>'FieldFormAV .5ftinterval'!C21</f>
        <v>8</v>
      </c>
      <c r="C21" s="26">
        <f>'FieldFormAV .5ftinterval'!F21</f>
        <v>32</v>
      </c>
      <c r="D21" s="27">
        <f>'FieldFormAV .5ftinterval'!I21</f>
        <v>0.25</v>
      </c>
    </row>
    <row r="22" spans="2:4" ht="15" customHeight="1" x14ac:dyDescent="0.25">
      <c r="B22" s="25">
        <f>'FieldFormAV .5ftinterval'!C22</f>
        <v>8.5</v>
      </c>
      <c r="C22" s="26">
        <f>'FieldFormAV .5ftinterval'!F22</f>
        <v>30</v>
      </c>
      <c r="D22" s="27">
        <f>'FieldFormAV .5ftinterval'!I22</f>
        <v>0.27</v>
      </c>
    </row>
    <row r="23" spans="2:4" ht="15" customHeight="1" x14ac:dyDescent="0.25">
      <c r="B23" s="25">
        <f>'FieldFormAV .5ftinterval'!C23</f>
        <v>9</v>
      </c>
      <c r="C23" s="26">
        <f>'FieldFormAV .5ftinterval'!F23</f>
        <v>38</v>
      </c>
      <c r="D23" s="27">
        <f>'FieldFormAV .5ftinterval'!I23</f>
        <v>0.45</v>
      </c>
    </row>
    <row r="24" spans="2:4" ht="15" customHeight="1" x14ac:dyDescent="0.25">
      <c r="B24" s="25">
        <f>'FieldFormAV .5ftinterval'!C24</f>
        <v>9.5</v>
      </c>
      <c r="C24" s="26">
        <f>'FieldFormAV .5ftinterval'!F24</f>
        <v>2</v>
      </c>
      <c r="D24" s="27">
        <f>'FieldFormAV .5ftinterval'!I24</f>
        <v>0</v>
      </c>
    </row>
    <row r="25" spans="2:4" ht="15" customHeight="1" x14ac:dyDescent="0.25">
      <c r="B25" s="25">
        <f>'FieldFormAV .5ftinterval'!C25</f>
        <v>10</v>
      </c>
      <c r="C25" s="26">
        <f>'FieldFormAV .5ftinterval'!F25</f>
        <v>0</v>
      </c>
      <c r="D25" s="27">
        <f>'FieldFormAV .5ftinterval'!I25</f>
        <v>0</v>
      </c>
    </row>
    <row r="26" spans="2:4" ht="15" customHeight="1" x14ac:dyDescent="0.25">
      <c r="B26" s="25">
        <f>'FieldFormAV .5ftinterval'!C26</f>
        <v>10.5</v>
      </c>
      <c r="C26" s="26">
        <f>'FieldFormAV .5ftinterval'!F26</f>
        <v>0</v>
      </c>
      <c r="D26" s="27">
        <f>'FieldFormAV .5ftinterval'!I26</f>
        <v>0</v>
      </c>
    </row>
    <row r="27" spans="2:4" ht="15" customHeight="1" x14ac:dyDescent="0.25">
      <c r="B27" s="25">
        <f>'FieldFormAV .5ftinterval'!C27</f>
        <v>11</v>
      </c>
      <c r="C27" s="26">
        <f>'FieldFormAV .5ftinterval'!F27</f>
        <v>0</v>
      </c>
      <c r="D27" s="27">
        <f>'FieldFormAV .5ftinterval'!I27</f>
        <v>0</v>
      </c>
    </row>
    <row r="28" spans="2:4" ht="15" customHeight="1" x14ac:dyDescent="0.25">
      <c r="B28" s="25">
        <f>'FieldFormAV .5ftinterval'!C28</f>
        <v>11.5</v>
      </c>
      <c r="C28" s="26">
        <f>'FieldFormAV .5ftinterval'!F28</f>
        <v>0</v>
      </c>
      <c r="D28" s="27">
        <f>'FieldFormAV .5ftinterval'!I28</f>
        <v>0</v>
      </c>
    </row>
    <row r="29" spans="2:4" ht="15" customHeight="1" x14ac:dyDescent="0.25">
      <c r="B29" s="25">
        <f>'FieldFormAV .5ftinterval'!C29</f>
        <v>12</v>
      </c>
      <c r="C29" s="26">
        <f>'FieldFormAV .5ftinterval'!F29</f>
        <v>0</v>
      </c>
      <c r="D29" s="27">
        <f>'FieldFormAV .5ftinterval'!I29</f>
        <v>0</v>
      </c>
    </row>
    <row r="30" spans="2:4" ht="15" customHeight="1" x14ac:dyDescent="0.25">
      <c r="B30" s="25">
        <f>'FieldFormAV .5ftinterval'!C30</f>
        <v>12.5</v>
      </c>
      <c r="C30" s="26">
        <f>'FieldFormAV .5ftinterval'!F30</f>
        <v>0</v>
      </c>
      <c r="D30" s="27">
        <f>'FieldFormAV .5ftinterval'!I30</f>
        <v>0</v>
      </c>
    </row>
    <row r="31" spans="2:4" ht="15" customHeight="1" x14ac:dyDescent="0.25">
      <c r="B31" s="25">
        <f>'FieldFormAV .5ftinterval'!C31</f>
        <v>13</v>
      </c>
      <c r="C31" s="26">
        <f>'FieldFormAV .5ftinterval'!F31</f>
        <v>0</v>
      </c>
      <c r="D31" s="27">
        <f>'FieldFormAV .5ftinterval'!I31</f>
        <v>0</v>
      </c>
    </row>
    <row r="32" spans="2:4" ht="15" customHeight="1" x14ac:dyDescent="0.25">
      <c r="B32" s="25">
        <f>'FieldFormAV .5ftinterval'!C32</f>
        <v>13.5</v>
      </c>
      <c r="C32" s="26">
        <f>'FieldFormAV .5ftinterval'!F32</f>
        <v>0</v>
      </c>
      <c r="D32" s="27">
        <f>'FieldFormAV .5ftinterval'!I32</f>
        <v>0</v>
      </c>
    </row>
    <row r="33" spans="2:4" ht="15" customHeight="1" x14ac:dyDescent="0.25">
      <c r="B33" s="25">
        <f>'FieldFormAV .5ftinterval'!C33</f>
        <v>14</v>
      </c>
      <c r="C33" s="26">
        <f>'FieldFormAV .5ftinterval'!F33</f>
        <v>0</v>
      </c>
      <c r="D33" s="27">
        <f>'FieldFormAV .5ftinterval'!I33</f>
        <v>0</v>
      </c>
    </row>
    <row r="34" spans="2:4" ht="15" customHeight="1" x14ac:dyDescent="0.25">
      <c r="B34" s="25">
        <f>'FieldFormAV .5ftinterval'!C34</f>
        <v>14.5</v>
      </c>
      <c r="C34" s="26">
        <f>'FieldFormAV .5ftinterval'!F34</f>
        <v>0</v>
      </c>
      <c r="D34" s="27">
        <f>'FieldFormAV .5ftinterval'!I34</f>
        <v>0</v>
      </c>
    </row>
    <row r="35" spans="2:4" ht="15.75" customHeight="1" x14ac:dyDescent="0.25">
      <c r="B35" s="38">
        <f>'FieldFormAV .5ftinterval'!C35</f>
        <v>15</v>
      </c>
      <c r="C35" s="39">
        <f>'FieldFormAV .5ftinterval'!F35</f>
        <v>0</v>
      </c>
      <c r="D35" s="40">
        <f>'FieldFormAV .5ftinterval'!I35</f>
        <v>0</v>
      </c>
    </row>
    <row r="36" spans="2:4" ht="15" customHeight="1" x14ac:dyDescent="0.25">
      <c r="B36" s="26"/>
      <c r="C36" s="2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FieldFormAV .5ftinterval</vt:lpstr>
      <vt:lpstr>to Flow file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Messina</dc:creator>
  <cp:lastModifiedBy>Alex Messina</cp:lastModifiedBy>
  <dcterms:created xsi:type="dcterms:W3CDTF">2014-12-28T02:37:35Z</dcterms:created>
  <dcterms:modified xsi:type="dcterms:W3CDTF">2014-12-28T02:37:35Z</dcterms:modified>
</cp:coreProperties>
</file>