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Cross Section Surveys\"/>
    </mc:Choice>
  </mc:AlternateContent>
  <bookViews>
    <workbookView xWindow="0" yWindow="0" windowWidth="20490" windowHeight="7755"/>
  </bookViews>
  <sheets>
    <sheet name="R2_m" sheetId="2" r:id="rId1"/>
    <sheet name="R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G7" i="2"/>
  <c r="H7" i="2"/>
  <c r="I7" i="2" s="1"/>
  <c r="M7" i="2" s="1"/>
  <c r="L8" i="2" s="1"/>
  <c r="J7" i="2"/>
  <c r="K7" i="2"/>
  <c r="F8" i="2"/>
  <c r="G8" i="2"/>
  <c r="H8" i="2"/>
  <c r="I8" i="2" s="1"/>
  <c r="J8" i="2"/>
  <c r="K8" i="2"/>
  <c r="B9" i="2"/>
  <c r="F9" i="2"/>
  <c r="G9" i="2"/>
  <c r="H9" i="2"/>
  <c r="I9" i="2" s="1"/>
  <c r="M9" i="2" s="1"/>
  <c r="J9" i="2"/>
  <c r="K9" i="2"/>
  <c r="B10" i="2"/>
  <c r="F10" i="2"/>
  <c r="K10" i="2" s="1"/>
  <c r="G10" i="2"/>
  <c r="H10" i="2"/>
  <c r="J10" i="2"/>
  <c r="B11" i="2"/>
  <c r="F11" i="2"/>
  <c r="K11" i="2" s="1"/>
  <c r="G11" i="2"/>
  <c r="H11" i="2"/>
  <c r="J11" i="2"/>
  <c r="B12" i="2"/>
  <c r="F12" i="2"/>
  <c r="J13" i="2" s="1"/>
  <c r="K13" i="2" s="1"/>
  <c r="G12" i="2"/>
  <c r="I10" i="2" s="1"/>
  <c r="M10" i="2" s="1"/>
  <c r="L11" i="2" s="1"/>
  <c r="H12" i="2"/>
  <c r="I12" i="2" s="1"/>
  <c r="M12" i="2" s="1"/>
  <c r="J12" i="2"/>
  <c r="K12" i="2"/>
  <c r="B13" i="2"/>
  <c r="F13" i="2"/>
  <c r="G13" i="2"/>
  <c r="H13" i="2"/>
  <c r="I13" i="2" s="1"/>
  <c r="M13" i="2" s="1"/>
  <c r="L14" i="2" s="1"/>
  <c r="B14" i="2"/>
  <c r="F14" i="2"/>
  <c r="K14" i="2" s="1"/>
  <c r="G14" i="2"/>
  <c r="H14" i="2"/>
  <c r="J14" i="2"/>
  <c r="B15" i="2"/>
  <c r="B16" i="2" s="1"/>
  <c r="B17" i="2" s="1"/>
  <c r="B18" i="2" s="1"/>
  <c r="B19" i="2" s="1"/>
  <c r="F15" i="2"/>
  <c r="K15" i="2" s="1"/>
  <c r="G15" i="2"/>
  <c r="H15" i="2"/>
  <c r="J15" i="2"/>
  <c r="F16" i="2"/>
  <c r="J17" i="2" s="1"/>
  <c r="K17" i="2" s="1"/>
  <c r="G16" i="2"/>
  <c r="I14" i="2" s="1"/>
  <c r="M14" i="2" s="1"/>
  <c r="L15" i="2" s="1"/>
  <c r="H16" i="2"/>
  <c r="I16" i="2" s="1"/>
  <c r="M16" i="2" s="1"/>
  <c r="J16" i="2"/>
  <c r="K16" i="2"/>
  <c r="F17" i="2"/>
  <c r="G17" i="2"/>
  <c r="H17" i="2"/>
  <c r="I17" i="2" s="1"/>
  <c r="M17" i="2" s="1"/>
  <c r="L18" i="2" s="1"/>
  <c r="F18" i="2"/>
  <c r="K18" i="2" s="1"/>
  <c r="G18" i="2"/>
  <c r="H18" i="2"/>
  <c r="I18" i="2"/>
  <c r="J18" i="2"/>
  <c r="M18" i="2"/>
  <c r="L19" i="2" s="1"/>
  <c r="F19" i="2"/>
  <c r="K19" i="2" s="1"/>
  <c r="G19" i="2"/>
  <c r="H19" i="2"/>
  <c r="I19" i="2"/>
  <c r="M19" i="2" s="1"/>
  <c r="J19" i="2"/>
  <c r="I6" i="1"/>
  <c r="M6" i="1" s="1"/>
  <c r="J6" i="1"/>
  <c r="K6" i="1"/>
  <c r="I7" i="1"/>
  <c r="P5" i="1" s="1"/>
  <c r="J7" i="1"/>
  <c r="K7" i="1"/>
  <c r="B8" i="1"/>
  <c r="I8" i="1"/>
  <c r="M8" i="1" s="1"/>
  <c r="J8" i="1"/>
  <c r="K8" i="1"/>
  <c r="B9" i="1"/>
  <c r="I9" i="1"/>
  <c r="M9" i="1" s="1"/>
  <c r="J9" i="1"/>
  <c r="K9" i="1"/>
  <c r="B10" i="1"/>
  <c r="I10" i="1"/>
  <c r="J10" i="1"/>
  <c r="K10" i="1"/>
  <c r="M10" i="1"/>
  <c r="Q10" i="1" s="1"/>
  <c r="B11" i="1"/>
  <c r="I11" i="1"/>
  <c r="M11" i="1" s="1"/>
  <c r="J11" i="1"/>
  <c r="K11" i="1"/>
  <c r="B12" i="1"/>
  <c r="I12" i="1"/>
  <c r="M12" i="1" s="1"/>
  <c r="J12" i="1"/>
  <c r="K12" i="1"/>
  <c r="B13" i="1"/>
  <c r="I13" i="1"/>
  <c r="J13" i="1"/>
  <c r="K13" i="1"/>
  <c r="M13" i="1"/>
  <c r="Q13" i="1" s="1"/>
  <c r="B14" i="1"/>
  <c r="I14" i="1"/>
  <c r="M14" i="1" s="1"/>
  <c r="J14" i="1"/>
  <c r="K14" i="1"/>
  <c r="B15" i="1"/>
  <c r="I15" i="1"/>
  <c r="M15" i="1" s="1"/>
  <c r="J15" i="1"/>
  <c r="K15" i="1"/>
  <c r="B16" i="1"/>
  <c r="I16" i="1"/>
  <c r="J16" i="1"/>
  <c r="K16" i="1"/>
  <c r="M16" i="1"/>
  <c r="Q16" i="1" s="1"/>
  <c r="B17" i="1"/>
  <c r="I17" i="1"/>
  <c r="M17" i="1" s="1"/>
  <c r="J17" i="1"/>
  <c r="K17" i="1"/>
  <c r="B18" i="1"/>
  <c r="I18" i="1"/>
  <c r="M18" i="1" s="1"/>
  <c r="Q18" i="1" s="1"/>
  <c r="J18" i="1"/>
  <c r="K18" i="1"/>
  <c r="Q13" i="2" l="1"/>
  <c r="M8" i="2"/>
  <c r="N18" i="2"/>
  <c r="Q18" i="2"/>
  <c r="Q17" i="2"/>
  <c r="N14" i="2"/>
  <c r="Q14" i="2"/>
  <c r="Q12" i="2"/>
  <c r="L13" i="2"/>
  <c r="N13" i="2" s="1"/>
  <c r="Q10" i="2"/>
  <c r="Q9" i="2"/>
  <c r="L10" i="2"/>
  <c r="N10" i="2" s="1"/>
  <c r="N8" i="2"/>
  <c r="Q19" i="2"/>
  <c r="N19" i="2"/>
  <c r="Q16" i="2"/>
  <c r="L17" i="2"/>
  <c r="N17" i="2" s="1"/>
  <c r="N7" i="2"/>
  <c r="I15" i="2"/>
  <c r="M15" i="2" s="1"/>
  <c r="L16" i="2" s="1"/>
  <c r="N16" i="2" s="1"/>
  <c r="I11" i="2"/>
  <c r="M11" i="2" s="1"/>
  <c r="L12" i="2" s="1"/>
  <c r="N12" i="2" s="1"/>
  <c r="Q17" i="1"/>
  <c r="L18" i="1"/>
  <c r="N18" i="1" s="1"/>
  <c r="Q15" i="1"/>
  <c r="L16" i="1"/>
  <c r="N16" i="1" s="1"/>
  <c r="Q14" i="1"/>
  <c r="L15" i="1"/>
  <c r="N10" i="1"/>
  <c r="N15" i="1"/>
  <c r="Q9" i="1"/>
  <c r="L10" i="1"/>
  <c r="Q8" i="1"/>
  <c r="L9" i="1"/>
  <c r="N9" i="1" s="1"/>
  <c r="Q12" i="1"/>
  <c r="L13" i="1"/>
  <c r="N13" i="1" s="1"/>
  <c r="Q11" i="1"/>
  <c r="L12" i="1"/>
  <c r="N12" i="1" s="1"/>
  <c r="N6" i="1"/>
  <c r="L7" i="1"/>
  <c r="N7" i="1" s="1"/>
  <c r="M7" i="1"/>
  <c r="L17" i="1"/>
  <c r="N17" i="1" s="1"/>
  <c r="L14" i="1"/>
  <c r="N14" i="1" s="1"/>
  <c r="L11" i="1"/>
  <c r="N11" i="1" s="1"/>
  <c r="N15" i="2" l="1"/>
  <c r="Q11" i="2"/>
  <c r="N11" i="2"/>
  <c r="O5" i="2" s="1"/>
  <c r="Q8" i="2"/>
  <c r="L9" i="2"/>
  <c r="N9" i="2" s="1"/>
  <c r="Q15" i="2"/>
  <c r="P5" i="2"/>
  <c r="Q7" i="1"/>
  <c r="R5" i="1" s="1"/>
  <c r="L8" i="1"/>
  <c r="N8" i="1" s="1"/>
  <c r="O5" i="1" s="1"/>
  <c r="R5" i="2" l="1"/>
</calcChain>
</file>

<file path=xl/sharedStrings.xml><?xml version="1.0" encoding="utf-8"?>
<sst xmlns="http://schemas.openxmlformats.org/spreadsheetml/2006/main" count="48" uniqueCount="18">
  <si>
    <t>Wall</t>
  </si>
  <si>
    <t>RWE</t>
  </si>
  <si>
    <t>WP</t>
  </si>
  <si>
    <t>Area</t>
  </si>
  <si>
    <t>b</t>
  </si>
  <si>
    <t>a</t>
  </si>
  <si>
    <t>width</t>
  </si>
  <si>
    <t>dist_prev</t>
  </si>
  <si>
    <t>y</t>
  </si>
  <si>
    <t>depth</t>
  </si>
  <si>
    <t>Rod Reading</t>
  </si>
  <si>
    <t>Dist</t>
  </si>
  <si>
    <t>Avg Area</t>
  </si>
  <si>
    <t>m</t>
  </si>
  <si>
    <t>in</t>
  </si>
  <si>
    <t>ft</t>
  </si>
  <si>
    <t>stage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</si>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</sst>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0" borderId="0" xfId="0" applyFill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'R2_m'!$F$7:$F$27</c:f>
              <c:numCache>
                <c:formatCode>0.000</c:formatCode>
                <c:ptCount val="21"/>
                <c:pt idx="0">
                  <c:v>0</c:v>
                </c:pt>
                <c:pt idx="1">
                  <c:v>0.60960000000000003</c:v>
                </c:pt>
                <c:pt idx="2">
                  <c:v>1.2192000000000001</c:v>
                </c:pt>
                <c:pt idx="3">
                  <c:v>1.4478</c:v>
                </c:pt>
                <c:pt idx="4">
                  <c:v>1.4478</c:v>
                </c:pt>
                <c:pt idx="5">
                  <c:v>1.8288</c:v>
                </c:pt>
                <c:pt idx="6">
                  <c:v>2.4384000000000001</c:v>
                </c:pt>
                <c:pt idx="7">
                  <c:v>3.048</c:v>
                </c:pt>
                <c:pt idx="8">
                  <c:v>3.6576</c:v>
                </c:pt>
                <c:pt idx="9">
                  <c:v>4.2672000000000008</c:v>
                </c:pt>
                <c:pt idx="10">
                  <c:v>4.7091599999999998</c:v>
                </c:pt>
                <c:pt idx="11">
                  <c:v>4.7091599999999998</c:v>
                </c:pt>
                <c:pt idx="12">
                  <c:v>4.8768000000000002</c:v>
                </c:pt>
                <c:pt idx="13" formatCode="0.00">
                  <c:v>4.8769999999999998</c:v>
                </c:pt>
              </c:numCache>
            </c:numRef>
          </c:xVal>
          <c:yVal>
            <c:numRef>
              <c:f>'R2_m'!$H$7:$H$27</c:f>
              <c:numCache>
                <c:formatCode>0.000</c:formatCode>
                <c:ptCount val="21"/>
                <c:pt idx="0">
                  <c:v>-0.6604000000000001</c:v>
                </c:pt>
                <c:pt idx="1">
                  <c:v>-0.86360000000000003</c:v>
                </c:pt>
                <c:pt idx="2">
                  <c:v>-0.95250000000000001</c:v>
                </c:pt>
                <c:pt idx="3">
                  <c:v>-1.1811</c:v>
                </c:pt>
                <c:pt idx="4">
                  <c:v>-1.2573000000000001</c:v>
                </c:pt>
                <c:pt idx="5">
                  <c:v>-1.2255500000000001</c:v>
                </c:pt>
                <c:pt idx="6">
                  <c:v>-1.2953999999999999</c:v>
                </c:pt>
                <c:pt idx="7">
                  <c:v>-1.4859</c:v>
                </c:pt>
                <c:pt idx="8">
                  <c:v>-1.2827000000000002</c:v>
                </c:pt>
                <c:pt idx="9">
                  <c:v>-1.4478</c:v>
                </c:pt>
                <c:pt idx="10">
                  <c:v>-1.3208000000000002</c:v>
                </c:pt>
                <c:pt idx="11">
                  <c:v>-1.3715999999999999</c:v>
                </c:pt>
                <c:pt idx="12">
                  <c:v>-1.3462000000000001</c:v>
                </c:pt>
                <c:pt idx="13" formatCode="0.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10752"/>
        <c:axId val="361717024"/>
      </c:scatterChart>
      <c:valAx>
        <c:axId val="361710752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17024"/>
        <c:crosses val="autoZero"/>
        <c:crossBetween val="midCat"/>
      </c:valAx>
      <c:valAx>
        <c:axId val="3617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'R2_m'!$F$7:$F$27</c:f>
              <c:numCache>
                <c:formatCode>0.000</c:formatCode>
                <c:ptCount val="21"/>
                <c:pt idx="0">
                  <c:v>0</c:v>
                </c:pt>
                <c:pt idx="1">
                  <c:v>0.60960000000000003</c:v>
                </c:pt>
                <c:pt idx="2">
                  <c:v>1.2192000000000001</c:v>
                </c:pt>
                <c:pt idx="3">
                  <c:v>1.4478</c:v>
                </c:pt>
                <c:pt idx="4">
                  <c:v>1.4478</c:v>
                </c:pt>
                <c:pt idx="5">
                  <c:v>1.8288</c:v>
                </c:pt>
                <c:pt idx="6">
                  <c:v>2.4384000000000001</c:v>
                </c:pt>
                <c:pt idx="7">
                  <c:v>3.048</c:v>
                </c:pt>
                <c:pt idx="8">
                  <c:v>3.6576</c:v>
                </c:pt>
                <c:pt idx="9">
                  <c:v>4.2672000000000008</c:v>
                </c:pt>
                <c:pt idx="10">
                  <c:v>4.7091599999999998</c:v>
                </c:pt>
                <c:pt idx="11">
                  <c:v>4.7091599999999998</c:v>
                </c:pt>
                <c:pt idx="12">
                  <c:v>4.8768000000000002</c:v>
                </c:pt>
                <c:pt idx="13" formatCode="0.00">
                  <c:v>4.8769999999999998</c:v>
                </c:pt>
              </c:numCache>
            </c:numRef>
          </c:xVal>
          <c:yVal>
            <c:numRef>
              <c:f>'R2_m'!$I$7:$I$27</c:f>
              <c:numCache>
                <c:formatCode>0.00</c:formatCode>
                <c:ptCount val="21"/>
                <c:pt idx="0">
                  <c:v>0.8254999999999999</c:v>
                </c:pt>
                <c:pt idx="1">
                  <c:v>0.62229999999999996</c:v>
                </c:pt>
                <c:pt idx="2">
                  <c:v>0.53339999999999999</c:v>
                </c:pt>
                <c:pt idx="3">
                  <c:v>0.30479999999999996</c:v>
                </c:pt>
                <c:pt idx="4">
                  <c:v>0.22859999999999991</c:v>
                </c:pt>
                <c:pt idx="5">
                  <c:v>0.26034999999999986</c:v>
                </c:pt>
                <c:pt idx="6">
                  <c:v>0.19050000000000011</c:v>
                </c:pt>
                <c:pt idx="7">
                  <c:v>0</c:v>
                </c:pt>
                <c:pt idx="8">
                  <c:v>0.20319999999999983</c:v>
                </c:pt>
                <c:pt idx="9">
                  <c:v>3.8100000000000023E-2</c:v>
                </c:pt>
                <c:pt idx="10">
                  <c:v>0.1650999999999998</c:v>
                </c:pt>
                <c:pt idx="11">
                  <c:v>0.11430000000000007</c:v>
                </c:pt>
                <c:pt idx="12">
                  <c:v>0.13969999999999994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'R2_m'!$I$28:$I$29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15064"/>
        <c:axId val="361720552"/>
      </c:scatterChart>
      <c:valAx>
        <c:axId val="361715064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0552"/>
        <c:crosses val="autoZero"/>
        <c:crossBetween val="midCat"/>
        <c:majorUnit val="1"/>
      </c:valAx>
      <c:valAx>
        <c:axId val="36172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1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'R2'!$F$6:$F$26</c:f>
              <c:numCache>
                <c:formatCode>0.000</c:formatCode>
                <c:ptCount val="21"/>
                <c:pt idx="0">
                  <c:v>0</c:v>
                </c:pt>
                <c:pt idx="1">
                  <c:v>60.96</c:v>
                </c:pt>
                <c:pt idx="2" formatCode="0.00">
                  <c:v>121.92</c:v>
                </c:pt>
                <c:pt idx="3" formatCode="0.00">
                  <c:v>144.78</c:v>
                </c:pt>
                <c:pt idx="4" formatCode="0.00">
                  <c:v>144.78</c:v>
                </c:pt>
                <c:pt idx="5" formatCode="0.00">
                  <c:v>182.88</c:v>
                </c:pt>
                <c:pt idx="6" formatCode="0.00">
                  <c:v>243.84</c:v>
                </c:pt>
                <c:pt idx="7" formatCode="0.00">
                  <c:v>304.8</c:v>
                </c:pt>
                <c:pt idx="8" formatCode="0.00">
                  <c:v>365.76</c:v>
                </c:pt>
                <c:pt idx="9" formatCode="0.00">
                  <c:v>426.72</c:v>
                </c:pt>
                <c:pt idx="10" formatCode="0.00">
                  <c:v>470.91599999999994</c:v>
                </c:pt>
                <c:pt idx="11" formatCode="0.00">
                  <c:v>470.91599999999994</c:v>
                </c:pt>
                <c:pt idx="12" formatCode="0.00">
                  <c:v>487.68</c:v>
                </c:pt>
              </c:numCache>
            </c:numRef>
          </c:xVal>
          <c:yVal>
            <c:numRef>
              <c:f>'R2'!$H$6:$H$26</c:f>
              <c:numCache>
                <c:formatCode>0.00</c:formatCode>
                <c:ptCount val="21"/>
                <c:pt idx="0">
                  <c:v>-66.040000000000006</c:v>
                </c:pt>
                <c:pt idx="1">
                  <c:v>-86.36</c:v>
                </c:pt>
                <c:pt idx="2">
                  <c:v>-95.25</c:v>
                </c:pt>
                <c:pt idx="3">
                  <c:v>-118.11</c:v>
                </c:pt>
                <c:pt idx="4">
                  <c:v>-125.73</c:v>
                </c:pt>
                <c:pt idx="5">
                  <c:v>-122.55500000000001</c:v>
                </c:pt>
                <c:pt idx="6">
                  <c:v>-129.54</c:v>
                </c:pt>
                <c:pt idx="7">
                  <c:v>-148.59</c:v>
                </c:pt>
                <c:pt idx="8">
                  <c:v>-128.27000000000001</c:v>
                </c:pt>
                <c:pt idx="9">
                  <c:v>-144.78</c:v>
                </c:pt>
                <c:pt idx="10">
                  <c:v>-132.08000000000001</c:v>
                </c:pt>
                <c:pt idx="11">
                  <c:v>-137.16</c:v>
                </c:pt>
                <c:pt idx="12">
                  <c:v>-134.62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29896"/>
        <c:axId val="359632248"/>
      </c:scatterChart>
      <c:valAx>
        <c:axId val="359629896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32248"/>
        <c:crosses val="autoZero"/>
        <c:crossBetween val="midCat"/>
      </c:valAx>
      <c:valAx>
        <c:axId val="35963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2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'R2'!$F$6:$F$26</c:f>
              <c:numCache>
                <c:formatCode>0.000</c:formatCode>
                <c:ptCount val="21"/>
                <c:pt idx="0">
                  <c:v>0</c:v>
                </c:pt>
                <c:pt idx="1">
                  <c:v>60.96</c:v>
                </c:pt>
                <c:pt idx="2" formatCode="0.00">
                  <c:v>121.92</c:v>
                </c:pt>
                <c:pt idx="3" formatCode="0.00">
                  <c:v>144.78</c:v>
                </c:pt>
                <c:pt idx="4" formatCode="0.00">
                  <c:v>144.78</c:v>
                </c:pt>
                <c:pt idx="5" formatCode="0.00">
                  <c:v>182.88</c:v>
                </c:pt>
                <c:pt idx="6" formatCode="0.00">
                  <c:v>243.84</c:v>
                </c:pt>
                <c:pt idx="7" formatCode="0.00">
                  <c:v>304.8</c:v>
                </c:pt>
                <c:pt idx="8" formatCode="0.00">
                  <c:v>365.76</c:v>
                </c:pt>
                <c:pt idx="9" formatCode="0.00">
                  <c:v>426.72</c:v>
                </c:pt>
                <c:pt idx="10" formatCode="0.00">
                  <c:v>470.91599999999994</c:v>
                </c:pt>
                <c:pt idx="11" formatCode="0.00">
                  <c:v>470.91599999999994</c:v>
                </c:pt>
                <c:pt idx="12" formatCode="0.00">
                  <c:v>487.68</c:v>
                </c:pt>
              </c:numCache>
            </c:numRef>
          </c:xVal>
          <c:yVal>
            <c:numRef>
              <c:f>'R2'!$I$6:$I$26</c:f>
              <c:numCache>
                <c:formatCode>0.00</c:formatCode>
                <c:ptCount val="21"/>
                <c:pt idx="0">
                  <c:v>82.55</c:v>
                </c:pt>
                <c:pt idx="1">
                  <c:v>62.230000000000004</c:v>
                </c:pt>
                <c:pt idx="2">
                  <c:v>53.34</c:v>
                </c:pt>
                <c:pt idx="3">
                  <c:v>30.480000000000004</c:v>
                </c:pt>
                <c:pt idx="4">
                  <c:v>22.86</c:v>
                </c:pt>
                <c:pt idx="5">
                  <c:v>26.034999999999997</c:v>
                </c:pt>
                <c:pt idx="6">
                  <c:v>19.050000000000011</c:v>
                </c:pt>
                <c:pt idx="7">
                  <c:v>0</c:v>
                </c:pt>
                <c:pt idx="8">
                  <c:v>20.319999999999993</c:v>
                </c:pt>
                <c:pt idx="9">
                  <c:v>3.8100000000000023</c:v>
                </c:pt>
                <c:pt idx="10">
                  <c:v>16.509999999999991</c:v>
                </c:pt>
                <c:pt idx="11">
                  <c:v>11.430000000000007</c:v>
                </c:pt>
                <c:pt idx="12">
                  <c:v>13.969999999999999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'R2'!$I$27:$I$28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30288"/>
        <c:axId val="359630680"/>
      </c:scatterChart>
      <c:valAx>
        <c:axId val="35963028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30680"/>
        <c:crosses val="autoZero"/>
        <c:crossBetween val="midCat"/>
        <c:majorUnit val="1"/>
      </c:valAx>
      <c:valAx>
        <c:axId val="35963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138112</xdr:colOff>
      <xdr:row>32</xdr:row>
      <xdr:rowOff>14287</xdr:rowOff>
    </xdr:from>
    <xdr:to>
      <xdr:col>22</xdr:col>
      <xdr:colOff>442912</xdr:colOff>
      <xdr:row>46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114300</xdr:colOff>
      <xdr:row>6</xdr:row>
      <xdr:rowOff>76200</xdr:rowOff>
    </xdr:from>
    <xdr:to>
      <xdr:col>25</xdr:col>
      <xdr:colOff>419100</xdr:colOff>
      <xdr:row>25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138112</xdr:colOff>
      <xdr:row>31</xdr:row>
      <xdr:rowOff>14287</xdr:rowOff>
    </xdr:from>
    <xdr:to>
      <xdr:col>22</xdr:col>
      <xdr:colOff>442912</xdr:colOff>
      <xdr:row>45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114300</xdr:colOff>
      <xdr:row>5</xdr:row>
      <xdr:rowOff>76200</xdr:rowOff>
    </xdr:from>
    <xdr:to>
      <xdr:col>25</xdr:col>
      <xdr:colOff>419100</xdr:colOff>
      <xdr:row>24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tabSelected="1" workbookViewId="0">
      <selection activeCell="G7" sqref="G7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2:18" ht="15.75" x14ac:dyDescent="0.25">
      <c r="B2" s="13" t="s">
        <v>17</v>
      </c>
      <c r="C2" s="13"/>
    </row>
    <row r="3" spans="2:18" ht="15.75" x14ac:dyDescent="0.25">
      <c r="B3" s="14"/>
      <c r="C3" s="13"/>
      <c r="L3" t="s">
        <v>16</v>
      </c>
    </row>
    <row r="4" spans="2:18" x14ac:dyDescent="0.25">
      <c r="B4" s="12" t="s">
        <v>15</v>
      </c>
      <c r="C4" s="12" t="s">
        <v>15</v>
      </c>
      <c r="D4" s="12" t="s">
        <v>14</v>
      </c>
      <c r="E4" s="11"/>
      <c r="F4" s="12" t="s">
        <v>13</v>
      </c>
      <c r="G4" s="12" t="s">
        <v>13</v>
      </c>
      <c r="H4" s="12" t="s">
        <v>13</v>
      </c>
      <c r="L4">
        <v>0.02</v>
      </c>
      <c r="O4" t="s">
        <v>3</v>
      </c>
      <c r="P4" t="s">
        <v>12</v>
      </c>
    </row>
    <row r="5" spans="2:18" x14ac:dyDescent="0.25">
      <c r="B5" s="10" t="s">
        <v>11</v>
      </c>
      <c r="C5" s="10" t="s">
        <v>10</v>
      </c>
      <c r="D5" s="10"/>
      <c r="E5" s="11"/>
      <c r="F5" s="10" t="s">
        <v>11</v>
      </c>
      <c r="G5" s="10" t="s">
        <v>10</v>
      </c>
      <c r="H5" s="10" t="s">
        <v>9</v>
      </c>
      <c r="I5" s="9" t="s">
        <v>8</v>
      </c>
      <c r="J5" s="9" t="s">
        <v>7</v>
      </c>
      <c r="K5" s="9" t="s">
        <v>6</v>
      </c>
      <c r="L5" s="9" t="s">
        <v>5</v>
      </c>
      <c r="M5" s="9" t="s">
        <v>4</v>
      </c>
      <c r="N5" s="9" t="s">
        <v>3</v>
      </c>
      <c r="O5">
        <f>SUM(N7:N19)</f>
        <v>-1.2821225309999997</v>
      </c>
      <c r="P5">
        <f>F27*AVERAGE(I8:I26)</f>
        <v>0</v>
      </c>
      <c r="Q5" s="8" t="s">
        <v>2</v>
      </c>
      <c r="R5">
        <f>SUM(Q7:Q27)</f>
        <v>5.9330037021090369</v>
      </c>
    </row>
    <row r="6" spans="2:18" s="15" customFormat="1" x14ac:dyDescent="0.25">
      <c r="B6" s="17"/>
      <c r="C6" s="17"/>
      <c r="D6" s="17"/>
      <c r="E6" s="4"/>
      <c r="F6" s="17">
        <v>0</v>
      </c>
      <c r="G6" s="17">
        <v>0</v>
      </c>
      <c r="H6" s="17">
        <v>0</v>
      </c>
      <c r="I6" s="16"/>
      <c r="J6" s="16"/>
      <c r="K6" s="16"/>
      <c r="L6" s="16"/>
      <c r="M6" s="16"/>
      <c r="N6" s="16"/>
      <c r="Q6" s="16"/>
    </row>
    <row r="7" spans="2:18" x14ac:dyDescent="0.25">
      <c r="B7" s="7">
        <v>0</v>
      </c>
      <c r="C7" s="7">
        <v>0</v>
      </c>
      <c r="D7" s="7">
        <v>0</v>
      </c>
      <c r="E7" s="7"/>
      <c r="F7" s="6">
        <f>'R2'!F6*0.01</f>
        <v>0</v>
      </c>
      <c r="G7" s="6">
        <f>'R2'!G6*0.01</f>
        <v>0.6604000000000001</v>
      </c>
      <c r="H7" s="6">
        <f>'R2'!H6*0.01</f>
        <v>-0.6604000000000001</v>
      </c>
      <c r="I7" s="1">
        <f>H7+MAX($G$7:$G$19)</f>
        <v>0.8254999999999999</v>
      </c>
      <c r="J7">
        <f>0</f>
        <v>0</v>
      </c>
      <c r="K7" s="1">
        <f>F7-J7</f>
        <v>0</v>
      </c>
      <c r="L7" s="1"/>
      <c r="M7" s="1">
        <f>$L$4-I7</f>
        <v>-0.80549999999999988</v>
      </c>
      <c r="N7">
        <f>K7*(L7+M7)*0.5</f>
        <v>0</v>
      </c>
    </row>
    <row r="8" spans="2:18" x14ac:dyDescent="0.25">
      <c r="B8" s="3">
        <v>0</v>
      </c>
      <c r="C8" s="3">
        <v>4</v>
      </c>
      <c r="D8" s="3">
        <v>8</v>
      </c>
      <c r="E8" s="3"/>
      <c r="F8" s="6">
        <f>'R2'!F7*0.01</f>
        <v>0.60960000000000003</v>
      </c>
      <c r="G8" s="6">
        <f>'R2'!G7*0.01</f>
        <v>0.86360000000000003</v>
      </c>
      <c r="H8" s="6">
        <f>'R2'!H7*0.01</f>
        <v>-0.86360000000000003</v>
      </c>
      <c r="I8" s="1">
        <f>H8+MAX($G$7:$G$27)</f>
        <v>0.62229999999999996</v>
      </c>
      <c r="J8" s="1">
        <f>F7</f>
        <v>0</v>
      </c>
      <c r="K8" s="1">
        <f>F8-J8</f>
        <v>0.60960000000000003</v>
      </c>
      <c r="L8" s="1">
        <f>M7</f>
        <v>-0.80549999999999988</v>
      </c>
      <c r="M8" s="1">
        <f>$L$4-I8</f>
        <v>-0.60229999999999995</v>
      </c>
      <c r="N8">
        <f>K8*(L8+M8)*0.5</f>
        <v>-0.42909744</v>
      </c>
      <c r="P8" s="1"/>
      <c r="Q8" s="1">
        <f>SQRT(K8^2+M8^2)</f>
        <v>0.85695825452585495</v>
      </c>
    </row>
    <row r="9" spans="2:18" x14ac:dyDescent="0.25">
      <c r="B9" s="3">
        <f>B8+1</f>
        <v>1</v>
      </c>
      <c r="C9" s="3">
        <v>4</v>
      </c>
      <c r="D9" s="3">
        <v>9.5</v>
      </c>
      <c r="E9" s="3"/>
      <c r="F9" s="6">
        <f>'R2'!F8*0.01</f>
        <v>1.2192000000000001</v>
      </c>
      <c r="G9" s="6">
        <f>'R2'!G8*0.01</f>
        <v>0.95250000000000001</v>
      </c>
      <c r="H9" s="6">
        <f>'R2'!H8*0.01</f>
        <v>-0.95250000000000001</v>
      </c>
      <c r="I9" s="1">
        <f>H9+MAX($G$7:$G$27)</f>
        <v>0.53339999999999999</v>
      </c>
      <c r="J9" s="1">
        <f>F8</f>
        <v>0.60960000000000003</v>
      </c>
      <c r="K9" s="1">
        <f>F9-J9</f>
        <v>0.60960000000000003</v>
      </c>
      <c r="L9" s="1">
        <f>M8</f>
        <v>-0.60229999999999995</v>
      </c>
      <c r="M9" s="1">
        <f>$L$4-I9</f>
        <v>-0.51339999999999997</v>
      </c>
      <c r="N9">
        <f>K9*(L9+M9)*0.5</f>
        <v>-0.34006535999999998</v>
      </c>
      <c r="Q9" s="1">
        <f>SQRT(K9^2+M9^2)</f>
        <v>0.79698915927382596</v>
      </c>
    </row>
    <row r="10" spans="2:18" x14ac:dyDescent="0.25">
      <c r="B10" s="3">
        <f>B9+1</f>
        <v>2</v>
      </c>
      <c r="C10" s="3">
        <v>4</v>
      </c>
      <c r="D10" s="3">
        <v>9.75</v>
      </c>
      <c r="E10" s="3"/>
      <c r="F10" s="6">
        <f>'R2'!F9*0.01</f>
        <v>1.4478</v>
      </c>
      <c r="G10" s="6">
        <f>'R2'!G9*0.01</f>
        <v>1.1811</v>
      </c>
      <c r="H10" s="6">
        <f>'R2'!H9*0.01</f>
        <v>-1.1811</v>
      </c>
      <c r="I10" s="1">
        <f>H10+MAX($G$7:$G$27)</f>
        <v>0.30479999999999996</v>
      </c>
      <c r="J10" s="1">
        <f>F9</f>
        <v>1.2192000000000001</v>
      </c>
      <c r="K10" s="1">
        <f>F10-J10</f>
        <v>0.22859999999999991</v>
      </c>
      <c r="L10" s="1">
        <f>M9</f>
        <v>-0.51339999999999997</v>
      </c>
      <c r="M10" s="1">
        <f>$L$4-I10</f>
        <v>-0.28479999999999994</v>
      </c>
      <c r="N10">
        <f>K10*(L10+M10)*0.5</f>
        <v>-9.1234259999999956E-2</v>
      </c>
      <c r="Q10" s="1">
        <f>SQRT(K10^2+M10^2)</f>
        <v>0.36519720699917729</v>
      </c>
    </row>
    <row r="11" spans="2:18" x14ac:dyDescent="0.25">
      <c r="B11" s="3">
        <f>B10+1</f>
        <v>3</v>
      </c>
      <c r="C11" s="3">
        <v>4</v>
      </c>
      <c r="D11" s="3">
        <v>9.25</v>
      </c>
      <c r="E11" s="3"/>
      <c r="F11" s="6">
        <f>'R2'!F10*0.01</f>
        <v>1.4478</v>
      </c>
      <c r="G11" s="6">
        <f>'R2'!G10*0.01</f>
        <v>1.2573000000000001</v>
      </c>
      <c r="H11" s="6">
        <f>'R2'!H10*0.01</f>
        <v>-1.2573000000000001</v>
      </c>
      <c r="I11" s="1">
        <f>H11+MAX($G$7:$G$27)</f>
        <v>0.22859999999999991</v>
      </c>
      <c r="J11" s="1">
        <f>F10</f>
        <v>1.4478</v>
      </c>
      <c r="K11" s="1">
        <f>F11-J11</f>
        <v>0</v>
      </c>
      <c r="L11" s="1">
        <f>M10</f>
        <v>-0.28479999999999994</v>
      </c>
      <c r="M11" s="1">
        <f>$L$4-I11</f>
        <v>-0.20859999999999992</v>
      </c>
      <c r="N11">
        <f>K11*(L11+M11)*0.5</f>
        <v>0</v>
      </c>
      <c r="Q11" s="1">
        <f>SQRT(K11^2+M11^2)</f>
        <v>0.20859999999999992</v>
      </c>
    </row>
    <row r="12" spans="2:18" x14ac:dyDescent="0.25">
      <c r="B12" s="3">
        <f>B11+1</f>
        <v>4</v>
      </c>
      <c r="C12" s="3">
        <v>4</v>
      </c>
      <c r="D12" s="3">
        <v>9.75</v>
      </c>
      <c r="E12" s="3"/>
      <c r="F12" s="6">
        <f>'R2'!F11*0.01</f>
        <v>1.8288</v>
      </c>
      <c r="G12" s="6">
        <f>'R2'!G11*0.01</f>
        <v>1.2255500000000001</v>
      </c>
      <c r="H12" s="6">
        <f>'R2'!H11*0.01</f>
        <v>-1.2255500000000001</v>
      </c>
      <c r="I12" s="1">
        <f>H12+MAX($G$7:$G$27)</f>
        <v>0.26034999999999986</v>
      </c>
      <c r="J12" s="1">
        <f>F11</f>
        <v>1.4478</v>
      </c>
      <c r="K12" s="1">
        <f>F12-J12</f>
        <v>0.38100000000000001</v>
      </c>
      <c r="L12" s="1">
        <f>M11</f>
        <v>-0.20859999999999992</v>
      </c>
      <c r="M12" s="1">
        <f>$L$4-I12</f>
        <v>-0.24034999999999987</v>
      </c>
      <c r="N12">
        <f>K12*(L12+M12)*0.5</f>
        <v>-8.5524974999999961E-2</v>
      </c>
      <c r="Q12" s="1">
        <f>SQRT(K12^2+M12^2)</f>
        <v>0.45047655044408241</v>
      </c>
    </row>
    <row r="13" spans="2:18" x14ac:dyDescent="0.25">
      <c r="B13" s="3">
        <f>B12+1</f>
        <v>5</v>
      </c>
      <c r="C13" s="3">
        <v>4</v>
      </c>
      <c r="D13" s="3">
        <v>9.75</v>
      </c>
      <c r="E13" s="3"/>
      <c r="F13" s="6">
        <f>'R2'!F12*0.01</f>
        <v>2.4384000000000001</v>
      </c>
      <c r="G13" s="6">
        <f>'R2'!G12*0.01</f>
        <v>1.2953999999999999</v>
      </c>
      <c r="H13" s="6">
        <f>'R2'!H12*0.01</f>
        <v>-1.2953999999999999</v>
      </c>
      <c r="I13" s="1">
        <f>H13+MAX($G$7:$G$27)</f>
        <v>0.19050000000000011</v>
      </c>
      <c r="J13" s="1">
        <f>F12</f>
        <v>1.8288</v>
      </c>
      <c r="K13" s="1">
        <f>F13-J13</f>
        <v>0.60960000000000014</v>
      </c>
      <c r="L13" s="1">
        <f>M12</f>
        <v>-0.24034999999999987</v>
      </c>
      <c r="M13" s="1">
        <f>$L$4-I13</f>
        <v>-0.17050000000000012</v>
      </c>
      <c r="N13">
        <f>K13*(L13+M13)*0.5</f>
        <v>-0.12522708000000002</v>
      </c>
      <c r="Q13" s="1">
        <f>SQRT(K13^2+M13^2)</f>
        <v>0.6329947946073492</v>
      </c>
    </row>
    <row r="14" spans="2:18" x14ac:dyDescent="0.25">
      <c r="B14" s="3">
        <f>B13+1</f>
        <v>6</v>
      </c>
      <c r="C14" s="3">
        <v>4</v>
      </c>
      <c r="D14" s="3">
        <v>9.25</v>
      </c>
      <c r="E14" s="3"/>
      <c r="F14" s="6">
        <f>'R2'!F13*0.01</f>
        <v>3.048</v>
      </c>
      <c r="G14" s="6">
        <f>'R2'!G13*0.01</f>
        <v>1.4859</v>
      </c>
      <c r="H14" s="6">
        <f>'R2'!H13*0.01</f>
        <v>-1.4859</v>
      </c>
      <c r="I14" s="1">
        <f>H14+MAX($G$7:$G$27)</f>
        <v>0</v>
      </c>
      <c r="J14" s="1">
        <f>F13</f>
        <v>2.4384000000000001</v>
      </c>
      <c r="K14" s="1">
        <f>F14-J14</f>
        <v>0.60959999999999992</v>
      </c>
      <c r="L14" s="1">
        <f>M13</f>
        <v>-0.17050000000000012</v>
      </c>
      <c r="M14" s="1">
        <f>$L$4-I14</f>
        <v>0.02</v>
      </c>
      <c r="N14">
        <f>K14*(L14+M14)*0.5</f>
        <v>-4.5872400000000035E-2</v>
      </c>
      <c r="Q14" s="1">
        <f>SQRT(K14^2+M14^2)</f>
        <v>0.60992799575031797</v>
      </c>
    </row>
    <row r="15" spans="2:18" x14ac:dyDescent="0.25">
      <c r="B15" s="3">
        <f>B14+1</f>
        <v>7</v>
      </c>
      <c r="C15" s="3">
        <v>4</v>
      </c>
      <c r="D15" s="3">
        <v>8.25</v>
      </c>
      <c r="E15" s="3"/>
      <c r="F15" s="6">
        <f>'R2'!F14*0.01</f>
        <v>3.6576</v>
      </c>
      <c r="G15" s="6">
        <f>'R2'!G14*0.01</f>
        <v>1.2827000000000002</v>
      </c>
      <c r="H15" s="6">
        <f>'R2'!H14*0.01</f>
        <v>-1.2827000000000002</v>
      </c>
      <c r="I15" s="1">
        <f>H15+MAX($G$7:$G$27)</f>
        <v>0.20319999999999983</v>
      </c>
      <c r="J15" s="1">
        <f>F14</f>
        <v>3.048</v>
      </c>
      <c r="K15" s="1">
        <f>F15-J15</f>
        <v>0.60959999999999992</v>
      </c>
      <c r="L15" s="1">
        <f>M14</f>
        <v>0.02</v>
      </c>
      <c r="M15" s="1">
        <f>$L$4-I15</f>
        <v>-0.18319999999999984</v>
      </c>
      <c r="N15">
        <f>K15*(L15+M15)*0.5</f>
        <v>-4.9743359999999945E-2</v>
      </c>
      <c r="Q15" s="1">
        <f>SQRT(K15^2+M15^2)</f>
        <v>0.63653310990081247</v>
      </c>
    </row>
    <row r="16" spans="2:18" x14ac:dyDescent="0.25">
      <c r="B16" s="3">
        <f>B15+1</f>
        <v>8</v>
      </c>
      <c r="C16" s="3">
        <v>4</v>
      </c>
      <c r="D16" s="3">
        <v>8</v>
      </c>
      <c r="E16" s="3"/>
      <c r="F16" s="6">
        <f>'R2'!F15*0.01</f>
        <v>4.2672000000000008</v>
      </c>
      <c r="G16" s="6">
        <f>'R2'!G15*0.01</f>
        <v>1.4478</v>
      </c>
      <c r="H16" s="6">
        <f>'R2'!H15*0.01</f>
        <v>-1.4478</v>
      </c>
      <c r="I16" s="1">
        <f>H16+MAX($G$7:$G$27)</f>
        <v>3.8100000000000023E-2</v>
      </c>
      <c r="J16" s="1">
        <f>F15</f>
        <v>3.6576</v>
      </c>
      <c r="K16" s="1">
        <f>F16-J16</f>
        <v>0.60960000000000081</v>
      </c>
      <c r="L16" s="1">
        <f>M15</f>
        <v>-0.18319999999999984</v>
      </c>
      <c r="M16" s="1">
        <f>$L$4-I16</f>
        <v>-1.8100000000000022E-2</v>
      </c>
      <c r="N16">
        <f>K16*(L16+M16)*0.5</f>
        <v>-6.1356240000000041E-2</v>
      </c>
      <c r="Q16" s="1">
        <f>SQRT(K16^2+M16^2)</f>
        <v>0.60986864979272459</v>
      </c>
    </row>
    <row r="17" spans="1:17" x14ac:dyDescent="0.25">
      <c r="B17" s="3">
        <f>B16+1</f>
        <v>9</v>
      </c>
      <c r="C17" s="3">
        <v>4</v>
      </c>
      <c r="D17" s="3">
        <v>5.75</v>
      </c>
      <c r="E17" s="3"/>
      <c r="F17" s="6">
        <f>'R2'!F16*0.01</f>
        <v>4.7091599999999998</v>
      </c>
      <c r="G17" s="6">
        <f>'R2'!G16*0.01</f>
        <v>1.3208000000000002</v>
      </c>
      <c r="H17" s="6">
        <f>'R2'!H16*0.01</f>
        <v>-1.3208000000000002</v>
      </c>
      <c r="I17" s="1">
        <f>H17+MAX($G$7:$G$27)</f>
        <v>0.1650999999999998</v>
      </c>
      <c r="J17" s="1">
        <f>F16</f>
        <v>4.2672000000000008</v>
      </c>
      <c r="K17" s="1">
        <f>F17-J17</f>
        <v>0.44195999999999902</v>
      </c>
      <c r="L17" s="1">
        <f>M16</f>
        <v>-1.8100000000000022E-2</v>
      </c>
      <c r="M17" s="1">
        <f>$L$4-I17</f>
        <v>-0.14509999999999981</v>
      </c>
      <c r="N17">
        <f>K17*(L17+M17)*0.5</f>
        <v>-3.6063935999999887E-2</v>
      </c>
      <c r="Q17" s="1">
        <f>SQRT(K17^2+M17^2)</f>
        <v>0.46516948696147203</v>
      </c>
    </row>
    <row r="18" spans="1:17" x14ac:dyDescent="0.25">
      <c r="B18" s="3">
        <f>B17+1</f>
        <v>10</v>
      </c>
      <c r="C18" s="3">
        <v>4</v>
      </c>
      <c r="D18" s="3">
        <v>6</v>
      </c>
      <c r="E18" s="3"/>
      <c r="F18" s="6">
        <f>'R2'!F17*0.01</f>
        <v>4.7091599999999998</v>
      </c>
      <c r="G18" s="6">
        <f>'R2'!G17*0.01</f>
        <v>1.3715999999999999</v>
      </c>
      <c r="H18" s="6">
        <f>'R2'!H17*0.01</f>
        <v>-1.3715999999999999</v>
      </c>
      <c r="I18" s="1">
        <f>H18+MAX($G$7:$G$27)</f>
        <v>0.11430000000000007</v>
      </c>
      <c r="J18" s="1">
        <f>F17</f>
        <v>4.7091599999999998</v>
      </c>
      <c r="K18" s="1">
        <f>F18-J18</f>
        <v>0</v>
      </c>
      <c r="L18" s="1">
        <f>M17</f>
        <v>-0.14509999999999981</v>
      </c>
      <c r="M18" s="1">
        <f>$L$4-I18</f>
        <v>-9.4300000000000064E-2</v>
      </c>
      <c r="N18">
        <f>K18*(L18+M18)*0.5</f>
        <v>0</v>
      </c>
      <c r="Q18" s="1">
        <f>SQRT(K18^2+M18^2)</f>
        <v>9.4300000000000064E-2</v>
      </c>
    </row>
    <row r="19" spans="1:17" x14ac:dyDescent="0.25">
      <c r="B19" s="3">
        <f>B18+1</f>
        <v>11</v>
      </c>
      <c r="C19" s="3">
        <v>4</v>
      </c>
      <c r="D19" s="3">
        <v>7</v>
      </c>
      <c r="E19" s="3"/>
      <c r="F19" s="6">
        <f>'R2'!F18*0.01</f>
        <v>4.8768000000000002</v>
      </c>
      <c r="G19" s="6">
        <f>'R2'!G18*0.01</f>
        <v>1.3462000000000001</v>
      </c>
      <c r="H19" s="6">
        <f>'R2'!H18*0.01</f>
        <v>-1.3462000000000001</v>
      </c>
      <c r="I19" s="1">
        <f>H19+MAX($G$7:$G$27)</f>
        <v>0.13969999999999994</v>
      </c>
      <c r="J19" s="1">
        <f>F18</f>
        <v>4.7091599999999998</v>
      </c>
      <c r="K19" s="1">
        <f>F19-J19</f>
        <v>0.16764000000000046</v>
      </c>
      <c r="L19" s="1">
        <f>M18</f>
        <v>-9.4300000000000064E-2</v>
      </c>
      <c r="M19" s="1">
        <f>$L$4-I19</f>
        <v>-0.11969999999999993</v>
      </c>
      <c r="N19">
        <f>K19*(L19+M19)*0.5</f>
        <v>-1.7937480000000047E-2</v>
      </c>
      <c r="Q19" s="1">
        <f>SQRT(K19^2+M19^2)</f>
        <v>0.20598849385341922</v>
      </c>
    </row>
    <row r="20" spans="1:17" x14ac:dyDescent="0.25">
      <c r="B20" s="3"/>
      <c r="C20" s="3"/>
      <c r="D20" s="3"/>
      <c r="E20" s="3"/>
      <c r="F20" s="2">
        <v>4.8769999999999998</v>
      </c>
      <c r="G20" s="2">
        <v>0</v>
      </c>
      <c r="H20" s="2">
        <v>0</v>
      </c>
      <c r="I20" s="1"/>
      <c r="J20" s="1"/>
      <c r="K20" s="1"/>
      <c r="L20" s="1"/>
      <c r="M20" s="1"/>
      <c r="Q20" s="1"/>
    </row>
    <row r="21" spans="1:17" x14ac:dyDescent="0.25">
      <c r="B21" s="3"/>
      <c r="C21" s="3"/>
      <c r="D21" s="3"/>
      <c r="E21" s="3"/>
      <c r="F21" s="2"/>
      <c r="G21" s="2"/>
      <c r="H21" s="2"/>
      <c r="I21" s="1"/>
      <c r="J21" s="1"/>
      <c r="K21" s="1"/>
      <c r="L21" s="1"/>
      <c r="M21" s="1"/>
      <c r="Q21" s="1"/>
    </row>
    <row r="22" spans="1:17" x14ac:dyDescent="0.25">
      <c r="B22" s="3"/>
      <c r="C22" s="3"/>
      <c r="D22" s="3"/>
      <c r="E22" s="3"/>
      <c r="F22" s="2"/>
      <c r="G22" s="2"/>
      <c r="H22" s="2"/>
      <c r="I22" s="1"/>
      <c r="J22" s="1"/>
      <c r="K22" s="1"/>
      <c r="L22" s="1"/>
      <c r="M22" s="1"/>
      <c r="Q22" s="1"/>
    </row>
    <row r="23" spans="1:17" x14ac:dyDescent="0.25">
      <c r="B23" s="3"/>
      <c r="C23" s="3"/>
      <c r="D23" s="3"/>
      <c r="E23" s="3"/>
      <c r="F23" s="2"/>
      <c r="G23" s="2"/>
      <c r="H23" s="2"/>
      <c r="I23" s="1"/>
      <c r="J23" s="1"/>
      <c r="K23" s="1"/>
      <c r="L23" s="1"/>
      <c r="M23" s="1"/>
      <c r="Q23" s="1"/>
    </row>
    <row r="24" spans="1:17" x14ac:dyDescent="0.25">
      <c r="A24" t="s">
        <v>1</v>
      </c>
      <c r="B24" s="3"/>
      <c r="C24" s="3"/>
      <c r="D24" s="3"/>
      <c r="E24" s="3"/>
      <c r="F24" s="2"/>
      <c r="G24" s="2"/>
      <c r="H24" s="2"/>
      <c r="I24" s="1"/>
      <c r="J24" s="1"/>
      <c r="K24" s="1"/>
      <c r="L24" s="1"/>
      <c r="M24" s="1"/>
      <c r="Q24" s="1"/>
    </row>
    <row r="25" spans="1:17" x14ac:dyDescent="0.25">
      <c r="B25" s="3"/>
      <c r="C25" s="3"/>
      <c r="D25" s="3"/>
      <c r="E25" s="3"/>
      <c r="F25" s="2"/>
      <c r="G25" s="2"/>
      <c r="H25" s="2"/>
      <c r="I25" s="1"/>
      <c r="J25" s="1"/>
      <c r="K25" s="1"/>
      <c r="L25" s="1"/>
      <c r="M25" s="1"/>
      <c r="Q25" s="1"/>
    </row>
    <row r="26" spans="1:17" x14ac:dyDescent="0.25">
      <c r="A26" t="s">
        <v>0</v>
      </c>
      <c r="B26" s="3"/>
      <c r="C26" s="5"/>
      <c r="D26" s="5"/>
      <c r="E26" s="3"/>
      <c r="F26" s="2"/>
      <c r="G26" s="2"/>
      <c r="H26" s="2"/>
      <c r="I26" s="1"/>
      <c r="J26" s="1"/>
      <c r="K26" s="1"/>
      <c r="L26" s="1"/>
      <c r="M26" s="1"/>
      <c r="Q26" s="1"/>
    </row>
    <row r="27" spans="1:17" x14ac:dyDescent="0.25">
      <c r="B27" s="3"/>
      <c r="C27" s="4"/>
      <c r="D27" s="4"/>
      <c r="E27" s="3"/>
      <c r="F27" s="2"/>
      <c r="G27" s="2"/>
      <c r="H27" s="2"/>
      <c r="I27" s="1"/>
      <c r="J27" s="1"/>
      <c r="K27" s="1"/>
      <c r="L27" s="1"/>
      <c r="M27" s="1"/>
      <c r="Q27" s="1"/>
    </row>
  </sheetData>
  <conditionalFormatting sqref="L7:M27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B3" sqref="B3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2:18" ht="15.75" x14ac:dyDescent="0.25">
      <c r="B2" s="13" t="s">
        <v>17</v>
      </c>
      <c r="C2" s="13"/>
    </row>
    <row r="3" spans="2:18" ht="15.75" x14ac:dyDescent="0.25">
      <c r="B3" s="14"/>
      <c r="C3" s="13"/>
      <c r="L3" t="s">
        <v>16</v>
      </c>
    </row>
    <row r="4" spans="2:18" x14ac:dyDescent="0.25">
      <c r="B4" s="12" t="s">
        <v>15</v>
      </c>
      <c r="C4" s="12" t="s">
        <v>15</v>
      </c>
      <c r="D4" s="12" t="s">
        <v>14</v>
      </c>
      <c r="E4" s="11"/>
      <c r="F4" s="12" t="s">
        <v>13</v>
      </c>
      <c r="G4" s="12" t="s">
        <v>13</v>
      </c>
      <c r="H4" s="12" t="s">
        <v>13</v>
      </c>
      <c r="L4">
        <v>0.02</v>
      </c>
      <c r="O4" t="s">
        <v>3</v>
      </c>
      <c r="P4" t="s">
        <v>12</v>
      </c>
    </row>
    <row r="5" spans="2:18" x14ac:dyDescent="0.25">
      <c r="B5" s="10" t="s">
        <v>11</v>
      </c>
      <c r="C5" s="10" t="s">
        <v>10</v>
      </c>
      <c r="D5" s="10"/>
      <c r="E5" s="11"/>
      <c r="F5" s="10" t="s">
        <v>11</v>
      </c>
      <c r="G5" s="10" t="s">
        <v>10</v>
      </c>
      <c r="H5" s="10" t="s">
        <v>9</v>
      </c>
      <c r="I5" s="9" t="s">
        <v>8</v>
      </c>
      <c r="J5" s="9" t="s">
        <v>7</v>
      </c>
      <c r="K5" s="9" t="s">
        <v>6</v>
      </c>
      <c r="L5" s="9" t="s">
        <v>5</v>
      </c>
      <c r="M5" s="9" t="s">
        <v>4</v>
      </c>
      <c r="N5" s="9" t="s">
        <v>3</v>
      </c>
      <c r="O5">
        <f>SUM(N6:N18)</f>
        <v>-13786.83171</v>
      </c>
      <c r="P5">
        <f>F26*AVERAGE(I7:I25)</f>
        <v>0</v>
      </c>
      <c r="Q5" s="8" t="s">
        <v>2</v>
      </c>
      <c r="R5">
        <f>SUM(Q6:Q26)</f>
        <v>605.6871264360658</v>
      </c>
    </row>
    <row r="6" spans="2:18" x14ac:dyDescent="0.25">
      <c r="B6" s="7">
        <v>0</v>
      </c>
      <c r="C6" s="7">
        <v>0</v>
      </c>
      <c r="D6" s="7">
        <v>0</v>
      </c>
      <c r="E6" s="7"/>
      <c r="F6" s="6">
        <v>0</v>
      </c>
      <c r="G6" s="2">
        <v>66.040000000000006</v>
      </c>
      <c r="H6" s="2">
        <v>-66.040000000000006</v>
      </c>
      <c r="I6" s="1">
        <f>H6+MAX($G$6:$G$26)</f>
        <v>82.55</v>
      </c>
      <c r="J6">
        <f>0</f>
        <v>0</v>
      </c>
      <c r="K6" s="1">
        <f>F6-J6</f>
        <v>0</v>
      </c>
      <c r="L6" s="1"/>
      <c r="M6" s="1">
        <f>$L$4-I6</f>
        <v>-82.53</v>
      </c>
      <c r="N6">
        <f>K6*(L6+M6)*0.5</f>
        <v>0</v>
      </c>
    </row>
    <row r="7" spans="2:18" x14ac:dyDescent="0.25">
      <c r="B7" s="3">
        <v>0</v>
      </c>
      <c r="C7" s="3">
        <v>4</v>
      </c>
      <c r="D7" s="3">
        <v>8</v>
      </c>
      <c r="E7" s="3"/>
      <c r="F7" s="6">
        <v>60.96</v>
      </c>
      <c r="G7" s="2">
        <v>86.36</v>
      </c>
      <c r="H7" s="2">
        <v>-86.36</v>
      </c>
      <c r="I7" s="1">
        <f>H7+MAX($G$6:$G$26)</f>
        <v>62.230000000000004</v>
      </c>
      <c r="J7" s="1">
        <f>F6</f>
        <v>0</v>
      </c>
      <c r="K7" s="1">
        <f>F7-J7</f>
        <v>60.96</v>
      </c>
      <c r="L7" s="1">
        <f>M6</f>
        <v>-82.53</v>
      </c>
      <c r="M7" s="1">
        <f>$L$4-I7</f>
        <v>-62.21</v>
      </c>
      <c r="N7">
        <f>K7*(L7+M7)*0.5</f>
        <v>-4411.6752000000006</v>
      </c>
      <c r="P7" s="1"/>
      <c r="Q7" s="1">
        <f>SQRT(K7^2+M7^2)</f>
        <v>87.098827202207502</v>
      </c>
    </row>
    <row r="8" spans="2:18" x14ac:dyDescent="0.25">
      <c r="B8" s="3">
        <f>B7+1</f>
        <v>1</v>
      </c>
      <c r="C8" s="3">
        <v>4</v>
      </c>
      <c r="D8" s="3">
        <v>9.5</v>
      </c>
      <c r="E8" s="3"/>
      <c r="F8" s="2">
        <v>121.92</v>
      </c>
      <c r="G8" s="2">
        <v>95.25</v>
      </c>
      <c r="H8" s="2">
        <v>-95.25</v>
      </c>
      <c r="I8" s="1">
        <f>H8+MAX($G$6:$G$26)</f>
        <v>53.34</v>
      </c>
      <c r="J8" s="1">
        <f>F7</f>
        <v>60.96</v>
      </c>
      <c r="K8" s="1">
        <f>F8-J8</f>
        <v>60.96</v>
      </c>
      <c r="L8" s="1">
        <f>M7</f>
        <v>-62.21</v>
      </c>
      <c r="M8" s="1">
        <f>$L$4-I8</f>
        <v>-53.32</v>
      </c>
      <c r="N8">
        <f>K8*(L8+M8)*0.5</f>
        <v>-3521.3544000000002</v>
      </c>
      <c r="Q8" s="1">
        <f>SQRT(K8^2+M8^2)</f>
        <v>80.988542399527105</v>
      </c>
    </row>
    <row r="9" spans="2:18" x14ac:dyDescent="0.25">
      <c r="B9" s="3">
        <f>B8+1</f>
        <v>2</v>
      </c>
      <c r="C9" s="3">
        <v>4</v>
      </c>
      <c r="D9" s="3">
        <v>9.75</v>
      </c>
      <c r="E9" s="3"/>
      <c r="F9" s="2">
        <v>144.78</v>
      </c>
      <c r="G9" s="2">
        <v>118.11</v>
      </c>
      <c r="H9" s="2">
        <v>-118.11</v>
      </c>
      <c r="I9" s="1">
        <f>H9+MAX($G$6:$G$26)</f>
        <v>30.480000000000004</v>
      </c>
      <c r="J9" s="1">
        <f>F8</f>
        <v>121.92</v>
      </c>
      <c r="K9" s="1">
        <f>F9-J9</f>
        <v>22.86</v>
      </c>
      <c r="L9" s="1">
        <f>M8</f>
        <v>-53.32</v>
      </c>
      <c r="M9" s="1">
        <f>$L$4-I9</f>
        <v>-30.460000000000004</v>
      </c>
      <c r="N9">
        <f>K9*(L9+M9)*0.5</f>
        <v>-957.60540000000003</v>
      </c>
      <c r="Q9" s="1">
        <f>SQRT(K9^2+M9^2)</f>
        <v>38.084001890557673</v>
      </c>
    </row>
    <row r="10" spans="2:18" x14ac:dyDescent="0.25">
      <c r="B10" s="3">
        <f>B9+1</f>
        <v>3</v>
      </c>
      <c r="C10" s="3">
        <v>4</v>
      </c>
      <c r="D10" s="3">
        <v>9.25</v>
      </c>
      <c r="E10" s="3"/>
      <c r="F10" s="2">
        <v>144.78</v>
      </c>
      <c r="G10" s="2">
        <v>125.73</v>
      </c>
      <c r="H10" s="2">
        <v>-125.73</v>
      </c>
      <c r="I10" s="1">
        <f>H10+MAX($G$6:$G$26)</f>
        <v>22.86</v>
      </c>
      <c r="J10" s="1">
        <f>F9</f>
        <v>144.78</v>
      </c>
      <c r="K10" s="1">
        <f>F10-J10</f>
        <v>0</v>
      </c>
      <c r="L10" s="1">
        <f>M9</f>
        <v>-30.460000000000004</v>
      </c>
      <c r="M10" s="1">
        <f>$L$4-I10</f>
        <v>-22.84</v>
      </c>
      <c r="N10">
        <f>K10*(L10+M10)*0.5</f>
        <v>0</v>
      </c>
      <c r="Q10" s="1">
        <f>SQRT(K10^2+M10^2)</f>
        <v>22.84</v>
      </c>
    </row>
    <row r="11" spans="2:18" x14ac:dyDescent="0.25">
      <c r="B11" s="3">
        <f>B10+1</f>
        <v>4</v>
      </c>
      <c r="C11" s="3">
        <v>4</v>
      </c>
      <c r="D11" s="3">
        <v>9.75</v>
      </c>
      <c r="E11" s="3"/>
      <c r="F11" s="2">
        <v>182.88</v>
      </c>
      <c r="G11" s="2">
        <v>122.55500000000001</v>
      </c>
      <c r="H11" s="2">
        <v>-122.55500000000001</v>
      </c>
      <c r="I11" s="1">
        <f>H11+MAX($G$6:$G$26)</f>
        <v>26.034999999999997</v>
      </c>
      <c r="J11" s="1">
        <f>F10</f>
        <v>144.78</v>
      </c>
      <c r="K11" s="1">
        <f>F11-J11</f>
        <v>38.099999999999994</v>
      </c>
      <c r="L11" s="1">
        <f>M10</f>
        <v>-22.84</v>
      </c>
      <c r="M11" s="1">
        <f>$L$4-I11</f>
        <v>-26.014999999999997</v>
      </c>
      <c r="N11">
        <f>K11*(L11+M11)*0.5</f>
        <v>-930.68774999999982</v>
      </c>
      <c r="Q11" s="1">
        <f>SQRT(K11^2+M11^2)</f>
        <v>46.13447978464697</v>
      </c>
    </row>
    <row r="12" spans="2:18" x14ac:dyDescent="0.25">
      <c r="B12" s="3">
        <f>B11+1</f>
        <v>5</v>
      </c>
      <c r="C12" s="3">
        <v>4</v>
      </c>
      <c r="D12" s="3">
        <v>9.75</v>
      </c>
      <c r="E12" s="3"/>
      <c r="F12" s="2">
        <v>243.84</v>
      </c>
      <c r="G12" s="2">
        <v>129.54</v>
      </c>
      <c r="H12" s="2">
        <v>-129.54</v>
      </c>
      <c r="I12" s="1">
        <f>H12+MAX($G$6:$G$26)</f>
        <v>19.050000000000011</v>
      </c>
      <c r="J12" s="1">
        <f>F11</f>
        <v>182.88</v>
      </c>
      <c r="K12" s="1">
        <f>F12-J12</f>
        <v>60.960000000000008</v>
      </c>
      <c r="L12" s="1">
        <f>M11</f>
        <v>-26.014999999999997</v>
      </c>
      <c r="M12" s="1">
        <f>$L$4-I12</f>
        <v>-19.030000000000012</v>
      </c>
      <c r="N12">
        <f>K12*(L12+M12)*0.5</f>
        <v>-1372.9716000000005</v>
      </c>
      <c r="Q12" s="1">
        <f>SQRT(K12^2+M12^2)</f>
        <v>63.861275433552073</v>
      </c>
    </row>
    <row r="13" spans="2:18" x14ac:dyDescent="0.25">
      <c r="B13" s="3">
        <f>B12+1</f>
        <v>6</v>
      </c>
      <c r="C13" s="3">
        <v>4</v>
      </c>
      <c r="D13" s="3">
        <v>9.25</v>
      </c>
      <c r="E13" s="3"/>
      <c r="F13" s="2">
        <v>304.8</v>
      </c>
      <c r="G13" s="2">
        <v>148.59</v>
      </c>
      <c r="H13" s="2">
        <v>-148.59</v>
      </c>
      <c r="I13" s="1">
        <f>H13+MAX($G$6:$G$26)</f>
        <v>0</v>
      </c>
      <c r="J13" s="1">
        <f>F12</f>
        <v>243.84</v>
      </c>
      <c r="K13" s="1">
        <f>F13-J13</f>
        <v>60.960000000000008</v>
      </c>
      <c r="L13" s="1">
        <f>M12</f>
        <v>-19.030000000000012</v>
      </c>
      <c r="M13" s="1">
        <f>$L$4-I13</f>
        <v>0.02</v>
      </c>
      <c r="N13">
        <f>K13*(L13+M13)*0.5</f>
        <v>-579.42480000000046</v>
      </c>
      <c r="Q13" s="1">
        <f>SQRT(K13^2+M13^2)</f>
        <v>60.960003280839814</v>
      </c>
    </row>
    <row r="14" spans="2:18" x14ac:dyDescent="0.25">
      <c r="B14" s="3">
        <f>B13+1</f>
        <v>7</v>
      </c>
      <c r="C14" s="3">
        <v>4</v>
      </c>
      <c r="D14" s="3">
        <v>8.25</v>
      </c>
      <c r="E14" s="3"/>
      <c r="F14" s="2">
        <v>365.76</v>
      </c>
      <c r="G14" s="2">
        <v>128.27000000000001</v>
      </c>
      <c r="H14" s="2">
        <v>-128.27000000000001</v>
      </c>
      <c r="I14" s="1">
        <f>H14+MAX($G$6:$G$26)</f>
        <v>20.319999999999993</v>
      </c>
      <c r="J14" s="1">
        <f>F13</f>
        <v>304.8</v>
      </c>
      <c r="K14" s="1">
        <f>F14-J14</f>
        <v>60.95999999999998</v>
      </c>
      <c r="L14" s="1">
        <f>M13</f>
        <v>0.02</v>
      </c>
      <c r="M14" s="1">
        <f>$L$4-I14</f>
        <v>-20.299999999999994</v>
      </c>
      <c r="N14">
        <f>K14*(L14+M14)*0.5</f>
        <v>-618.13439999999957</v>
      </c>
      <c r="Q14" s="1">
        <f>SQRT(K14^2+M14^2)</f>
        <v>64.251160300807001</v>
      </c>
    </row>
    <row r="15" spans="2:18" x14ac:dyDescent="0.25">
      <c r="B15" s="3">
        <f>B14+1</f>
        <v>8</v>
      </c>
      <c r="C15" s="3">
        <v>4</v>
      </c>
      <c r="D15" s="3">
        <v>8</v>
      </c>
      <c r="E15" s="3"/>
      <c r="F15" s="2">
        <v>426.72</v>
      </c>
      <c r="G15" s="2">
        <v>144.78</v>
      </c>
      <c r="H15" s="2">
        <v>-144.78</v>
      </c>
      <c r="I15" s="1">
        <f>H15+MAX($G$6:$G$26)</f>
        <v>3.8100000000000023</v>
      </c>
      <c r="J15" s="1">
        <f>F14</f>
        <v>365.76</v>
      </c>
      <c r="K15" s="1">
        <f>F15-J15</f>
        <v>60.960000000000036</v>
      </c>
      <c r="L15" s="1">
        <f>M14</f>
        <v>-20.299999999999994</v>
      </c>
      <c r="M15" s="1">
        <f>$L$4-I15</f>
        <v>-3.7900000000000023</v>
      </c>
      <c r="N15">
        <f>K15*(L15+M15)*0.5</f>
        <v>-734.26320000000032</v>
      </c>
      <c r="Q15" s="1">
        <f>SQRT(K15^2+M15^2)</f>
        <v>61.077702150621256</v>
      </c>
    </row>
    <row r="16" spans="2:18" x14ac:dyDescent="0.25">
      <c r="B16" s="3">
        <f>B15+1</f>
        <v>9</v>
      </c>
      <c r="C16" s="3">
        <v>4</v>
      </c>
      <c r="D16" s="3">
        <v>5.75</v>
      </c>
      <c r="E16" s="3"/>
      <c r="F16" s="2">
        <v>470.91599999999994</v>
      </c>
      <c r="G16" s="2">
        <v>132.08000000000001</v>
      </c>
      <c r="H16" s="2">
        <v>-132.08000000000001</v>
      </c>
      <c r="I16" s="1">
        <f>H16+MAX($G$6:$G$26)</f>
        <v>16.509999999999991</v>
      </c>
      <c r="J16" s="1">
        <f>F15</f>
        <v>426.72</v>
      </c>
      <c r="K16" s="1">
        <f>F16-J16</f>
        <v>44.195999999999913</v>
      </c>
      <c r="L16" s="1">
        <f>M15</f>
        <v>-3.7900000000000023</v>
      </c>
      <c r="M16" s="1">
        <f>$L$4-I16</f>
        <v>-16.489999999999991</v>
      </c>
      <c r="N16">
        <f>K16*(L16+M16)*0.5</f>
        <v>-448.14743999999899</v>
      </c>
      <c r="Q16" s="1">
        <f>SQRT(K16^2+M16^2)</f>
        <v>47.172094674712</v>
      </c>
    </row>
    <row r="17" spans="1:17" x14ac:dyDescent="0.25">
      <c r="B17" s="3">
        <f>B16+1</f>
        <v>10</v>
      </c>
      <c r="C17" s="3">
        <v>4</v>
      </c>
      <c r="D17" s="3">
        <v>6</v>
      </c>
      <c r="E17" s="3"/>
      <c r="F17" s="2">
        <v>470.91599999999994</v>
      </c>
      <c r="G17" s="2">
        <v>137.16</v>
      </c>
      <c r="H17" s="2">
        <v>-137.16</v>
      </c>
      <c r="I17" s="1">
        <f>H17+MAX($G$6:$G$26)</f>
        <v>11.430000000000007</v>
      </c>
      <c r="J17" s="1">
        <f>F16</f>
        <v>470.91599999999994</v>
      </c>
      <c r="K17" s="1">
        <f>F17-J17</f>
        <v>0</v>
      </c>
      <c r="L17" s="1">
        <f>M16</f>
        <v>-16.489999999999991</v>
      </c>
      <c r="M17" s="1">
        <f>$L$4-I17</f>
        <v>-11.410000000000007</v>
      </c>
      <c r="N17">
        <f>K17*(L17+M17)*0.5</f>
        <v>0</v>
      </c>
      <c r="Q17" s="1">
        <f>SQRT(K17^2+M17^2)</f>
        <v>11.410000000000007</v>
      </c>
    </row>
    <row r="18" spans="1:17" x14ac:dyDescent="0.25">
      <c r="B18" s="3">
        <f>B17+1</f>
        <v>11</v>
      </c>
      <c r="C18" s="3">
        <v>4</v>
      </c>
      <c r="D18" s="3">
        <v>7</v>
      </c>
      <c r="E18" s="3"/>
      <c r="F18" s="2">
        <v>487.68</v>
      </c>
      <c r="G18" s="2">
        <v>134.62</v>
      </c>
      <c r="H18" s="2">
        <v>-134.62</v>
      </c>
      <c r="I18" s="1">
        <f>H18+MAX($G$6:$G$26)</f>
        <v>13.969999999999999</v>
      </c>
      <c r="J18" s="1">
        <f>F17</f>
        <v>470.91599999999994</v>
      </c>
      <c r="K18" s="1">
        <f>F18-J18</f>
        <v>16.764000000000067</v>
      </c>
      <c r="L18" s="1">
        <f>M17</f>
        <v>-11.410000000000007</v>
      </c>
      <c r="M18" s="1">
        <f>$L$4-I18</f>
        <v>-13.95</v>
      </c>
      <c r="N18">
        <f>K18*(L18+M18)*0.5</f>
        <v>-212.56752000000091</v>
      </c>
      <c r="Q18" s="1">
        <f>SQRT(K18^2+M18^2)</f>
        <v>21.809039318594532</v>
      </c>
    </row>
    <row r="19" spans="1:17" x14ac:dyDescent="0.25">
      <c r="B19" s="3"/>
      <c r="C19" s="3"/>
      <c r="D19" s="3"/>
      <c r="E19" s="3"/>
      <c r="F19" s="2"/>
      <c r="G19" s="2"/>
      <c r="H19" s="2"/>
      <c r="I19" s="1"/>
      <c r="J19" s="1"/>
      <c r="K19" s="1"/>
      <c r="L19" s="1"/>
      <c r="M19" s="1"/>
      <c r="Q19" s="1"/>
    </row>
    <row r="20" spans="1:17" x14ac:dyDescent="0.25">
      <c r="B20" s="3"/>
      <c r="C20" s="3"/>
      <c r="D20" s="3"/>
      <c r="E20" s="3"/>
      <c r="F20" s="2"/>
      <c r="G20" s="2"/>
      <c r="H20" s="2"/>
      <c r="I20" s="1"/>
      <c r="J20" s="1"/>
      <c r="K20" s="1"/>
      <c r="L20" s="1"/>
      <c r="M20" s="1"/>
      <c r="Q20" s="1"/>
    </row>
    <row r="21" spans="1:17" x14ac:dyDescent="0.25">
      <c r="B21" s="3"/>
      <c r="C21" s="3"/>
      <c r="D21" s="3"/>
      <c r="E21" s="3"/>
      <c r="F21" s="2"/>
      <c r="G21" s="2"/>
      <c r="H21" s="2"/>
      <c r="I21" s="1"/>
      <c r="J21" s="1"/>
      <c r="K21" s="1"/>
      <c r="L21" s="1"/>
      <c r="M21" s="1"/>
      <c r="Q21" s="1"/>
    </row>
    <row r="22" spans="1:17" x14ac:dyDescent="0.25">
      <c r="B22" s="3"/>
      <c r="C22" s="3"/>
      <c r="D22" s="3"/>
      <c r="E22" s="3"/>
      <c r="F22" s="2"/>
      <c r="G22" s="2"/>
      <c r="H22" s="2"/>
      <c r="I22" s="1"/>
      <c r="J22" s="1"/>
      <c r="K22" s="1"/>
      <c r="L22" s="1"/>
      <c r="M22" s="1"/>
      <c r="Q22" s="1"/>
    </row>
    <row r="23" spans="1:17" x14ac:dyDescent="0.25">
      <c r="A23" t="s">
        <v>1</v>
      </c>
      <c r="B23" s="3"/>
      <c r="C23" s="3"/>
      <c r="D23" s="3"/>
      <c r="E23" s="3"/>
      <c r="F23" s="2"/>
      <c r="G23" s="2"/>
      <c r="H23" s="2"/>
      <c r="I23" s="1"/>
      <c r="J23" s="1"/>
      <c r="K23" s="1"/>
      <c r="L23" s="1"/>
      <c r="M23" s="1"/>
      <c r="Q23" s="1"/>
    </row>
    <row r="24" spans="1:17" x14ac:dyDescent="0.25">
      <c r="B24" s="3"/>
      <c r="C24" s="3"/>
      <c r="D24" s="3"/>
      <c r="E24" s="3"/>
      <c r="F24" s="2"/>
      <c r="G24" s="2"/>
      <c r="H24" s="2"/>
      <c r="I24" s="1"/>
      <c r="J24" s="1"/>
      <c r="K24" s="1"/>
      <c r="L24" s="1"/>
      <c r="M24" s="1"/>
      <c r="Q24" s="1"/>
    </row>
    <row r="25" spans="1:17" x14ac:dyDescent="0.25">
      <c r="A25" t="s">
        <v>0</v>
      </c>
      <c r="B25" s="3"/>
      <c r="C25" s="5"/>
      <c r="D25" s="5"/>
      <c r="E25" s="3"/>
      <c r="F25" s="2"/>
      <c r="G25" s="2"/>
      <c r="H25" s="2"/>
      <c r="I25" s="1"/>
      <c r="J25" s="1"/>
      <c r="K25" s="1"/>
      <c r="L25" s="1"/>
      <c r="M25" s="1"/>
      <c r="Q25" s="1"/>
    </row>
    <row r="26" spans="1:17" x14ac:dyDescent="0.25">
      <c r="B26" s="3"/>
      <c r="C26" s="4"/>
      <c r="D26" s="4"/>
      <c r="E26" s="3"/>
      <c r="F26" s="2"/>
      <c r="G26" s="2"/>
      <c r="H26" s="2"/>
      <c r="I26" s="1"/>
      <c r="J26" s="1"/>
      <c r="K26" s="1"/>
      <c r="L26" s="1"/>
      <c r="M26" s="1"/>
      <c r="Q26" s="1"/>
    </row>
  </sheetData>
  <conditionalFormatting sqref="L6:M2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R2_m</vt:lpstr>
      <vt:lpstr>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2014-12-22T19:08:35Z</dcterms:created>
  <dcterms:modified xsi:type="dcterms:W3CDTF">2014-12-22T19:09:02Z</dcterms:modified>
</cp:coreProperties>
</file>