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"/>
    </mc:Choice>
  </mc:AlternateContent>
  <bookViews>
    <workbookView xWindow="0" yWindow="0" windowWidth="20490" windowHeight="7755" activeTab="1"/>
  </bookViews>
  <sheets>
    <sheet name="FieldFormAV .5ftinterval" sheetId="2" r:id="rId1"/>
    <sheet name="to Flow file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22" i="2"/>
  <c r="H22" i="2" s="1"/>
  <c r="J22" i="2" s="1"/>
  <c r="G23" i="2"/>
  <c r="H23" i="2" s="1"/>
  <c r="J23" i="2" s="1"/>
  <c r="G24" i="2"/>
  <c r="H24" i="2"/>
  <c r="J24" i="2" s="1"/>
  <c r="G25" i="2"/>
  <c r="H25" i="2"/>
  <c r="J25" i="2"/>
  <c r="G26" i="2"/>
  <c r="H26" i="2"/>
  <c r="J26" i="2"/>
  <c r="G27" i="2"/>
  <c r="H27" i="2" s="1"/>
  <c r="J27" i="2" s="1"/>
  <c r="G28" i="2"/>
  <c r="H28" i="2"/>
  <c r="J28" i="2" s="1"/>
  <c r="G29" i="2"/>
  <c r="H29" i="2"/>
  <c r="J29" i="2"/>
  <c r="G30" i="2"/>
  <c r="H30" i="2"/>
  <c r="J30" i="2"/>
  <c r="G31" i="2"/>
  <c r="H31" i="2" s="1"/>
  <c r="J31" i="2" s="1"/>
  <c r="G32" i="2"/>
  <c r="H32" i="2"/>
  <c r="J32" i="2" s="1"/>
  <c r="G33" i="2"/>
  <c r="H33" i="2"/>
  <c r="J33" i="2"/>
  <c r="G34" i="2"/>
  <c r="H34" i="2"/>
  <c r="J34" i="2"/>
  <c r="G35" i="2"/>
  <c r="H35" i="2" s="1"/>
  <c r="J35" i="2" s="1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G20" i="2" s="1"/>
  <c r="D35" i="5" l="1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3" i="5"/>
  <c r="C3" i="5"/>
  <c r="B3" i="5"/>
  <c r="G36" i="2"/>
  <c r="H36" i="2" s="1"/>
  <c r="J36" i="2" s="1"/>
  <c r="G21" i="2"/>
  <c r="H21" i="2" s="1"/>
  <c r="J21" i="2" s="1"/>
  <c r="H20" i="2"/>
  <c r="J20" i="2" s="1"/>
  <c r="G19" i="2"/>
  <c r="H19" i="2" s="1"/>
  <c r="J19" i="2" s="1"/>
  <c r="H18" i="2"/>
  <c r="J18" i="2" s="1"/>
  <c r="G18" i="2"/>
  <c r="G17" i="2"/>
  <c r="H17" i="2" s="1"/>
  <c r="J17" i="2" s="1"/>
  <c r="G16" i="2"/>
  <c r="H16" i="2" s="1"/>
  <c r="J16" i="2" s="1"/>
  <c r="H15" i="2"/>
  <c r="J15" i="2" s="1"/>
  <c r="G15" i="2"/>
  <c r="G14" i="2"/>
  <c r="H14" i="2" s="1"/>
  <c r="J14" i="2" s="1"/>
  <c r="G13" i="2"/>
  <c r="H13" i="2" s="1"/>
  <c r="J13" i="2" s="1"/>
  <c r="G12" i="2"/>
  <c r="H12" i="2" s="1"/>
  <c r="J12" i="2" s="1"/>
  <c r="G11" i="2"/>
  <c r="H11" i="2" s="1"/>
  <c r="J11" i="2" s="1"/>
  <c r="H10" i="2"/>
  <c r="J10" i="2" s="1"/>
  <c r="G10" i="2"/>
  <c r="G9" i="2"/>
  <c r="H9" i="2" s="1"/>
  <c r="J9" i="2" s="1"/>
  <c r="G8" i="2"/>
  <c r="H8" i="2" s="1"/>
  <c r="J8" i="2" s="1"/>
  <c r="G7" i="2"/>
  <c r="H7" i="2" s="1"/>
  <c r="J7" i="2" s="1"/>
  <c r="H6" i="2"/>
  <c r="J6" i="2" s="1"/>
  <c r="J37" i="2" l="1"/>
  <c r="J38" i="2" s="1"/>
  <c r="H37" i="2"/>
</calcChain>
</file>

<file path=xl/sharedStrings.xml><?xml version="1.0" encoding="utf-8"?>
<sst xmlns="http://schemas.openxmlformats.org/spreadsheetml/2006/main" count="64" uniqueCount="59">
  <si>
    <t>Date:</t>
  </si>
  <si>
    <t>Width ft</t>
  </si>
  <si>
    <t>Depth cm</t>
  </si>
  <si>
    <t>Width cm</t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</si>
  <si>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</si>
  <si>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Velocity 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</si>
  <si>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</si>
  <si>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</si>
  <si>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</si>
  <si>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</si>
  <si>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</si>
  <si>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</si>
  <si>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</si>
  <si>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</si>
  <si>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</si>
  <si>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</si>
  <si>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</si>
  <si>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</si>
  <si>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</si>
  <si>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</si>
  <si>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</si>
  <si>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</si>
  <si>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</si>
  <si>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</si>
  <si>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</si>
  <si>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</si>
  <si>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</si>
  <si>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</si>
  <si>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</si>
  <si>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</si>
  <si>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</si>
  <si>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</si>
  <si>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</si>
  <si>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</si>
  <si>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</si>
  <si>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end</t>
  </si>
  <si>
    <t>n</t>
  </si>
  <si>
    <t>bn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</si>
  <si>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</si>
  <si>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t>*1,000= L/sec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</si>
  <si>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</si>
  <si>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</si>
  <si>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</si>
  <si>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</si>
  <si>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</si>
  <si>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</si>
  <si>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</si>
  <si>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</si>
  <si>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</si>
  <si>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</si>
  <si>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Location:</t>
  </si>
  <si>
    <t>Location</t>
  </si>
  <si>
    <t>Date</t>
  </si>
  <si>
    <t xml:space="preserve">Time </t>
  </si>
  <si>
    <t>Field Measurements</t>
  </si>
  <si>
    <t>Dist(S to N)(ft)</t>
  </si>
  <si>
    <t>Depth(cm)</t>
  </si>
  <si>
    <t>Flow(m/s)</t>
  </si>
  <si>
    <t>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</si>
</sst>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Border="1"/>
    <xf numFmtId="0" fontId="4" fillId="0" borderId="5" xfId="0" applyFont="1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2" fontId="0" fillId="2" borderId="4" xfId="0" applyNumberFormat="1" applyFill="1" applyBorder="1"/>
    <xf numFmtId="2" fontId="0" fillId="2" borderId="8" xfId="0" applyNumberFormat="1" applyFill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5" fontId="0" fillId="0" borderId="12" xfId="0" applyNumberFormat="1" applyBorder="1"/>
    <xf numFmtId="164" fontId="0" fillId="0" borderId="0" xfId="0" applyNumberFormat="1"/>
    <xf numFmtId="0" fontId="1" fillId="3" borderId="14" xfId="0" applyFont="1" applyFill="1" applyBorder="1"/>
    <xf numFmtId="0" fontId="1" fillId="3" borderId="18" xfId="0" applyFont="1" applyFill="1" applyBorder="1"/>
    <xf numFmtId="14" fontId="0" fillId="0" borderId="0" xfId="0" applyNumberFormat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5" borderId="22" xfId="0" applyFont="1" applyFill="1" applyBorder="1"/>
    <xf numFmtId="0" fontId="1" fillId="5" borderId="0" xfId="0" applyFont="1" applyFill="1" applyBorder="1"/>
    <xf numFmtId="0" fontId="1" fillId="5" borderId="23" xfId="0" applyFont="1" applyFill="1" applyBorder="1"/>
    <xf numFmtId="0" fontId="0" fillId="0" borderId="22" xfId="0" applyBorder="1"/>
    <xf numFmtId="0" fontId="0" fillId="0" borderId="24" xfId="0" applyBorder="1"/>
    <xf numFmtId="2" fontId="0" fillId="0" borderId="23" xfId="0" applyNumberFormat="1" applyBorder="1"/>
    <xf numFmtId="0" fontId="0" fillId="0" borderId="15" xfId="0" applyBorder="1"/>
    <xf numFmtId="2" fontId="0" fillId="0" borderId="25" xfId="0" applyNumberFormat="1" applyBorder="1"/>
    <xf numFmtId="14" fontId="0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6" borderId="4" xfId="0" applyFont="1" applyFill="1" applyBorder="1"/>
    <xf numFmtId="0" fontId="0" fillId="6" borderId="4" xfId="0" applyFill="1" applyBorder="1"/>
    <xf numFmtId="165" fontId="0" fillId="6" borderId="4" xfId="0" applyNumberFormat="1" applyFill="1" applyBorder="1"/>
    <xf numFmtId="164" fontId="0" fillId="6" borderId="4" xfId="0" applyNumberFormat="1" applyFill="1" applyBorder="1"/>
    <xf numFmtId="2" fontId="0" fillId="6" borderId="4" xfId="0" applyNumberFormat="1" applyFill="1" applyBorder="1"/>
    <xf numFmtId="164" fontId="0" fillId="6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opLeftCell="C16" workbookViewId="0">
      <selection activeCell="I22" sqref="I22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>
      <c r="H1">
        <v>18</v>
      </c>
    </row>
    <row r="2" spans="2:10" x14ac:dyDescent="0.25">
      <c r="B2" s="1" t="s">
        <v>50</v>
      </c>
      <c r="C2" s="40" t="s">
        <v>58</v>
      </c>
      <c r="D2" s="40"/>
      <c r="E2" s="41"/>
      <c r="F2" s="42"/>
      <c r="G2" s="42"/>
      <c r="H2" s="42"/>
      <c r="I2" s="42"/>
      <c r="J2" s="43"/>
    </row>
    <row r="3" spans="2:10" ht="17.25" x14ac:dyDescent="0.25">
      <c r="B3" s="2" t="s">
        <v>0</v>
      </c>
      <c r="C3" s="38">
        <v>41968</v>
      </c>
      <c r="D3" s="39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4" t="s">
        <v>6</v>
      </c>
    </row>
    <row r="4" spans="2:10" x14ac:dyDescent="0.25">
      <c r="B4" s="2" t="s">
        <v>7</v>
      </c>
      <c r="C4" s="39">
        <v>1050</v>
      </c>
      <c r="D4" s="39"/>
      <c r="E4" s="3"/>
      <c r="F4" s="3"/>
      <c r="G4" s="3" t="s">
        <v>8</v>
      </c>
      <c r="H4" s="3" t="s">
        <v>9</v>
      </c>
      <c r="I4" s="3" t="s">
        <v>10</v>
      </c>
      <c r="J4" s="4" t="s">
        <v>11</v>
      </c>
    </row>
    <row r="5" spans="2:10" x14ac:dyDescent="0.25">
      <c r="B5" s="2" t="s">
        <v>12</v>
      </c>
      <c r="C5" s="3">
        <v>0</v>
      </c>
      <c r="D5" s="3" t="s">
        <v>13</v>
      </c>
      <c r="E5" s="5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13" t="s">
        <v>14</v>
      </c>
    </row>
    <row r="6" spans="2:10" x14ac:dyDescent="0.25">
      <c r="B6" s="2"/>
      <c r="C6" s="3">
        <v>0.75</v>
      </c>
      <c r="D6" s="3" t="s">
        <v>15</v>
      </c>
      <c r="E6" s="3">
        <v>0.5</v>
      </c>
      <c r="F6" s="10">
        <v>0</v>
      </c>
      <c r="G6" s="15">
        <f>(C6-C5)*12*2.54</f>
        <v>22.86</v>
      </c>
      <c r="H6" s="14">
        <f t="shared" ref="H6:H36" si="0">F6*G6*0.0001</f>
        <v>0</v>
      </c>
      <c r="I6" s="17">
        <v>0</v>
      </c>
      <c r="J6" s="19">
        <f t="shared" ref="J6:J36" si="1">H6*I6</f>
        <v>0</v>
      </c>
    </row>
    <row r="7" spans="2:10" x14ac:dyDescent="0.25">
      <c r="B7" s="2"/>
      <c r="C7" s="3">
        <v>0.75</v>
      </c>
      <c r="D7" s="3" t="s">
        <v>16</v>
      </c>
      <c r="E7" s="3">
        <v>0.5</v>
      </c>
      <c r="F7" s="10">
        <v>6</v>
      </c>
      <c r="G7" s="15">
        <f t="shared" ref="G6:G35" si="2">(C7-C6)*12*2.54</f>
        <v>0</v>
      </c>
      <c r="H7" s="14">
        <f t="shared" si="0"/>
        <v>0</v>
      </c>
      <c r="I7" s="17">
        <v>0.23</v>
      </c>
      <c r="J7" s="19">
        <f t="shared" si="1"/>
        <v>0</v>
      </c>
    </row>
    <row r="8" spans="2:10" x14ac:dyDescent="0.25">
      <c r="B8" s="2"/>
      <c r="C8" s="3">
        <v>1</v>
      </c>
      <c r="D8" s="3" t="s">
        <v>17</v>
      </c>
      <c r="E8" s="3">
        <v>0.5</v>
      </c>
      <c r="F8" s="10">
        <v>6</v>
      </c>
      <c r="G8" s="15">
        <f t="shared" si="2"/>
        <v>7.62</v>
      </c>
      <c r="H8" s="14">
        <f t="shared" si="0"/>
        <v>4.5719999999999997E-3</v>
      </c>
      <c r="I8" s="17">
        <v>0.36</v>
      </c>
      <c r="J8" s="19">
        <f t="shared" si="1"/>
        <v>1.6459199999999997E-3</v>
      </c>
    </row>
    <row r="9" spans="2:10" x14ac:dyDescent="0.25">
      <c r="B9" s="2"/>
      <c r="C9" s="3">
        <f>C8+0.5</f>
        <v>1.5</v>
      </c>
      <c r="D9" s="3" t="s">
        <v>18</v>
      </c>
      <c r="E9" s="3">
        <v>0.5</v>
      </c>
      <c r="F9" s="10">
        <v>7</v>
      </c>
      <c r="G9" s="15">
        <f t="shared" si="2"/>
        <v>15.24</v>
      </c>
      <c r="H9" s="14">
        <f t="shared" si="0"/>
        <v>1.0668E-2</v>
      </c>
      <c r="I9" s="17">
        <v>0.45</v>
      </c>
      <c r="J9" s="19">
        <f t="shared" si="1"/>
        <v>4.8006000000000004E-3</v>
      </c>
    </row>
    <row r="10" spans="2:10" x14ac:dyDescent="0.25">
      <c r="B10" s="2"/>
      <c r="C10" s="3">
        <f t="shared" ref="C10:C20" si="3">C9+0.5</f>
        <v>2</v>
      </c>
      <c r="D10" s="3" t="s">
        <v>19</v>
      </c>
      <c r="E10" s="3">
        <v>0.5</v>
      </c>
      <c r="F10" s="10">
        <v>8</v>
      </c>
      <c r="G10" s="15">
        <f t="shared" si="2"/>
        <v>15.24</v>
      </c>
      <c r="H10" s="14">
        <f t="shared" si="0"/>
        <v>1.2192000000000001E-2</v>
      </c>
      <c r="I10" s="17">
        <v>0.63</v>
      </c>
      <c r="J10" s="19">
        <f t="shared" si="1"/>
        <v>7.6809600000000006E-3</v>
      </c>
    </row>
    <row r="11" spans="2:10" x14ac:dyDescent="0.25">
      <c r="B11" s="2"/>
      <c r="C11" s="3">
        <f t="shared" si="3"/>
        <v>2.5</v>
      </c>
      <c r="D11" s="3" t="s">
        <v>20</v>
      </c>
      <c r="E11" s="3">
        <v>0.5</v>
      </c>
      <c r="F11" s="10">
        <v>8</v>
      </c>
      <c r="G11" s="15">
        <f t="shared" si="2"/>
        <v>15.24</v>
      </c>
      <c r="H11" s="14">
        <f t="shared" si="0"/>
        <v>1.2192000000000001E-2</v>
      </c>
      <c r="I11" s="17">
        <v>0.82</v>
      </c>
      <c r="J11" s="19">
        <f t="shared" si="1"/>
        <v>9.9974399999999998E-3</v>
      </c>
    </row>
    <row r="12" spans="2:10" x14ac:dyDescent="0.25">
      <c r="B12" s="2"/>
      <c r="C12" s="3">
        <f t="shared" si="3"/>
        <v>3</v>
      </c>
      <c r="D12" s="3" t="s">
        <v>21</v>
      </c>
      <c r="E12" s="3">
        <v>0.5</v>
      </c>
      <c r="F12" s="10">
        <v>8</v>
      </c>
      <c r="G12" s="15">
        <f t="shared" si="2"/>
        <v>15.24</v>
      </c>
      <c r="H12" s="14">
        <f t="shared" si="0"/>
        <v>1.2192000000000001E-2</v>
      </c>
      <c r="I12" s="17">
        <v>0.78</v>
      </c>
      <c r="J12" s="19">
        <f t="shared" si="1"/>
        <v>9.5097600000000008E-3</v>
      </c>
    </row>
    <row r="13" spans="2:10" x14ac:dyDescent="0.25">
      <c r="B13" s="2"/>
      <c r="C13" s="3">
        <f t="shared" si="3"/>
        <v>3.5</v>
      </c>
      <c r="D13" s="3" t="s">
        <v>22</v>
      </c>
      <c r="E13" s="3">
        <v>0.5</v>
      </c>
      <c r="F13" s="10">
        <v>8</v>
      </c>
      <c r="G13" s="15">
        <f t="shared" si="2"/>
        <v>15.24</v>
      </c>
      <c r="H13" s="14">
        <f t="shared" si="0"/>
        <v>1.2192000000000001E-2</v>
      </c>
      <c r="I13" s="17">
        <v>1.24</v>
      </c>
      <c r="J13" s="19">
        <f t="shared" si="1"/>
        <v>1.5118080000000002E-2</v>
      </c>
    </row>
    <row r="14" spans="2:10" x14ac:dyDescent="0.25">
      <c r="B14" s="2"/>
      <c r="C14" s="3">
        <f t="shared" si="3"/>
        <v>4</v>
      </c>
      <c r="D14" s="3" t="s">
        <v>23</v>
      </c>
      <c r="E14" s="3">
        <v>0.5</v>
      </c>
      <c r="F14" s="10">
        <v>8</v>
      </c>
      <c r="G14" s="15">
        <f t="shared" si="2"/>
        <v>15.24</v>
      </c>
      <c r="H14" s="14">
        <f t="shared" si="0"/>
        <v>1.2192000000000001E-2</v>
      </c>
      <c r="I14" s="17">
        <v>1.46</v>
      </c>
      <c r="J14" s="19">
        <f t="shared" si="1"/>
        <v>1.7800320000000001E-2</v>
      </c>
    </row>
    <row r="15" spans="2:10" x14ac:dyDescent="0.25">
      <c r="B15" s="2"/>
      <c r="C15" s="3">
        <f t="shared" si="3"/>
        <v>4.5</v>
      </c>
      <c r="D15" s="3" t="s">
        <v>24</v>
      </c>
      <c r="E15" s="3">
        <v>0.5</v>
      </c>
      <c r="F15" s="10">
        <v>8</v>
      </c>
      <c r="G15" s="15">
        <f t="shared" si="2"/>
        <v>15.24</v>
      </c>
      <c r="H15" s="14">
        <f t="shared" si="0"/>
        <v>1.2192000000000001E-2</v>
      </c>
      <c r="I15" s="17">
        <v>1.46</v>
      </c>
      <c r="J15" s="19">
        <f t="shared" si="1"/>
        <v>1.7800320000000001E-2</v>
      </c>
    </row>
    <row r="16" spans="2:10" x14ac:dyDescent="0.25">
      <c r="B16" s="2"/>
      <c r="C16" s="3">
        <f t="shared" si="3"/>
        <v>5</v>
      </c>
      <c r="D16" s="3" t="s">
        <v>25</v>
      </c>
      <c r="E16" s="3">
        <v>0.5</v>
      </c>
      <c r="F16" s="10">
        <v>8</v>
      </c>
      <c r="G16" s="15">
        <f t="shared" si="2"/>
        <v>15.24</v>
      </c>
      <c r="H16" s="14">
        <f t="shared" si="0"/>
        <v>1.2192000000000001E-2</v>
      </c>
      <c r="I16" s="17">
        <v>1.46</v>
      </c>
      <c r="J16" s="19">
        <f t="shared" si="1"/>
        <v>1.7800320000000001E-2</v>
      </c>
    </row>
    <row r="17" spans="2:10" x14ac:dyDescent="0.25">
      <c r="B17" s="2"/>
      <c r="C17" s="3">
        <f t="shared" si="3"/>
        <v>5.5</v>
      </c>
      <c r="D17" s="3" t="s">
        <v>26</v>
      </c>
      <c r="E17" s="3">
        <v>0.5</v>
      </c>
      <c r="F17" s="10">
        <v>8</v>
      </c>
      <c r="G17" s="15">
        <f t="shared" si="2"/>
        <v>15.24</v>
      </c>
      <c r="H17" s="14">
        <f t="shared" si="0"/>
        <v>1.2192000000000001E-2</v>
      </c>
      <c r="I17" s="17">
        <v>1.39</v>
      </c>
      <c r="J17" s="19">
        <f t="shared" si="1"/>
        <v>1.6946880000000001E-2</v>
      </c>
    </row>
    <row r="18" spans="2:10" x14ac:dyDescent="0.25">
      <c r="B18" s="2"/>
      <c r="C18" s="3">
        <f>C17+0.5</f>
        <v>6</v>
      </c>
      <c r="D18" s="3" t="s">
        <v>27</v>
      </c>
      <c r="E18" s="3">
        <v>0.5</v>
      </c>
      <c r="F18" s="10">
        <v>8</v>
      </c>
      <c r="G18" s="15">
        <f t="shared" si="2"/>
        <v>15.24</v>
      </c>
      <c r="H18" s="14">
        <f t="shared" si="0"/>
        <v>1.2192000000000001E-2</v>
      </c>
      <c r="I18" s="17">
        <v>1.26</v>
      </c>
      <c r="J18" s="19">
        <f t="shared" si="1"/>
        <v>1.5361920000000001E-2</v>
      </c>
    </row>
    <row r="19" spans="2:10" x14ac:dyDescent="0.25">
      <c r="B19" s="2"/>
      <c r="C19" s="3">
        <f t="shared" si="3"/>
        <v>6.5</v>
      </c>
      <c r="D19" s="3" t="s">
        <v>28</v>
      </c>
      <c r="E19" s="3">
        <v>0.5</v>
      </c>
      <c r="F19" s="10">
        <v>8</v>
      </c>
      <c r="G19" s="15">
        <f t="shared" si="2"/>
        <v>15.24</v>
      </c>
      <c r="H19" s="14">
        <f t="shared" si="0"/>
        <v>1.2192000000000001E-2</v>
      </c>
      <c r="I19" s="17">
        <v>1.23</v>
      </c>
      <c r="J19" s="19">
        <f t="shared" si="1"/>
        <v>1.4996160000000001E-2</v>
      </c>
    </row>
    <row r="20" spans="2:10" x14ac:dyDescent="0.25">
      <c r="B20" s="2"/>
      <c r="C20" s="3">
        <f t="shared" si="3"/>
        <v>7</v>
      </c>
      <c r="D20" s="3" t="s">
        <v>29</v>
      </c>
      <c r="E20" s="3">
        <v>0.5</v>
      </c>
      <c r="F20" s="10">
        <v>8</v>
      </c>
      <c r="G20" s="15">
        <f>(C20-C19)*12*2.54</f>
        <v>15.24</v>
      </c>
      <c r="H20" s="14">
        <f t="shared" si="0"/>
        <v>1.2192000000000001E-2</v>
      </c>
      <c r="I20" s="17">
        <v>0.92</v>
      </c>
      <c r="J20" s="19">
        <f t="shared" si="1"/>
        <v>1.1216640000000002E-2</v>
      </c>
    </row>
    <row r="21" spans="2:10" x14ac:dyDescent="0.25">
      <c r="B21" s="2"/>
      <c r="C21" s="3">
        <v>7</v>
      </c>
      <c r="D21" s="3" t="s">
        <v>30</v>
      </c>
      <c r="E21" s="3">
        <v>0.5</v>
      </c>
      <c r="F21" s="10">
        <v>8</v>
      </c>
      <c r="G21" s="15">
        <f t="shared" si="2"/>
        <v>0</v>
      </c>
      <c r="H21" s="14">
        <f t="shared" si="0"/>
        <v>0</v>
      </c>
      <c r="I21" s="17">
        <v>0</v>
      </c>
      <c r="J21" s="19">
        <f t="shared" si="1"/>
        <v>0</v>
      </c>
    </row>
    <row r="22" spans="2:10" x14ac:dyDescent="0.25">
      <c r="B22" s="2"/>
      <c r="C22" s="44">
        <v>8.5</v>
      </c>
      <c r="D22" s="44" t="s">
        <v>31</v>
      </c>
      <c r="E22" s="44">
        <v>0.5</v>
      </c>
      <c r="F22" s="45"/>
      <c r="G22" s="46">
        <f t="shared" si="2"/>
        <v>45.72</v>
      </c>
      <c r="H22" s="47">
        <f t="shared" si="0"/>
        <v>0</v>
      </c>
      <c r="I22" s="48"/>
      <c r="J22" s="49">
        <f t="shared" si="1"/>
        <v>0</v>
      </c>
    </row>
    <row r="23" spans="2:10" x14ac:dyDescent="0.25">
      <c r="B23" s="2"/>
      <c r="C23" s="44">
        <v>9</v>
      </c>
      <c r="D23" s="44" t="s">
        <v>32</v>
      </c>
      <c r="E23" s="44">
        <v>0.5</v>
      </c>
      <c r="F23" s="45"/>
      <c r="G23" s="46">
        <f t="shared" si="2"/>
        <v>15.24</v>
      </c>
      <c r="H23" s="47">
        <f t="shared" si="0"/>
        <v>0</v>
      </c>
      <c r="I23" s="48"/>
      <c r="J23" s="49">
        <f t="shared" si="1"/>
        <v>0</v>
      </c>
    </row>
    <row r="24" spans="2:10" x14ac:dyDescent="0.25">
      <c r="B24" s="2"/>
      <c r="C24" s="44">
        <v>9.5</v>
      </c>
      <c r="D24" s="44" t="s">
        <v>33</v>
      </c>
      <c r="E24" s="44">
        <v>0.5</v>
      </c>
      <c r="F24" s="45"/>
      <c r="G24" s="46">
        <f t="shared" si="2"/>
        <v>15.24</v>
      </c>
      <c r="H24" s="47">
        <f t="shared" si="0"/>
        <v>0</v>
      </c>
      <c r="I24" s="48"/>
      <c r="J24" s="49">
        <f t="shared" si="1"/>
        <v>0</v>
      </c>
    </row>
    <row r="25" spans="2:10" x14ac:dyDescent="0.25">
      <c r="B25" s="2"/>
      <c r="C25" s="44">
        <v>10</v>
      </c>
      <c r="D25" s="44" t="s">
        <v>34</v>
      </c>
      <c r="E25" s="44">
        <v>0.5</v>
      </c>
      <c r="F25" s="45"/>
      <c r="G25" s="46">
        <f t="shared" si="2"/>
        <v>15.24</v>
      </c>
      <c r="H25" s="47">
        <f t="shared" si="0"/>
        <v>0</v>
      </c>
      <c r="I25" s="48"/>
      <c r="J25" s="49">
        <f t="shared" si="1"/>
        <v>0</v>
      </c>
    </row>
    <row r="26" spans="2:10" x14ac:dyDescent="0.25">
      <c r="B26" s="2"/>
      <c r="C26" s="44">
        <v>10.5</v>
      </c>
      <c r="D26" s="44" t="s">
        <v>40</v>
      </c>
      <c r="E26" s="44">
        <v>0.5</v>
      </c>
      <c r="F26" s="45"/>
      <c r="G26" s="46">
        <f t="shared" si="2"/>
        <v>15.24</v>
      </c>
      <c r="H26" s="47">
        <f t="shared" si="0"/>
        <v>0</v>
      </c>
      <c r="I26" s="48"/>
      <c r="J26" s="49">
        <f t="shared" si="1"/>
        <v>0</v>
      </c>
    </row>
    <row r="27" spans="2:10" x14ac:dyDescent="0.25">
      <c r="B27" s="2"/>
      <c r="C27" s="44">
        <v>11</v>
      </c>
      <c r="D27" s="44" t="s">
        <v>41</v>
      </c>
      <c r="E27" s="44">
        <v>0.5</v>
      </c>
      <c r="F27" s="45"/>
      <c r="G27" s="46">
        <f t="shared" si="2"/>
        <v>15.24</v>
      </c>
      <c r="H27" s="47">
        <f t="shared" si="0"/>
        <v>0</v>
      </c>
      <c r="I27" s="48"/>
      <c r="J27" s="49">
        <f t="shared" si="1"/>
        <v>0</v>
      </c>
    </row>
    <row r="28" spans="2:10" x14ac:dyDescent="0.25">
      <c r="B28" s="2"/>
      <c r="C28" s="44">
        <v>11.5</v>
      </c>
      <c r="D28" s="44" t="s">
        <v>42</v>
      </c>
      <c r="E28" s="44">
        <v>0.5</v>
      </c>
      <c r="F28" s="45"/>
      <c r="G28" s="46">
        <f t="shared" si="2"/>
        <v>15.24</v>
      </c>
      <c r="H28" s="47">
        <f t="shared" si="0"/>
        <v>0</v>
      </c>
      <c r="I28" s="48"/>
      <c r="J28" s="49">
        <f t="shared" si="1"/>
        <v>0</v>
      </c>
    </row>
    <row r="29" spans="2:10" x14ac:dyDescent="0.25">
      <c r="B29" s="2"/>
      <c r="C29" s="44">
        <v>12</v>
      </c>
      <c r="D29" s="44" t="s">
        <v>43</v>
      </c>
      <c r="E29" s="44">
        <v>0.5</v>
      </c>
      <c r="F29" s="45"/>
      <c r="G29" s="46">
        <f t="shared" si="2"/>
        <v>15.24</v>
      </c>
      <c r="H29" s="47">
        <f t="shared" si="0"/>
        <v>0</v>
      </c>
      <c r="I29" s="48"/>
      <c r="J29" s="49">
        <f t="shared" si="1"/>
        <v>0</v>
      </c>
    </row>
    <row r="30" spans="2:10" x14ac:dyDescent="0.25">
      <c r="B30" s="2"/>
      <c r="C30" s="44">
        <v>12.5</v>
      </c>
      <c r="D30" s="44" t="s">
        <v>44</v>
      </c>
      <c r="E30" s="44">
        <v>0.5</v>
      </c>
      <c r="F30" s="45"/>
      <c r="G30" s="46">
        <f t="shared" si="2"/>
        <v>15.24</v>
      </c>
      <c r="H30" s="47">
        <f t="shared" si="0"/>
        <v>0</v>
      </c>
      <c r="I30" s="48"/>
      <c r="J30" s="49">
        <f t="shared" si="1"/>
        <v>0</v>
      </c>
    </row>
    <row r="31" spans="2:10" x14ac:dyDescent="0.25">
      <c r="B31" s="2"/>
      <c r="C31" s="44">
        <v>13</v>
      </c>
      <c r="D31" s="44" t="s">
        <v>45</v>
      </c>
      <c r="E31" s="44">
        <v>0.5</v>
      </c>
      <c r="F31" s="45"/>
      <c r="G31" s="46">
        <f t="shared" si="2"/>
        <v>15.24</v>
      </c>
      <c r="H31" s="47">
        <f t="shared" si="0"/>
        <v>0</v>
      </c>
      <c r="I31" s="48"/>
      <c r="J31" s="49">
        <f t="shared" si="1"/>
        <v>0</v>
      </c>
    </row>
    <row r="32" spans="2:10" x14ac:dyDescent="0.25">
      <c r="B32" s="2"/>
      <c r="C32" s="44">
        <v>13.5</v>
      </c>
      <c r="D32" s="44" t="s">
        <v>46</v>
      </c>
      <c r="E32" s="44">
        <v>0.5</v>
      </c>
      <c r="F32" s="45"/>
      <c r="G32" s="46">
        <f t="shared" si="2"/>
        <v>15.24</v>
      </c>
      <c r="H32" s="47">
        <f t="shared" si="0"/>
        <v>0</v>
      </c>
      <c r="I32" s="48"/>
      <c r="J32" s="49">
        <f t="shared" si="1"/>
        <v>0</v>
      </c>
    </row>
    <row r="33" spans="2:10" x14ac:dyDescent="0.25">
      <c r="B33" s="2"/>
      <c r="C33" s="44">
        <v>14</v>
      </c>
      <c r="D33" s="44" t="s">
        <v>47</v>
      </c>
      <c r="E33" s="44">
        <v>0.5</v>
      </c>
      <c r="F33" s="45"/>
      <c r="G33" s="46">
        <f t="shared" si="2"/>
        <v>15.24</v>
      </c>
      <c r="H33" s="47">
        <f t="shared" si="0"/>
        <v>0</v>
      </c>
      <c r="I33" s="48"/>
      <c r="J33" s="49">
        <f t="shared" si="1"/>
        <v>0</v>
      </c>
    </row>
    <row r="34" spans="2:10" x14ac:dyDescent="0.25">
      <c r="B34" s="2"/>
      <c r="C34" s="44">
        <v>14.5</v>
      </c>
      <c r="D34" s="44" t="s">
        <v>48</v>
      </c>
      <c r="E34" s="44">
        <v>0.5</v>
      </c>
      <c r="F34" s="45"/>
      <c r="G34" s="46">
        <f t="shared" si="2"/>
        <v>15.24</v>
      </c>
      <c r="H34" s="47">
        <f t="shared" si="0"/>
        <v>0</v>
      </c>
      <c r="I34" s="48"/>
      <c r="J34" s="49">
        <f t="shared" si="1"/>
        <v>0</v>
      </c>
    </row>
    <row r="35" spans="2:10" x14ac:dyDescent="0.25">
      <c r="B35" s="2"/>
      <c r="C35" s="44">
        <v>15</v>
      </c>
      <c r="D35" s="44" t="s">
        <v>49</v>
      </c>
      <c r="E35" s="44">
        <v>0.5</v>
      </c>
      <c r="F35" s="45"/>
      <c r="G35" s="46">
        <f t="shared" si="2"/>
        <v>15.24</v>
      </c>
      <c r="H35" s="47">
        <f t="shared" si="0"/>
        <v>0</v>
      </c>
      <c r="I35" s="48"/>
      <c r="J35" s="49">
        <f t="shared" si="1"/>
        <v>0</v>
      </c>
    </row>
    <row r="36" spans="2:10" ht="15.75" thickBot="1" x14ac:dyDescent="0.3">
      <c r="B36" s="7" t="s">
        <v>35</v>
      </c>
      <c r="C36" s="8" t="s">
        <v>36</v>
      </c>
      <c r="D36" s="8" t="s">
        <v>37</v>
      </c>
      <c r="E36" s="8">
        <v>0.5</v>
      </c>
      <c r="F36" s="11"/>
      <c r="G36" s="16">
        <f>G35</f>
        <v>15.24</v>
      </c>
      <c r="H36" s="14">
        <f t="shared" si="0"/>
        <v>0</v>
      </c>
      <c r="I36" s="18"/>
      <c r="J36" s="20">
        <f t="shared" si="1"/>
        <v>0</v>
      </c>
    </row>
    <row r="37" spans="2:10" ht="18" thickBot="1" x14ac:dyDescent="0.3">
      <c r="H37" s="23">
        <f>SUM(H6:H36)</f>
        <v>0.14935200000000007</v>
      </c>
      <c r="I37" s="9" t="s">
        <v>38</v>
      </c>
      <c r="J37" s="21">
        <f>SUM(J6:J36)</f>
        <v>0.16067532000000004</v>
      </c>
    </row>
    <row r="38" spans="2:10" ht="15.75" thickBot="1" x14ac:dyDescent="0.3">
      <c r="I38" s="9" t="s">
        <v>39</v>
      </c>
      <c r="J38" s="22">
        <f>J37*1000</f>
        <v>160.67532000000003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tabSelected="1" topLeftCell="A14" workbookViewId="0">
      <selection activeCell="B2" sqref="B2:D35"/>
    </sheetView>
  </sheetViews>
  <sheetFormatPr defaultRowHeight="15" x14ac:dyDescent="0.25"/>
  <cols>
    <col min="3" max="3" width="19.140625" customWidth="1"/>
  </cols>
  <sheetData>
    <row r="2" spans="2:4" x14ac:dyDescent="0.25">
      <c r="B2" s="24" t="s">
        <v>51</v>
      </c>
      <c r="C2" s="25" t="s">
        <v>52</v>
      </c>
      <c r="D2" s="25" t="s">
        <v>53</v>
      </c>
    </row>
    <row r="3" spans="2:4" ht="15.75" thickBot="1" x14ac:dyDescent="0.3">
      <c r="B3" t="str">
        <f>'FieldFormAV .5ftinterval'!C2</f>
        <v>Dam</v>
      </c>
      <c r="C3" s="26">
        <f>'FieldFormAV .5ftinterval'!C3</f>
        <v>41968</v>
      </c>
      <c r="D3">
        <f>'FieldFormAV .5ftinterval'!C4</f>
        <v>1050</v>
      </c>
    </row>
    <row r="4" spans="2:4" x14ac:dyDescent="0.25">
      <c r="B4" s="27" t="s">
        <v>54</v>
      </c>
      <c r="C4" s="28"/>
      <c r="D4" s="29"/>
    </row>
    <row r="5" spans="2:4" x14ac:dyDescent="0.25">
      <c r="B5" s="30" t="s">
        <v>55</v>
      </c>
      <c r="C5" s="31" t="s">
        <v>56</v>
      </c>
      <c r="D5" s="32" t="s">
        <v>57</v>
      </c>
    </row>
    <row r="6" spans="2:4" x14ac:dyDescent="0.25">
      <c r="B6" s="33">
        <f>'FieldFormAV .5ftinterval'!C6</f>
        <v>0.75</v>
      </c>
      <c r="C6" s="12">
        <f>'FieldFormAV .5ftinterval'!F6</f>
        <v>0</v>
      </c>
      <c r="D6" s="35">
        <f>'FieldFormAV .5ftinterval'!I6</f>
        <v>0</v>
      </c>
    </row>
    <row r="7" spans="2:4" x14ac:dyDescent="0.25">
      <c r="B7" s="33">
        <f>'FieldFormAV .5ftinterval'!C7</f>
        <v>0.75</v>
      </c>
      <c r="C7" s="12">
        <f>'FieldFormAV .5ftinterval'!F7</f>
        <v>6</v>
      </c>
      <c r="D7" s="35">
        <f>'FieldFormAV .5ftinterval'!I7</f>
        <v>0.23</v>
      </c>
    </row>
    <row r="8" spans="2:4" x14ac:dyDescent="0.25">
      <c r="B8" s="33">
        <f>'FieldFormAV .5ftinterval'!C8</f>
        <v>1</v>
      </c>
      <c r="C8" s="12">
        <f>'FieldFormAV .5ftinterval'!F8</f>
        <v>6</v>
      </c>
      <c r="D8" s="35">
        <f>'FieldFormAV .5ftinterval'!I8</f>
        <v>0.36</v>
      </c>
    </row>
    <row r="9" spans="2:4" x14ac:dyDescent="0.25">
      <c r="B9" s="33">
        <f>'FieldFormAV .5ftinterval'!C9</f>
        <v>1.5</v>
      </c>
      <c r="C9" s="12">
        <f>'FieldFormAV .5ftinterval'!F9</f>
        <v>7</v>
      </c>
      <c r="D9" s="35">
        <f>'FieldFormAV .5ftinterval'!I9</f>
        <v>0.45</v>
      </c>
    </row>
    <row r="10" spans="2:4" x14ac:dyDescent="0.25">
      <c r="B10" s="33">
        <f>'FieldFormAV .5ftinterval'!C10</f>
        <v>2</v>
      </c>
      <c r="C10" s="12">
        <f>'FieldFormAV .5ftinterval'!F10</f>
        <v>8</v>
      </c>
      <c r="D10" s="35">
        <f>'FieldFormAV .5ftinterval'!I10</f>
        <v>0.63</v>
      </c>
    </row>
    <row r="11" spans="2:4" x14ac:dyDescent="0.25">
      <c r="B11" s="33">
        <f>'FieldFormAV .5ftinterval'!C11</f>
        <v>2.5</v>
      </c>
      <c r="C11" s="12">
        <f>'FieldFormAV .5ftinterval'!F11</f>
        <v>8</v>
      </c>
      <c r="D11" s="35">
        <f>'FieldFormAV .5ftinterval'!I11</f>
        <v>0.82</v>
      </c>
    </row>
    <row r="12" spans="2:4" x14ac:dyDescent="0.25">
      <c r="B12" s="33">
        <f>'FieldFormAV .5ftinterval'!C12</f>
        <v>3</v>
      </c>
      <c r="C12" s="12">
        <f>'FieldFormAV .5ftinterval'!F12</f>
        <v>8</v>
      </c>
      <c r="D12" s="35">
        <f>'FieldFormAV .5ftinterval'!I12</f>
        <v>0.78</v>
      </c>
    </row>
    <row r="13" spans="2:4" x14ac:dyDescent="0.25">
      <c r="B13" s="33">
        <f>'FieldFormAV .5ftinterval'!C13</f>
        <v>3.5</v>
      </c>
      <c r="C13" s="12">
        <f>'FieldFormAV .5ftinterval'!F13</f>
        <v>8</v>
      </c>
      <c r="D13" s="35">
        <f>'FieldFormAV .5ftinterval'!I13</f>
        <v>1.24</v>
      </c>
    </row>
    <row r="14" spans="2:4" x14ac:dyDescent="0.25">
      <c r="B14" s="33">
        <f>'FieldFormAV .5ftinterval'!C14</f>
        <v>4</v>
      </c>
      <c r="C14" s="12">
        <f>'FieldFormAV .5ftinterval'!F14</f>
        <v>8</v>
      </c>
      <c r="D14" s="35">
        <f>'FieldFormAV .5ftinterval'!I14</f>
        <v>1.46</v>
      </c>
    </row>
    <row r="15" spans="2:4" x14ac:dyDescent="0.25">
      <c r="B15" s="33">
        <f>'FieldFormAV .5ftinterval'!C15</f>
        <v>4.5</v>
      </c>
      <c r="C15" s="12">
        <f>'FieldFormAV .5ftinterval'!F15</f>
        <v>8</v>
      </c>
      <c r="D15" s="35">
        <f>'FieldFormAV .5ftinterval'!I15</f>
        <v>1.46</v>
      </c>
    </row>
    <row r="16" spans="2:4" x14ac:dyDescent="0.25">
      <c r="B16" s="33">
        <f>'FieldFormAV .5ftinterval'!C16</f>
        <v>5</v>
      </c>
      <c r="C16" s="12">
        <f>'FieldFormAV .5ftinterval'!F16</f>
        <v>8</v>
      </c>
      <c r="D16" s="35">
        <f>'FieldFormAV .5ftinterval'!I16</f>
        <v>1.46</v>
      </c>
    </row>
    <row r="17" spans="2:4" x14ac:dyDescent="0.25">
      <c r="B17" s="33">
        <f>'FieldFormAV .5ftinterval'!C17</f>
        <v>5.5</v>
      </c>
      <c r="C17" s="12">
        <f>'FieldFormAV .5ftinterval'!F17</f>
        <v>8</v>
      </c>
      <c r="D17" s="35">
        <f>'FieldFormAV .5ftinterval'!I17</f>
        <v>1.39</v>
      </c>
    </row>
    <row r="18" spans="2:4" x14ac:dyDescent="0.25">
      <c r="B18" s="33">
        <f>'FieldFormAV .5ftinterval'!C18</f>
        <v>6</v>
      </c>
      <c r="C18" s="12">
        <f>'FieldFormAV .5ftinterval'!F18</f>
        <v>8</v>
      </c>
      <c r="D18" s="35">
        <f>'FieldFormAV .5ftinterval'!I18</f>
        <v>1.26</v>
      </c>
    </row>
    <row r="19" spans="2:4" x14ac:dyDescent="0.25">
      <c r="B19" s="33">
        <f>'FieldFormAV .5ftinterval'!C19</f>
        <v>6.5</v>
      </c>
      <c r="C19" s="12">
        <f>'FieldFormAV .5ftinterval'!F19</f>
        <v>8</v>
      </c>
      <c r="D19" s="35">
        <f>'FieldFormAV .5ftinterval'!I19</f>
        <v>1.23</v>
      </c>
    </row>
    <row r="20" spans="2:4" x14ac:dyDescent="0.25">
      <c r="B20" s="33">
        <f>'FieldFormAV .5ftinterval'!C20</f>
        <v>7</v>
      </c>
      <c r="C20" s="12">
        <f>'FieldFormAV .5ftinterval'!F20</f>
        <v>8</v>
      </c>
      <c r="D20" s="35">
        <f>'FieldFormAV .5ftinterval'!I20</f>
        <v>0.92</v>
      </c>
    </row>
    <row r="21" spans="2:4" x14ac:dyDescent="0.25">
      <c r="B21" s="33">
        <f>'FieldFormAV .5ftinterval'!C21</f>
        <v>7</v>
      </c>
      <c r="C21" s="12">
        <f>'FieldFormAV .5ftinterval'!F21</f>
        <v>8</v>
      </c>
      <c r="D21" s="35">
        <f>'FieldFormAV .5ftinterval'!I21</f>
        <v>0</v>
      </c>
    </row>
    <row r="22" spans="2:4" x14ac:dyDescent="0.25">
      <c r="B22" s="33">
        <f>'FieldFormAV .5ftinterval'!C22</f>
        <v>8.5</v>
      </c>
      <c r="C22" s="12">
        <f>'FieldFormAV .5ftinterval'!F22</f>
        <v>0</v>
      </c>
      <c r="D22" s="35">
        <f>'FieldFormAV .5ftinterval'!I22</f>
        <v>0</v>
      </c>
    </row>
    <row r="23" spans="2:4" x14ac:dyDescent="0.25">
      <c r="B23" s="33">
        <f>'FieldFormAV .5ftinterval'!C23</f>
        <v>9</v>
      </c>
      <c r="C23" s="12">
        <f>'FieldFormAV .5ftinterval'!F23</f>
        <v>0</v>
      </c>
      <c r="D23" s="35">
        <f>'FieldFormAV .5ftinterval'!I23</f>
        <v>0</v>
      </c>
    </row>
    <row r="24" spans="2:4" x14ac:dyDescent="0.25">
      <c r="B24" s="33">
        <f>'FieldFormAV .5ftinterval'!C24</f>
        <v>9.5</v>
      </c>
      <c r="C24" s="12">
        <f>'FieldFormAV .5ftinterval'!F24</f>
        <v>0</v>
      </c>
      <c r="D24" s="35">
        <f>'FieldFormAV .5ftinterval'!I24</f>
        <v>0</v>
      </c>
    </row>
    <row r="25" spans="2:4" x14ac:dyDescent="0.25">
      <c r="B25" s="33">
        <f>'FieldFormAV .5ftinterval'!C25</f>
        <v>10</v>
      </c>
      <c r="C25" s="12">
        <f>'FieldFormAV .5ftinterval'!F25</f>
        <v>0</v>
      </c>
      <c r="D25" s="35">
        <f>'FieldFormAV .5ftinterval'!I25</f>
        <v>0</v>
      </c>
    </row>
    <row r="26" spans="2:4" x14ac:dyDescent="0.25">
      <c r="B26" s="33">
        <f>'FieldFormAV .5ftinterval'!C26</f>
        <v>10.5</v>
      </c>
      <c r="C26" s="12">
        <f>'FieldFormAV .5ftinterval'!F26</f>
        <v>0</v>
      </c>
      <c r="D26" s="35">
        <f>'FieldFormAV .5ftinterval'!I26</f>
        <v>0</v>
      </c>
    </row>
    <row r="27" spans="2:4" x14ac:dyDescent="0.25">
      <c r="B27" s="33">
        <f>'FieldFormAV .5ftinterval'!C27</f>
        <v>11</v>
      </c>
      <c r="C27" s="12">
        <f>'FieldFormAV .5ftinterval'!F27</f>
        <v>0</v>
      </c>
      <c r="D27" s="35">
        <f>'FieldFormAV .5ftinterval'!I27</f>
        <v>0</v>
      </c>
    </row>
    <row r="28" spans="2:4" x14ac:dyDescent="0.25">
      <c r="B28" s="33">
        <f>'FieldFormAV .5ftinterval'!C28</f>
        <v>11.5</v>
      </c>
      <c r="C28" s="12">
        <f>'FieldFormAV .5ftinterval'!F28</f>
        <v>0</v>
      </c>
      <c r="D28" s="35">
        <f>'FieldFormAV .5ftinterval'!I28</f>
        <v>0</v>
      </c>
    </row>
    <row r="29" spans="2:4" x14ac:dyDescent="0.25">
      <c r="B29" s="33">
        <f>'FieldFormAV .5ftinterval'!C29</f>
        <v>12</v>
      </c>
      <c r="C29" s="12">
        <f>'FieldFormAV .5ftinterval'!F29</f>
        <v>0</v>
      </c>
      <c r="D29" s="35">
        <f>'FieldFormAV .5ftinterval'!I29</f>
        <v>0</v>
      </c>
    </row>
    <row r="30" spans="2:4" x14ac:dyDescent="0.25">
      <c r="B30" s="33">
        <f>'FieldFormAV .5ftinterval'!C30</f>
        <v>12.5</v>
      </c>
      <c r="C30" s="12">
        <f>'FieldFormAV .5ftinterval'!F30</f>
        <v>0</v>
      </c>
      <c r="D30" s="35">
        <f>'FieldFormAV .5ftinterval'!I30</f>
        <v>0</v>
      </c>
    </row>
    <row r="31" spans="2:4" x14ac:dyDescent="0.25">
      <c r="B31" s="33">
        <f>'FieldFormAV .5ftinterval'!C31</f>
        <v>13</v>
      </c>
      <c r="C31" s="12">
        <f>'FieldFormAV .5ftinterval'!F31</f>
        <v>0</v>
      </c>
      <c r="D31" s="35">
        <f>'FieldFormAV .5ftinterval'!I31</f>
        <v>0</v>
      </c>
    </row>
    <row r="32" spans="2:4" x14ac:dyDescent="0.25">
      <c r="B32" s="33">
        <f>'FieldFormAV .5ftinterval'!C32</f>
        <v>13.5</v>
      </c>
      <c r="C32" s="12">
        <f>'FieldFormAV .5ftinterval'!F32</f>
        <v>0</v>
      </c>
      <c r="D32" s="35">
        <f>'FieldFormAV .5ftinterval'!I32</f>
        <v>0</v>
      </c>
    </row>
    <row r="33" spans="2:4" x14ac:dyDescent="0.25">
      <c r="B33" s="33">
        <f>'FieldFormAV .5ftinterval'!C33</f>
        <v>14</v>
      </c>
      <c r="C33" s="12">
        <f>'FieldFormAV .5ftinterval'!F33</f>
        <v>0</v>
      </c>
      <c r="D33" s="35">
        <f>'FieldFormAV .5ftinterval'!I33</f>
        <v>0</v>
      </c>
    </row>
    <row r="34" spans="2:4" x14ac:dyDescent="0.25">
      <c r="B34" s="33">
        <f>'FieldFormAV .5ftinterval'!C34</f>
        <v>14.5</v>
      </c>
      <c r="C34" s="12">
        <f>'FieldFormAV .5ftinterval'!F34</f>
        <v>0</v>
      </c>
      <c r="D34" s="35">
        <f>'FieldFormAV .5ftinterval'!I34</f>
        <v>0</v>
      </c>
    </row>
    <row r="35" spans="2:4" ht="15.75" thickBot="1" x14ac:dyDescent="0.3">
      <c r="B35" s="34">
        <f>'FieldFormAV .5ftinterval'!C35</f>
        <v>15</v>
      </c>
      <c r="C35" s="36">
        <f>'FieldFormAV .5ftinterval'!F35</f>
        <v>0</v>
      </c>
      <c r="D35" s="37">
        <f>'FieldFormAV .5ftinterval'!I35</f>
        <v>0</v>
      </c>
    </row>
    <row r="36" spans="2:4" x14ac:dyDescent="0.25">
      <c r="B36" s="12"/>
      <c r="C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2013-12-03T01:39:23Z</dcterms:created>
  <dcterms:modified xsi:type="dcterms:W3CDTF">2014-11-26T17:49:01Z</dcterms:modified>
</cp:coreProperties>
</file>