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T\SyntheticRatingCurve\"/>
    </mc:Choice>
  </mc:AlternateContent>
  <bookViews>
    <workbookView xWindow="0" yWindow="0" windowWidth="20490" windowHeight="7755" activeTab="5"/>
  </bookViews>
  <sheets>
    <sheet name="LBJ_SRC" sheetId="1" r:id="rId1"/>
    <sheet name="LBJ" sheetId="5" r:id="rId2"/>
    <sheet name="QUARRY_SRC" sheetId="4" r:id="rId3"/>
    <sheet name="QUARRY" sheetId="6" r:id="rId4"/>
    <sheet name="DAM_SRC" sheetId="7" r:id="rId5"/>
    <sheet name="DAM" sheetId="8" r:id="rId6"/>
    <sheet name="N1_SRC" sheetId="2" r:id="rId7"/>
    <sheet name="N1" sheetId="10" r:id="rId8"/>
    <sheet name="N2_SRC" sheetId="3" r:id="rId9"/>
    <sheet name="N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C3" i="11"/>
  <c r="D3" i="11"/>
  <c r="E3" i="11"/>
  <c r="F3" i="11"/>
  <c r="G3" i="11"/>
  <c r="H3" i="11"/>
  <c r="I3" i="11"/>
  <c r="C4" i="11"/>
  <c r="D4" i="11"/>
  <c r="E4" i="11"/>
  <c r="F4" i="11"/>
  <c r="G4" i="11"/>
  <c r="H4" i="11"/>
  <c r="I4" i="11"/>
  <c r="C5" i="11"/>
  <c r="D5" i="11"/>
  <c r="E5" i="11"/>
  <c r="F5" i="11"/>
  <c r="G5" i="11"/>
  <c r="H5" i="11"/>
  <c r="I5" i="11"/>
  <c r="C6" i="11"/>
  <c r="D6" i="11"/>
  <c r="E6" i="11"/>
  <c r="F6" i="11"/>
  <c r="G6" i="11"/>
  <c r="H6" i="11"/>
  <c r="I6" i="11"/>
  <c r="B6" i="11"/>
  <c r="B5" i="11"/>
  <c r="B4" i="11"/>
  <c r="B3" i="11"/>
  <c r="B2" i="11"/>
  <c r="C2" i="10"/>
  <c r="D2" i="10"/>
  <c r="E2" i="10"/>
  <c r="F2" i="10"/>
  <c r="G2" i="10"/>
  <c r="H2" i="10"/>
  <c r="I2" i="10"/>
  <c r="C3" i="10"/>
  <c r="D3" i="10"/>
  <c r="E3" i="10"/>
  <c r="F3" i="10"/>
  <c r="G3" i="10"/>
  <c r="H3" i="10"/>
  <c r="I3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B6" i="10"/>
  <c r="B5" i="10"/>
  <c r="B4" i="10"/>
  <c r="B3" i="10"/>
  <c r="B2" i="10"/>
  <c r="C6" i="6" l="1"/>
  <c r="D6" i="6"/>
  <c r="E6" i="6"/>
  <c r="F6" i="6"/>
  <c r="G6" i="6"/>
  <c r="H6" i="6"/>
  <c r="I6" i="6"/>
  <c r="B6" i="6"/>
  <c r="C2" i="6"/>
  <c r="D2" i="6"/>
  <c r="E2" i="6"/>
  <c r="F2" i="6"/>
  <c r="G2" i="6"/>
  <c r="H2" i="6"/>
  <c r="I2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B5" i="6"/>
  <c r="B4" i="6"/>
  <c r="B3" i="6"/>
  <c r="B2" i="6"/>
  <c r="B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B5" i="5"/>
  <c r="C4" i="5"/>
  <c r="D4" i="5"/>
  <c r="E4" i="5"/>
  <c r="F4" i="5"/>
  <c r="G4" i="5"/>
  <c r="H4" i="5"/>
  <c r="I4" i="5"/>
  <c r="B4" i="5"/>
  <c r="C3" i="5"/>
  <c r="D3" i="5"/>
  <c r="E3" i="5"/>
  <c r="F3" i="5"/>
  <c r="G3" i="5"/>
  <c r="H3" i="5"/>
  <c r="I3" i="5"/>
  <c r="B3" i="5"/>
  <c r="I2" i="5"/>
  <c r="C2" i="5"/>
  <c r="D2" i="5"/>
  <c r="E2" i="5"/>
  <c r="F2" i="5"/>
  <c r="G2" i="5"/>
  <c r="H2" i="5"/>
  <c r="B2" i="5"/>
</calcChain>
</file>

<file path=xl/sharedStrings.xml><?xml version="1.0" encoding="utf-8"?>
<sst xmlns="http://schemas.openxmlformats.org/spreadsheetml/2006/main" count="144" uniqueCount="40">
  <si>
    <t>LBJ OBS500</t>
  </si>
  <si>
    <t>SEDIMENT RATING CURVE</t>
  </si>
  <si>
    <t>12/31/14 1430</t>
  </si>
  <si>
    <t xml:space="preserve">Measure 100 Times Close Send Data </t>
  </si>
  <si>
    <t>obs</t>
  </si>
  <si>
    <t>ss</t>
  </si>
  <si>
    <t>median</t>
  </si>
  <si>
    <t>mean</t>
  </si>
  <si>
    <t>std</t>
  </si>
  <si>
    <t>min</t>
  </si>
  <si>
    <t>max</t>
  </si>
  <si>
    <t xml:space="preserve">max </t>
  </si>
  <si>
    <t>Clear water, no sediment</t>
  </si>
  <si>
    <t>Natural Sediment 1</t>
  </si>
  <si>
    <t>Natural Sediment 2</t>
  </si>
  <si>
    <t>Natural Sediment 3</t>
  </si>
  <si>
    <t>Natural Sediment 4</t>
  </si>
  <si>
    <t>N1 OBS500</t>
  </si>
  <si>
    <t>1/7/15 1335</t>
  </si>
  <si>
    <t>N2 OBS500</t>
  </si>
  <si>
    <t>QUARRY OBS500</t>
  </si>
  <si>
    <t>12/31/14 1200</t>
  </si>
  <si>
    <t>BS_Median</t>
  </si>
  <si>
    <t>BS_Mean</t>
  </si>
  <si>
    <t>BS_STD</t>
  </si>
  <si>
    <t>BS_Min</t>
  </si>
  <si>
    <t>BS_Max</t>
  </si>
  <si>
    <t>SS_Median</t>
  </si>
  <si>
    <t>SS_Mean</t>
  </si>
  <si>
    <t>SS_Min</t>
  </si>
  <si>
    <t>SS_Max</t>
  </si>
  <si>
    <t>SSC(mg/L)</t>
  </si>
  <si>
    <t>DAM YSI 600OMS</t>
  </si>
  <si>
    <t>12/31/14 1330</t>
  </si>
  <si>
    <t>78, then down to 58 as it settled</t>
  </si>
  <si>
    <t>302, 275 at sample, down to 235 a minute later</t>
  </si>
  <si>
    <t>658, 582 at sample, down to 555 a minute later</t>
  </si>
  <si>
    <t>1139, 1124 at sample, down to 1042 a minute later</t>
  </si>
  <si>
    <t>Natural Sediment 5</t>
  </si>
  <si>
    <t>1368, 1355 at sample, down to 1262 a minute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</si>
</sst>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5" sqref="A5:I6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11.87</v>
      </c>
      <c r="B8">
        <v>12.49</v>
      </c>
      <c r="C8">
        <v>1.79</v>
      </c>
      <c r="D8">
        <v>11.08</v>
      </c>
      <c r="E8">
        <v>19.66</v>
      </c>
      <c r="F8">
        <v>24.85</v>
      </c>
      <c r="G8">
        <v>25.78</v>
      </c>
      <c r="H8">
        <v>5.53</v>
      </c>
    </row>
    <row r="9" spans="1:9" x14ac:dyDescent="0.25">
      <c r="A9">
        <v>16.14</v>
      </c>
      <c r="B9">
        <v>17.850000000000001</v>
      </c>
      <c r="C9">
        <v>4.5599999999999996</v>
      </c>
      <c r="D9">
        <v>12.65</v>
      </c>
      <c r="E9">
        <v>34.200000000000003</v>
      </c>
      <c r="F9">
        <v>30.21</v>
      </c>
      <c r="G9">
        <v>33.94</v>
      </c>
      <c r="H9">
        <v>11.33</v>
      </c>
    </row>
    <row r="10" spans="1:9" x14ac:dyDescent="0.25">
      <c r="A10" t="s">
        <v>13</v>
      </c>
    </row>
    <row r="11" spans="1:9" x14ac:dyDescent="0.25">
      <c r="A11">
        <v>128.69</v>
      </c>
      <c r="B11">
        <v>128.30000000000001</v>
      </c>
      <c r="C11">
        <v>3.08</v>
      </c>
      <c r="D11">
        <v>121.37</v>
      </c>
      <c r="E11">
        <v>136.05000000000001</v>
      </c>
      <c r="F11">
        <v>249.68</v>
      </c>
      <c r="G11">
        <v>249.83</v>
      </c>
      <c r="H11">
        <v>10.74</v>
      </c>
    </row>
    <row r="12" spans="1:9" x14ac:dyDescent="0.25">
      <c r="A12">
        <v>108.06</v>
      </c>
      <c r="B12">
        <v>108.37</v>
      </c>
      <c r="C12">
        <v>3.12</v>
      </c>
      <c r="D12">
        <v>102.28</v>
      </c>
      <c r="E12">
        <v>122.1</v>
      </c>
      <c r="F12">
        <v>215.75</v>
      </c>
      <c r="G12">
        <v>220.2</v>
      </c>
      <c r="H12">
        <v>20.89</v>
      </c>
    </row>
    <row r="13" spans="1:9" x14ac:dyDescent="0.25">
      <c r="A13" t="s">
        <v>14</v>
      </c>
    </row>
    <row r="14" spans="1:9" x14ac:dyDescent="0.25">
      <c r="A14">
        <v>285.56</v>
      </c>
      <c r="B14">
        <v>289.33999999999997</v>
      </c>
      <c r="C14">
        <v>9.56</v>
      </c>
      <c r="D14">
        <v>274.8</v>
      </c>
      <c r="E14">
        <v>305.45</v>
      </c>
      <c r="F14">
        <v>634.62</v>
      </c>
      <c r="G14">
        <v>642.66</v>
      </c>
      <c r="H14">
        <v>25.49</v>
      </c>
    </row>
    <row r="15" spans="1:9" x14ac:dyDescent="0.25">
      <c r="A15">
        <v>258.57</v>
      </c>
      <c r="B15">
        <v>259.08</v>
      </c>
      <c r="C15">
        <v>3.45</v>
      </c>
      <c r="D15">
        <v>253.34</v>
      </c>
      <c r="E15">
        <v>267.8</v>
      </c>
      <c r="F15">
        <v>566.15</v>
      </c>
      <c r="G15">
        <v>571.86</v>
      </c>
      <c r="H15">
        <v>17.420000000000002</v>
      </c>
    </row>
    <row r="16" spans="1:9" x14ac:dyDescent="0.25">
      <c r="A16" t="s">
        <v>15</v>
      </c>
    </row>
    <row r="17" spans="1:8" x14ac:dyDescent="0.25">
      <c r="A17">
        <v>604.41</v>
      </c>
      <c r="B17">
        <v>610.72</v>
      </c>
      <c r="C17">
        <v>33.47</v>
      </c>
      <c r="D17">
        <v>527.09</v>
      </c>
      <c r="E17">
        <v>669.74</v>
      </c>
      <c r="F17">
        <v>1552.76</v>
      </c>
      <c r="G17">
        <v>1540.81</v>
      </c>
      <c r="H17">
        <v>162.03</v>
      </c>
    </row>
    <row r="18" spans="1:8" x14ac:dyDescent="0.25">
      <c r="A18">
        <v>638.64</v>
      </c>
      <c r="B18">
        <v>628.33000000000004</v>
      </c>
      <c r="C18">
        <v>29.13</v>
      </c>
      <c r="D18">
        <v>516.42999999999995</v>
      </c>
      <c r="E18">
        <v>516.42999999999995</v>
      </c>
      <c r="F18">
        <v>1608.17</v>
      </c>
      <c r="G18">
        <v>1640.46</v>
      </c>
      <c r="H18">
        <v>96.22</v>
      </c>
    </row>
    <row r="19" spans="1:8" x14ac:dyDescent="0.25">
      <c r="A19" t="s">
        <v>16</v>
      </c>
    </row>
    <row r="20" spans="1:8" x14ac:dyDescent="0.25">
      <c r="A20">
        <v>496.72</v>
      </c>
      <c r="B20">
        <v>499.19</v>
      </c>
      <c r="C20">
        <v>42.13</v>
      </c>
      <c r="D20">
        <v>444.2</v>
      </c>
      <c r="E20">
        <v>590.53</v>
      </c>
      <c r="F20">
        <v>950.85</v>
      </c>
      <c r="G20">
        <v>936.62</v>
      </c>
      <c r="H20">
        <v>191.55</v>
      </c>
    </row>
    <row r="21" spans="1:8" x14ac:dyDescent="0.25">
      <c r="A21">
        <v>604.58000000000004</v>
      </c>
      <c r="B21">
        <v>598.98</v>
      </c>
      <c r="C21">
        <v>29.47</v>
      </c>
      <c r="D21">
        <v>520.5</v>
      </c>
      <c r="E21">
        <v>630.05999999999995</v>
      </c>
      <c r="F21">
        <v>1158.05</v>
      </c>
      <c r="G21">
        <v>1192.3</v>
      </c>
      <c r="H21">
        <v>91.52</v>
      </c>
    </row>
    <row r="22" spans="1:8" x14ac:dyDescent="0.25">
      <c r="A22">
        <v>253.33</v>
      </c>
      <c r="B22">
        <v>244.27</v>
      </c>
      <c r="C22">
        <v>29.96</v>
      </c>
      <c r="D22">
        <v>195</v>
      </c>
      <c r="E22">
        <v>300.29000000000002</v>
      </c>
      <c r="F22">
        <v>433.52</v>
      </c>
      <c r="G22">
        <v>434.17</v>
      </c>
      <c r="H22">
        <v>46.64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11" sqref="H11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 s="1">
        <f>AVERAGE(N2_SRC!A8:A9)</f>
        <v>8.8449999999999989</v>
      </c>
      <c r="C2" s="1">
        <f>AVERAGE(N2_SRC!B8:B9)</f>
        <v>8.8699999999999992</v>
      </c>
      <c r="D2" s="1">
        <f>AVERAGE(N2_SRC!C8:C9)</f>
        <v>0.13600000000000001</v>
      </c>
      <c r="E2" s="1">
        <f>AVERAGE(N2_SRC!D8:D9)</f>
        <v>8.6150000000000002</v>
      </c>
      <c r="F2" s="1">
        <f>AVERAGE(N2_SRC!E8:E9)</f>
        <v>9.2149999999999999</v>
      </c>
      <c r="G2" s="1">
        <f>AVERAGE(N2_SRC!F8:F9)</f>
        <v>14.79</v>
      </c>
      <c r="H2" s="1">
        <f>AVERAGE(N2_SRC!G8:G9)</f>
        <v>14.969999999999999</v>
      </c>
      <c r="I2" s="1">
        <f>AVERAGE(N2_SRC!H8:H9)</f>
        <v>0.61499999999999999</v>
      </c>
      <c r="J2" s="1"/>
      <c r="K2" s="1">
        <v>1.9047619047619047</v>
      </c>
    </row>
    <row r="3" spans="1:11" x14ac:dyDescent="0.25">
      <c r="A3">
        <v>1</v>
      </c>
      <c r="B3" s="1">
        <f>AVERAGE(N2_SRC!A11:A13)</f>
        <v>104.99000000000001</v>
      </c>
      <c r="C3" s="1">
        <f>AVERAGE(N2_SRC!B11:B13)</f>
        <v>105.19666666666667</v>
      </c>
      <c r="D3" s="1">
        <f>AVERAGE(N2_SRC!C11:C13)</f>
        <v>3.34</v>
      </c>
      <c r="E3" s="1">
        <f>AVERAGE(N2_SRC!D11:D13)</f>
        <v>98.84333333333332</v>
      </c>
      <c r="F3" s="1">
        <f>AVERAGE(N2_SRC!E11:E13)</f>
        <v>112.7</v>
      </c>
      <c r="G3" s="1">
        <f>AVERAGE(N2_SRC!F11:F13)</f>
        <v>190.78666666666666</v>
      </c>
      <c r="H3" s="1">
        <f>AVERAGE(N2_SRC!G11:G13)</f>
        <v>191.74333333333334</v>
      </c>
      <c r="I3" s="1">
        <f>AVERAGE(N2_SRC!H11:H13)</f>
        <v>9.43</v>
      </c>
      <c r="J3" s="1"/>
      <c r="K3" s="1">
        <v>80</v>
      </c>
    </row>
    <row r="4" spans="1:11" x14ac:dyDescent="0.25">
      <c r="A4">
        <v>2</v>
      </c>
      <c r="B4" s="1">
        <f>AVERAGE(N2_SRC!A15:A16)</f>
        <v>350.14499999999998</v>
      </c>
      <c r="C4" s="1">
        <f>AVERAGE(N2_SRC!B15:B16)</f>
        <v>350.90499999999997</v>
      </c>
      <c r="D4" s="1">
        <f>AVERAGE(N2_SRC!C15:C16)</f>
        <v>8.6300000000000008</v>
      </c>
      <c r="E4" s="1">
        <f>AVERAGE(N2_SRC!D15:D16)</f>
        <v>333.39499999999998</v>
      </c>
      <c r="F4" s="1">
        <f>AVERAGE(N2_SRC!E15:E16)</f>
        <v>367.94499999999999</v>
      </c>
      <c r="G4" s="1">
        <f>AVERAGE(N2_SRC!F15:F16)</f>
        <v>693.06</v>
      </c>
      <c r="H4" s="1">
        <f>AVERAGE(N2_SRC!G15:G16)</f>
        <v>697.61</v>
      </c>
      <c r="I4" s="1">
        <f>AVERAGE(N2_SRC!H15:H16)</f>
        <v>25.14</v>
      </c>
      <c r="J4" s="1"/>
      <c r="K4" s="1">
        <v>550</v>
      </c>
    </row>
    <row r="5" spans="1:11" x14ac:dyDescent="0.25">
      <c r="A5">
        <v>3</v>
      </c>
      <c r="B5" s="1">
        <f>AVERAGE(N2_SRC!A18:A19)</f>
        <v>612.05500000000006</v>
      </c>
      <c r="C5" s="1">
        <f>AVERAGE(N2_SRC!B18:B19)</f>
        <v>610.95500000000004</v>
      </c>
      <c r="D5" s="1">
        <f>AVERAGE(N2_SRC!C18:C19)</f>
        <v>7.8999999999999995</v>
      </c>
      <c r="E5" s="1">
        <f>AVERAGE(N2_SRC!D18:D19)</f>
        <v>591.48500000000001</v>
      </c>
      <c r="F5" s="1">
        <f>AVERAGE(N2_SRC!E18:E19)</f>
        <v>626.1400000000001</v>
      </c>
      <c r="G5" s="1">
        <f>AVERAGE(N2_SRC!F18:F19)</f>
        <v>2443.9850000000001</v>
      </c>
      <c r="H5" s="1">
        <f>AVERAGE(N2_SRC!G18:G19)</f>
        <v>2403.3150000000001</v>
      </c>
      <c r="I5" s="1">
        <f>AVERAGE(N2_SRC!H18:H19)</f>
        <v>216.815</v>
      </c>
      <c r="J5" s="1"/>
      <c r="K5" s="1">
        <v>840</v>
      </c>
    </row>
    <row r="6" spans="1:11" x14ac:dyDescent="0.25">
      <c r="A6">
        <v>4</v>
      </c>
      <c r="B6" s="1">
        <f>AVERAGE(N2_SRC!A2:A21)</f>
        <v>301.803</v>
      </c>
      <c r="C6" s="1">
        <f>AVERAGE(N2_SRC!B2:B21)</f>
        <v>301.77100000000002</v>
      </c>
      <c r="D6" s="1">
        <f>AVERAGE(N2_SRC!C2:C21)</f>
        <v>7.1362000000000005</v>
      </c>
      <c r="E6" s="1">
        <f>AVERAGE(N2_SRC!D2:D21)</f>
        <v>286.49200000000002</v>
      </c>
      <c r="F6" s="1">
        <f>AVERAGE(N2_SRC!E2:E21)</f>
        <v>315.06000000000006</v>
      </c>
      <c r="G6" s="1">
        <f>AVERAGE(N2_SRC!F2:F21)</f>
        <v>1075.4970000000001</v>
      </c>
      <c r="H6" s="1">
        <f>AVERAGE(N2_SRC!G2:G21)</f>
        <v>1075.056</v>
      </c>
      <c r="I6" s="1">
        <f>AVERAGE(N2_SRC!H2:H21)</f>
        <v>96.678000000000011</v>
      </c>
      <c r="J6" s="1"/>
      <c r="K6" s="1">
        <v>1492.8571428571427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L10" sqref="L10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 s="1">
        <f>AVERAGE(LBJ_SRC!A8:A9)</f>
        <v>14.004999999999999</v>
      </c>
      <c r="C2" s="1">
        <f>AVERAGE(LBJ_SRC!B8:B9)</f>
        <v>15.170000000000002</v>
      </c>
      <c r="D2" s="1">
        <f>AVERAGE(LBJ_SRC!C8:C9)</f>
        <v>3.1749999999999998</v>
      </c>
      <c r="E2" s="1">
        <f>AVERAGE(LBJ_SRC!D8:D9)</f>
        <v>11.865</v>
      </c>
      <c r="F2" s="1">
        <f>AVERAGE(LBJ_SRC!E8:E9)</f>
        <v>26.93</v>
      </c>
      <c r="G2" s="1">
        <f>AVERAGE(LBJ_SRC!F8:F9)</f>
        <v>27.53</v>
      </c>
      <c r="H2" s="1">
        <f>AVERAGE(LBJ_SRC!G8:G9)</f>
        <v>29.86</v>
      </c>
      <c r="I2" s="1">
        <f>AVERAGE(LBJ_SRC!H8:H9)</f>
        <v>8.43</v>
      </c>
      <c r="J2" s="1"/>
      <c r="K2" s="1">
        <v>8.8888888888888893</v>
      </c>
    </row>
    <row r="3" spans="1:11" x14ac:dyDescent="0.25">
      <c r="A3">
        <v>1</v>
      </c>
      <c r="B3" s="1">
        <f>AVERAGE(LBJ_SRC!A11:A12)</f>
        <v>118.375</v>
      </c>
      <c r="C3" s="1">
        <f>AVERAGE(LBJ_SRC!B11:B12)</f>
        <v>118.33500000000001</v>
      </c>
      <c r="D3" s="1">
        <f>AVERAGE(LBJ_SRC!C11:C12)</f>
        <v>3.1</v>
      </c>
      <c r="E3" s="1">
        <f>AVERAGE(LBJ_SRC!D11:D12)</f>
        <v>111.825</v>
      </c>
      <c r="F3" s="1">
        <f>AVERAGE(LBJ_SRC!E11:E12)</f>
        <v>129.07499999999999</v>
      </c>
      <c r="G3" s="1">
        <f>AVERAGE(LBJ_SRC!F11:F12)</f>
        <v>232.715</v>
      </c>
      <c r="H3" s="1">
        <f>AVERAGE(LBJ_SRC!G11:G12)</f>
        <v>235.01499999999999</v>
      </c>
      <c r="I3" s="1">
        <f>AVERAGE(LBJ_SRC!H11:H12)</f>
        <v>15.815000000000001</v>
      </c>
      <c r="J3" s="1"/>
      <c r="K3" s="1">
        <v>248.88888888888889</v>
      </c>
    </row>
    <row r="4" spans="1:11" x14ac:dyDescent="0.25">
      <c r="A4">
        <v>2</v>
      </c>
      <c r="B4" s="1">
        <f>AVERAGE(LBJ_SRC!A14:A15)</f>
        <v>272.065</v>
      </c>
      <c r="C4" s="1">
        <f>AVERAGE(LBJ_SRC!B14:B15)</f>
        <v>274.20999999999998</v>
      </c>
      <c r="D4" s="1">
        <f>AVERAGE(LBJ_SRC!C14:C15)</f>
        <v>6.5050000000000008</v>
      </c>
      <c r="E4" s="1">
        <f>AVERAGE(LBJ_SRC!D14:D15)</f>
        <v>264.07</v>
      </c>
      <c r="F4" s="1">
        <f>AVERAGE(LBJ_SRC!E14:E15)</f>
        <v>286.625</v>
      </c>
      <c r="G4" s="1">
        <f>AVERAGE(LBJ_SRC!F14:F15)</f>
        <v>600.38499999999999</v>
      </c>
      <c r="H4" s="1">
        <f>AVERAGE(LBJ_SRC!G14:G15)</f>
        <v>607.26</v>
      </c>
      <c r="I4" s="1">
        <f>AVERAGE(LBJ_SRC!H14:H15)</f>
        <v>21.454999999999998</v>
      </c>
      <c r="J4" s="1"/>
      <c r="K4" s="1">
        <v>928.57142857142867</v>
      </c>
    </row>
    <row r="5" spans="1:11" x14ac:dyDescent="0.25">
      <c r="A5">
        <v>3</v>
      </c>
      <c r="B5" s="1">
        <f>AVERAGE(LBJ_SRC!A17:A18)</f>
        <v>621.52499999999998</v>
      </c>
      <c r="C5" s="1">
        <f>AVERAGE(LBJ_SRC!B17:B18)</f>
        <v>619.52500000000009</v>
      </c>
      <c r="D5" s="1">
        <f>AVERAGE(LBJ_SRC!C17:C18)</f>
        <v>31.299999999999997</v>
      </c>
      <c r="E5" s="1">
        <f>AVERAGE(LBJ_SRC!D17:D18)</f>
        <v>521.76</v>
      </c>
      <c r="F5" s="1">
        <f>AVERAGE(LBJ_SRC!E17:E18)</f>
        <v>593.08500000000004</v>
      </c>
      <c r="G5" s="1">
        <f>AVERAGE(LBJ_SRC!F17:F18)</f>
        <v>1580.4650000000001</v>
      </c>
      <c r="H5" s="1">
        <f>AVERAGE(LBJ_SRC!G17:G18)</f>
        <v>1590.635</v>
      </c>
      <c r="I5" s="1">
        <f>AVERAGE(LBJ_SRC!H17:H18)</f>
        <v>129.125</v>
      </c>
      <c r="J5" s="1"/>
      <c r="K5" s="1">
        <v>2729.411764705882</v>
      </c>
    </row>
    <row r="6" spans="1:11" x14ac:dyDescent="0.25">
      <c r="A6">
        <v>4</v>
      </c>
      <c r="B6" s="1">
        <f>AVERAGE(LBJ_SRC!A20:A22)</f>
        <v>451.54333333333335</v>
      </c>
      <c r="C6" s="1">
        <f>AVERAGE(LBJ_SRC!B20:B22)</f>
        <v>447.48</v>
      </c>
      <c r="D6" s="1">
        <f>AVERAGE(LBJ_SRC!C20:C22)</f>
        <v>33.853333333333332</v>
      </c>
      <c r="E6" s="1">
        <f>AVERAGE(LBJ_SRC!D20:D22)</f>
        <v>386.56666666666666</v>
      </c>
      <c r="F6" s="1">
        <f>AVERAGE(LBJ_SRC!E20:E22)</f>
        <v>506.96</v>
      </c>
      <c r="G6" s="1">
        <f>AVERAGE(LBJ_SRC!F20:F22)</f>
        <v>847.47333333333336</v>
      </c>
      <c r="H6" s="1">
        <f>AVERAGE(LBJ_SRC!G20:G22)</f>
        <v>854.36333333333334</v>
      </c>
      <c r="I6" s="1">
        <f>AVERAGE(LBJ_SRC!H20:H22)</f>
        <v>109.90333333333332</v>
      </c>
      <c r="J6" s="1"/>
      <c r="K6" s="1">
        <v>5467.6923076923076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23"/>
    </sheetView>
  </sheetViews>
  <sheetFormatPr defaultRowHeight="15" x14ac:dyDescent="0.25"/>
  <sheetData>
    <row r="1" spans="1:9" x14ac:dyDescent="0.25">
      <c r="A1" t="s">
        <v>20</v>
      </c>
    </row>
    <row r="2" spans="1:9" x14ac:dyDescent="0.25">
      <c r="A2" t="s">
        <v>1</v>
      </c>
    </row>
    <row r="3" spans="1:9" x14ac:dyDescent="0.25">
      <c r="A3" t="s">
        <v>21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6.75</v>
      </c>
      <c r="B8">
        <v>7.52</v>
      </c>
      <c r="C8">
        <v>1.64</v>
      </c>
      <c r="D8">
        <v>5.65</v>
      </c>
      <c r="E8">
        <v>11.8</v>
      </c>
      <c r="F8">
        <v>16.579999999999998</v>
      </c>
      <c r="G8">
        <v>16.5</v>
      </c>
      <c r="H8">
        <v>6.5</v>
      </c>
    </row>
    <row r="9" spans="1:9" x14ac:dyDescent="0.25">
      <c r="A9">
        <v>6.66</v>
      </c>
      <c r="B9">
        <v>6.65</v>
      </c>
      <c r="C9">
        <v>0.3</v>
      </c>
      <c r="D9">
        <v>6.1</v>
      </c>
      <c r="E9">
        <v>7.37</v>
      </c>
      <c r="F9">
        <v>10.19</v>
      </c>
      <c r="G9">
        <v>10.56</v>
      </c>
      <c r="H9">
        <v>1.32</v>
      </c>
    </row>
    <row r="10" spans="1:9" x14ac:dyDescent="0.25">
      <c r="A10" t="s">
        <v>13</v>
      </c>
    </row>
    <row r="11" spans="1:9" x14ac:dyDescent="0.25">
      <c r="A11">
        <v>48.16</v>
      </c>
      <c r="B11">
        <v>48.45</v>
      </c>
      <c r="C11">
        <v>3.59</v>
      </c>
      <c r="D11">
        <v>41.6</v>
      </c>
      <c r="E11">
        <v>57.97</v>
      </c>
      <c r="F11">
        <v>98.39</v>
      </c>
      <c r="G11">
        <v>98.91</v>
      </c>
      <c r="H11">
        <v>12.39</v>
      </c>
    </row>
    <row r="12" spans="1:9" x14ac:dyDescent="0.25">
      <c r="A12">
        <v>56.12</v>
      </c>
      <c r="B12">
        <v>56.95</v>
      </c>
      <c r="C12">
        <v>3.2</v>
      </c>
      <c r="D12">
        <v>51.08</v>
      </c>
      <c r="E12">
        <v>66.02</v>
      </c>
      <c r="F12">
        <v>115.84</v>
      </c>
      <c r="G12">
        <v>116.67</v>
      </c>
      <c r="H12">
        <v>8.1</v>
      </c>
    </row>
    <row r="13" spans="1:9" x14ac:dyDescent="0.25">
      <c r="A13" t="s">
        <v>14</v>
      </c>
    </row>
    <row r="14" spans="1:9" x14ac:dyDescent="0.25">
      <c r="A14">
        <v>220.44</v>
      </c>
      <c r="B14">
        <v>227.83</v>
      </c>
      <c r="C14">
        <v>25.31</v>
      </c>
      <c r="D14">
        <v>203.7</v>
      </c>
      <c r="E14">
        <v>396.43</v>
      </c>
      <c r="F14">
        <v>543.19000000000005</v>
      </c>
      <c r="G14">
        <v>564.5</v>
      </c>
      <c r="H14">
        <v>80.540000000000006</v>
      </c>
    </row>
    <row r="15" spans="1:9" x14ac:dyDescent="0.25">
      <c r="A15">
        <v>217.31</v>
      </c>
      <c r="B15">
        <v>217.89</v>
      </c>
      <c r="C15">
        <v>12.15</v>
      </c>
      <c r="D15">
        <v>199.42</v>
      </c>
      <c r="E15">
        <v>259.07</v>
      </c>
      <c r="F15">
        <v>553.20000000000005</v>
      </c>
      <c r="G15">
        <v>553.14</v>
      </c>
      <c r="H15">
        <v>24.446999999999999</v>
      </c>
    </row>
    <row r="16" spans="1:9" x14ac:dyDescent="0.25">
      <c r="A16" t="s">
        <v>15</v>
      </c>
    </row>
    <row r="17" spans="1:8" x14ac:dyDescent="0.25">
      <c r="A17">
        <v>343.99</v>
      </c>
      <c r="B17">
        <v>351.69</v>
      </c>
      <c r="C17">
        <v>34.36</v>
      </c>
      <c r="D17">
        <v>297.66000000000003</v>
      </c>
      <c r="E17">
        <v>442.5</v>
      </c>
      <c r="F17">
        <v>783.59</v>
      </c>
      <c r="G17">
        <v>1612.58</v>
      </c>
      <c r="H17">
        <v>1723.94</v>
      </c>
    </row>
    <row r="18" spans="1:8" x14ac:dyDescent="0.25">
      <c r="A18" t="s">
        <v>16</v>
      </c>
    </row>
    <row r="19" spans="1:8" x14ac:dyDescent="0.25">
      <c r="A19">
        <v>398.37</v>
      </c>
      <c r="B19">
        <v>401.48</v>
      </c>
      <c r="C19">
        <v>33.93</v>
      </c>
      <c r="D19">
        <v>327.9</v>
      </c>
      <c r="E19">
        <v>464.31</v>
      </c>
      <c r="F19">
        <v>1866.2</v>
      </c>
      <c r="G19">
        <v>1829.47</v>
      </c>
      <c r="H19">
        <v>319.82</v>
      </c>
    </row>
    <row r="20" spans="1:8" x14ac:dyDescent="0.25">
      <c r="A20">
        <v>615.54999999999995</v>
      </c>
      <c r="B20">
        <v>613.45000000000005</v>
      </c>
      <c r="C20">
        <v>13.68</v>
      </c>
      <c r="D20">
        <v>584.36</v>
      </c>
      <c r="E20">
        <v>638.58000000000004</v>
      </c>
      <c r="F20">
        <v>4277.07</v>
      </c>
      <c r="G20">
        <v>4409.71</v>
      </c>
      <c r="H20">
        <v>737.14</v>
      </c>
    </row>
    <row r="21" spans="1:8" x14ac:dyDescent="0.25">
      <c r="A21">
        <v>340.65</v>
      </c>
      <c r="B21">
        <v>341</v>
      </c>
      <c r="C21">
        <v>33</v>
      </c>
      <c r="D21">
        <v>274</v>
      </c>
      <c r="E21">
        <v>413</v>
      </c>
      <c r="F21">
        <v>1055</v>
      </c>
      <c r="G21">
        <v>1072</v>
      </c>
      <c r="H21">
        <v>147</v>
      </c>
    </row>
    <row r="22" spans="1:8" x14ac:dyDescent="0.25">
      <c r="A22">
        <v>324</v>
      </c>
      <c r="B22">
        <v>324</v>
      </c>
      <c r="C22">
        <v>28</v>
      </c>
      <c r="D22">
        <v>248</v>
      </c>
      <c r="E22">
        <v>374</v>
      </c>
      <c r="F22">
        <v>1156</v>
      </c>
      <c r="G22">
        <v>1157</v>
      </c>
      <c r="H22">
        <v>104</v>
      </c>
    </row>
    <row r="23" spans="1:8" x14ac:dyDescent="0.25">
      <c r="A23">
        <v>672</v>
      </c>
      <c r="B23">
        <v>676</v>
      </c>
      <c r="C23">
        <v>11</v>
      </c>
      <c r="D23">
        <v>659</v>
      </c>
      <c r="E23">
        <v>699</v>
      </c>
      <c r="F23">
        <v>5374</v>
      </c>
      <c r="G23">
        <v>5487</v>
      </c>
      <c r="H23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sqref="A1:XFD1"/>
    </sheetView>
  </sheetViews>
  <sheetFormatPr defaultRowHeight="15" x14ac:dyDescent="0.25"/>
  <cols>
    <col min="2" max="10" width="11" customWidth="1"/>
    <col min="11" max="11" width="9.5703125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 s="1">
        <f>AVERAGE(QUARRY_SRC!A8:A9)</f>
        <v>6.7050000000000001</v>
      </c>
      <c r="C2" s="1">
        <f>AVERAGE(QUARRY_SRC!B8:B9)</f>
        <v>7.085</v>
      </c>
      <c r="D2" s="1">
        <f>AVERAGE(QUARRY_SRC!C8:C9)</f>
        <v>0.97</v>
      </c>
      <c r="E2" s="1">
        <f>AVERAGE(QUARRY_SRC!D8:D9)</f>
        <v>5.875</v>
      </c>
      <c r="F2" s="1">
        <f>AVERAGE(QUARRY_SRC!E8:E9)</f>
        <v>9.5850000000000009</v>
      </c>
      <c r="G2" s="1">
        <f>AVERAGE(QUARRY_SRC!F8:F9)</f>
        <v>13.384999999999998</v>
      </c>
      <c r="H2" s="1">
        <f>AVERAGE(QUARRY_SRC!G8:G9)</f>
        <v>13.530000000000001</v>
      </c>
      <c r="I2" s="1">
        <f>AVERAGE(QUARRY_SRC!H8:H9)</f>
        <v>3.91</v>
      </c>
      <c r="J2" s="1"/>
      <c r="K2" s="1">
        <v>4.2105263157894735</v>
      </c>
    </row>
    <row r="3" spans="1:11" x14ac:dyDescent="0.25">
      <c r="A3">
        <v>1</v>
      </c>
      <c r="B3" s="1">
        <f>AVERAGE(QUARRY_SRC!A11:A12)</f>
        <v>52.14</v>
      </c>
      <c r="C3" s="1">
        <f>AVERAGE(QUARRY_SRC!B11:B12)</f>
        <v>52.7</v>
      </c>
      <c r="D3" s="1">
        <f>AVERAGE(QUARRY_SRC!C11:C12)</f>
        <v>3.395</v>
      </c>
      <c r="E3" s="1">
        <f>AVERAGE(QUARRY_SRC!D11:D12)</f>
        <v>46.34</v>
      </c>
      <c r="F3" s="1">
        <f>AVERAGE(QUARRY_SRC!E11:E12)</f>
        <v>61.994999999999997</v>
      </c>
      <c r="G3" s="1">
        <f>AVERAGE(QUARRY_SRC!F11:F12)</f>
        <v>107.11500000000001</v>
      </c>
      <c r="H3" s="1">
        <f>AVERAGE(QUARRY_SRC!G11:G12)</f>
        <v>107.78999999999999</v>
      </c>
      <c r="I3" s="1">
        <f>AVERAGE(QUARRY_SRC!H11:H12)</f>
        <v>10.245000000000001</v>
      </c>
      <c r="J3" s="1"/>
      <c r="K3" s="1">
        <v>157.89473684210526</v>
      </c>
    </row>
    <row r="4" spans="1:11" x14ac:dyDescent="0.25">
      <c r="A4">
        <v>2</v>
      </c>
      <c r="B4" s="1">
        <f>AVERAGE(QUARRY_SRC!A14:A15)</f>
        <v>218.875</v>
      </c>
      <c r="C4" s="1">
        <f>AVERAGE(QUARRY_SRC!B14:B15)</f>
        <v>222.86</v>
      </c>
      <c r="D4" s="1">
        <f>AVERAGE(QUARRY_SRC!C14:C15)</f>
        <v>18.73</v>
      </c>
      <c r="E4" s="1">
        <f>AVERAGE(QUARRY_SRC!D14:D15)</f>
        <v>201.56</v>
      </c>
      <c r="F4" s="1">
        <f>AVERAGE(QUARRY_SRC!E14:E15)</f>
        <v>327.75</v>
      </c>
      <c r="G4" s="1">
        <f>AVERAGE(QUARRY_SRC!F14:F15)</f>
        <v>548.19500000000005</v>
      </c>
      <c r="H4" s="1">
        <f>AVERAGE(QUARRY_SRC!G14:G15)</f>
        <v>558.81999999999994</v>
      </c>
      <c r="I4" s="1">
        <f>AVERAGE(QUARRY_SRC!H14:H15)</f>
        <v>52.493500000000004</v>
      </c>
      <c r="J4" s="1"/>
      <c r="K4" s="1">
        <v>915.78947368421052</v>
      </c>
    </row>
    <row r="5" spans="1:11" x14ac:dyDescent="0.25">
      <c r="A5">
        <v>3</v>
      </c>
      <c r="B5" s="1">
        <f>AVERAGE(QUARRY_SRC!A17)</f>
        <v>343.99</v>
      </c>
      <c r="C5" s="1">
        <f>AVERAGE(QUARRY_SRC!B17)</f>
        <v>351.69</v>
      </c>
      <c r="D5" s="1">
        <f>AVERAGE(QUARRY_SRC!C17)</f>
        <v>34.36</v>
      </c>
      <c r="E5" s="1">
        <f>AVERAGE(QUARRY_SRC!D17)</f>
        <v>297.66000000000003</v>
      </c>
      <c r="F5" s="1">
        <f>AVERAGE(QUARRY_SRC!E17)</f>
        <v>442.5</v>
      </c>
      <c r="G5" s="1">
        <f>AVERAGE(QUARRY_SRC!F17)</f>
        <v>783.59</v>
      </c>
      <c r="H5" s="1">
        <f>AVERAGE(QUARRY_SRC!G17)</f>
        <v>1612.58</v>
      </c>
      <c r="I5" s="1">
        <f>AVERAGE(QUARRY_SRC!H17)</f>
        <v>1723.94</v>
      </c>
      <c r="J5" s="1"/>
      <c r="K5" s="1">
        <v>3151.1111111111109</v>
      </c>
    </row>
    <row r="6" spans="1:11" x14ac:dyDescent="0.25">
      <c r="A6">
        <v>4</v>
      </c>
      <c r="B6" s="1">
        <f>AVERAGE(QUARRY_SRC!A19:A23)</f>
        <v>470.11399999999992</v>
      </c>
      <c r="C6" s="1">
        <f>AVERAGE(QUARRY_SRC!B19:B23)</f>
        <v>471.18600000000004</v>
      </c>
      <c r="D6" s="1">
        <f>AVERAGE(QUARRY_SRC!C19:C23)</f>
        <v>23.922000000000001</v>
      </c>
      <c r="E6" s="1">
        <f>AVERAGE(QUARRY_SRC!D19:D23)</f>
        <v>418.65200000000004</v>
      </c>
      <c r="F6" s="1">
        <f>AVERAGE(QUARRY_SRC!E19:E23)</f>
        <v>517.77800000000002</v>
      </c>
      <c r="G6" s="1">
        <f>AVERAGE(QUARRY_SRC!F19:F23)</f>
        <v>2745.654</v>
      </c>
      <c r="H6" s="1">
        <f>AVERAGE(QUARRY_SRC!G19:G23)</f>
        <v>2791.0360000000001</v>
      </c>
      <c r="I6" s="1">
        <f>AVERAGE(QUARRY_SRC!H19:H23)</f>
        <v>449.79200000000003</v>
      </c>
      <c r="J6" s="1"/>
      <c r="K6" s="1">
        <v>7846.1538461538457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I17" sqref="I17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1</v>
      </c>
    </row>
    <row r="3" spans="1:1" x14ac:dyDescent="0.25">
      <c r="A3" t="s">
        <v>33</v>
      </c>
    </row>
    <row r="4" spans="1:1" x14ac:dyDescent="0.25">
      <c r="A4" t="s">
        <v>12</v>
      </c>
    </row>
    <row r="5" spans="1:1" x14ac:dyDescent="0.25">
      <c r="A5">
        <v>-0.5</v>
      </c>
    </row>
    <row r="6" spans="1:1" x14ac:dyDescent="0.25">
      <c r="A6" t="s">
        <v>13</v>
      </c>
    </row>
    <row r="7" spans="1:1" x14ac:dyDescent="0.25">
      <c r="A7" t="s">
        <v>34</v>
      </c>
    </row>
    <row r="9" spans="1:1" x14ac:dyDescent="0.25">
      <c r="A9" t="s">
        <v>14</v>
      </c>
    </row>
    <row r="10" spans="1:1" x14ac:dyDescent="0.25">
      <c r="A10" t="s">
        <v>35</v>
      </c>
    </row>
    <row r="12" spans="1:1" x14ac:dyDescent="0.25">
      <c r="A12" t="s">
        <v>15</v>
      </c>
    </row>
    <row r="13" spans="1:1" x14ac:dyDescent="0.25">
      <c r="A13" t="s">
        <v>36</v>
      </c>
    </row>
    <row r="15" spans="1:1" x14ac:dyDescent="0.25">
      <c r="A15" t="s">
        <v>16</v>
      </c>
    </row>
    <row r="16" spans="1:1" x14ac:dyDescent="0.25">
      <c r="A16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3" sqref="K3"/>
    </sheetView>
  </sheetViews>
  <sheetFormatPr defaultRowHeight="15" x14ac:dyDescent="0.25"/>
  <cols>
    <col min="2" max="11" width="10.7109375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H2">
        <v>-0.5</v>
      </c>
      <c r="K2">
        <v>1</v>
      </c>
    </row>
    <row r="3" spans="1:11" x14ac:dyDescent="0.25">
      <c r="A3">
        <v>1</v>
      </c>
      <c r="H3">
        <v>78</v>
      </c>
      <c r="K3" s="1">
        <v>2.2222222222222223</v>
      </c>
    </row>
    <row r="4" spans="1:11" x14ac:dyDescent="0.25">
      <c r="A4">
        <v>2</v>
      </c>
      <c r="H4">
        <v>302</v>
      </c>
      <c r="K4" s="1">
        <v>162.5</v>
      </c>
    </row>
    <row r="5" spans="1:11" x14ac:dyDescent="0.25">
      <c r="A5">
        <v>3</v>
      </c>
      <c r="H5">
        <v>658</v>
      </c>
      <c r="K5" s="1">
        <v>1394.2857142857144</v>
      </c>
    </row>
    <row r="6" spans="1:11" x14ac:dyDescent="0.25">
      <c r="A6">
        <v>4</v>
      </c>
      <c r="H6">
        <v>1139</v>
      </c>
      <c r="K6" s="1">
        <v>3651.4285714285716</v>
      </c>
    </row>
    <row r="7" spans="1:11" x14ac:dyDescent="0.25">
      <c r="A7">
        <v>5</v>
      </c>
      <c r="H7">
        <v>1368</v>
      </c>
      <c r="K7" s="1">
        <v>3940.0000000000005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1</v>
      </c>
    </row>
    <row r="3" spans="1:9" x14ac:dyDescent="0.25">
      <c r="A3" t="s">
        <v>18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8.27</v>
      </c>
      <c r="B8">
        <v>8.2899999999999991</v>
      </c>
      <c r="C8">
        <v>1.23</v>
      </c>
      <c r="D8">
        <v>0</v>
      </c>
      <c r="E8">
        <v>10.19</v>
      </c>
      <c r="F8">
        <v>15.93</v>
      </c>
      <c r="G8">
        <v>15.69</v>
      </c>
      <c r="H8">
        <v>2.87</v>
      </c>
    </row>
    <row r="9" spans="1:9" x14ac:dyDescent="0.25">
      <c r="A9">
        <v>7.62</v>
      </c>
      <c r="B9">
        <v>7.52</v>
      </c>
      <c r="C9">
        <v>1.05</v>
      </c>
      <c r="D9">
        <v>0</v>
      </c>
      <c r="E9">
        <v>8.8699999999999992</v>
      </c>
      <c r="F9">
        <v>11.32</v>
      </c>
      <c r="G9">
        <v>11.27</v>
      </c>
      <c r="H9">
        <v>1.57</v>
      </c>
      <c r="I9">
        <v>0</v>
      </c>
    </row>
    <row r="10" spans="1:9" x14ac:dyDescent="0.25">
      <c r="A10" t="s">
        <v>13</v>
      </c>
    </row>
    <row r="11" spans="1:9" x14ac:dyDescent="0.25">
      <c r="A11">
        <v>80.16</v>
      </c>
      <c r="B11">
        <v>78.52</v>
      </c>
      <c r="C11">
        <v>8.82</v>
      </c>
      <c r="D11">
        <v>7.15</v>
      </c>
      <c r="E11">
        <v>81.099999999999994</v>
      </c>
      <c r="F11">
        <v>142.81</v>
      </c>
      <c r="G11">
        <v>140.66999999999999</v>
      </c>
      <c r="H11">
        <v>12.7</v>
      </c>
    </row>
    <row r="12" spans="1:9" x14ac:dyDescent="0.25">
      <c r="A12">
        <v>79.510000000000005</v>
      </c>
      <c r="B12">
        <v>77.97</v>
      </c>
      <c r="C12">
        <v>8.81</v>
      </c>
      <c r="D12">
        <v>7.04</v>
      </c>
      <c r="E12">
        <v>82.21</v>
      </c>
      <c r="F12">
        <v>142.6</v>
      </c>
      <c r="G12">
        <v>141.22999999999999</v>
      </c>
      <c r="H12">
        <v>12.22</v>
      </c>
    </row>
    <row r="13" spans="1:9" x14ac:dyDescent="0.25">
      <c r="A13" t="s">
        <v>14</v>
      </c>
    </row>
    <row r="14" spans="1:9" x14ac:dyDescent="0.25">
      <c r="A14">
        <v>345.27</v>
      </c>
      <c r="B14">
        <v>341.92</v>
      </c>
      <c r="C14">
        <v>44.92</v>
      </c>
      <c r="D14">
        <v>38.950000000000003</v>
      </c>
      <c r="E14">
        <v>498.16</v>
      </c>
      <c r="F14">
        <v>683.93</v>
      </c>
      <c r="G14">
        <v>675.59</v>
      </c>
      <c r="H14">
        <v>54.33</v>
      </c>
    </row>
    <row r="15" spans="1:9" x14ac:dyDescent="0.25">
      <c r="A15">
        <v>338.23</v>
      </c>
      <c r="B15">
        <v>330.92</v>
      </c>
      <c r="C15">
        <v>37.21</v>
      </c>
      <c r="D15">
        <v>37.78</v>
      </c>
      <c r="E15">
        <v>341.89</v>
      </c>
      <c r="F15">
        <v>672.51</v>
      </c>
      <c r="G15">
        <v>663.92</v>
      </c>
      <c r="H15">
        <v>49.52</v>
      </c>
    </row>
    <row r="16" spans="1:9" x14ac:dyDescent="0.25">
      <c r="A16" t="s">
        <v>15</v>
      </c>
    </row>
    <row r="17" spans="1:8" x14ac:dyDescent="0.25">
      <c r="A17">
        <v>418.78</v>
      </c>
      <c r="B17">
        <v>410.7</v>
      </c>
      <c r="C17">
        <v>45.58</v>
      </c>
      <c r="D17">
        <v>49.1</v>
      </c>
      <c r="E17">
        <v>426.28</v>
      </c>
      <c r="F17">
        <v>882.25</v>
      </c>
      <c r="G17">
        <v>868.92</v>
      </c>
      <c r="H17">
        <v>71.67</v>
      </c>
    </row>
    <row r="18" spans="1:8" x14ac:dyDescent="0.25">
      <c r="A18">
        <v>393.63</v>
      </c>
      <c r="B18">
        <v>383.84</v>
      </c>
      <c r="C18">
        <v>44.38</v>
      </c>
      <c r="D18">
        <v>42.61</v>
      </c>
      <c r="E18">
        <v>398.06</v>
      </c>
      <c r="F18">
        <v>818.03</v>
      </c>
      <c r="G18">
        <v>805.35</v>
      </c>
      <c r="H18">
        <v>68.42</v>
      </c>
    </row>
    <row r="19" spans="1:8" x14ac:dyDescent="0.25">
      <c r="A19" t="s">
        <v>16</v>
      </c>
    </row>
    <row r="20" spans="1:8" x14ac:dyDescent="0.25">
      <c r="A20">
        <v>750.93</v>
      </c>
      <c r="B20">
        <v>737.81</v>
      </c>
      <c r="C20">
        <v>82.53</v>
      </c>
      <c r="D20">
        <v>84.25</v>
      </c>
      <c r="E20">
        <v>776.74</v>
      </c>
      <c r="F20">
        <v>3761.07</v>
      </c>
      <c r="G20">
        <v>3919.18</v>
      </c>
      <c r="H20">
        <v>693.06</v>
      </c>
    </row>
    <row r="21" spans="1:8" x14ac:dyDescent="0.25">
      <c r="A21">
        <v>715.44</v>
      </c>
      <c r="B21">
        <v>690.07</v>
      </c>
      <c r="C21">
        <v>83.62</v>
      </c>
      <c r="D21">
        <v>74.31</v>
      </c>
      <c r="E21">
        <v>722.49</v>
      </c>
      <c r="F21">
        <v>3393.71</v>
      </c>
      <c r="G21">
        <v>3134.68</v>
      </c>
      <c r="H21">
        <v>575.16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7" sqref="I17"/>
    </sheetView>
  </sheetViews>
  <sheetFormatPr defaultRowHeight="15" x14ac:dyDescent="0.25"/>
  <cols>
    <col min="2" max="10" width="11" customWidth="1"/>
    <col min="11" max="11" width="10" customWidth="1"/>
  </cols>
  <sheetData>
    <row r="1" spans="1:11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>
        <v>0</v>
      </c>
      <c r="B2" s="1">
        <f>AVERAGE(N1_SRC!A8:A9)</f>
        <v>7.9450000000000003</v>
      </c>
      <c r="C2" s="1">
        <f>AVERAGE(N1_SRC!B8:B9)</f>
        <v>7.9049999999999994</v>
      </c>
      <c r="D2" s="1">
        <f>AVERAGE(N1_SRC!C8:C9)</f>
        <v>1.1400000000000001</v>
      </c>
      <c r="E2" s="1">
        <f>AVERAGE(N1_SRC!D8:D9)</f>
        <v>0</v>
      </c>
      <c r="F2" s="1">
        <f>AVERAGE(N1_SRC!E8:E9)</f>
        <v>9.5299999999999994</v>
      </c>
      <c r="G2" s="1">
        <f>AVERAGE(N1_SRC!F8:F9)</f>
        <v>13.625</v>
      </c>
      <c r="H2" s="1">
        <f>AVERAGE(N1_SRC!G8:G9)</f>
        <v>13.48</v>
      </c>
      <c r="I2" s="1">
        <f>AVERAGE(N1_SRC!H8:H9)</f>
        <v>2.2200000000000002</v>
      </c>
      <c r="J2" s="1"/>
      <c r="K2" s="1">
        <v>1.9047619047619047</v>
      </c>
    </row>
    <row r="3" spans="1:11" x14ac:dyDescent="0.25">
      <c r="A3">
        <v>1</v>
      </c>
      <c r="B3" s="1">
        <f>AVERAGE(N1_SRC!A11:A12)</f>
        <v>79.835000000000008</v>
      </c>
      <c r="C3" s="1">
        <f>AVERAGE(N1_SRC!B11:B12)</f>
        <v>78.245000000000005</v>
      </c>
      <c r="D3" s="1">
        <f>AVERAGE(N1_SRC!C11:C12)</f>
        <v>8.8150000000000013</v>
      </c>
      <c r="E3" s="1">
        <f>AVERAGE(N1_SRC!D11:D12)</f>
        <v>7.0950000000000006</v>
      </c>
      <c r="F3" s="1">
        <f>AVERAGE(N1_SRC!E11:E12)</f>
        <v>81.655000000000001</v>
      </c>
      <c r="G3" s="1">
        <f>AVERAGE(N1_SRC!F11:F12)</f>
        <v>142.70499999999998</v>
      </c>
      <c r="H3" s="1">
        <f>AVERAGE(N1_SRC!G11:G12)</f>
        <v>140.94999999999999</v>
      </c>
      <c r="I3" s="1">
        <f>AVERAGE(N1_SRC!H11:H12)</f>
        <v>12.46</v>
      </c>
      <c r="J3" s="1"/>
      <c r="K3" s="1">
        <v>80</v>
      </c>
    </row>
    <row r="4" spans="1:11" x14ac:dyDescent="0.25">
      <c r="A4">
        <v>2</v>
      </c>
      <c r="B4" s="1">
        <f>AVERAGE(N1_SRC!A14:A15)</f>
        <v>341.75</v>
      </c>
      <c r="C4" s="1">
        <f>AVERAGE(N1_SRC!B14:B15)</f>
        <v>336.42</v>
      </c>
      <c r="D4" s="1">
        <f>AVERAGE(N1_SRC!C14:C15)</f>
        <v>41.064999999999998</v>
      </c>
      <c r="E4" s="1">
        <f>AVERAGE(N1_SRC!D14:D15)</f>
        <v>38.365000000000002</v>
      </c>
      <c r="F4" s="1">
        <f>AVERAGE(N1_SRC!E14:E15)</f>
        <v>420.02499999999998</v>
      </c>
      <c r="G4" s="1">
        <f>AVERAGE(N1_SRC!F14:F15)</f>
        <v>678.22</v>
      </c>
      <c r="H4" s="1">
        <f>AVERAGE(N1_SRC!G14:G15)</f>
        <v>669.755</v>
      </c>
      <c r="I4" s="1">
        <f>AVERAGE(N1_SRC!H14:H15)</f>
        <v>51.924999999999997</v>
      </c>
      <c r="J4" s="1"/>
      <c r="K4" s="1">
        <v>550</v>
      </c>
    </row>
    <row r="5" spans="1:11" x14ac:dyDescent="0.25">
      <c r="A5">
        <v>3</v>
      </c>
      <c r="B5" s="1">
        <f>AVERAGE(N1_SRC!A17:A18)</f>
        <v>406.20499999999998</v>
      </c>
      <c r="C5" s="1">
        <f>AVERAGE(N1_SRC!B17:B18)</f>
        <v>397.27</v>
      </c>
      <c r="D5" s="1">
        <f>AVERAGE(N1_SRC!C17:C18)</f>
        <v>44.980000000000004</v>
      </c>
      <c r="E5" s="1">
        <f>AVERAGE(N1_SRC!D17:D18)</f>
        <v>45.855000000000004</v>
      </c>
      <c r="F5" s="1">
        <f>AVERAGE(N1_SRC!E17:E18)</f>
        <v>412.16999999999996</v>
      </c>
      <c r="G5" s="1">
        <f>AVERAGE(N1_SRC!F17:F18)</f>
        <v>850.14</v>
      </c>
      <c r="H5" s="1">
        <f>AVERAGE(N1_SRC!G17:G18)</f>
        <v>837.13499999999999</v>
      </c>
      <c r="I5" s="1">
        <f>AVERAGE(N1_SRC!H17:H18)</f>
        <v>70.045000000000002</v>
      </c>
      <c r="J5" s="1"/>
      <c r="K5" s="1">
        <v>840</v>
      </c>
    </row>
    <row r="6" spans="1:11" x14ac:dyDescent="0.25">
      <c r="A6">
        <v>4</v>
      </c>
      <c r="B6" s="1">
        <f>AVERAGE(N1_SRC!A20:A21)</f>
        <v>733.18499999999995</v>
      </c>
      <c r="C6" s="1">
        <f>AVERAGE(N1_SRC!B20:B21)</f>
        <v>713.94</v>
      </c>
      <c r="D6" s="1">
        <f>AVERAGE(N1_SRC!C20:C21)</f>
        <v>83.075000000000003</v>
      </c>
      <c r="E6" s="1">
        <f>AVERAGE(N1_SRC!D20:D21)</f>
        <v>79.28</v>
      </c>
      <c r="F6" s="1">
        <f>AVERAGE(N1_SRC!E20:E21)</f>
        <v>749.61500000000001</v>
      </c>
      <c r="G6" s="1">
        <f>AVERAGE(N1_SRC!F20:F21)</f>
        <v>3577.3900000000003</v>
      </c>
      <c r="H6" s="1">
        <f>AVERAGE(N1_SRC!G20:G21)</f>
        <v>3526.93</v>
      </c>
      <c r="I6" s="1">
        <f>AVERAGE(N1_SRC!H20:H21)</f>
        <v>634.1099999999999</v>
      </c>
      <c r="J6" s="1"/>
      <c r="K6" s="1">
        <v>1492.8571428571427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2"/>
    </sheetView>
  </sheetViews>
  <sheetFormatPr defaultRowHeight="15" x14ac:dyDescent="0.25"/>
  <sheetData>
    <row r="1" spans="1:9" x14ac:dyDescent="0.25">
      <c r="A1" t="s">
        <v>19</v>
      </c>
    </row>
    <row r="2" spans="1:9" x14ac:dyDescent="0.25">
      <c r="A2" t="s">
        <v>1</v>
      </c>
    </row>
    <row r="3" spans="1:9" x14ac:dyDescent="0.25">
      <c r="A3" t="s">
        <v>18</v>
      </c>
    </row>
    <row r="4" spans="1:9" x14ac:dyDescent="0.25">
      <c r="A4" t="s">
        <v>3</v>
      </c>
    </row>
    <row r="5" spans="1:9" x14ac:dyDescent="0.25">
      <c r="A5" t="s">
        <v>4</v>
      </c>
      <c r="F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6</v>
      </c>
      <c r="G6" t="s">
        <v>7</v>
      </c>
      <c r="H6" t="s">
        <v>9</v>
      </c>
      <c r="I6" t="s">
        <v>11</v>
      </c>
    </row>
    <row r="7" spans="1:9" x14ac:dyDescent="0.25">
      <c r="A7" t="s">
        <v>12</v>
      </c>
    </row>
    <row r="8" spans="1:9" x14ac:dyDescent="0.25">
      <c r="A8">
        <v>9.09</v>
      </c>
      <c r="B8">
        <v>9.1199999999999992</v>
      </c>
      <c r="C8">
        <v>0.14499999999999999</v>
      </c>
      <c r="D8">
        <v>8.81</v>
      </c>
      <c r="E8">
        <v>9.49</v>
      </c>
      <c r="F8">
        <v>15.27</v>
      </c>
      <c r="G8">
        <v>15.42</v>
      </c>
      <c r="H8">
        <v>0.64</v>
      </c>
    </row>
    <row r="9" spans="1:9" x14ac:dyDescent="0.25">
      <c r="A9">
        <v>8.6</v>
      </c>
      <c r="B9">
        <v>8.6199999999999992</v>
      </c>
      <c r="C9">
        <v>0.127</v>
      </c>
      <c r="D9">
        <v>8.42</v>
      </c>
      <c r="E9">
        <v>8.94</v>
      </c>
      <c r="F9">
        <v>14.31</v>
      </c>
      <c r="G9">
        <v>14.52</v>
      </c>
      <c r="H9">
        <v>0.59</v>
      </c>
    </row>
    <row r="10" spans="1:9" x14ac:dyDescent="0.25">
      <c r="A10" t="s">
        <v>13</v>
      </c>
    </row>
    <row r="11" spans="1:9" x14ac:dyDescent="0.25">
      <c r="A11">
        <v>113.85</v>
      </c>
      <c r="B11">
        <v>113.94</v>
      </c>
      <c r="C11">
        <v>2.76</v>
      </c>
      <c r="D11">
        <v>109.05</v>
      </c>
      <c r="E11">
        <v>121.83</v>
      </c>
      <c r="F11">
        <v>205.45</v>
      </c>
      <c r="G11">
        <v>205.84</v>
      </c>
      <c r="H11">
        <v>7.58</v>
      </c>
    </row>
    <row r="12" spans="1:9" x14ac:dyDescent="0.25">
      <c r="A12">
        <v>82.84</v>
      </c>
      <c r="B12">
        <v>82.37</v>
      </c>
      <c r="C12">
        <v>4.32</v>
      </c>
      <c r="D12">
        <v>73.83</v>
      </c>
      <c r="E12">
        <v>90.1</v>
      </c>
      <c r="F12">
        <v>146.76</v>
      </c>
      <c r="G12">
        <v>149.37</v>
      </c>
      <c r="H12">
        <v>13.36</v>
      </c>
    </row>
    <row r="13" spans="1:9" x14ac:dyDescent="0.25">
      <c r="A13">
        <v>118.28</v>
      </c>
      <c r="B13">
        <v>119.28</v>
      </c>
      <c r="C13">
        <v>2.94</v>
      </c>
      <c r="D13">
        <v>113.65</v>
      </c>
      <c r="E13">
        <v>126.17</v>
      </c>
      <c r="F13">
        <v>220.15</v>
      </c>
      <c r="G13">
        <v>220.02</v>
      </c>
      <c r="H13">
        <v>7.35</v>
      </c>
    </row>
    <row r="14" spans="1:9" x14ac:dyDescent="0.25">
      <c r="A14" t="s">
        <v>14</v>
      </c>
    </row>
    <row r="15" spans="1:9" x14ac:dyDescent="0.25">
      <c r="A15">
        <v>342.81</v>
      </c>
      <c r="B15">
        <v>344.85</v>
      </c>
      <c r="C15">
        <v>9.32</v>
      </c>
      <c r="D15">
        <v>325.47000000000003</v>
      </c>
      <c r="E15">
        <v>362.78</v>
      </c>
      <c r="F15">
        <v>678.37</v>
      </c>
      <c r="G15">
        <v>685.13</v>
      </c>
      <c r="H15">
        <v>29.28</v>
      </c>
    </row>
    <row r="16" spans="1:9" x14ac:dyDescent="0.25">
      <c r="A16">
        <v>357.48</v>
      </c>
      <c r="B16">
        <v>356.96</v>
      </c>
      <c r="C16">
        <v>7.94</v>
      </c>
      <c r="D16">
        <v>341.32</v>
      </c>
      <c r="E16">
        <v>373.11</v>
      </c>
      <c r="F16">
        <v>707.75</v>
      </c>
      <c r="G16">
        <v>710.09</v>
      </c>
      <c r="H16">
        <v>21</v>
      </c>
    </row>
    <row r="17" spans="1:8" x14ac:dyDescent="0.25">
      <c r="A17" t="s">
        <v>15</v>
      </c>
    </row>
    <row r="18" spans="1:8" x14ac:dyDescent="0.25">
      <c r="A18">
        <v>616</v>
      </c>
      <c r="B18">
        <v>614.44000000000005</v>
      </c>
      <c r="C18">
        <v>7.1</v>
      </c>
      <c r="D18">
        <v>594.08000000000004</v>
      </c>
      <c r="E18">
        <v>626.07000000000005</v>
      </c>
      <c r="F18">
        <v>2506.5500000000002</v>
      </c>
      <c r="G18">
        <v>2503.88</v>
      </c>
      <c r="H18">
        <v>143.37</v>
      </c>
    </row>
    <row r="19" spans="1:8" x14ac:dyDescent="0.25">
      <c r="A19">
        <v>608.11</v>
      </c>
      <c r="B19">
        <v>607.47</v>
      </c>
      <c r="C19">
        <v>8.6999999999999993</v>
      </c>
      <c r="D19">
        <v>588.89</v>
      </c>
      <c r="E19">
        <v>626.21</v>
      </c>
      <c r="F19">
        <v>2381.42</v>
      </c>
      <c r="G19">
        <v>2302.75</v>
      </c>
      <c r="H19">
        <v>290.26</v>
      </c>
    </row>
    <row r="20" spans="1:8" x14ac:dyDescent="0.25">
      <c r="A20" t="s">
        <v>16</v>
      </c>
    </row>
    <row r="21" spans="1:8" x14ac:dyDescent="0.25">
      <c r="A21">
        <v>760.97</v>
      </c>
      <c r="B21">
        <v>760.66</v>
      </c>
      <c r="C21">
        <v>28.01</v>
      </c>
      <c r="D21">
        <v>701.4</v>
      </c>
      <c r="E21">
        <v>805.9</v>
      </c>
      <c r="F21">
        <v>3878.94</v>
      </c>
      <c r="G21">
        <v>3943.54</v>
      </c>
      <c r="H21">
        <v>453.35</v>
      </c>
    </row>
    <row r="22" spans="1:8" x14ac:dyDescent="0.25">
      <c r="A22">
        <v>770.12</v>
      </c>
      <c r="B22">
        <v>747.03</v>
      </c>
      <c r="C22">
        <v>40.619999999999997</v>
      </c>
      <c r="D22">
        <v>653.99</v>
      </c>
      <c r="E22">
        <v>791.55</v>
      </c>
      <c r="F22">
        <v>4658.57</v>
      </c>
      <c r="G22">
        <v>4671.37</v>
      </c>
      <c r="H22">
        <v>636.30999999999995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LBJ_SRC</vt:lpstr>
      <vt:lpstr>LBJ</vt:lpstr>
      <vt:lpstr>QUARRY_SRC</vt:lpstr>
      <vt:lpstr>QUARRY</vt:lpstr>
      <vt:lpstr>DAM_SRC</vt:lpstr>
      <vt:lpstr>DAM</vt:lpstr>
      <vt:lpstr>N1_SRC</vt:lpstr>
      <vt:lpstr>N1</vt:lpstr>
      <vt:lpstr>N2_SRC</vt:lpstr>
      <vt:lpstr>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2015-02-11T02:07:04Z</dcterms:created>
  <dcterms:modified xsi:type="dcterms:W3CDTF">2015-02-12T00:19:43Z</dcterms:modified>
</cp:coreProperties>
</file>