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ex\Documents\GitHub\Fagaalu-Sediment-Flux\Data\SSC\"/>
    </mc:Choice>
  </mc:AlternateContent>
  <bookViews>
    <workbookView xWindow="0" yWindow="0" windowWidth="16380" windowHeight="8190"/>
  </bookViews>
  <sheets>
    <sheet name="Grab_raw_input" sheetId="1" r:id="rId1"/>
    <sheet name="Grab_MASTER" sheetId="2" r:id="rId2"/>
    <sheet name="ALL_MASTER" sheetId="3" r:id="rId3"/>
  </sheets>
  <definedNames>
    <definedName name="Excel_BuiltIn__FilterDatabase">Grab_MASTER!$A$3:$R$31</definedName>
    <definedName name="Excel_BuiltIn__FilterDatabase_1">Grab_raw_input!$A$2:$R$30</definedName>
  </definedNames>
  <calcPr calcId="152511"/>
</workbook>
</file>

<file path=xl/calcChain.xml><?xml version="1.0" encoding="utf-8"?>
<calcChain xmlns="http://schemas.openxmlformats.org/spreadsheetml/2006/main">
  <c r="P695" i="3" l="1"/>
  <c r="O695" i="3"/>
  <c r="Q695" i="3" s="1"/>
  <c r="P694" i="3"/>
  <c r="O694" i="3"/>
  <c r="Q694" i="3" s="1"/>
  <c r="P693" i="3"/>
  <c r="Q693" i="3" s="1"/>
  <c r="O693" i="3"/>
  <c r="P692" i="3"/>
  <c r="O692" i="3"/>
  <c r="P691" i="3"/>
  <c r="O691" i="3"/>
  <c r="P690" i="3"/>
  <c r="O690" i="3"/>
  <c r="Q690" i="3" s="1"/>
  <c r="Q689" i="3"/>
  <c r="P689" i="3"/>
  <c r="O689" i="3"/>
  <c r="P688" i="3"/>
  <c r="O688" i="3"/>
  <c r="P687" i="3"/>
  <c r="O687" i="3"/>
  <c r="Q687" i="3" s="1"/>
  <c r="O686" i="3"/>
  <c r="P685" i="3"/>
  <c r="Q685" i="3" s="1"/>
  <c r="O685" i="3"/>
  <c r="O684" i="3"/>
  <c r="P683" i="3"/>
  <c r="O683" i="3"/>
  <c r="P682" i="3"/>
  <c r="O682" i="3"/>
  <c r="Q682" i="3" s="1"/>
  <c r="P681" i="3"/>
  <c r="Q681" i="3" s="1"/>
  <c r="O681" i="3"/>
  <c r="P680" i="3"/>
  <c r="O680" i="3"/>
  <c r="P679" i="3"/>
  <c r="O679" i="3"/>
  <c r="P678" i="3"/>
  <c r="O678" i="3"/>
  <c r="Q678" i="3" s="1"/>
  <c r="Q677" i="3"/>
  <c r="P677" i="3"/>
  <c r="O677" i="3"/>
  <c r="P676" i="3"/>
  <c r="O676" i="3"/>
  <c r="P675" i="3"/>
  <c r="O675" i="3"/>
  <c r="Q675" i="3" s="1"/>
  <c r="P674" i="3"/>
  <c r="O674" i="3"/>
  <c r="Q674" i="3" s="1"/>
  <c r="P673" i="3"/>
  <c r="O673" i="3"/>
  <c r="Q673" i="3" s="1"/>
  <c r="P672" i="3"/>
  <c r="Q672" i="3" s="1"/>
  <c r="O672" i="3"/>
  <c r="P671" i="3"/>
  <c r="O671" i="3"/>
  <c r="Q671" i="3" s="1"/>
  <c r="P670" i="3"/>
  <c r="O670" i="3"/>
  <c r="P669" i="3"/>
  <c r="O669" i="3"/>
  <c r="Q669" i="3" s="1"/>
  <c r="P668" i="3"/>
  <c r="O668" i="3"/>
  <c r="P667" i="3"/>
  <c r="O667" i="3"/>
  <c r="Q667" i="3" s="1"/>
  <c r="P666" i="3"/>
  <c r="O666" i="3"/>
  <c r="Q666" i="3" s="1"/>
  <c r="P665" i="3"/>
  <c r="Q665" i="3" s="1"/>
  <c r="O665" i="3"/>
  <c r="P664" i="3"/>
  <c r="O664" i="3"/>
  <c r="P663" i="3"/>
  <c r="O663" i="3"/>
  <c r="P662" i="3"/>
  <c r="O662" i="3"/>
  <c r="Q662" i="3" s="1"/>
  <c r="Q661" i="3"/>
  <c r="P661" i="3"/>
  <c r="O661" i="3"/>
  <c r="P660" i="3"/>
  <c r="O660" i="3"/>
  <c r="P659" i="3"/>
  <c r="O659" i="3"/>
  <c r="Q659" i="3" s="1"/>
  <c r="P658" i="3"/>
  <c r="O658" i="3"/>
  <c r="Q658" i="3" s="1"/>
  <c r="P657" i="3"/>
  <c r="O657" i="3"/>
  <c r="Q657" i="3" s="1"/>
  <c r="P656" i="3"/>
  <c r="Q656" i="3" s="1"/>
  <c r="O656" i="3"/>
  <c r="P655" i="3"/>
  <c r="O655" i="3"/>
  <c r="Q655" i="3" s="1"/>
  <c r="P654" i="3"/>
  <c r="O654" i="3"/>
  <c r="P577" i="1"/>
  <c r="O577" i="1"/>
  <c r="Q577" i="1" s="1"/>
  <c r="Q576" i="1"/>
  <c r="P576" i="1"/>
  <c r="O576" i="1"/>
  <c r="P575" i="1"/>
  <c r="Q575" i="1" s="1"/>
  <c r="O575" i="1"/>
  <c r="P574" i="1"/>
  <c r="O574" i="1"/>
  <c r="Q574" i="1" s="1"/>
  <c r="P573" i="1"/>
  <c r="O573" i="1"/>
  <c r="Q573" i="1" s="1"/>
  <c r="Q572" i="1"/>
  <c r="P572" i="1"/>
  <c r="O572" i="1"/>
  <c r="P571" i="1"/>
  <c r="Q571" i="1" s="1"/>
  <c r="O571" i="1"/>
  <c r="P570" i="1"/>
  <c r="O570" i="1"/>
  <c r="Q570" i="1" s="1"/>
  <c r="P569" i="1"/>
  <c r="O569" i="1"/>
  <c r="Q569" i="1" s="1"/>
  <c r="O568" i="1"/>
  <c r="P567" i="1"/>
  <c r="O567" i="1"/>
  <c r="Q567" i="1" s="1"/>
  <c r="O566" i="1"/>
  <c r="P565" i="1"/>
  <c r="O565" i="1"/>
  <c r="Q565" i="1" s="1"/>
  <c r="Q564" i="1"/>
  <c r="P564" i="1"/>
  <c r="O564" i="1"/>
  <c r="P563" i="1"/>
  <c r="Q563" i="1" s="1"/>
  <c r="O563" i="1"/>
  <c r="P562" i="1"/>
  <c r="O562" i="1"/>
  <c r="Q562" i="1" s="1"/>
  <c r="P561" i="1"/>
  <c r="O561" i="1"/>
  <c r="Q561" i="1" s="1"/>
  <c r="Q560" i="1"/>
  <c r="P560" i="1"/>
  <c r="O560" i="1"/>
  <c r="P559" i="1"/>
  <c r="Q559" i="1" s="1"/>
  <c r="O559" i="1"/>
  <c r="P558" i="1"/>
  <c r="O558" i="1"/>
  <c r="Q558" i="1" s="1"/>
  <c r="P557" i="1"/>
  <c r="O557" i="1"/>
  <c r="Q557" i="1" s="1"/>
  <c r="Q556" i="1"/>
  <c r="P556" i="1"/>
  <c r="O556" i="1"/>
  <c r="P555" i="1"/>
  <c r="Q555" i="1" s="1"/>
  <c r="O555" i="1"/>
  <c r="P554" i="1"/>
  <c r="O554" i="1"/>
  <c r="Q554" i="1" s="1"/>
  <c r="P553" i="1"/>
  <c r="O553" i="1"/>
  <c r="Q553" i="1" s="1"/>
  <c r="Q552" i="1"/>
  <c r="P552" i="1"/>
  <c r="O552" i="1"/>
  <c r="P551" i="1"/>
  <c r="Q551" i="1" s="1"/>
  <c r="O551" i="1"/>
  <c r="P550" i="1"/>
  <c r="O550" i="1"/>
  <c r="Q550" i="1" s="1"/>
  <c r="P549" i="1"/>
  <c r="O549" i="1"/>
  <c r="Q549" i="1" s="1"/>
  <c r="Q548" i="1"/>
  <c r="P548" i="1"/>
  <c r="O548" i="1"/>
  <c r="P547" i="1"/>
  <c r="Q547" i="1" s="1"/>
  <c r="O547" i="1"/>
  <c r="P546" i="1"/>
  <c r="O546" i="1"/>
  <c r="Q546" i="1" s="1"/>
  <c r="P545" i="1"/>
  <c r="O545" i="1"/>
  <c r="Q545" i="1" s="1"/>
  <c r="Q544" i="1"/>
  <c r="P544" i="1"/>
  <c r="O544" i="1"/>
  <c r="P543" i="1"/>
  <c r="Q543" i="1" s="1"/>
  <c r="O543" i="1"/>
  <c r="P542" i="1"/>
  <c r="O542" i="1"/>
  <c r="Q542" i="1" s="1"/>
  <c r="P541" i="1"/>
  <c r="O541" i="1"/>
  <c r="Q541" i="1" s="1"/>
  <c r="Q540" i="1"/>
  <c r="P540" i="1"/>
  <c r="O540" i="1"/>
  <c r="P539" i="1"/>
  <c r="Q539" i="1" s="1"/>
  <c r="O539" i="1"/>
  <c r="P538" i="1"/>
  <c r="O538" i="1"/>
  <c r="Q538" i="1" s="1"/>
  <c r="P537" i="1"/>
  <c r="O537" i="1"/>
  <c r="Q537" i="1" s="1"/>
  <c r="Q536" i="1"/>
  <c r="P536" i="1"/>
  <c r="O536" i="1"/>
  <c r="Q664" i="3" l="1"/>
  <c r="Q680" i="3"/>
  <c r="Q692" i="3"/>
  <c r="Q660" i="3"/>
  <c r="Q654" i="3"/>
  <c r="Q663" i="3"/>
  <c r="Q668" i="3"/>
  <c r="Q670" i="3"/>
  <c r="Q679" i="3"/>
  <c r="Q691" i="3"/>
  <c r="Q676" i="3"/>
  <c r="Q683" i="3"/>
  <c r="Q688" i="3"/>
  <c r="Q535" i="1"/>
  <c r="P535" i="1"/>
  <c r="O535" i="1"/>
  <c r="P534" i="1"/>
  <c r="Q534" i="1"/>
  <c r="O534" i="1"/>
  <c r="P533" i="1"/>
  <c r="O533" i="1"/>
  <c r="Q533" i="1"/>
  <c r="P532" i="1"/>
  <c r="O532" i="1"/>
  <c r="Q532" i="1"/>
  <c r="Q531" i="1"/>
  <c r="P531" i="1"/>
  <c r="O531" i="1"/>
  <c r="P529" i="1"/>
  <c r="O529" i="1"/>
  <c r="Q529" i="1"/>
  <c r="P527" i="1"/>
  <c r="O527" i="1"/>
  <c r="Q527" i="1"/>
  <c r="P525" i="1"/>
  <c r="Q525" i="1"/>
  <c r="O525" i="1"/>
  <c r="Q523" i="1"/>
  <c r="P523" i="1"/>
  <c r="O523" i="1"/>
  <c r="P521" i="1"/>
  <c r="O521" i="1"/>
  <c r="Q521" i="1"/>
  <c r="P520" i="1"/>
  <c r="O520" i="1"/>
  <c r="Q520" i="1"/>
  <c r="P519" i="1"/>
  <c r="O519" i="1"/>
  <c r="Q519" i="1"/>
  <c r="P518" i="1"/>
  <c r="O518" i="1"/>
  <c r="Q518" i="1"/>
  <c r="P517" i="1"/>
  <c r="O517" i="1"/>
  <c r="Q517" i="1"/>
  <c r="P515" i="1"/>
  <c r="O515" i="1"/>
  <c r="Q515" i="1"/>
  <c r="P512" i="1"/>
  <c r="O512" i="1"/>
  <c r="Q512" i="1"/>
  <c r="P510" i="1"/>
  <c r="O510" i="1"/>
  <c r="Q510" i="1"/>
  <c r="P509" i="1"/>
  <c r="O509" i="1"/>
  <c r="Q509" i="1"/>
  <c r="P508" i="1"/>
  <c r="O508" i="1"/>
  <c r="Q508" i="1"/>
  <c r="P507" i="1"/>
  <c r="O507" i="1"/>
  <c r="Q507" i="1"/>
  <c r="P504" i="1"/>
  <c r="O504" i="1"/>
  <c r="Q504" i="1"/>
  <c r="P502" i="1"/>
  <c r="O502" i="1"/>
  <c r="Q502" i="1"/>
  <c r="D502" i="1"/>
  <c r="D504" i="1"/>
  <c r="D507" i="1"/>
  <c r="D508" i="1"/>
  <c r="D509" i="1"/>
  <c r="D510" i="1"/>
  <c r="D512" i="1"/>
  <c r="D515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P501" i="1"/>
  <c r="O501" i="1"/>
  <c r="Q501" i="1"/>
  <c r="Q500" i="1"/>
  <c r="P500" i="1"/>
  <c r="O500" i="1"/>
  <c r="P499" i="1"/>
  <c r="Q499" i="1"/>
  <c r="O499" i="1"/>
  <c r="P498" i="1"/>
  <c r="O498" i="1"/>
  <c r="Q498" i="1"/>
  <c r="P497" i="1"/>
  <c r="O497" i="1"/>
  <c r="Q497" i="1"/>
  <c r="Q496" i="1"/>
  <c r="P496" i="1"/>
  <c r="O496" i="1"/>
  <c r="P495" i="1"/>
  <c r="Q495" i="1"/>
  <c r="O495" i="1"/>
  <c r="P494" i="1"/>
  <c r="O494" i="1"/>
  <c r="Q494" i="1"/>
  <c r="Q441" i="1"/>
  <c r="P493" i="1"/>
  <c r="O493" i="1"/>
  <c r="P492" i="1"/>
  <c r="O492" i="1"/>
  <c r="Q492" i="1"/>
  <c r="O487" i="1"/>
  <c r="Q487" i="1"/>
  <c r="P487" i="1"/>
  <c r="O488" i="1"/>
  <c r="P488" i="1"/>
  <c r="O489" i="1"/>
  <c r="P489" i="1"/>
  <c r="P479" i="1"/>
  <c r="P490" i="1"/>
  <c r="P485" i="1"/>
  <c r="P486" i="1"/>
  <c r="P483" i="1"/>
  <c r="Q481" i="1"/>
  <c r="O491" i="1"/>
  <c r="O490" i="1"/>
  <c r="Q489" i="1"/>
  <c r="O486" i="1"/>
  <c r="O485" i="1"/>
  <c r="O484" i="1"/>
  <c r="O483" i="1"/>
  <c r="Q483" i="1"/>
  <c r="O482" i="1"/>
  <c r="O480" i="1"/>
  <c r="O469" i="1"/>
  <c r="Q469" i="1"/>
  <c r="P469" i="1"/>
  <c r="O470" i="1"/>
  <c r="P470" i="1"/>
  <c r="O471" i="1"/>
  <c r="P471" i="1"/>
  <c r="O472" i="1"/>
  <c r="Q472" i="1"/>
  <c r="P472" i="1"/>
  <c r="O473" i="1"/>
  <c r="P473" i="1"/>
  <c r="O474" i="1"/>
  <c r="Q474" i="1"/>
  <c r="P474" i="1"/>
  <c r="O475" i="1"/>
  <c r="P475" i="1"/>
  <c r="O476" i="1"/>
  <c r="Q476" i="1"/>
  <c r="P476" i="1"/>
  <c r="O477" i="1"/>
  <c r="P477" i="1"/>
  <c r="O478" i="1"/>
  <c r="P478" i="1"/>
  <c r="O479" i="1"/>
  <c r="O481" i="1"/>
  <c r="P481" i="1"/>
  <c r="O466" i="1"/>
  <c r="P466" i="1"/>
  <c r="O467" i="1"/>
  <c r="P467" i="1"/>
  <c r="O468" i="1"/>
  <c r="P468" i="1"/>
  <c r="P465" i="1"/>
  <c r="O465" i="1"/>
  <c r="P464" i="1"/>
  <c r="O464" i="1"/>
  <c r="P463" i="1"/>
  <c r="O463" i="1"/>
  <c r="P462" i="1"/>
  <c r="O462" i="1"/>
  <c r="P461" i="1"/>
  <c r="O461" i="1"/>
  <c r="P460" i="1"/>
  <c r="O460" i="1"/>
  <c r="P459" i="1"/>
  <c r="O459" i="1"/>
  <c r="P458" i="1"/>
  <c r="O458" i="1"/>
  <c r="P457" i="1"/>
  <c r="O457" i="1"/>
  <c r="P456" i="1"/>
  <c r="O456" i="1"/>
  <c r="P455" i="1"/>
  <c r="O455" i="1"/>
  <c r="P454" i="1"/>
  <c r="O454" i="1"/>
  <c r="P453" i="1"/>
  <c r="O453" i="1"/>
  <c r="P452" i="1"/>
  <c r="O452" i="1"/>
  <c r="P451" i="1"/>
  <c r="O451" i="1"/>
  <c r="P450" i="1"/>
  <c r="O450" i="1"/>
  <c r="P449" i="1"/>
  <c r="O449" i="1"/>
  <c r="P448" i="1"/>
  <c r="O448" i="1"/>
  <c r="P447" i="1"/>
  <c r="O447" i="1"/>
  <c r="P446" i="1"/>
  <c r="O446" i="1"/>
  <c r="P445" i="1"/>
  <c r="O445" i="1"/>
  <c r="P444" i="1"/>
  <c r="O444" i="1"/>
  <c r="P441" i="1"/>
  <c r="P440" i="1"/>
  <c r="P439" i="1"/>
  <c r="P438" i="1"/>
  <c r="P437" i="1"/>
  <c r="P436" i="1"/>
  <c r="P435" i="1"/>
  <c r="P434" i="1"/>
  <c r="P433" i="1"/>
  <c r="P432" i="1"/>
  <c r="P431" i="1"/>
  <c r="P430" i="1"/>
  <c r="P429" i="1"/>
  <c r="P428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P426" i="1"/>
  <c r="O426" i="1"/>
  <c r="P425" i="1"/>
  <c r="O425" i="1"/>
  <c r="P424" i="1"/>
  <c r="O424" i="1"/>
  <c r="P423" i="1"/>
  <c r="O423" i="1"/>
  <c r="P422" i="1"/>
  <c r="O422" i="1"/>
  <c r="P421" i="1"/>
  <c r="O421" i="1"/>
  <c r="O418" i="1"/>
  <c r="O419" i="1"/>
  <c r="O420" i="1"/>
  <c r="P417" i="1"/>
  <c r="O417" i="1"/>
  <c r="P416" i="1"/>
  <c r="O416" i="1"/>
  <c r="P414" i="1"/>
  <c r="O414" i="1"/>
  <c r="O415" i="1"/>
  <c r="P413" i="1"/>
  <c r="O413" i="1"/>
  <c r="O405" i="1"/>
  <c r="O412" i="1"/>
  <c r="O411" i="1"/>
  <c r="O410" i="1"/>
  <c r="O409" i="1"/>
  <c r="O408" i="1"/>
  <c r="O407" i="1"/>
  <c r="O406" i="1"/>
  <c r="Q488" i="1"/>
  <c r="Q430" i="1"/>
  <c r="Q466" i="1"/>
  <c r="Q477" i="1"/>
  <c r="Q448" i="1"/>
  <c r="Q456" i="1"/>
  <c r="Q467" i="1"/>
  <c r="Q414" i="1"/>
  <c r="Q422" i="1"/>
  <c r="Q424" i="1"/>
  <c r="Q426" i="1"/>
  <c r="Q451" i="1"/>
  <c r="Q470" i="1"/>
  <c r="Q423" i="1"/>
  <c r="Q425" i="1"/>
  <c r="Q478" i="1"/>
  <c r="Q475" i="1"/>
  <c r="Q473" i="1"/>
  <c r="Q471" i="1"/>
  <c r="Q468" i="1"/>
  <c r="Q434" i="1"/>
  <c r="Q464" i="1"/>
  <c r="Q457" i="1"/>
  <c r="Q459" i="1"/>
  <c r="Q461" i="1"/>
  <c r="Q463" i="1"/>
  <c r="Q465" i="1"/>
  <c r="Q438" i="1"/>
  <c r="Q417" i="1"/>
  <c r="Q455" i="1"/>
  <c r="Q446" i="1"/>
  <c r="Q413" i="1"/>
  <c r="Q416" i="1"/>
  <c r="Q428" i="1"/>
  <c r="Q432" i="1"/>
  <c r="Q436" i="1"/>
  <c r="Q440" i="1"/>
  <c r="Q447" i="1"/>
  <c r="Q449" i="1"/>
  <c r="Q454" i="1"/>
  <c r="Q462" i="1"/>
  <c r="Q421" i="1"/>
  <c r="Q431" i="1"/>
  <c r="Q435" i="1"/>
  <c r="Q439" i="1"/>
  <c r="Q444" i="1"/>
  <c r="Q453" i="1"/>
  <c r="Q458" i="1"/>
  <c r="Q460" i="1"/>
  <c r="Q429" i="1"/>
  <c r="Q433" i="1"/>
  <c r="Q437" i="1"/>
  <c r="Q445" i="1"/>
  <c r="Q450" i="1"/>
  <c r="Q452" i="1"/>
  <c r="P406" i="1"/>
  <c r="Q406" i="1"/>
  <c r="P400" i="1"/>
  <c r="Q400" i="1"/>
  <c r="P401" i="1"/>
  <c r="Q401" i="1"/>
  <c r="P402" i="1"/>
  <c r="Q402" i="1"/>
  <c r="P403" i="1"/>
  <c r="Q403" i="1"/>
  <c r="P404" i="1"/>
  <c r="Q404" i="1"/>
  <c r="P405" i="1"/>
  <c r="Q405" i="1"/>
  <c r="O404" i="1"/>
  <c r="O403" i="1"/>
  <c r="O402" i="1"/>
  <c r="O401" i="1"/>
  <c r="P399" i="1"/>
  <c r="Q399" i="1"/>
  <c r="O400" i="1"/>
  <c r="O399" i="1"/>
  <c r="P398" i="1"/>
  <c r="Q398" i="1"/>
  <c r="O398" i="1"/>
  <c r="O387" i="1"/>
  <c r="P387" i="1"/>
  <c r="Q387" i="1"/>
  <c r="P397" i="1"/>
  <c r="Q397" i="1"/>
  <c r="O397" i="1"/>
  <c r="P396" i="1"/>
  <c r="Q396" i="1"/>
  <c r="O396" i="1"/>
  <c r="P395" i="1"/>
  <c r="Q395" i="1"/>
  <c r="O395" i="1"/>
  <c r="O394" i="1"/>
  <c r="P394" i="1"/>
  <c r="Q394" i="1"/>
  <c r="M2" i="2"/>
  <c r="O2" i="2"/>
  <c r="P2" i="2"/>
  <c r="Q2" i="2"/>
  <c r="M3" i="2"/>
  <c r="O3" i="2"/>
  <c r="P3" i="2"/>
  <c r="Q3" i="2"/>
  <c r="M4" i="2"/>
  <c r="O4" i="2"/>
  <c r="P4" i="2"/>
  <c r="Q4" i="2"/>
  <c r="M5" i="2"/>
  <c r="O5" i="2"/>
  <c r="P5" i="2"/>
  <c r="Q5" i="2"/>
  <c r="O6" i="2"/>
  <c r="P6" i="2"/>
  <c r="Q6" i="2"/>
  <c r="O7" i="2"/>
  <c r="P7" i="2"/>
  <c r="Q7" i="2"/>
  <c r="O8" i="2"/>
  <c r="P8" i="2"/>
  <c r="Q8" i="2"/>
  <c r="M9" i="2"/>
  <c r="O9" i="2"/>
  <c r="P9" i="2"/>
  <c r="Q9" i="2"/>
  <c r="M10" i="2"/>
  <c r="O10" i="2"/>
  <c r="P10" i="2"/>
  <c r="Q10" i="2"/>
  <c r="M11" i="2"/>
  <c r="O11" i="2"/>
  <c r="P11" i="2"/>
  <c r="Q11" i="2"/>
  <c r="M12" i="2"/>
  <c r="O12" i="2"/>
  <c r="P12" i="2"/>
  <c r="Q12" i="2"/>
  <c r="M13" i="2"/>
  <c r="O13" i="2"/>
  <c r="P13" i="2"/>
  <c r="Q13" i="2"/>
  <c r="M14" i="2"/>
  <c r="O14" i="2"/>
  <c r="P14" i="2"/>
  <c r="Q14" i="2"/>
  <c r="M15" i="2"/>
  <c r="O15" i="2"/>
  <c r="P15" i="2"/>
  <c r="Q15" i="2"/>
  <c r="O16" i="2"/>
  <c r="P16" i="2"/>
  <c r="Q16" i="2"/>
  <c r="O17" i="2"/>
  <c r="P17" i="2"/>
  <c r="Q17" i="2"/>
  <c r="O18" i="2"/>
  <c r="P18" i="2"/>
  <c r="Q18" i="2"/>
  <c r="O19" i="2"/>
  <c r="P19" i="2"/>
  <c r="Q19" i="2"/>
  <c r="O20" i="2"/>
  <c r="P20" i="2"/>
  <c r="Q20" i="2"/>
  <c r="O21" i="2"/>
  <c r="P21" i="2"/>
  <c r="Q21" i="2"/>
  <c r="O22" i="2"/>
  <c r="P22" i="2"/>
  <c r="Q22" i="2"/>
  <c r="O23" i="2"/>
  <c r="P23" i="2"/>
  <c r="Q23" i="2"/>
  <c r="O24" i="2"/>
  <c r="P24" i="2"/>
  <c r="Q24" i="2"/>
  <c r="O25" i="2"/>
  <c r="P25" i="2"/>
  <c r="Q25" i="2"/>
  <c r="O26" i="2"/>
  <c r="P26" i="2"/>
  <c r="Q26" i="2"/>
  <c r="O27" i="2"/>
  <c r="P27" i="2"/>
  <c r="Q27" i="2"/>
  <c r="O28" i="2"/>
  <c r="P28" i="2"/>
  <c r="Q28" i="2"/>
  <c r="O29" i="2"/>
  <c r="P29" i="2"/>
  <c r="Q29" i="2"/>
  <c r="O30" i="2"/>
  <c r="P30" i="2"/>
  <c r="Q30" i="2"/>
  <c r="O31" i="2"/>
  <c r="P31" i="2"/>
  <c r="Q31" i="2"/>
  <c r="O32" i="2"/>
  <c r="P32" i="2"/>
  <c r="Q32" i="2"/>
  <c r="O33" i="2"/>
  <c r="P33" i="2"/>
  <c r="Q33" i="2"/>
  <c r="O34" i="2"/>
  <c r="P34" i="2"/>
  <c r="Q34" i="2"/>
  <c r="O35" i="2"/>
  <c r="P35" i="2"/>
  <c r="Q35" i="2"/>
  <c r="O36" i="2"/>
  <c r="P36" i="2"/>
  <c r="Q36" i="2"/>
  <c r="O37" i="2"/>
  <c r="P37" i="2"/>
  <c r="Q37" i="2"/>
  <c r="O38" i="2"/>
  <c r="P38" i="2"/>
  <c r="Q38" i="2"/>
  <c r="O40" i="2"/>
  <c r="P40" i="2"/>
  <c r="Q40" i="2"/>
  <c r="O41" i="2"/>
  <c r="P41" i="2"/>
  <c r="Q41" i="2"/>
  <c r="O42" i="2"/>
  <c r="P42" i="2"/>
  <c r="Q42" i="2"/>
  <c r="O43" i="2"/>
  <c r="P43" i="2"/>
  <c r="Q43" i="2"/>
  <c r="O45" i="2"/>
  <c r="P45" i="2"/>
  <c r="Q45" i="2"/>
  <c r="O46" i="2"/>
  <c r="P46" i="2"/>
  <c r="Q46" i="2"/>
  <c r="O47" i="2"/>
  <c r="P47" i="2"/>
  <c r="Q47" i="2"/>
  <c r="O49" i="2"/>
  <c r="P49" i="2"/>
  <c r="Q49" i="2"/>
  <c r="O51" i="2"/>
  <c r="P51" i="2"/>
  <c r="Q51" i="2"/>
  <c r="O52" i="2"/>
  <c r="P52" i="2"/>
  <c r="Q52" i="2"/>
  <c r="O53" i="2"/>
  <c r="P53" i="2"/>
  <c r="Q53" i="2"/>
  <c r="O54" i="2"/>
  <c r="P54" i="2"/>
  <c r="Q54" i="2"/>
  <c r="O56" i="2"/>
  <c r="P56" i="2"/>
  <c r="Q56" i="2"/>
  <c r="O58" i="2"/>
  <c r="P58" i="2"/>
  <c r="Q58" i="2"/>
  <c r="O59" i="2"/>
  <c r="P59" i="2"/>
  <c r="Q59" i="2"/>
  <c r="O60" i="2"/>
  <c r="P60" i="2"/>
  <c r="Q60" i="2"/>
  <c r="O61" i="2"/>
  <c r="P61" i="2"/>
  <c r="Q61" i="2"/>
  <c r="O62" i="2"/>
  <c r="P62" i="2"/>
  <c r="Q62" i="2"/>
  <c r="O63" i="2"/>
  <c r="P63" i="2"/>
  <c r="Q63" i="2"/>
  <c r="O65" i="2"/>
  <c r="P65" i="2"/>
  <c r="Q65" i="2"/>
  <c r="O66" i="2"/>
  <c r="P66" i="2"/>
  <c r="Q66" i="2"/>
  <c r="O67" i="2"/>
  <c r="P67" i="2"/>
  <c r="Q67" i="2"/>
  <c r="O68" i="2"/>
  <c r="P68" i="2"/>
  <c r="Q68" i="2"/>
  <c r="O69" i="2"/>
  <c r="P69" i="2"/>
  <c r="Q69" i="2"/>
  <c r="O70" i="2"/>
  <c r="P70" i="2"/>
  <c r="Q70" i="2"/>
  <c r="O71" i="2"/>
  <c r="P71" i="2"/>
  <c r="Q71" i="2"/>
  <c r="O72" i="2"/>
  <c r="P72" i="2"/>
  <c r="Q72" i="2"/>
  <c r="O73" i="2"/>
  <c r="P73" i="2"/>
  <c r="Q73" i="2"/>
  <c r="O74" i="2"/>
  <c r="P74" i="2"/>
  <c r="Q74" i="2"/>
  <c r="O76" i="2"/>
  <c r="P76" i="2"/>
  <c r="Q76" i="2"/>
  <c r="O77" i="2"/>
  <c r="P77" i="2"/>
  <c r="Q77" i="2"/>
  <c r="O78" i="2"/>
  <c r="P78" i="2"/>
  <c r="Q78" i="2"/>
  <c r="O80" i="2"/>
  <c r="P80" i="2"/>
  <c r="Q80" i="2"/>
  <c r="O81" i="2"/>
  <c r="P81" i="2"/>
  <c r="Q81" i="2"/>
  <c r="O82" i="2"/>
  <c r="P82" i="2"/>
  <c r="Q82" i="2"/>
  <c r="O83" i="2"/>
  <c r="P83" i="2"/>
  <c r="Q83" i="2"/>
  <c r="O84" i="2"/>
  <c r="P84" i="2"/>
  <c r="Q84" i="2"/>
  <c r="O85" i="2"/>
  <c r="P85" i="2"/>
  <c r="Q85" i="2"/>
  <c r="O86" i="2"/>
  <c r="P86" i="2"/>
  <c r="Q86" i="2"/>
  <c r="O90" i="2"/>
  <c r="P90" i="2"/>
  <c r="Q90" i="2"/>
  <c r="O91" i="2"/>
  <c r="P91" i="2"/>
  <c r="Q91" i="2"/>
  <c r="O93" i="2"/>
  <c r="P93" i="2"/>
  <c r="Q93" i="2"/>
  <c r="O94" i="2"/>
  <c r="P94" i="2"/>
  <c r="Q94" i="2"/>
  <c r="O95" i="2"/>
  <c r="P95" i="2"/>
  <c r="Q95" i="2"/>
  <c r="O96" i="2"/>
  <c r="P96" i="2"/>
  <c r="Q96" i="2"/>
  <c r="O97" i="2"/>
  <c r="P97" i="2"/>
  <c r="Q97" i="2"/>
  <c r="O98" i="2"/>
  <c r="P98" i="2"/>
  <c r="Q98" i="2"/>
  <c r="O99" i="2"/>
  <c r="P99" i="2"/>
  <c r="Q99" i="2"/>
  <c r="O100" i="2"/>
  <c r="P100" i="2"/>
  <c r="Q100" i="2"/>
  <c r="O101" i="2"/>
  <c r="P101" i="2"/>
  <c r="Q101" i="2"/>
  <c r="O103" i="2"/>
  <c r="P103" i="2"/>
  <c r="Q103" i="2"/>
  <c r="O104" i="2"/>
  <c r="P104" i="2"/>
  <c r="Q104" i="2"/>
  <c r="O105" i="2"/>
  <c r="P105" i="2"/>
  <c r="Q105" i="2"/>
  <c r="O106" i="2"/>
  <c r="P106" i="2"/>
  <c r="Q106" i="2"/>
  <c r="O107" i="2"/>
  <c r="P107" i="2"/>
  <c r="Q107" i="2"/>
  <c r="O108" i="2"/>
  <c r="P108" i="2"/>
  <c r="Q108" i="2"/>
  <c r="O109" i="2"/>
  <c r="P109" i="2"/>
  <c r="Q109" i="2"/>
  <c r="O110" i="2"/>
  <c r="P110" i="2"/>
  <c r="Q110" i="2"/>
  <c r="O111" i="2"/>
  <c r="P111" i="2"/>
  <c r="Q111" i="2"/>
  <c r="O112" i="2"/>
  <c r="P112" i="2"/>
  <c r="Q112" i="2"/>
  <c r="O113" i="2"/>
  <c r="P113" i="2"/>
  <c r="Q113" i="2"/>
  <c r="O114" i="2"/>
  <c r="P114" i="2"/>
  <c r="Q114" i="2"/>
  <c r="O115" i="2"/>
  <c r="P115" i="2"/>
  <c r="Q115" i="2"/>
  <c r="O116" i="2"/>
  <c r="P116" i="2"/>
  <c r="Q116" i="2"/>
  <c r="O117" i="2"/>
  <c r="P117" i="2"/>
  <c r="Q117" i="2"/>
  <c r="O118" i="2"/>
  <c r="P118" i="2"/>
  <c r="Q118" i="2"/>
  <c r="O119" i="2"/>
  <c r="P119" i="2"/>
  <c r="Q119" i="2"/>
  <c r="O120" i="2"/>
  <c r="P120" i="2"/>
  <c r="Q120" i="2"/>
  <c r="O121" i="2"/>
  <c r="P121" i="2"/>
  <c r="Q121" i="2"/>
  <c r="O122" i="2"/>
  <c r="P122" i="2"/>
  <c r="Q122" i="2"/>
  <c r="O123" i="2"/>
  <c r="P123" i="2"/>
  <c r="Q123" i="2"/>
  <c r="O124" i="2"/>
  <c r="P124" i="2"/>
  <c r="Q124" i="2"/>
  <c r="O125" i="2"/>
  <c r="P125" i="2"/>
  <c r="Q125" i="2"/>
  <c r="O126" i="2"/>
  <c r="P126" i="2"/>
  <c r="Q126" i="2"/>
  <c r="O127" i="2"/>
  <c r="P127" i="2"/>
  <c r="Q127" i="2"/>
  <c r="O128" i="2"/>
  <c r="P128" i="2"/>
  <c r="Q128" i="2"/>
  <c r="O129" i="2"/>
  <c r="P129" i="2"/>
  <c r="Q129" i="2"/>
  <c r="O130" i="2"/>
  <c r="P130" i="2"/>
  <c r="Q130" i="2"/>
  <c r="O131" i="2"/>
  <c r="P131" i="2"/>
  <c r="Q131" i="2"/>
  <c r="O132" i="2"/>
  <c r="P132" i="2"/>
  <c r="Q132" i="2"/>
  <c r="O133" i="2"/>
  <c r="P133" i="2"/>
  <c r="Q133" i="2"/>
  <c r="O134" i="2"/>
  <c r="P134" i="2"/>
  <c r="Q134" i="2"/>
  <c r="O135" i="2"/>
  <c r="P135" i="2"/>
  <c r="Q135" i="2"/>
  <c r="O136" i="2"/>
  <c r="P136" i="2"/>
  <c r="Q136" i="2"/>
  <c r="O137" i="2"/>
  <c r="P137" i="2"/>
  <c r="Q137" i="2"/>
  <c r="O138" i="2"/>
  <c r="P138" i="2"/>
  <c r="Q138" i="2"/>
  <c r="O139" i="2"/>
  <c r="P139" i="2"/>
  <c r="Q139" i="2"/>
  <c r="O140" i="2"/>
  <c r="P140" i="2"/>
  <c r="Q140" i="2"/>
  <c r="O141" i="2"/>
  <c r="P141" i="2"/>
  <c r="Q141" i="2"/>
  <c r="O142" i="2"/>
  <c r="P142" i="2"/>
  <c r="Q142" i="2"/>
  <c r="O143" i="2"/>
  <c r="P143" i="2"/>
  <c r="Q143" i="2"/>
  <c r="O144" i="2"/>
  <c r="P144" i="2"/>
  <c r="Q144" i="2"/>
  <c r="O145" i="2"/>
  <c r="P145" i="2"/>
  <c r="Q145" i="2"/>
  <c r="O146" i="2"/>
  <c r="P146" i="2"/>
  <c r="Q146" i="2"/>
  <c r="O147" i="2"/>
  <c r="P147" i="2"/>
  <c r="Q147" i="2"/>
  <c r="O148" i="2"/>
  <c r="P148" i="2"/>
  <c r="Q148" i="2"/>
  <c r="O149" i="2"/>
  <c r="P149" i="2"/>
  <c r="Q149" i="2"/>
  <c r="O150" i="2"/>
  <c r="P150" i="2"/>
  <c r="Q150" i="2"/>
  <c r="O151" i="2"/>
  <c r="P151" i="2"/>
  <c r="Q151" i="2"/>
  <c r="O152" i="2"/>
  <c r="P152" i="2"/>
  <c r="Q152" i="2"/>
  <c r="O153" i="2"/>
  <c r="P153" i="2"/>
  <c r="Q153" i="2"/>
  <c r="O154" i="2"/>
  <c r="P154" i="2"/>
  <c r="Q154" i="2"/>
  <c r="O155" i="2"/>
  <c r="P155" i="2"/>
  <c r="Q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O156" i="2"/>
  <c r="P156" i="2"/>
  <c r="Q156" i="2"/>
  <c r="O157" i="2"/>
  <c r="P157" i="2"/>
  <c r="Q157" i="2"/>
  <c r="O159" i="2"/>
  <c r="P159" i="2"/>
  <c r="Q159" i="2"/>
  <c r="O161" i="2"/>
  <c r="P161" i="2"/>
  <c r="Q161" i="2"/>
  <c r="O163" i="2"/>
  <c r="P163" i="2"/>
  <c r="Q163" i="2"/>
  <c r="O164" i="2"/>
  <c r="P164" i="2"/>
  <c r="Q164" i="2"/>
  <c r="O165" i="2"/>
  <c r="P165" i="2"/>
  <c r="Q165" i="2"/>
  <c r="O166" i="2"/>
  <c r="P166" i="2"/>
  <c r="Q166" i="2"/>
  <c r="O167" i="2"/>
  <c r="P167" i="2"/>
  <c r="Q167" i="2"/>
  <c r="O169" i="2"/>
  <c r="P169" i="2"/>
  <c r="Q169" i="2"/>
  <c r="O170" i="2"/>
  <c r="P170" i="2"/>
  <c r="Q170" i="2"/>
  <c r="O171" i="2"/>
  <c r="P171" i="2"/>
  <c r="Q171" i="2"/>
  <c r="O172" i="2"/>
  <c r="P172" i="2"/>
  <c r="Q172" i="2"/>
  <c r="O173" i="2"/>
  <c r="P173" i="2"/>
  <c r="Q173" i="2"/>
  <c r="O174" i="2"/>
  <c r="P174" i="2"/>
  <c r="Q174" i="2"/>
  <c r="O175" i="2"/>
  <c r="P175" i="2"/>
  <c r="Q175" i="2"/>
  <c r="O176" i="2"/>
  <c r="P176" i="2"/>
  <c r="Q176" i="2"/>
  <c r="O177" i="2"/>
  <c r="P177" i="2"/>
  <c r="Q177" i="2"/>
  <c r="O178" i="2"/>
  <c r="P178" i="2"/>
  <c r="Q178" i="2"/>
  <c r="O179" i="2"/>
  <c r="P179" i="2"/>
  <c r="Q179" i="2"/>
  <c r="O180" i="2"/>
  <c r="P180" i="2"/>
  <c r="Q180" i="2"/>
  <c r="O181" i="2"/>
  <c r="P181" i="2"/>
  <c r="Q181" i="2"/>
  <c r="O182" i="2"/>
  <c r="P182" i="2"/>
  <c r="Q182" i="2"/>
  <c r="O183" i="2"/>
  <c r="P183" i="2"/>
  <c r="Q183" i="2"/>
  <c r="O184" i="2"/>
  <c r="P184" i="2"/>
  <c r="Q184" i="2"/>
  <c r="O185" i="2"/>
  <c r="P185" i="2"/>
  <c r="Q185" i="2"/>
  <c r="O186" i="2"/>
  <c r="P186" i="2"/>
  <c r="Q186" i="2"/>
  <c r="O187" i="2"/>
  <c r="P187" i="2"/>
  <c r="Q187" i="2"/>
  <c r="O188" i="2"/>
  <c r="P188" i="2"/>
  <c r="Q188" i="2"/>
  <c r="O189" i="2"/>
  <c r="P189" i="2"/>
  <c r="Q189" i="2"/>
  <c r="O190" i="2"/>
  <c r="P190" i="2"/>
  <c r="Q190" i="2"/>
  <c r="O191" i="2"/>
  <c r="P191" i="2"/>
  <c r="Q191" i="2"/>
  <c r="O192" i="2"/>
  <c r="P192" i="2"/>
  <c r="Q192" i="2"/>
  <c r="O193" i="2"/>
  <c r="P193" i="2"/>
  <c r="Q193" i="2"/>
  <c r="O194" i="2"/>
  <c r="P194" i="2"/>
  <c r="Q194" i="2"/>
  <c r="O195" i="2"/>
  <c r="P195" i="2"/>
  <c r="Q195" i="2"/>
  <c r="O196" i="2"/>
  <c r="P196" i="2"/>
  <c r="Q196" i="2"/>
  <c r="O197" i="2"/>
  <c r="P197" i="2"/>
  <c r="Q197" i="2"/>
  <c r="O198" i="2"/>
  <c r="P198" i="2"/>
  <c r="Q198" i="2"/>
  <c r="O199" i="2"/>
  <c r="P199" i="2"/>
  <c r="Q199" i="2"/>
  <c r="O200" i="2"/>
  <c r="P200" i="2"/>
  <c r="Q200" i="2"/>
  <c r="O201" i="2"/>
  <c r="P201" i="2"/>
  <c r="Q201" i="2"/>
  <c r="O202" i="2"/>
  <c r="P202" i="2"/>
  <c r="Q202" i="2"/>
  <c r="O203" i="2"/>
  <c r="P203" i="2"/>
  <c r="Q203" i="2"/>
  <c r="O204" i="2"/>
  <c r="P204" i="2"/>
  <c r="Q204" i="2"/>
  <c r="O205" i="2"/>
  <c r="P205" i="2"/>
  <c r="Q205" i="2"/>
  <c r="O206" i="2"/>
  <c r="P206" i="2"/>
  <c r="Q206" i="2"/>
  <c r="O207" i="2"/>
  <c r="P207" i="2"/>
  <c r="Q207" i="2"/>
  <c r="O208" i="2"/>
  <c r="P208" i="2"/>
  <c r="Q208" i="2"/>
  <c r="O209" i="2"/>
  <c r="P209" i="2"/>
  <c r="Q209" i="2"/>
  <c r="O210" i="2"/>
  <c r="P210" i="2"/>
  <c r="Q210" i="2"/>
  <c r="O211" i="2"/>
  <c r="P211" i="2"/>
  <c r="Q211" i="2"/>
  <c r="O212" i="2"/>
  <c r="P212" i="2"/>
  <c r="Q212" i="2"/>
  <c r="O213" i="2"/>
  <c r="P213" i="2"/>
  <c r="Q213" i="2"/>
  <c r="O214" i="2"/>
  <c r="P214" i="2"/>
  <c r="Q214" i="2"/>
  <c r="O215" i="2"/>
  <c r="P215" i="2"/>
  <c r="Q215" i="2"/>
  <c r="O216" i="2"/>
  <c r="P216" i="2"/>
  <c r="Q216" i="2"/>
  <c r="O217" i="2"/>
  <c r="P217" i="2"/>
  <c r="Q217" i="2"/>
  <c r="O218" i="2"/>
  <c r="P218" i="2"/>
  <c r="Q218" i="2"/>
  <c r="O219" i="2"/>
  <c r="P219" i="2"/>
  <c r="Q219" i="2"/>
  <c r="O220" i="2"/>
  <c r="P220" i="2"/>
  <c r="Q220" i="2"/>
  <c r="O221" i="2"/>
  <c r="P221" i="2"/>
  <c r="Q221" i="2"/>
  <c r="O222" i="2"/>
  <c r="P222" i="2"/>
  <c r="Q222" i="2"/>
  <c r="O223" i="2"/>
  <c r="P223" i="2"/>
  <c r="Q223" i="2"/>
  <c r="O224" i="2"/>
  <c r="P224" i="2"/>
  <c r="Q224" i="2"/>
  <c r="O225" i="2"/>
  <c r="P225" i="2"/>
  <c r="Q225" i="2"/>
  <c r="O226" i="2"/>
  <c r="P226" i="2"/>
  <c r="Q226" i="2"/>
  <c r="O227" i="2"/>
  <c r="P227" i="2"/>
  <c r="Q227" i="2"/>
  <c r="O228" i="2"/>
  <c r="P228" i="2"/>
  <c r="Q228" i="2"/>
  <c r="O229" i="2"/>
  <c r="P229" i="2"/>
  <c r="Q229" i="2"/>
  <c r="O230" i="2"/>
  <c r="P230" i="2"/>
  <c r="Q230" i="2"/>
  <c r="O231" i="2"/>
  <c r="P231" i="2"/>
  <c r="Q231" i="2"/>
  <c r="O232" i="2"/>
  <c r="P232" i="2"/>
  <c r="Q232" i="2"/>
  <c r="O233" i="2"/>
  <c r="P233" i="2"/>
  <c r="Q233" i="2"/>
  <c r="O234" i="2"/>
  <c r="P234" i="2"/>
  <c r="Q234" i="2"/>
  <c r="O235" i="2"/>
  <c r="P235" i="2"/>
  <c r="Q235" i="2"/>
  <c r="O236" i="2"/>
  <c r="P236" i="2"/>
  <c r="Q236" i="2"/>
  <c r="O237" i="2"/>
  <c r="P237" i="2"/>
  <c r="Q237" i="2"/>
  <c r="O238" i="2"/>
  <c r="P238" i="2"/>
  <c r="Q238" i="2"/>
  <c r="O239" i="2"/>
  <c r="P239" i="2"/>
  <c r="Q239" i="2"/>
  <c r="O240" i="2"/>
  <c r="P240" i="2"/>
  <c r="Q240" i="2"/>
  <c r="O241" i="2"/>
  <c r="P241" i="2"/>
  <c r="Q241" i="2"/>
  <c r="O242" i="2"/>
  <c r="P242" i="2"/>
  <c r="Q242" i="2"/>
  <c r="O243" i="2"/>
  <c r="P243" i="2"/>
  <c r="Q243" i="2"/>
  <c r="O244" i="2"/>
  <c r="P244" i="2"/>
  <c r="Q244" i="2"/>
  <c r="O245" i="2"/>
  <c r="P245" i="2"/>
  <c r="Q245" i="2"/>
  <c r="O246" i="2"/>
  <c r="P246" i="2"/>
  <c r="Q246" i="2"/>
  <c r="O247" i="2"/>
  <c r="P247" i="2"/>
  <c r="Q247" i="2"/>
  <c r="O248" i="2"/>
  <c r="P248" i="2"/>
  <c r="Q248" i="2"/>
  <c r="O249" i="2"/>
  <c r="P249" i="2"/>
  <c r="Q249" i="2"/>
  <c r="O250" i="2"/>
  <c r="P250" i="2"/>
  <c r="Q250" i="2"/>
  <c r="O251" i="2"/>
  <c r="P251" i="2"/>
  <c r="Q251" i="2"/>
  <c r="O252" i="2"/>
  <c r="P252" i="2"/>
  <c r="Q252" i="2"/>
  <c r="O253" i="2"/>
  <c r="P253" i="2"/>
  <c r="Q253" i="2"/>
  <c r="O254" i="2"/>
  <c r="P254" i="2"/>
  <c r="Q254" i="2"/>
  <c r="O255" i="2"/>
  <c r="P255" i="2"/>
  <c r="Q255" i="2"/>
  <c r="O256" i="2"/>
  <c r="P256" i="2"/>
  <c r="Q256" i="2"/>
  <c r="O257" i="2"/>
  <c r="P257" i="2"/>
  <c r="Q257" i="2"/>
  <c r="O258" i="2"/>
  <c r="P258" i="2"/>
  <c r="Q258" i="2"/>
  <c r="O259" i="2"/>
  <c r="P259" i="2"/>
  <c r="Q259" i="2"/>
  <c r="O260" i="2"/>
  <c r="P260" i="2"/>
  <c r="Q260" i="2"/>
  <c r="O261" i="2"/>
  <c r="P261" i="2"/>
  <c r="Q261" i="2"/>
  <c r="O262" i="2"/>
  <c r="P262" i="2"/>
  <c r="Q262" i="2"/>
  <c r="O263" i="2"/>
  <c r="P263" i="2"/>
  <c r="Q263" i="2"/>
  <c r="O264" i="2"/>
  <c r="P264" i="2"/>
  <c r="Q264" i="2"/>
  <c r="O265" i="2"/>
  <c r="P265" i="2"/>
  <c r="Q265" i="2"/>
  <c r="O266" i="2"/>
  <c r="P266" i="2"/>
  <c r="Q266" i="2"/>
  <c r="O267" i="2"/>
  <c r="P267" i="2"/>
  <c r="Q267" i="2"/>
  <c r="O268" i="2"/>
  <c r="P268" i="2"/>
  <c r="Q268" i="2"/>
  <c r="O269" i="2"/>
  <c r="P269" i="2"/>
  <c r="Q269" i="2"/>
  <c r="O270" i="2"/>
  <c r="P270" i="2"/>
  <c r="Q270" i="2"/>
  <c r="O271" i="2"/>
  <c r="P271" i="2"/>
  <c r="Q271" i="2"/>
  <c r="O272" i="2"/>
  <c r="P272" i="2"/>
  <c r="Q272" i="2"/>
  <c r="O273" i="2"/>
  <c r="P273" i="2"/>
  <c r="Q273" i="2"/>
  <c r="O274" i="2"/>
  <c r="P274" i="2"/>
  <c r="Q274" i="2"/>
  <c r="O275" i="2"/>
  <c r="P275" i="2"/>
  <c r="Q275" i="2"/>
  <c r="O276" i="2"/>
  <c r="P276" i="2"/>
  <c r="Q276" i="2"/>
  <c r="O277" i="2"/>
  <c r="P277" i="2"/>
  <c r="Q277" i="2"/>
  <c r="O278" i="2"/>
  <c r="P278" i="2"/>
  <c r="Q278" i="2"/>
  <c r="O279" i="2"/>
  <c r="P279" i="2"/>
  <c r="Q279" i="2"/>
  <c r="O280" i="2"/>
  <c r="P280" i="2"/>
  <c r="Q280" i="2"/>
  <c r="O281" i="2"/>
  <c r="P281" i="2"/>
  <c r="Q281" i="2"/>
  <c r="O282" i="2"/>
  <c r="P282" i="2"/>
  <c r="Q282" i="2"/>
  <c r="O283" i="2"/>
  <c r="P283" i="2"/>
  <c r="Q283" i="2"/>
  <c r="O284" i="2"/>
  <c r="P284" i="2"/>
  <c r="Q284" i="2"/>
  <c r="O285" i="2"/>
  <c r="P285" i="2"/>
  <c r="Q285" i="2"/>
  <c r="M2" i="1"/>
  <c r="O2" i="1"/>
  <c r="P2" i="1"/>
  <c r="Q2" i="1"/>
  <c r="M3" i="1"/>
  <c r="O3" i="1"/>
  <c r="P3" i="1"/>
  <c r="Q3" i="1"/>
  <c r="M4" i="1"/>
  <c r="O4" i="1"/>
  <c r="P4" i="1"/>
  <c r="Q4" i="1"/>
  <c r="M5" i="1"/>
  <c r="O5" i="1"/>
  <c r="P5" i="1"/>
  <c r="Q5" i="1"/>
  <c r="O6" i="1"/>
  <c r="P6" i="1"/>
  <c r="Q6" i="1"/>
  <c r="O7" i="1"/>
  <c r="P7" i="1"/>
  <c r="Q7" i="1"/>
  <c r="O8" i="1"/>
  <c r="P8" i="1"/>
  <c r="Q8" i="1"/>
  <c r="M9" i="1"/>
  <c r="O9" i="1"/>
  <c r="P9" i="1"/>
  <c r="Q9" i="1"/>
  <c r="M10" i="1"/>
  <c r="O10" i="1"/>
  <c r="P10" i="1"/>
  <c r="Q10" i="1"/>
  <c r="M11" i="1"/>
  <c r="O11" i="1"/>
  <c r="P11" i="1"/>
  <c r="Q11" i="1"/>
  <c r="M12" i="1"/>
  <c r="O12" i="1"/>
  <c r="P12" i="1"/>
  <c r="Q12" i="1"/>
  <c r="M13" i="1"/>
  <c r="O13" i="1"/>
  <c r="P13" i="1"/>
  <c r="Q13" i="1"/>
  <c r="M14" i="1"/>
  <c r="O14" i="1"/>
  <c r="P14" i="1"/>
  <c r="Q14" i="1"/>
  <c r="M15" i="1"/>
  <c r="O15" i="1"/>
  <c r="P15" i="1"/>
  <c r="Q15" i="1"/>
  <c r="O16" i="1"/>
  <c r="P16" i="1"/>
  <c r="Q16" i="1"/>
  <c r="O17" i="1"/>
  <c r="P17" i="1"/>
  <c r="Q17" i="1"/>
  <c r="O18" i="1"/>
  <c r="P18" i="1"/>
  <c r="Q18" i="1"/>
  <c r="O19" i="1"/>
  <c r="P19" i="1"/>
  <c r="Q19" i="1"/>
  <c r="O20" i="1"/>
  <c r="P20" i="1"/>
  <c r="Q20" i="1"/>
  <c r="O21" i="1"/>
  <c r="P21" i="1"/>
  <c r="Q21" i="1"/>
  <c r="O22" i="1"/>
  <c r="P22" i="1"/>
  <c r="Q22" i="1"/>
  <c r="O23" i="1"/>
  <c r="P23" i="1"/>
  <c r="Q23" i="1"/>
  <c r="O24" i="1"/>
  <c r="P24" i="1"/>
  <c r="Q24" i="1"/>
  <c r="O25" i="1"/>
  <c r="P25" i="1"/>
  <c r="Q25" i="1"/>
  <c r="O26" i="1"/>
  <c r="P26" i="1"/>
  <c r="Q26" i="1"/>
  <c r="O27" i="1"/>
  <c r="P27" i="1"/>
  <c r="Q27" i="1"/>
  <c r="O28" i="1"/>
  <c r="P28" i="1"/>
  <c r="Q28" i="1"/>
  <c r="O29" i="1"/>
  <c r="P29" i="1"/>
  <c r="Q29" i="1"/>
  <c r="O30" i="1"/>
  <c r="P30" i="1"/>
  <c r="Q30" i="1"/>
  <c r="O32" i="1"/>
  <c r="P32" i="1"/>
  <c r="Q32" i="1"/>
  <c r="O33" i="1"/>
  <c r="P33" i="1"/>
  <c r="Q33" i="1"/>
  <c r="O34" i="1"/>
  <c r="P34" i="1"/>
  <c r="Q34" i="1"/>
  <c r="O35" i="1"/>
  <c r="P35" i="1"/>
  <c r="Q35" i="1"/>
  <c r="O36" i="1"/>
  <c r="P36" i="1"/>
  <c r="Q36" i="1"/>
  <c r="O37" i="1"/>
  <c r="P37" i="1"/>
  <c r="Q37" i="1"/>
  <c r="O38" i="1"/>
  <c r="P38" i="1"/>
  <c r="Q38" i="1"/>
  <c r="O39" i="1"/>
  <c r="P39" i="1"/>
  <c r="Q39" i="1"/>
  <c r="O41" i="1"/>
  <c r="P41" i="1"/>
  <c r="Q41" i="1"/>
  <c r="O42" i="1"/>
  <c r="P42" i="1"/>
  <c r="Q42" i="1"/>
  <c r="O44" i="1"/>
  <c r="P44" i="1"/>
  <c r="Q44" i="1"/>
  <c r="O45" i="1"/>
  <c r="P45" i="1"/>
  <c r="Q45" i="1"/>
  <c r="O46" i="1"/>
  <c r="P46" i="1"/>
  <c r="Q46" i="1"/>
  <c r="O47" i="1"/>
  <c r="P47" i="1"/>
  <c r="Q47" i="1"/>
  <c r="O49" i="1"/>
  <c r="P49" i="1"/>
  <c r="Q49" i="1"/>
  <c r="O51" i="1"/>
  <c r="P51" i="1"/>
  <c r="Q51" i="1"/>
  <c r="O54" i="1"/>
  <c r="P54" i="1"/>
  <c r="Q54" i="1"/>
  <c r="O55" i="1"/>
  <c r="P55" i="1"/>
  <c r="Q55" i="1"/>
  <c r="O56" i="1"/>
  <c r="P56" i="1"/>
  <c r="Q56" i="1"/>
  <c r="O57" i="1"/>
  <c r="P57" i="1"/>
  <c r="Q57" i="1"/>
  <c r="O58" i="1"/>
  <c r="P58" i="1"/>
  <c r="Q58" i="1"/>
  <c r="O59" i="1"/>
  <c r="P59" i="1"/>
  <c r="Q59" i="1"/>
  <c r="O60" i="1"/>
  <c r="P60" i="1"/>
  <c r="Q60" i="1"/>
  <c r="O62" i="1"/>
  <c r="P62" i="1"/>
  <c r="Q62" i="1"/>
  <c r="O63" i="1"/>
  <c r="P63" i="1"/>
  <c r="Q63" i="1"/>
  <c r="O64" i="1"/>
  <c r="P64" i="1"/>
  <c r="Q64" i="1"/>
  <c r="O65" i="1"/>
  <c r="P65" i="1"/>
  <c r="Q65" i="1"/>
  <c r="O66" i="1"/>
  <c r="P66" i="1"/>
  <c r="Q66" i="1"/>
  <c r="O67" i="1"/>
  <c r="P67" i="1"/>
  <c r="Q67" i="1"/>
  <c r="O68" i="1"/>
  <c r="P68" i="1"/>
  <c r="Q68" i="1"/>
  <c r="O69" i="1"/>
  <c r="P69" i="1"/>
  <c r="Q69" i="1"/>
  <c r="O70" i="1"/>
  <c r="P70" i="1"/>
  <c r="Q70" i="1"/>
  <c r="O72" i="1"/>
  <c r="P72" i="1"/>
  <c r="Q72" i="1"/>
  <c r="O74" i="1"/>
  <c r="P74" i="1"/>
  <c r="Q74" i="1"/>
  <c r="O76" i="1"/>
  <c r="P76" i="1"/>
  <c r="Q76" i="1"/>
  <c r="O77" i="1"/>
  <c r="P77" i="1"/>
  <c r="Q77" i="1"/>
  <c r="O78" i="1"/>
  <c r="P78" i="1"/>
  <c r="Q78" i="1"/>
  <c r="O79" i="1"/>
  <c r="P79" i="1"/>
  <c r="Q79" i="1"/>
  <c r="O80" i="1"/>
  <c r="P80" i="1"/>
  <c r="Q80" i="1"/>
  <c r="O81" i="1"/>
  <c r="P81" i="1"/>
  <c r="Q81" i="1"/>
  <c r="O82" i="1"/>
  <c r="P82" i="1"/>
  <c r="Q82" i="1"/>
  <c r="O85" i="1"/>
  <c r="P85" i="1"/>
  <c r="Q85" i="1"/>
  <c r="O86" i="1"/>
  <c r="P86" i="1"/>
  <c r="Q86" i="1"/>
  <c r="O87" i="1"/>
  <c r="P87" i="1"/>
  <c r="Q87" i="1"/>
  <c r="O88" i="1"/>
  <c r="P88" i="1"/>
  <c r="Q88" i="1"/>
  <c r="O89" i="1"/>
  <c r="P89" i="1"/>
  <c r="Q89" i="1"/>
  <c r="O90" i="1"/>
  <c r="P90" i="1"/>
  <c r="Q90" i="1"/>
  <c r="O91" i="1"/>
  <c r="P91" i="1"/>
  <c r="Q91" i="1"/>
  <c r="O92" i="1"/>
  <c r="P92" i="1"/>
  <c r="Q92" i="1"/>
  <c r="O93" i="1"/>
  <c r="P93" i="1"/>
  <c r="Q93" i="1"/>
  <c r="O94" i="1"/>
  <c r="P94" i="1"/>
  <c r="Q94" i="1"/>
  <c r="O95" i="1"/>
  <c r="P95" i="1"/>
  <c r="Q95" i="1"/>
  <c r="O96" i="1"/>
  <c r="P96" i="1"/>
  <c r="Q96" i="1"/>
  <c r="O97" i="1"/>
  <c r="P97" i="1"/>
  <c r="Q97" i="1"/>
  <c r="O102" i="1"/>
  <c r="P102" i="1"/>
  <c r="Q102" i="1"/>
  <c r="O104" i="1"/>
  <c r="P104" i="1"/>
  <c r="Q104" i="1"/>
  <c r="O105" i="1"/>
  <c r="P105" i="1"/>
  <c r="Q105" i="1"/>
  <c r="O107" i="1"/>
  <c r="P107" i="1"/>
  <c r="Q107" i="1"/>
  <c r="O108" i="1"/>
  <c r="P108" i="1"/>
  <c r="Q108" i="1"/>
  <c r="O109" i="1"/>
  <c r="P109" i="1"/>
  <c r="Q109" i="1"/>
  <c r="O110" i="1"/>
  <c r="P110" i="1"/>
  <c r="Q110" i="1"/>
  <c r="O111" i="1"/>
  <c r="P111" i="1"/>
  <c r="Q111" i="1"/>
  <c r="O112" i="1"/>
  <c r="P112" i="1"/>
  <c r="Q112" i="1"/>
  <c r="O113" i="1"/>
  <c r="P113" i="1"/>
  <c r="Q113" i="1"/>
  <c r="O115" i="1"/>
  <c r="P115" i="1"/>
  <c r="Q115" i="1"/>
  <c r="O116" i="1"/>
  <c r="P116" i="1"/>
  <c r="Q116" i="1"/>
  <c r="O117" i="1"/>
  <c r="P117" i="1"/>
  <c r="Q117" i="1"/>
  <c r="O118" i="1"/>
  <c r="P118" i="1"/>
  <c r="Q118" i="1"/>
  <c r="O119" i="1"/>
  <c r="P119" i="1"/>
  <c r="Q119" i="1"/>
  <c r="O120" i="1"/>
  <c r="P120" i="1"/>
  <c r="Q120" i="1"/>
  <c r="O121" i="1"/>
  <c r="P121" i="1"/>
  <c r="Q121" i="1"/>
  <c r="O122" i="1"/>
  <c r="P122" i="1"/>
  <c r="Q122" i="1"/>
  <c r="O123" i="1"/>
  <c r="P123" i="1"/>
  <c r="Q123" i="1"/>
  <c r="O124" i="1"/>
  <c r="P124" i="1"/>
  <c r="Q124" i="1"/>
  <c r="O125" i="1"/>
  <c r="P125" i="1"/>
  <c r="Q125" i="1"/>
  <c r="O126" i="1"/>
  <c r="P126" i="1"/>
  <c r="Q126" i="1"/>
  <c r="O127" i="1"/>
  <c r="P127" i="1"/>
  <c r="Q127" i="1"/>
  <c r="O128" i="1"/>
  <c r="P128" i="1"/>
  <c r="Q128" i="1"/>
  <c r="O129" i="1"/>
  <c r="P129" i="1"/>
  <c r="Q129" i="1"/>
  <c r="O130" i="1"/>
  <c r="P130" i="1"/>
  <c r="Q130" i="1"/>
  <c r="O131" i="1"/>
  <c r="P131" i="1"/>
  <c r="Q131" i="1"/>
  <c r="O132" i="1"/>
  <c r="P132" i="1"/>
  <c r="Q132" i="1"/>
  <c r="O133" i="1"/>
  <c r="P133" i="1"/>
  <c r="Q133" i="1"/>
  <c r="O134" i="1"/>
  <c r="P134" i="1"/>
  <c r="Q134" i="1"/>
  <c r="O135" i="1"/>
  <c r="P135" i="1"/>
  <c r="Q135" i="1"/>
  <c r="O136" i="1"/>
  <c r="P136" i="1"/>
  <c r="Q136" i="1"/>
  <c r="O137" i="1"/>
  <c r="P137" i="1"/>
  <c r="Q137" i="1"/>
  <c r="O138" i="1"/>
  <c r="P138" i="1"/>
  <c r="Q138" i="1"/>
  <c r="O140" i="1"/>
  <c r="P140" i="1"/>
  <c r="Q140" i="1"/>
  <c r="O141" i="1"/>
  <c r="P141" i="1"/>
  <c r="Q141" i="1"/>
  <c r="O142" i="1"/>
  <c r="P142" i="1"/>
  <c r="Q142" i="1"/>
  <c r="O143" i="1"/>
  <c r="P143" i="1"/>
  <c r="Q143" i="1"/>
  <c r="O144" i="1"/>
  <c r="P144" i="1"/>
  <c r="Q144" i="1"/>
  <c r="O145" i="1"/>
  <c r="P145" i="1"/>
  <c r="Q145" i="1"/>
  <c r="O146" i="1"/>
  <c r="P146" i="1"/>
  <c r="Q146" i="1"/>
  <c r="O147" i="1"/>
  <c r="P147" i="1"/>
  <c r="Q147" i="1"/>
  <c r="O148" i="1"/>
  <c r="P148" i="1"/>
  <c r="Q148" i="1"/>
  <c r="O149" i="1"/>
  <c r="P149" i="1"/>
  <c r="Q149" i="1"/>
  <c r="O150" i="1"/>
  <c r="P150" i="1"/>
  <c r="Q150" i="1"/>
  <c r="O151" i="1"/>
  <c r="P151" i="1"/>
  <c r="Q151" i="1"/>
  <c r="O152" i="1"/>
  <c r="P152" i="1"/>
  <c r="Q152" i="1"/>
  <c r="O153" i="1"/>
  <c r="P153" i="1"/>
  <c r="Q153" i="1"/>
  <c r="O154" i="1"/>
  <c r="P154" i="1"/>
  <c r="Q154" i="1"/>
  <c r="O155" i="1"/>
  <c r="P155" i="1"/>
  <c r="Q155" i="1"/>
  <c r="O156" i="1"/>
  <c r="P156" i="1"/>
  <c r="Q156" i="1"/>
  <c r="O157" i="1"/>
  <c r="P157" i="1"/>
  <c r="Q157" i="1"/>
  <c r="O158" i="1"/>
  <c r="P158" i="1"/>
  <c r="Q158" i="1"/>
  <c r="O159" i="1"/>
  <c r="P159" i="1"/>
  <c r="Q159" i="1"/>
  <c r="O160" i="1"/>
  <c r="P160" i="1"/>
  <c r="Q160" i="1"/>
  <c r="O161" i="1"/>
  <c r="P161" i="1"/>
  <c r="Q161" i="1"/>
  <c r="O163" i="1"/>
  <c r="P163" i="1"/>
  <c r="Q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O164" i="1"/>
  <c r="P164" i="1"/>
  <c r="Q164" i="1"/>
  <c r="O165" i="1"/>
  <c r="P165" i="1"/>
  <c r="Q165" i="1"/>
  <c r="O167" i="1"/>
  <c r="P167" i="1"/>
  <c r="Q167" i="1"/>
  <c r="O168" i="1"/>
  <c r="P168" i="1"/>
  <c r="Q168" i="1"/>
  <c r="O170" i="1"/>
  <c r="P170" i="1"/>
  <c r="Q170" i="1"/>
  <c r="O172" i="1"/>
  <c r="P172" i="1"/>
  <c r="Q172" i="1"/>
  <c r="O174" i="1"/>
  <c r="P174" i="1"/>
  <c r="Q174" i="1"/>
  <c r="O175" i="1"/>
  <c r="P175" i="1"/>
  <c r="Q175" i="1"/>
  <c r="O176" i="1"/>
  <c r="P176" i="1"/>
  <c r="Q176" i="1"/>
  <c r="O178" i="1"/>
  <c r="P178" i="1"/>
  <c r="Q178" i="1"/>
  <c r="O179" i="1"/>
  <c r="P179" i="1"/>
  <c r="Q179" i="1"/>
  <c r="O180" i="1"/>
  <c r="P180" i="1"/>
  <c r="Q180" i="1"/>
  <c r="O181" i="1"/>
  <c r="P181" i="1"/>
  <c r="Q181" i="1"/>
  <c r="O182" i="1"/>
  <c r="P182" i="1"/>
  <c r="Q182" i="1"/>
  <c r="O183" i="1"/>
  <c r="P183" i="1"/>
  <c r="Q183" i="1"/>
  <c r="O184" i="1"/>
  <c r="P184" i="1"/>
  <c r="Q184" i="1"/>
  <c r="O185" i="1"/>
  <c r="P185" i="1"/>
  <c r="Q185" i="1"/>
  <c r="O186" i="1"/>
  <c r="P186" i="1"/>
  <c r="Q186" i="1"/>
  <c r="O187" i="1"/>
  <c r="P187" i="1"/>
  <c r="Q187" i="1"/>
  <c r="O188" i="1"/>
  <c r="P188" i="1"/>
  <c r="Q188" i="1"/>
  <c r="O189" i="1"/>
  <c r="P189" i="1"/>
  <c r="Q189" i="1"/>
  <c r="O190" i="1"/>
  <c r="P190" i="1"/>
  <c r="Q190" i="1"/>
  <c r="O191" i="1"/>
  <c r="P191" i="1"/>
  <c r="Q191" i="1"/>
  <c r="O192" i="1"/>
  <c r="P192" i="1"/>
  <c r="Q192" i="1"/>
  <c r="O193" i="1"/>
  <c r="P193" i="1"/>
  <c r="Q193" i="1"/>
  <c r="O194" i="1"/>
  <c r="P194" i="1"/>
  <c r="Q194" i="1"/>
  <c r="O195" i="1"/>
  <c r="P195" i="1"/>
  <c r="Q195" i="1"/>
  <c r="O196" i="1"/>
  <c r="P196" i="1"/>
  <c r="Q196" i="1"/>
  <c r="O197" i="1"/>
  <c r="P197" i="1"/>
  <c r="Q197" i="1"/>
  <c r="O198" i="1"/>
  <c r="P198" i="1"/>
  <c r="Q198" i="1"/>
  <c r="O199" i="1"/>
  <c r="P199" i="1"/>
  <c r="Q199" i="1"/>
  <c r="O200" i="1"/>
  <c r="P200" i="1"/>
  <c r="Q200" i="1"/>
  <c r="O201" i="1"/>
  <c r="P201" i="1"/>
  <c r="Q201" i="1"/>
  <c r="O202" i="1"/>
  <c r="P202" i="1"/>
  <c r="Q202" i="1"/>
  <c r="O203" i="1"/>
  <c r="P203" i="1"/>
  <c r="Q203" i="1"/>
  <c r="O204" i="1"/>
  <c r="P204" i="1"/>
  <c r="Q204" i="1"/>
  <c r="O205" i="1"/>
  <c r="P205" i="1"/>
  <c r="Q205" i="1"/>
  <c r="O206" i="1"/>
  <c r="P206" i="1"/>
  <c r="Q206" i="1"/>
  <c r="O207" i="1"/>
  <c r="P207" i="1"/>
  <c r="Q207" i="1"/>
  <c r="O208" i="1"/>
  <c r="P208" i="1"/>
  <c r="Q208" i="1"/>
  <c r="O209" i="1"/>
  <c r="P209" i="1"/>
  <c r="Q209" i="1"/>
  <c r="O210" i="1"/>
  <c r="P210" i="1"/>
  <c r="Q210" i="1"/>
  <c r="O211" i="1"/>
  <c r="P211" i="1"/>
  <c r="Q211" i="1"/>
  <c r="O212" i="1"/>
  <c r="P212" i="1"/>
  <c r="Q212" i="1"/>
  <c r="O215" i="1"/>
  <c r="P215" i="1"/>
  <c r="Q215" i="1"/>
  <c r="O216" i="1"/>
  <c r="P216" i="1"/>
  <c r="Q216" i="1"/>
  <c r="O217" i="1"/>
  <c r="P217" i="1"/>
  <c r="Q217" i="1"/>
  <c r="O218" i="1"/>
  <c r="P218" i="1"/>
  <c r="Q218" i="1"/>
  <c r="O219" i="1"/>
  <c r="P219" i="1"/>
  <c r="Q219" i="1"/>
  <c r="O220" i="1"/>
  <c r="P220" i="1"/>
  <c r="Q220" i="1"/>
  <c r="O221" i="1"/>
  <c r="P221" i="1"/>
  <c r="Q221" i="1"/>
  <c r="O222" i="1"/>
  <c r="P222" i="1"/>
  <c r="Q222" i="1"/>
  <c r="O223" i="1"/>
  <c r="P223" i="1"/>
  <c r="Q223" i="1"/>
  <c r="O224" i="1"/>
  <c r="P224" i="1"/>
  <c r="Q224" i="1"/>
  <c r="O225" i="1"/>
  <c r="P225" i="1"/>
  <c r="Q225" i="1"/>
  <c r="O226" i="1"/>
  <c r="P226" i="1"/>
  <c r="Q226" i="1"/>
  <c r="O227" i="1"/>
  <c r="P227" i="1"/>
  <c r="Q227" i="1"/>
  <c r="O228" i="1"/>
  <c r="P228" i="1"/>
  <c r="Q228" i="1"/>
  <c r="O229" i="1"/>
  <c r="P229" i="1"/>
  <c r="Q229" i="1"/>
  <c r="O230" i="1"/>
  <c r="P230" i="1"/>
  <c r="Q230" i="1"/>
  <c r="O231" i="1"/>
  <c r="P231" i="1"/>
  <c r="Q231" i="1"/>
  <c r="O232" i="1"/>
  <c r="P232" i="1"/>
  <c r="Q232" i="1"/>
  <c r="O233" i="1"/>
  <c r="P233" i="1"/>
  <c r="Q233" i="1"/>
  <c r="O234" i="1"/>
  <c r="P234" i="1"/>
  <c r="Q234" i="1"/>
  <c r="O235" i="1"/>
  <c r="P235" i="1"/>
  <c r="Q235" i="1"/>
  <c r="O236" i="1"/>
  <c r="P236" i="1"/>
  <c r="Q236" i="1"/>
  <c r="O237" i="1"/>
  <c r="P237" i="1"/>
  <c r="Q237" i="1"/>
  <c r="O238" i="1"/>
  <c r="P238" i="1"/>
  <c r="Q238" i="1"/>
  <c r="O239" i="1"/>
  <c r="P239" i="1"/>
  <c r="Q239" i="1"/>
  <c r="O240" i="1"/>
  <c r="P240" i="1"/>
  <c r="Q240" i="1"/>
  <c r="O241" i="1"/>
  <c r="P241" i="1"/>
  <c r="Q241" i="1"/>
  <c r="O242" i="1"/>
  <c r="P242" i="1"/>
  <c r="Q242" i="1"/>
  <c r="O243" i="1"/>
  <c r="P243" i="1"/>
  <c r="Q243" i="1"/>
  <c r="O244" i="1"/>
  <c r="P244" i="1"/>
  <c r="Q244" i="1"/>
  <c r="O245" i="1"/>
  <c r="P245" i="1"/>
  <c r="Q245" i="1"/>
  <c r="O246" i="1"/>
  <c r="P246" i="1"/>
  <c r="Q246" i="1"/>
  <c r="O247" i="1"/>
  <c r="P247" i="1"/>
  <c r="Q247" i="1"/>
  <c r="O248" i="1"/>
  <c r="P248" i="1"/>
  <c r="Q248" i="1"/>
  <c r="O249" i="1"/>
  <c r="P249" i="1"/>
  <c r="Q249" i="1"/>
  <c r="O250" i="1"/>
  <c r="P250" i="1"/>
  <c r="Q250" i="1"/>
  <c r="O251" i="1"/>
  <c r="P251" i="1"/>
  <c r="Q251" i="1"/>
  <c r="O252" i="1"/>
  <c r="P252" i="1"/>
  <c r="Q252" i="1"/>
  <c r="O253" i="1"/>
  <c r="P253" i="1"/>
  <c r="Q253" i="1"/>
  <c r="O254" i="1"/>
  <c r="P254" i="1"/>
  <c r="Q254" i="1"/>
  <c r="O255" i="1"/>
  <c r="P255" i="1"/>
  <c r="Q255" i="1"/>
  <c r="O256" i="1"/>
  <c r="P256" i="1"/>
  <c r="Q256" i="1"/>
  <c r="O257" i="1"/>
  <c r="P257" i="1"/>
  <c r="Q257" i="1"/>
  <c r="O258" i="1"/>
  <c r="P258" i="1"/>
  <c r="Q258" i="1"/>
  <c r="O259" i="1"/>
  <c r="P259" i="1"/>
  <c r="Q259" i="1"/>
  <c r="O260" i="1"/>
  <c r="P260" i="1"/>
  <c r="Q260" i="1"/>
  <c r="O261" i="1"/>
  <c r="P261" i="1"/>
  <c r="Q261" i="1"/>
  <c r="O262" i="1"/>
  <c r="P262" i="1"/>
  <c r="Q262" i="1"/>
  <c r="O263" i="1"/>
  <c r="P263" i="1"/>
  <c r="Q263" i="1"/>
  <c r="O264" i="1"/>
  <c r="P264" i="1"/>
  <c r="Q264" i="1"/>
  <c r="O265" i="1"/>
  <c r="P265" i="1"/>
  <c r="Q265" i="1"/>
  <c r="O266" i="1"/>
  <c r="P266" i="1"/>
  <c r="Q266" i="1"/>
  <c r="O267" i="1"/>
  <c r="P267" i="1"/>
  <c r="Q267" i="1"/>
  <c r="O268" i="1"/>
  <c r="P268" i="1"/>
  <c r="Q268" i="1"/>
  <c r="O269" i="1"/>
  <c r="P269" i="1"/>
  <c r="Q269" i="1"/>
  <c r="O270" i="1"/>
  <c r="P270" i="1"/>
  <c r="Q270" i="1"/>
  <c r="O271" i="1"/>
  <c r="P271" i="1"/>
  <c r="Q271" i="1"/>
  <c r="O272" i="1"/>
  <c r="P272" i="1"/>
  <c r="Q272" i="1"/>
  <c r="O273" i="1"/>
  <c r="P273" i="1"/>
  <c r="Q273" i="1"/>
  <c r="O274" i="1"/>
  <c r="P274" i="1"/>
  <c r="Q274" i="1"/>
  <c r="O275" i="1"/>
  <c r="P275" i="1"/>
  <c r="Q275" i="1"/>
  <c r="O276" i="1"/>
  <c r="P276" i="1"/>
  <c r="Q276" i="1"/>
  <c r="O277" i="1"/>
  <c r="P277" i="1"/>
  <c r="Q277" i="1"/>
  <c r="O278" i="1"/>
  <c r="P278" i="1"/>
  <c r="Q278" i="1"/>
  <c r="O279" i="1"/>
  <c r="P279" i="1"/>
  <c r="Q279" i="1"/>
  <c r="O280" i="1"/>
  <c r="P280" i="1"/>
  <c r="Q280" i="1"/>
  <c r="O281" i="1"/>
  <c r="P281" i="1"/>
  <c r="Q281" i="1"/>
  <c r="O282" i="1"/>
  <c r="P282" i="1"/>
  <c r="Q282" i="1"/>
  <c r="O283" i="1"/>
  <c r="P283" i="1"/>
  <c r="Q283" i="1"/>
  <c r="O284" i="1"/>
  <c r="P284" i="1"/>
  <c r="Q284" i="1"/>
  <c r="O285" i="1"/>
  <c r="P285" i="1"/>
  <c r="Q285" i="1"/>
  <c r="O286" i="1"/>
  <c r="P286" i="1"/>
  <c r="Q286" i="1"/>
  <c r="O287" i="1"/>
  <c r="P287" i="1"/>
  <c r="Q287" i="1"/>
  <c r="O288" i="1"/>
  <c r="P288" i="1"/>
  <c r="Q288" i="1"/>
  <c r="O289" i="1"/>
  <c r="P289" i="1"/>
  <c r="Q289" i="1"/>
  <c r="O290" i="1"/>
  <c r="P290" i="1"/>
  <c r="Q290" i="1"/>
  <c r="O291" i="1"/>
  <c r="P291" i="1"/>
  <c r="Q291" i="1"/>
  <c r="O292" i="1"/>
  <c r="P292" i="1"/>
  <c r="Q292" i="1"/>
  <c r="O293" i="1"/>
  <c r="P293" i="1"/>
  <c r="Q293" i="1"/>
  <c r="O294" i="1"/>
  <c r="P294" i="1"/>
  <c r="Q294" i="1"/>
  <c r="O295" i="1"/>
  <c r="P295" i="1"/>
  <c r="Q295" i="1"/>
  <c r="O296" i="1"/>
  <c r="P296" i="1"/>
  <c r="Q296" i="1"/>
  <c r="O297" i="1"/>
  <c r="P297" i="1"/>
  <c r="Q297" i="1"/>
  <c r="O298" i="1"/>
  <c r="P298" i="1"/>
  <c r="Q298" i="1"/>
  <c r="O299" i="1"/>
  <c r="P299" i="1"/>
  <c r="Q299" i="1"/>
  <c r="O300" i="1"/>
  <c r="P300" i="1"/>
  <c r="Q300" i="1"/>
  <c r="O301" i="1"/>
  <c r="P301" i="1"/>
  <c r="Q301" i="1"/>
  <c r="O302" i="1"/>
  <c r="P302" i="1"/>
  <c r="Q302" i="1"/>
  <c r="O303" i="1"/>
  <c r="P303" i="1"/>
  <c r="Q303" i="1"/>
  <c r="O304" i="1"/>
  <c r="P304" i="1"/>
  <c r="Q304" i="1"/>
  <c r="O305" i="1"/>
  <c r="P305" i="1"/>
  <c r="Q305" i="1"/>
  <c r="O307" i="1"/>
  <c r="P307" i="1"/>
  <c r="Q307" i="1"/>
  <c r="O308" i="1"/>
  <c r="P308" i="1"/>
  <c r="Q308" i="1"/>
  <c r="O309" i="1"/>
  <c r="P309" i="1"/>
  <c r="Q309" i="1"/>
  <c r="O310" i="1"/>
  <c r="P310" i="1"/>
  <c r="Q310" i="1"/>
  <c r="O311" i="1"/>
  <c r="P311" i="1"/>
  <c r="Q311" i="1"/>
  <c r="O312" i="1"/>
  <c r="P312" i="1"/>
  <c r="Q312" i="1"/>
  <c r="O313" i="1"/>
  <c r="P313" i="1"/>
  <c r="Q313" i="1"/>
  <c r="O314" i="1"/>
  <c r="P314" i="1"/>
  <c r="Q314" i="1"/>
  <c r="O315" i="1"/>
  <c r="P315" i="1"/>
  <c r="Q315" i="1"/>
  <c r="O316" i="1"/>
  <c r="P316" i="1"/>
  <c r="Q316" i="1"/>
  <c r="O317" i="1"/>
  <c r="P317" i="1"/>
  <c r="Q317" i="1"/>
  <c r="O318" i="1"/>
  <c r="P318" i="1"/>
  <c r="Q318" i="1"/>
  <c r="O319" i="1"/>
  <c r="P319" i="1"/>
  <c r="Q319" i="1"/>
  <c r="O320" i="1"/>
  <c r="P320" i="1"/>
  <c r="Q320" i="1"/>
  <c r="O321" i="1"/>
  <c r="P321" i="1"/>
  <c r="Q321" i="1"/>
  <c r="O322" i="1"/>
  <c r="P322" i="1"/>
  <c r="Q322" i="1"/>
  <c r="O323" i="1"/>
  <c r="P323" i="1"/>
  <c r="Q323" i="1"/>
  <c r="O324" i="1"/>
  <c r="P324" i="1"/>
  <c r="Q324" i="1"/>
  <c r="O325" i="1"/>
  <c r="P325" i="1"/>
  <c r="Q325" i="1"/>
  <c r="O326" i="1"/>
  <c r="P326" i="1"/>
  <c r="Q326" i="1"/>
  <c r="O327" i="1"/>
  <c r="P327" i="1"/>
  <c r="Q327" i="1"/>
  <c r="O328" i="1"/>
  <c r="P328" i="1"/>
  <c r="Q328" i="1"/>
  <c r="O329" i="1"/>
  <c r="P329" i="1"/>
  <c r="Q329" i="1"/>
  <c r="O330" i="1"/>
  <c r="P330" i="1"/>
  <c r="Q330" i="1"/>
  <c r="O331" i="1"/>
  <c r="P331" i="1"/>
  <c r="Q331" i="1"/>
  <c r="O332" i="1"/>
  <c r="P332" i="1"/>
  <c r="Q332" i="1"/>
  <c r="O333" i="1"/>
  <c r="P333" i="1"/>
  <c r="Q333" i="1"/>
  <c r="O334" i="1"/>
  <c r="P334" i="1"/>
  <c r="Q334" i="1"/>
  <c r="O335" i="1"/>
  <c r="P335" i="1"/>
  <c r="Q335" i="1"/>
  <c r="O336" i="1"/>
  <c r="P336" i="1"/>
  <c r="Q336" i="1"/>
  <c r="O337" i="1"/>
  <c r="P337" i="1"/>
  <c r="Q337" i="1"/>
  <c r="O338" i="1"/>
  <c r="P338" i="1"/>
  <c r="Q338" i="1"/>
  <c r="O339" i="1"/>
  <c r="P339" i="1"/>
  <c r="Q339" i="1"/>
  <c r="O340" i="1"/>
  <c r="P340" i="1"/>
  <c r="Q340" i="1"/>
  <c r="O341" i="1"/>
  <c r="P341" i="1"/>
  <c r="Q341" i="1"/>
  <c r="O342" i="1"/>
  <c r="P342" i="1"/>
  <c r="Q342" i="1"/>
  <c r="O343" i="1"/>
  <c r="P343" i="1"/>
  <c r="Q343" i="1"/>
  <c r="O344" i="1"/>
  <c r="P344" i="1"/>
  <c r="Q344" i="1"/>
  <c r="O345" i="1"/>
  <c r="P345" i="1"/>
  <c r="Q345" i="1"/>
  <c r="O346" i="1"/>
  <c r="P346" i="1"/>
  <c r="Q346" i="1"/>
  <c r="O347" i="1"/>
  <c r="P347" i="1"/>
  <c r="Q347" i="1"/>
  <c r="O348" i="1"/>
  <c r="P348" i="1"/>
  <c r="Q348" i="1"/>
  <c r="O349" i="1"/>
  <c r="P349" i="1"/>
  <c r="Q349" i="1"/>
  <c r="O350" i="1"/>
  <c r="P350" i="1"/>
  <c r="Q350" i="1"/>
  <c r="O351" i="1"/>
  <c r="P351" i="1"/>
  <c r="Q351" i="1"/>
  <c r="O352" i="1"/>
  <c r="P352" i="1"/>
  <c r="Q352" i="1"/>
  <c r="O353" i="1"/>
  <c r="P353" i="1"/>
  <c r="Q353" i="1"/>
  <c r="O354" i="1"/>
  <c r="P354" i="1"/>
  <c r="Q354" i="1"/>
  <c r="O355" i="1"/>
  <c r="P355" i="1"/>
  <c r="Q355" i="1"/>
  <c r="O356" i="1"/>
  <c r="P356" i="1"/>
  <c r="Q356" i="1"/>
  <c r="O357" i="1"/>
  <c r="P357" i="1"/>
  <c r="Q357" i="1"/>
  <c r="O358" i="1"/>
  <c r="P358" i="1"/>
  <c r="Q358" i="1"/>
  <c r="O359" i="1"/>
  <c r="P359" i="1"/>
  <c r="Q359" i="1"/>
  <c r="O360" i="1"/>
  <c r="P360" i="1"/>
  <c r="Q360" i="1"/>
  <c r="O361" i="1"/>
  <c r="P361" i="1"/>
  <c r="Q361" i="1"/>
  <c r="O362" i="1"/>
  <c r="P362" i="1"/>
  <c r="Q362" i="1"/>
  <c r="O363" i="1"/>
  <c r="P363" i="1"/>
  <c r="Q363" i="1"/>
  <c r="O364" i="1"/>
  <c r="P364" i="1"/>
  <c r="Q364" i="1"/>
  <c r="O365" i="1"/>
  <c r="P365" i="1"/>
  <c r="Q365" i="1"/>
  <c r="O366" i="1"/>
  <c r="P366" i="1"/>
  <c r="Q366" i="1"/>
  <c r="O367" i="1"/>
  <c r="P367" i="1"/>
  <c r="Q367" i="1"/>
  <c r="O368" i="1"/>
  <c r="P368" i="1"/>
  <c r="Q368" i="1"/>
  <c r="O369" i="1"/>
  <c r="P369" i="1"/>
  <c r="Q369" i="1"/>
  <c r="O370" i="1"/>
  <c r="P370" i="1"/>
  <c r="Q370" i="1"/>
  <c r="O371" i="1"/>
  <c r="P371" i="1"/>
  <c r="Q371" i="1"/>
  <c r="O372" i="1"/>
  <c r="P372" i="1"/>
  <c r="Q372" i="1"/>
  <c r="O373" i="1"/>
  <c r="P373" i="1"/>
  <c r="Q373" i="1"/>
  <c r="O376" i="1"/>
  <c r="P376" i="1"/>
  <c r="Q376" i="1"/>
  <c r="O377" i="1"/>
  <c r="P377" i="1"/>
  <c r="Q377" i="1"/>
  <c r="O378" i="1"/>
  <c r="P378" i="1"/>
  <c r="Q378" i="1"/>
  <c r="O379" i="1"/>
  <c r="P379" i="1"/>
  <c r="Q379" i="1"/>
  <c r="O380" i="1"/>
  <c r="P380" i="1"/>
  <c r="Q380" i="1"/>
  <c r="O381" i="1"/>
  <c r="P381" i="1"/>
  <c r="Q381" i="1"/>
  <c r="O382" i="1"/>
  <c r="P382" i="1"/>
  <c r="Q382" i="1"/>
  <c r="O383" i="1"/>
  <c r="P383" i="1"/>
  <c r="Q383" i="1"/>
  <c r="O384" i="1"/>
  <c r="P384" i="1"/>
  <c r="Q384" i="1"/>
  <c r="O385" i="1"/>
  <c r="P385" i="1"/>
  <c r="Q385" i="1"/>
  <c r="O386" i="1"/>
  <c r="P386" i="1"/>
  <c r="Q386" i="1"/>
  <c r="O388" i="1"/>
  <c r="P388" i="1"/>
  <c r="Q388" i="1"/>
  <c r="O389" i="1"/>
  <c r="P389" i="1"/>
  <c r="Q389" i="1"/>
  <c r="O390" i="1"/>
  <c r="P390" i="1"/>
  <c r="Q390" i="1"/>
  <c r="O391" i="1"/>
  <c r="P391" i="1"/>
  <c r="Q391" i="1"/>
  <c r="O392" i="1"/>
  <c r="P392" i="1"/>
  <c r="Q392" i="1"/>
  <c r="O393" i="1"/>
  <c r="P393" i="1"/>
  <c r="Q393" i="1"/>
  <c r="Q493" i="1"/>
  <c r="Q486" i="1"/>
  <c r="Q490" i="1"/>
  <c r="Q479" i="1"/>
</calcChain>
</file>

<file path=xl/sharedStrings.xml><?xml version="1.0" encoding="utf-8"?>
<sst xmlns="http://schemas.openxmlformats.org/spreadsheetml/2006/main" count="2308" uniqueCount="99">
  <si>
    <t>Date Collected</t>
  </si>
  <si>
    <t>Time Collected</t>
  </si>
  <si>
    <t>Location collected</t>
  </si>
  <si>
    <t>Sample #</t>
  </si>
  <si>
    <t>Date Analyzed</t>
  </si>
  <si>
    <t>Time Analyzed</t>
  </si>
  <si>
    <t>NTU</t>
  </si>
  <si>
    <t>Filter Wt mg</t>
  </si>
  <si>
    <t xml:space="preserve"> mL sample filtered</t>
  </si>
  <si>
    <t>Wet Filter wt (mg)</t>
  </si>
  <si>
    <t>Dry Start</t>
  </si>
  <si>
    <t>Dry Finish</t>
  </si>
  <si>
    <t>Dry Time</t>
  </si>
  <si>
    <t>Dried Filter wt (mg)</t>
  </si>
  <si>
    <t>mg sample</t>
  </si>
  <si>
    <t>L sample</t>
  </si>
  <si>
    <t>TSS (mg/L)</t>
  </si>
  <si>
    <t>Dam</t>
  </si>
  <si>
    <t>Dam?</t>
  </si>
  <si>
    <t>LBJ</t>
  </si>
  <si>
    <t>Overnight</t>
  </si>
  <si>
    <t>Test2</t>
  </si>
  <si>
    <t>DT</t>
  </si>
  <si>
    <t>Test1</t>
  </si>
  <si>
    <t>Test3</t>
  </si>
  <si>
    <t>2a</t>
  </si>
  <si>
    <t>2b</t>
  </si>
  <si>
    <t>Trib</t>
  </si>
  <si>
    <t>4a</t>
  </si>
  <si>
    <t>4b</t>
  </si>
  <si>
    <t xml:space="preserve">Dam </t>
  </si>
  <si>
    <t>Hosp Out</t>
  </si>
  <si>
    <t>1a</t>
  </si>
  <si>
    <t>1b</t>
  </si>
  <si>
    <t>12a</t>
  </si>
  <si>
    <t>12b</t>
  </si>
  <si>
    <t>R2</t>
  </si>
  <si>
    <t>-</t>
  </si>
  <si>
    <t>Upper Landing</t>
  </si>
  <si>
    <t>From face landing</t>
  </si>
  <si>
    <t>x</t>
  </si>
  <si>
    <t>Road to Upper Landing</t>
  </si>
  <si>
    <t>Lower Sed. Pond</t>
  </si>
  <si>
    <t>Where quarry enters stream</t>
  </si>
  <si>
    <t>Rd to Face Landing</t>
  </si>
  <si>
    <t>a</t>
  </si>
  <si>
    <t>b</t>
  </si>
  <si>
    <t>Rd to Upper Landing</t>
  </si>
  <si>
    <t>Face Landing</t>
  </si>
  <si>
    <t>A+B</t>
  </si>
  <si>
    <t>LBJ out</t>
  </si>
  <si>
    <t>N out</t>
  </si>
  <si>
    <t>Gutter</t>
  </si>
  <si>
    <t>Hosp. out</t>
  </si>
  <si>
    <t>Storm drain upstream of LBJ bridge</t>
  </si>
  <si>
    <t>Er3</t>
  </si>
  <si>
    <t>Dirt Road by LBJ</t>
  </si>
  <si>
    <t>Gutter by Fagaalu bridge</t>
  </si>
  <si>
    <t>Dirt Road to DT</t>
  </si>
  <si>
    <t>Lower Sediment Pond</t>
  </si>
  <si>
    <t>Upper Sediment Pond</t>
  </si>
  <si>
    <t>Er2</t>
  </si>
  <si>
    <t>Hospital outflow</t>
  </si>
  <si>
    <t>Campaign 2: Feb 2013-</t>
  </si>
  <si>
    <t>N1H</t>
  </si>
  <si>
    <t>N2</t>
  </si>
  <si>
    <t>DAM</t>
  </si>
  <si>
    <t>&gt;could be^</t>
  </si>
  <si>
    <t>N1</t>
  </si>
  <si>
    <t>N2B</t>
  </si>
  <si>
    <t>CLR</t>
  </si>
  <si>
    <t>TUR</t>
  </si>
  <si>
    <t>N1B</t>
  </si>
  <si>
    <t>TRIB</t>
  </si>
  <si>
    <t>sub</t>
  </si>
  <si>
    <t>19?</t>
  </si>
  <si>
    <t>Date</t>
  </si>
  <si>
    <t>Time</t>
  </si>
  <si>
    <t>Location</t>
  </si>
  <si>
    <t xml:space="preserve">DAM </t>
  </si>
  <si>
    <t>?notes</t>
  </si>
  <si>
    <t>?</t>
  </si>
  <si>
    <t>mL sample filtered</t>
  </si>
  <si>
    <t>RM</t>
  </si>
  <si>
    <t>N1A</t>
  </si>
  <si>
    <t>N2A</t>
  </si>
  <si>
    <t>??</t>
  </si>
  <si>
    <t>Quarry-Lower Sed. Pond</t>
  </si>
  <si>
    <t>Quarry-From face landing</t>
  </si>
  <si>
    <t>Quarry-Road to Upper Landing</t>
  </si>
  <si>
    <t>Quarry-Where quarry enters stream</t>
  </si>
  <si>
    <t>Quarry-Upper Landing</t>
  </si>
  <si>
    <t>Quarry-Rd to Face Landing</t>
  </si>
  <si>
    <t>Quarry-Rd to Upper Landing</t>
  </si>
  <si>
    <t>Quarry-Face Landing</t>
  </si>
  <si>
    <t>Hosp out</t>
  </si>
  <si>
    <t>Quarry-Dirt Road to DT</t>
  </si>
  <si>
    <t>Quarry-Lower Sediment Pond</t>
  </si>
  <si>
    <t>Quarry-Upper Sediment Pond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</si>
</sst>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/d/yy;@"/>
    <numFmt numFmtId="165" formatCode="mm/dd/yy;@"/>
    <numFmt numFmtId="166" formatCode="0000"/>
  </numFmts>
  <fonts count="3" x14ac:knownFonts="1"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color rgb="FFFF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34"/>
      </patternFill>
    </fill>
    <fill>
      <patternFill patternType="solid">
        <fgColor theme="2"/>
        <bgColor indexed="64"/>
      </patternFill>
    </fill>
    <fill>
      <patternFill patternType="solid">
        <fgColor theme="2"/>
        <bgColor indexed="3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 style="medium">
        <color indexed="8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8"/>
      </right>
      <top/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 style="medium">
        <color indexed="8"/>
      </right>
      <top/>
      <bottom/>
      <diagonal/>
    </border>
  </borders>
  <cellStyleXfs count="1">
    <xf numFmtId="0" fontId="0" fillId="0" borderId="0"/>
  </cellStyleXfs>
  <cellXfs count="144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14" fontId="0" fillId="0" borderId="0" xfId="0" applyNumberFormat="1"/>
    <xf numFmtId="0" fontId="0" fillId="2" borderId="0" xfId="0" applyFill="1"/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NumberFormat="1" applyAlignment="1">
      <alignment horizontal="right"/>
    </xf>
    <xf numFmtId="165" fontId="1" fillId="0" borderId="1" xfId="0" applyNumberFormat="1" applyFont="1" applyBorder="1" applyAlignment="1">
      <alignment horizontal="right" wrapText="1"/>
    </xf>
    <xf numFmtId="166" fontId="1" fillId="0" borderId="2" xfId="0" applyNumberFormat="1" applyFont="1" applyBorder="1" applyAlignment="1">
      <alignment horizontal="right" wrapText="1"/>
    </xf>
    <xf numFmtId="0" fontId="1" fillId="0" borderId="2" xfId="0" applyFont="1" applyBorder="1" applyAlignment="1">
      <alignment horizontal="right" wrapText="1"/>
    </xf>
    <xf numFmtId="165" fontId="1" fillId="0" borderId="2" xfId="0" applyNumberFormat="1" applyFont="1" applyBorder="1" applyAlignment="1">
      <alignment horizontal="right" wrapText="1"/>
    </xf>
    <xf numFmtId="0" fontId="1" fillId="0" borderId="2" xfId="0" applyNumberFormat="1" applyFont="1" applyBorder="1" applyAlignment="1">
      <alignment horizontal="right" wrapText="1"/>
    </xf>
    <xf numFmtId="0" fontId="1" fillId="0" borderId="0" xfId="0" applyFont="1" applyAlignment="1">
      <alignment horizontal="right" wrapText="1"/>
    </xf>
    <xf numFmtId="0" fontId="0" fillId="0" borderId="0" xfId="0" applyAlignment="1">
      <alignment horizontal="right" wrapText="1"/>
    </xf>
    <xf numFmtId="166" fontId="0" fillId="0" borderId="0" xfId="0" applyNumberFormat="1" applyAlignment="1">
      <alignment horizontal="right" wrapText="1"/>
    </xf>
    <xf numFmtId="0" fontId="0" fillId="0" borderId="0" xfId="0" applyNumberFormat="1" applyAlignment="1">
      <alignment horizontal="right" wrapText="1"/>
    </xf>
    <xf numFmtId="16" fontId="0" fillId="0" borderId="0" xfId="0" applyNumberFormat="1" applyAlignment="1">
      <alignment horizontal="right"/>
    </xf>
    <xf numFmtId="166" fontId="0" fillId="0" borderId="0" xfId="0" applyNumberFormat="1" applyBorder="1" applyAlignment="1">
      <alignment horizontal="right"/>
    </xf>
    <xf numFmtId="0" fontId="0" fillId="0" borderId="0" xfId="0" applyFont="1" applyBorder="1" applyAlignment="1">
      <alignment horizontal="right"/>
    </xf>
    <xf numFmtId="165" fontId="0" fillId="0" borderId="0" xfId="0" applyNumberFormat="1" applyBorder="1" applyAlignment="1">
      <alignment horizontal="right"/>
    </xf>
    <xf numFmtId="0" fontId="0" fillId="0" borderId="0" xfId="0" applyNumberFormat="1" applyBorder="1" applyAlignment="1">
      <alignment horizontal="right"/>
    </xf>
    <xf numFmtId="165" fontId="0" fillId="0" borderId="3" xfId="0" applyNumberFormat="1" applyBorder="1" applyAlignment="1">
      <alignment horizontal="right"/>
    </xf>
    <xf numFmtId="166" fontId="0" fillId="0" borderId="4" xfId="0" applyNumberFormat="1" applyBorder="1" applyAlignment="1">
      <alignment horizontal="right"/>
    </xf>
    <xf numFmtId="0" fontId="0" fillId="0" borderId="4" xfId="0" applyFont="1" applyBorder="1" applyAlignment="1">
      <alignment horizontal="right"/>
    </xf>
    <xf numFmtId="165" fontId="0" fillId="0" borderId="4" xfId="0" applyNumberFormat="1" applyBorder="1" applyAlignment="1">
      <alignment horizontal="right"/>
    </xf>
    <xf numFmtId="0" fontId="0" fillId="0" borderId="4" xfId="0" applyNumberFormat="1" applyBorder="1" applyAlignment="1">
      <alignment horizontal="right"/>
    </xf>
    <xf numFmtId="165" fontId="0" fillId="0" borderId="5" xfId="0" applyNumberFormat="1" applyBorder="1" applyAlignment="1">
      <alignment horizontal="right"/>
    </xf>
    <xf numFmtId="0" fontId="0" fillId="2" borderId="0" xfId="0" applyFill="1" applyBorder="1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0" xfId="0" applyNumberFormat="1" applyFill="1" applyBorder="1" applyAlignment="1">
      <alignment horizontal="right"/>
    </xf>
    <xf numFmtId="1" fontId="0" fillId="0" borderId="0" xfId="0" applyNumberFormat="1" applyBorder="1" applyAlignment="1">
      <alignment horizontal="right"/>
    </xf>
    <xf numFmtId="0" fontId="0" fillId="0" borderId="4" xfId="0" applyNumberFormat="1" applyFill="1" applyBorder="1" applyAlignment="1">
      <alignment horizontal="right"/>
    </xf>
    <xf numFmtId="0" fontId="0" fillId="0" borderId="4" xfId="0" applyFill="1" applyBorder="1" applyAlignment="1">
      <alignment horizontal="right"/>
    </xf>
    <xf numFmtId="16" fontId="0" fillId="0" borderId="0" xfId="0" applyNumberFormat="1" applyBorder="1" applyAlignment="1">
      <alignment horizontal="right"/>
    </xf>
    <xf numFmtId="166" fontId="0" fillId="0" borderId="0" xfId="0" applyNumberFormat="1" applyFill="1" applyBorder="1" applyAlignment="1">
      <alignment horizontal="right"/>
    </xf>
    <xf numFmtId="166" fontId="0" fillId="0" borderId="0" xfId="0" applyNumberFormat="1" applyFill="1" applyAlignment="1">
      <alignment horizontal="right"/>
    </xf>
    <xf numFmtId="0" fontId="0" fillId="0" borderId="0" xfId="0" applyFont="1" applyFill="1" applyAlignment="1">
      <alignment horizontal="right"/>
    </xf>
    <xf numFmtId="0" fontId="0" fillId="0" borderId="0" xfId="0" applyNumberFormat="1" applyFill="1" applyAlignment="1">
      <alignment horizontal="right"/>
    </xf>
    <xf numFmtId="164" fontId="0" fillId="0" borderId="0" xfId="0" applyNumberFormat="1" applyAlignment="1">
      <alignment horizontal="right"/>
    </xf>
    <xf numFmtId="0" fontId="1" fillId="3" borderId="6" xfId="0" applyFont="1" applyFill="1" applyBorder="1" applyAlignment="1">
      <alignment horizontal="center" wrapText="1"/>
    </xf>
    <xf numFmtId="1" fontId="1" fillId="3" borderId="6" xfId="0" applyNumberFormat="1" applyFont="1" applyFill="1" applyBorder="1" applyAlignment="1">
      <alignment horizontal="center" wrapText="1"/>
    </xf>
    <xf numFmtId="0" fontId="0" fillId="3" borderId="6" xfId="0" applyFill="1" applyBorder="1" applyAlignment="1">
      <alignment horizontal="center"/>
    </xf>
    <xf numFmtId="1" fontId="0" fillId="3" borderId="6" xfId="0" applyNumberFormat="1" applyFill="1" applyBorder="1" applyAlignment="1">
      <alignment horizontal="center"/>
    </xf>
    <xf numFmtId="0" fontId="0" fillId="3" borderId="6" xfId="0" applyFill="1" applyBorder="1"/>
    <xf numFmtId="1" fontId="0" fillId="3" borderId="6" xfId="0" applyNumberFormat="1" applyFill="1" applyBorder="1"/>
    <xf numFmtId="0" fontId="0" fillId="4" borderId="6" xfId="0" applyFill="1" applyBorder="1"/>
    <xf numFmtId="1" fontId="0" fillId="4" borderId="6" xfId="0" applyNumberFormat="1" applyFill="1" applyBorder="1"/>
    <xf numFmtId="164" fontId="1" fillId="0" borderId="6" xfId="0" applyNumberFormat="1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6" xfId="0" applyNumberFormat="1" applyFont="1" applyBorder="1" applyAlignment="1">
      <alignment horizontal="center" wrapText="1"/>
    </xf>
    <xf numFmtId="164" fontId="0" fillId="0" borderId="6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6" xfId="0" applyNumberFormat="1" applyBorder="1" applyAlignment="1">
      <alignment horizontal="center"/>
    </xf>
    <xf numFmtId="0" fontId="0" fillId="0" borderId="6" xfId="0" applyBorder="1" applyAlignment="1">
      <alignment horizontal="center" wrapText="1"/>
    </xf>
    <xf numFmtId="0" fontId="0" fillId="0" borderId="6" xfId="0" applyNumberFormat="1" applyBorder="1" applyAlignment="1">
      <alignment horizontal="center" wrapText="1"/>
    </xf>
    <xf numFmtId="164" fontId="0" fillId="0" borderId="6" xfId="0" applyNumberFormat="1" applyBorder="1"/>
    <xf numFmtId="0" fontId="0" fillId="0" borderId="6" xfId="0" applyBorder="1"/>
    <xf numFmtId="0" fontId="0" fillId="0" borderId="6" xfId="0" applyNumberFormat="1" applyBorder="1"/>
    <xf numFmtId="14" fontId="0" fillId="0" borderId="6" xfId="0" applyNumberFormat="1" applyBorder="1"/>
    <xf numFmtId="16" fontId="0" fillId="0" borderId="6" xfId="0" applyNumberFormat="1" applyBorder="1"/>
    <xf numFmtId="164" fontId="0" fillId="2" borderId="6" xfId="0" applyNumberFormat="1" applyFill="1" applyBorder="1"/>
    <xf numFmtId="0" fontId="0" fillId="2" borderId="6" xfId="0" applyFill="1" applyBorder="1"/>
    <xf numFmtId="0" fontId="0" fillId="2" borderId="6" xfId="0" applyNumberFormat="1" applyFill="1" applyBorder="1"/>
    <xf numFmtId="1" fontId="0" fillId="0" borderId="6" xfId="0" applyNumberFormat="1" applyBorder="1"/>
    <xf numFmtId="0" fontId="0" fillId="0" borderId="6" xfId="0" applyFont="1" applyBorder="1"/>
    <xf numFmtId="0" fontId="0" fillId="0" borderId="6" xfId="0" applyFill="1" applyBorder="1"/>
    <xf numFmtId="0" fontId="0" fillId="0" borderId="6" xfId="0" applyNumberFormat="1" applyFill="1" applyBorder="1"/>
    <xf numFmtId="1" fontId="0" fillId="0" borderId="6" xfId="0" applyNumberFormat="1" applyFill="1" applyBorder="1"/>
    <xf numFmtId="0" fontId="0" fillId="0" borderId="6" xfId="0" applyFont="1" applyFill="1" applyBorder="1"/>
    <xf numFmtId="164" fontId="0" fillId="0" borderId="6" xfId="0" applyNumberFormat="1" applyFont="1" applyBorder="1"/>
    <xf numFmtId="1" fontId="1" fillId="0" borderId="6" xfId="0" applyNumberFormat="1" applyFont="1" applyBorder="1" applyAlignment="1">
      <alignment horizontal="center" wrapText="1"/>
    </xf>
    <xf numFmtId="1" fontId="0" fillId="0" borderId="6" xfId="0" applyNumberFormat="1" applyBorder="1" applyAlignment="1">
      <alignment horizontal="center"/>
    </xf>
    <xf numFmtId="1" fontId="0" fillId="0" borderId="6" xfId="0" applyNumberFormat="1" applyBorder="1" applyAlignment="1">
      <alignment horizontal="center" wrapText="1"/>
    </xf>
    <xf numFmtId="1" fontId="0" fillId="2" borderId="6" xfId="0" applyNumberFormat="1" applyFill="1" applyBorder="1"/>
    <xf numFmtId="1" fontId="0" fillId="0" borderId="6" xfId="0" applyNumberFormat="1" applyFont="1" applyBorder="1"/>
    <xf numFmtId="1" fontId="0" fillId="0" borderId="6" xfId="0" applyNumberFormat="1" applyFont="1" applyFill="1" applyBorder="1"/>
    <xf numFmtId="0" fontId="2" fillId="0" borderId="6" xfId="0" applyFont="1" applyBorder="1"/>
    <xf numFmtId="166" fontId="0" fillId="0" borderId="6" xfId="0" applyNumberFormat="1" applyBorder="1"/>
    <xf numFmtId="164" fontId="0" fillId="0" borderId="7" xfId="0" applyNumberFormat="1" applyBorder="1"/>
    <xf numFmtId="1" fontId="0" fillId="0" borderId="7" xfId="0" applyNumberFormat="1" applyFill="1" applyBorder="1"/>
    <xf numFmtId="0" fontId="0" fillId="0" borderId="7" xfId="0" applyFill="1" applyBorder="1"/>
    <xf numFmtId="0" fontId="0" fillId="0" borderId="7" xfId="0" applyNumberFormat="1" applyBorder="1"/>
    <xf numFmtId="0" fontId="0" fillId="0" borderId="7" xfId="0" applyBorder="1"/>
    <xf numFmtId="0" fontId="0" fillId="3" borderId="7" xfId="0" applyFill="1" applyBorder="1" applyAlignment="1">
      <alignment horizontal="center"/>
    </xf>
    <xf numFmtId="1" fontId="0" fillId="3" borderId="7" xfId="0" applyNumberFormat="1" applyFill="1" applyBorder="1" applyAlignment="1">
      <alignment horizontal="center"/>
    </xf>
    <xf numFmtId="1" fontId="0" fillId="0" borderId="8" xfId="0" applyNumberFormat="1" applyFill="1" applyBorder="1"/>
    <xf numFmtId="0" fontId="0" fillId="0" borderId="8" xfId="0" applyFill="1" applyBorder="1"/>
    <xf numFmtId="164" fontId="0" fillId="0" borderId="8" xfId="0" applyNumberFormat="1" applyBorder="1"/>
    <xf numFmtId="0" fontId="0" fillId="0" borderId="8" xfId="0" applyNumberFormat="1" applyBorder="1"/>
    <xf numFmtId="0" fontId="0" fillId="0" borderId="8" xfId="0" applyBorder="1"/>
    <xf numFmtId="0" fontId="0" fillId="3" borderId="8" xfId="0" applyFill="1" applyBorder="1" applyAlignment="1">
      <alignment horizontal="center"/>
    </xf>
    <xf numFmtId="1" fontId="0" fillId="3" borderId="9" xfId="0" applyNumberFormat="1" applyFill="1" applyBorder="1" applyAlignment="1">
      <alignment horizontal="center"/>
    </xf>
    <xf numFmtId="1" fontId="0" fillId="3" borderId="10" xfId="0" applyNumberFormat="1" applyFill="1" applyBorder="1"/>
    <xf numFmtId="1" fontId="2" fillId="0" borderId="6" xfId="0" applyNumberFormat="1" applyFont="1" applyFill="1" applyBorder="1"/>
    <xf numFmtId="0" fontId="2" fillId="0" borderId="6" xfId="0" applyFont="1" applyFill="1" applyBorder="1"/>
    <xf numFmtId="164" fontId="2" fillId="0" borderId="6" xfId="0" applyNumberFormat="1" applyFont="1" applyBorder="1"/>
    <xf numFmtId="0" fontId="2" fillId="0" borderId="6" xfId="0" applyNumberFormat="1" applyFont="1" applyBorder="1"/>
    <xf numFmtId="0" fontId="2" fillId="3" borderId="6" xfId="0" applyFont="1" applyFill="1" applyBorder="1" applyAlignment="1">
      <alignment horizontal="center"/>
    </xf>
    <xf numFmtId="0" fontId="2" fillId="3" borderId="6" xfId="0" applyFont="1" applyFill="1" applyBorder="1"/>
    <xf numFmtId="1" fontId="2" fillId="3" borderId="10" xfId="0" applyNumberFormat="1" applyFont="1" applyFill="1" applyBorder="1"/>
    <xf numFmtId="0" fontId="2" fillId="0" borderId="0" xfId="0" applyFont="1"/>
    <xf numFmtId="165" fontId="1" fillId="0" borderId="6" xfId="0" applyNumberFormat="1" applyFont="1" applyBorder="1" applyAlignment="1">
      <alignment horizontal="center" wrapText="1"/>
    </xf>
    <xf numFmtId="165" fontId="0" fillId="0" borderId="6" xfId="0" applyNumberFormat="1" applyBorder="1" applyAlignment="1">
      <alignment horizontal="center"/>
    </xf>
    <xf numFmtId="165" fontId="0" fillId="0" borderId="6" xfId="0" applyNumberFormat="1" applyBorder="1"/>
    <xf numFmtId="165" fontId="0" fillId="2" borderId="6" xfId="0" applyNumberFormat="1" applyFill="1" applyBorder="1"/>
    <xf numFmtId="165" fontId="0" fillId="0" borderId="6" xfId="0" applyNumberFormat="1" applyFont="1" applyBorder="1"/>
    <xf numFmtId="165" fontId="0" fillId="0" borderId="7" xfId="0" applyNumberFormat="1" applyBorder="1"/>
    <xf numFmtId="165" fontId="0" fillId="0" borderId="11" xfId="0" applyNumberFormat="1" applyBorder="1"/>
    <xf numFmtId="165" fontId="0" fillId="0" borderId="12" xfId="0" applyNumberFormat="1" applyBorder="1"/>
    <xf numFmtId="165" fontId="2" fillId="0" borderId="12" xfId="0" applyNumberFormat="1" applyFont="1" applyBorder="1"/>
    <xf numFmtId="165" fontId="0" fillId="0" borderId="13" xfId="0" applyNumberFormat="1" applyBorder="1"/>
    <xf numFmtId="166" fontId="0" fillId="0" borderId="7" xfId="0" applyNumberFormat="1" applyBorder="1"/>
    <xf numFmtId="1" fontId="0" fillId="0" borderId="7" xfId="0" applyNumberFormat="1" applyBorder="1"/>
    <xf numFmtId="0" fontId="0" fillId="3" borderId="7" xfId="0" applyFill="1" applyBorder="1"/>
    <xf numFmtId="1" fontId="0" fillId="3" borderId="14" xfId="0" applyNumberFormat="1" applyFill="1" applyBorder="1"/>
    <xf numFmtId="1" fontId="1" fillId="0" borderId="15" xfId="0" applyNumberFormat="1" applyFont="1" applyBorder="1" applyAlignment="1">
      <alignment horizontal="right" wrapText="1"/>
    </xf>
    <xf numFmtId="1" fontId="0" fillId="0" borderId="0" xfId="0" applyNumberFormat="1"/>
    <xf numFmtId="1" fontId="0" fillId="0" borderId="0" xfId="0" applyNumberFormat="1" applyAlignment="1">
      <alignment horizontal="right"/>
    </xf>
    <xf numFmtId="1" fontId="0" fillId="0" borderId="16" xfId="0" applyNumberFormat="1" applyBorder="1" applyAlignment="1">
      <alignment horizontal="right"/>
    </xf>
    <xf numFmtId="1" fontId="0" fillId="0" borderId="17" xfId="0" applyNumberFormat="1" applyBorder="1" applyAlignment="1">
      <alignment horizontal="right"/>
    </xf>
    <xf numFmtId="1" fontId="0" fillId="0" borderId="17" xfId="0" applyNumberFormat="1" applyFill="1" applyBorder="1" applyAlignment="1">
      <alignment horizontal="right"/>
    </xf>
    <xf numFmtId="1" fontId="0" fillId="0" borderId="16" xfId="0" applyNumberFormat="1" applyFill="1" applyBorder="1" applyAlignment="1">
      <alignment horizontal="right"/>
    </xf>
    <xf numFmtId="166" fontId="0" fillId="0" borderId="0" xfId="0" applyNumberFormat="1"/>
    <xf numFmtId="165" fontId="0" fillId="0" borderId="0" xfId="0" applyNumberFormat="1"/>
    <xf numFmtId="165" fontId="0" fillId="5" borderId="6" xfId="0" applyNumberFormat="1" applyFill="1" applyBorder="1"/>
    <xf numFmtId="0" fontId="0" fillId="5" borderId="6" xfId="0" applyFill="1" applyBorder="1"/>
    <xf numFmtId="1" fontId="0" fillId="5" borderId="6" xfId="0" applyNumberFormat="1" applyFill="1" applyBorder="1"/>
    <xf numFmtId="164" fontId="0" fillId="5" borderId="6" xfId="0" applyNumberFormat="1" applyFill="1" applyBorder="1"/>
    <xf numFmtId="0" fontId="0" fillId="5" borderId="6" xfId="0" applyNumberFormat="1" applyFill="1" applyBorder="1"/>
    <xf numFmtId="0" fontId="0" fillId="5" borderId="0" xfId="0" applyFill="1"/>
    <xf numFmtId="166" fontId="1" fillId="0" borderId="6" xfId="0" applyNumberFormat="1" applyFont="1" applyBorder="1" applyAlignment="1">
      <alignment horizontal="center" wrapText="1"/>
    </xf>
    <xf numFmtId="166" fontId="0" fillId="0" borderId="6" xfId="0" applyNumberFormat="1" applyBorder="1" applyAlignment="1">
      <alignment horizontal="center"/>
    </xf>
    <xf numFmtId="166" fontId="0" fillId="0" borderId="6" xfId="0" applyNumberFormat="1" applyBorder="1" applyAlignment="1">
      <alignment horizontal="center" wrapText="1"/>
    </xf>
    <xf numFmtId="166" fontId="0" fillId="2" borderId="6" xfId="0" applyNumberFormat="1" applyFill="1" applyBorder="1"/>
    <xf numFmtId="166" fontId="0" fillId="0" borderId="6" xfId="0" applyNumberFormat="1" applyFill="1" applyBorder="1"/>
    <xf numFmtId="166" fontId="0" fillId="0" borderId="7" xfId="0" applyNumberFormat="1" applyFill="1" applyBorder="1"/>
    <xf numFmtId="166" fontId="0" fillId="0" borderId="8" xfId="0" applyNumberFormat="1" applyFill="1" applyBorder="1"/>
    <xf numFmtId="166" fontId="2" fillId="0" borderId="6" xfId="0" applyNumberFormat="1" applyFont="1" applyFill="1" applyBorder="1"/>
    <xf numFmtId="166" fontId="0" fillId="5" borderId="6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90"/>
  <sheetViews>
    <sheetView tabSelected="1" workbookViewId="0">
      <pane xSplit="7" ySplit="1" topLeftCell="H571" activePane="bottomRight" state="frozen"/>
      <selection pane="topRight" activeCell="H1" sqref="H1"/>
      <selection pane="bottomLeft" activeCell="A376" sqref="A376"/>
      <selection pane="bottomRight" activeCell="I591" sqref="I591"/>
    </sheetView>
  </sheetViews>
  <sheetFormatPr defaultRowHeight="15" x14ac:dyDescent="0.25"/>
  <cols>
    <col min="1" max="1" width="10.140625" style="108" customWidth="1"/>
    <col min="2" max="2" width="9.140625" style="82"/>
    <col min="3" max="3" width="9.140625" style="61"/>
    <col min="4" max="4" width="9.140625" style="68"/>
    <col min="5" max="5" width="9.7109375" style="60" customWidth="1"/>
    <col min="6" max="6" width="9.140625" style="62"/>
    <col min="7" max="7" width="6.85546875" style="61" customWidth="1"/>
    <col min="8" max="8" width="9.140625" style="61"/>
    <col min="9" max="9" width="10.7109375" style="61" customWidth="1"/>
    <col min="10" max="10" width="3.140625" style="61" customWidth="1"/>
    <col min="11" max="11" width="2.28515625" style="61" customWidth="1"/>
    <col min="12" max="12" width="3.28515625" style="61" customWidth="1"/>
    <col min="13" max="13" width="5.28515625" style="61" customWidth="1"/>
    <col min="14" max="14" width="13.85546875" style="61" customWidth="1"/>
    <col min="15" max="15" width="10.7109375" style="48" customWidth="1"/>
    <col min="16" max="16" width="9.140625" style="48"/>
    <col min="17" max="17" width="9.140625" style="49"/>
  </cols>
  <sheetData>
    <row r="1" spans="1:18" s="2" customFormat="1" ht="29.25" customHeight="1" x14ac:dyDescent="0.25">
      <c r="A1" s="106" t="s">
        <v>0</v>
      </c>
      <c r="B1" s="135" t="s">
        <v>1</v>
      </c>
      <c r="C1" s="53" t="s">
        <v>2</v>
      </c>
      <c r="D1" s="75" t="s">
        <v>3</v>
      </c>
      <c r="E1" s="52" t="s">
        <v>4</v>
      </c>
      <c r="F1" s="54" t="s">
        <v>5</v>
      </c>
      <c r="G1" s="53" t="s">
        <v>6</v>
      </c>
      <c r="H1" s="53" t="s">
        <v>7</v>
      </c>
      <c r="I1" s="53" t="s">
        <v>8</v>
      </c>
      <c r="J1" s="53" t="s">
        <v>9</v>
      </c>
      <c r="K1" s="53" t="s">
        <v>10</v>
      </c>
      <c r="L1" s="53" t="s">
        <v>11</v>
      </c>
      <c r="M1" s="53" t="s">
        <v>12</v>
      </c>
      <c r="N1" s="53" t="s">
        <v>13</v>
      </c>
      <c r="O1" s="44" t="s">
        <v>14</v>
      </c>
      <c r="P1" s="44" t="s">
        <v>15</v>
      </c>
      <c r="Q1" s="45" t="s">
        <v>16</v>
      </c>
      <c r="R1" s="1"/>
    </row>
    <row r="2" spans="1:18" x14ac:dyDescent="0.25">
      <c r="A2" s="107">
        <v>40914</v>
      </c>
      <c r="B2" s="136">
        <v>1232</v>
      </c>
      <c r="C2" s="56" t="s">
        <v>17</v>
      </c>
      <c r="D2" s="76">
        <v>3</v>
      </c>
      <c r="E2" s="55">
        <v>40926</v>
      </c>
      <c r="F2" s="57">
        <v>1220</v>
      </c>
      <c r="G2" s="56">
        <v>1.52</v>
      </c>
      <c r="H2" s="56">
        <v>127</v>
      </c>
      <c r="I2" s="56">
        <v>500</v>
      </c>
      <c r="J2" s="56">
        <v>541</v>
      </c>
      <c r="K2" s="56">
        <v>1223</v>
      </c>
      <c r="L2" s="56">
        <v>1318</v>
      </c>
      <c r="M2" s="56">
        <f>L2-K2</f>
        <v>95</v>
      </c>
      <c r="N2" s="56">
        <v>130</v>
      </c>
      <c r="O2" s="46">
        <f t="shared" ref="O2:O30" si="0">N2-H2</f>
        <v>3</v>
      </c>
      <c r="P2" s="46">
        <f t="shared" ref="P2:P30" si="1">I2/1000</f>
        <v>0.5</v>
      </c>
      <c r="Q2" s="47">
        <f t="shared" ref="Q2:Q30" si="2">(N2-H2)/P2</f>
        <v>6</v>
      </c>
      <c r="R2" s="3"/>
    </row>
    <row r="3" spans="1:18" x14ac:dyDescent="0.25">
      <c r="A3" s="107">
        <v>40914</v>
      </c>
      <c r="B3" s="136">
        <v>1242</v>
      </c>
      <c r="C3" s="56" t="s">
        <v>18</v>
      </c>
      <c r="D3" s="76">
        <v>1</v>
      </c>
      <c r="E3" s="55">
        <v>40927</v>
      </c>
      <c r="F3" s="57">
        <v>1108</v>
      </c>
      <c r="G3" s="56">
        <v>10.3</v>
      </c>
      <c r="H3" s="56">
        <v>126</v>
      </c>
      <c r="I3" s="56">
        <v>500</v>
      </c>
      <c r="J3" s="56">
        <v>381</v>
      </c>
      <c r="K3" s="56">
        <v>1112</v>
      </c>
      <c r="L3" s="56">
        <v>1253</v>
      </c>
      <c r="M3" s="56">
        <f>L3-K3</f>
        <v>141</v>
      </c>
      <c r="N3" s="56">
        <v>137</v>
      </c>
      <c r="O3" s="46">
        <f t="shared" si="0"/>
        <v>11</v>
      </c>
      <c r="P3" s="46">
        <f t="shared" si="1"/>
        <v>0.5</v>
      </c>
      <c r="Q3" s="47">
        <f t="shared" si="2"/>
        <v>22</v>
      </c>
      <c r="R3" s="3"/>
    </row>
    <row r="4" spans="1:18" x14ac:dyDescent="0.25">
      <c r="A4" s="107">
        <v>40915</v>
      </c>
      <c r="B4" s="136">
        <v>1325</v>
      </c>
      <c r="C4" s="56" t="s">
        <v>19</v>
      </c>
      <c r="D4" s="76">
        <v>4</v>
      </c>
      <c r="E4" s="55">
        <v>40926</v>
      </c>
      <c r="F4" s="57">
        <v>1211</v>
      </c>
      <c r="G4" s="56">
        <v>13.8</v>
      </c>
      <c r="H4" s="56">
        <v>130</v>
      </c>
      <c r="I4" s="56">
        <v>475</v>
      </c>
      <c r="J4" s="56">
        <v>562</v>
      </c>
      <c r="K4" s="56">
        <v>1218</v>
      </c>
      <c r="L4" s="56">
        <v>1318</v>
      </c>
      <c r="M4" s="56">
        <f>L4-K4</f>
        <v>100</v>
      </c>
      <c r="N4" s="56">
        <v>150</v>
      </c>
      <c r="O4" s="46">
        <f t="shared" si="0"/>
        <v>20</v>
      </c>
      <c r="P4" s="46">
        <f t="shared" si="1"/>
        <v>0.47499999999999998</v>
      </c>
      <c r="Q4" s="47">
        <f t="shared" si="2"/>
        <v>42.10526315789474</v>
      </c>
      <c r="R4" s="3"/>
    </row>
    <row r="5" spans="1:18" x14ac:dyDescent="0.25">
      <c r="A5" s="107">
        <v>40915</v>
      </c>
      <c r="B5" s="136">
        <v>1443</v>
      </c>
      <c r="C5" s="56" t="s">
        <v>17</v>
      </c>
      <c r="D5" s="76">
        <v>3</v>
      </c>
      <c r="E5" s="55">
        <v>40926</v>
      </c>
      <c r="F5" s="57">
        <v>1205</v>
      </c>
      <c r="G5" s="56">
        <v>0.67</v>
      </c>
      <c r="H5" s="56">
        <v>128</v>
      </c>
      <c r="I5" s="56">
        <v>500</v>
      </c>
      <c r="J5" s="56">
        <v>764</v>
      </c>
      <c r="K5" s="56">
        <v>1211</v>
      </c>
      <c r="L5" s="56">
        <v>1318</v>
      </c>
      <c r="M5" s="56">
        <f>L5-K5</f>
        <v>107</v>
      </c>
      <c r="N5" s="56">
        <v>127</v>
      </c>
      <c r="O5" s="46">
        <f t="shared" si="0"/>
        <v>-1</v>
      </c>
      <c r="P5" s="46">
        <f t="shared" si="1"/>
        <v>0.5</v>
      </c>
      <c r="Q5" s="47">
        <f t="shared" si="2"/>
        <v>-2</v>
      </c>
      <c r="R5" s="3"/>
    </row>
    <row r="6" spans="1:18" x14ac:dyDescent="0.25">
      <c r="A6" s="107">
        <v>40919</v>
      </c>
      <c r="B6" s="136">
        <v>1200</v>
      </c>
      <c r="C6" s="56" t="s">
        <v>17</v>
      </c>
      <c r="D6" s="76">
        <v>1</v>
      </c>
      <c r="E6" s="55">
        <v>40920</v>
      </c>
      <c r="F6" s="57">
        <v>1112</v>
      </c>
      <c r="G6" s="56">
        <v>2.31</v>
      </c>
      <c r="H6" s="56">
        <v>123</v>
      </c>
      <c r="I6" s="56">
        <v>500</v>
      </c>
      <c r="J6" s="56"/>
      <c r="K6" s="56"/>
      <c r="L6" s="56"/>
      <c r="M6" s="56" t="s">
        <v>20</v>
      </c>
      <c r="N6" s="56">
        <v>133</v>
      </c>
      <c r="O6" s="46">
        <f t="shared" si="0"/>
        <v>10</v>
      </c>
      <c r="P6" s="46">
        <f t="shared" si="1"/>
        <v>0.5</v>
      </c>
      <c r="Q6" s="47">
        <f t="shared" si="2"/>
        <v>20</v>
      </c>
      <c r="R6" s="3" t="s">
        <v>21</v>
      </c>
    </row>
    <row r="7" spans="1:18" x14ac:dyDescent="0.25">
      <c r="A7" s="107">
        <v>40919</v>
      </c>
      <c r="B7" s="136">
        <v>1200</v>
      </c>
      <c r="C7" s="56" t="s">
        <v>22</v>
      </c>
      <c r="D7" s="76">
        <v>1</v>
      </c>
      <c r="E7" s="55">
        <v>40920</v>
      </c>
      <c r="F7" s="57">
        <v>1112</v>
      </c>
      <c r="G7" s="56"/>
      <c r="H7" s="56">
        <v>123</v>
      </c>
      <c r="I7" s="56">
        <v>500</v>
      </c>
      <c r="J7" s="56"/>
      <c r="K7" s="56"/>
      <c r="L7" s="56"/>
      <c r="M7" s="56" t="s">
        <v>20</v>
      </c>
      <c r="N7" s="56">
        <v>391</v>
      </c>
      <c r="O7" s="46">
        <f t="shared" si="0"/>
        <v>268</v>
      </c>
      <c r="P7" s="46">
        <f t="shared" si="1"/>
        <v>0.5</v>
      </c>
      <c r="Q7" s="47">
        <f t="shared" si="2"/>
        <v>536</v>
      </c>
      <c r="R7" s="3" t="s">
        <v>23</v>
      </c>
    </row>
    <row r="8" spans="1:18" x14ac:dyDescent="0.25">
      <c r="A8" s="107">
        <v>40919</v>
      </c>
      <c r="B8" s="136">
        <v>1200</v>
      </c>
      <c r="C8" s="56" t="s">
        <v>22</v>
      </c>
      <c r="D8" s="76">
        <v>1</v>
      </c>
      <c r="E8" s="55">
        <v>40920</v>
      </c>
      <c r="F8" s="57">
        <v>1112</v>
      </c>
      <c r="G8" s="56">
        <v>217</v>
      </c>
      <c r="H8" s="56">
        <v>123</v>
      </c>
      <c r="I8" s="56">
        <v>500</v>
      </c>
      <c r="J8" s="56"/>
      <c r="K8" s="56"/>
      <c r="L8" s="56"/>
      <c r="M8" s="56" t="s">
        <v>20</v>
      </c>
      <c r="N8" s="56">
        <v>226</v>
      </c>
      <c r="O8" s="46">
        <f t="shared" si="0"/>
        <v>103</v>
      </c>
      <c r="P8" s="46">
        <f t="shared" si="1"/>
        <v>0.5</v>
      </c>
      <c r="Q8" s="47">
        <f t="shared" si="2"/>
        <v>206</v>
      </c>
      <c r="R8" s="3" t="s">
        <v>24</v>
      </c>
    </row>
    <row r="9" spans="1:18" x14ac:dyDescent="0.25">
      <c r="A9" s="107">
        <v>40920</v>
      </c>
      <c r="B9" s="136">
        <v>1417</v>
      </c>
      <c r="C9" s="56" t="s">
        <v>19</v>
      </c>
      <c r="D9" s="76">
        <v>1</v>
      </c>
      <c r="E9" s="55">
        <v>40926</v>
      </c>
      <c r="F9" s="57">
        <v>1139</v>
      </c>
      <c r="G9" s="56">
        <v>27.1</v>
      </c>
      <c r="H9" s="56">
        <v>126</v>
      </c>
      <c r="I9" s="56">
        <v>500</v>
      </c>
      <c r="J9" s="56">
        <v>472</v>
      </c>
      <c r="K9" s="56">
        <v>1146</v>
      </c>
      <c r="L9" s="56">
        <v>1246</v>
      </c>
      <c r="M9" s="56">
        <f t="shared" ref="M9:M15" si="3">L9-K9</f>
        <v>100</v>
      </c>
      <c r="N9" s="56">
        <v>146</v>
      </c>
      <c r="O9" s="46">
        <f t="shared" si="0"/>
        <v>20</v>
      </c>
      <c r="P9" s="46">
        <f t="shared" si="1"/>
        <v>0.5</v>
      </c>
      <c r="Q9" s="47">
        <f t="shared" si="2"/>
        <v>40</v>
      </c>
      <c r="R9" s="3"/>
    </row>
    <row r="10" spans="1:18" x14ac:dyDescent="0.25">
      <c r="A10" s="107">
        <v>40920</v>
      </c>
      <c r="B10" s="136">
        <v>1424</v>
      </c>
      <c r="C10" s="56" t="s">
        <v>22</v>
      </c>
      <c r="D10" s="76" t="s">
        <v>25</v>
      </c>
      <c r="E10" s="55">
        <v>40926</v>
      </c>
      <c r="F10" s="57">
        <v>1147</v>
      </c>
      <c r="G10" s="56">
        <v>176</v>
      </c>
      <c r="H10" s="56">
        <v>132</v>
      </c>
      <c r="I10" s="56">
        <v>250</v>
      </c>
      <c r="J10" s="56">
        <v>505</v>
      </c>
      <c r="K10" s="56">
        <v>1216</v>
      </c>
      <c r="L10" s="56">
        <v>1318</v>
      </c>
      <c r="M10" s="56">
        <f t="shared" si="3"/>
        <v>102</v>
      </c>
      <c r="N10" s="56">
        <v>170</v>
      </c>
      <c r="O10" s="46">
        <f t="shared" si="0"/>
        <v>38</v>
      </c>
      <c r="P10" s="46">
        <f t="shared" si="1"/>
        <v>0.25</v>
      </c>
      <c r="Q10" s="47">
        <f t="shared" si="2"/>
        <v>152</v>
      </c>
      <c r="R10" s="3"/>
    </row>
    <row r="11" spans="1:18" x14ac:dyDescent="0.25">
      <c r="A11" s="107">
        <v>40920</v>
      </c>
      <c r="B11" s="136">
        <v>1424</v>
      </c>
      <c r="C11" s="56" t="s">
        <v>22</v>
      </c>
      <c r="D11" s="76" t="s">
        <v>26</v>
      </c>
      <c r="E11" s="55">
        <v>40926</v>
      </c>
      <c r="F11" s="57">
        <v>1147</v>
      </c>
      <c r="G11" s="56">
        <v>206</v>
      </c>
      <c r="H11" s="56">
        <v>130</v>
      </c>
      <c r="I11" s="56">
        <v>250</v>
      </c>
      <c r="J11" s="56">
        <v>492</v>
      </c>
      <c r="K11" s="56">
        <v>1216</v>
      </c>
      <c r="L11" s="56">
        <v>1318</v>
      </c>
      <c r="M11" s="56">
        <f t="shared" si="3"/>
        <v>102</v>
      </c>
      <c r="N11" s="56">
        <v>175</v>
      </c>
      <c r="O11" s="46">
        <f t="shared" si="0"/>
        <v>45</v>
      </c>
      <c r="P11" s="46">
        <f t="shared" si="1"/>
        <v>0.25</v>
      </c>
      <c r="Q11" s="47">
        <f t="shared" si="2"/>
        <v>180</v>
      </c>
      <c r="R11" s="3"/>
    </row>
    <row r="12" spans="1:18" x14ac:dyDescent="0.25">
      <c r="A12" s="107">
        <v>40920</v>
      </c>
      <c r="B12" s="136">
        <v>1455</v>
      </c>
      <c r="C12" s="56" t="s">
        <v>27</v>
      </c>
      <c r="D12" s="76" t="s">
        <v>28</v>
      </c>
      <c r="E12" s="55">
        <v>40926</v>
      </c>
      <c r="F12" s="57">
        <v>1055</v>
      </c>
      <c r="G12" s="56">
        <v>0.26</v>
      </c>
      <c r="H12" s="56">
        <v>132</v>
      </c>
      <c r="I12" s="56">
        <v>250</v>
      </c>
      <c r="J12" s="56"/>
      <c r="K12" s="56">
        <v>1120</v>
      </c>
      <c r="L12" s="56">
        <v>1220</v>
      </c>
      <c r="M12" s="56">
        <f t="shared" si="3"/>
        <v>100</v>
      </c>
      <c r="N12" s="56">
        <v>137</v>
      </c>
      <c r="O12" s="46">
        <f t="shared" si="0"/>
        <v>5</v>
      </c>
      <c r="P12" s="46">
        <f t="shared" si="1"/>
        <v>0.25</v>
      </c>
      <c r="Q12" s="47">
        <f t="shared" si="2"/>
        <v>20</v>
      </c>
      <c r="R12" s="3"/>
    </row>
    <row r="13" spans="1:18" x14ac:dyDescent="0.25">
      <c r="A13" s="107">
        <v>40920</v>
      </c>
      <c r="B13" s="136">
        <v>1455</v>
      </c>
      <c r="C13" s="56" t="s">
        <v>27</v>
      </c>
      <c r="D13" s="76" t="s">
        <v>29</v>
      </c>
      <c r="E13" s="55">
        <v>40926</v>
      </c>
      <c r="F13" s="57">
        <v>1055</v>
      </c>
      <c r="G13" s="56">
        <v>0.26</v>
      </c>
      <c r="H13" s="56">
        <v>131</v>
      </c>
      <c r="I13" s="56">
        <v>275</v>
      </c>
      <c r="J13" s="56">
        <v>551</v>
      </c>
      <c r="K13" s="56"/>
      <c r="L13" s="56"/>
      <c r="M13" s="56">
        <f t="shared" si="3"/>
        <v>0</v>
      </c>
      <c r="N13" s="56">
        <v>130</v>
      </c>
      <c r="O13" s="46">
        <f t="shared" si="0"/>
        <v>-1</v>
      </c>
      <c r="P13" s="46">
        <f t="shared" si="1"/>
        <v>0.27500000000000002</v>
      </c>
      <c r="Q13" s="47">
        <f t="shared" si="2"/>
        <v>-3.6363636363636362</v>
      </c>
      <c r="R13" s="3"/>
    </row>
    <row r="14" spans="1:18" s="4" customFormat="1" ht="17.25" customHeight="1" x14ac:dyDescent="0.25">
      <c r="A14" s="107">
        <v>40921</v>
      </c>
      <c r="B14" s="136">
        <v>1301</v>
      </c>
      <c r="C14" s="56" t="s">
        <v>30</v>
      </c>
      <c r="D14" s="76">
        <v>2</v>
      </c>
      <c r="E14" s="55">
        <v>40926</v>
      </c>
      <c r="F14" s="57">
        <v>1130</v>
      </c>
      <c r="G14" s="56">
        <v>1.4</v>
      </c>
      <c r="H14" s="56">
        <v>135</v>
      </c>
      <c r="I14" s="56">
        <v>500</v>
      </c>
      <c r="J14" s="56">
        <v>529</v>
      </c>
      <c r="K14" s="56">
        <v>1138</v>
      </c>
      <c r="L14" s="56">
        <v>1238</v>
      </c>
      <c r="M14" s="56">
        <f t="shared" si="3"/>
        <v>100</v>
      </c>
      <c r="N14" s="56">
        <v>132</v>
      </c>
      <c r="O14" s="46">
        <f t="shared" si="0"/>
        <v>-3</v>
      </c>
      <c r="P14" s="46">
        <f t="shared" si="1"/>
        <v>0.5</v>
      </c>
      <c r="Q14" s="47">
        <f t="shared" si="2"/>
        <v>-6</v>
      </c>
      <c r="R14" s="3"/>
    </row>
    <row r="15" spans="1:18" s="4" customFormat="1" ht="17.25" customHeight="1" x14ac:dyDescent="0.25">
      <c r="A15" s="107">
        <v>40921</v>
      </c>
      <c r="B15" s="136">
        <v>1433</v>
      </c>
      <c r="C15" s="56" t="s">
        <v>22</v>
      </c>
      <c r="D15" s="76">
        <v>4</v>
      </c>
      <c r="E15" s="55">
        <v>40926</v>
      </c>
      <c r="F15" s="57">
        <v>1122</v>
      </c>
      <c r="G15" s="56">
        <v>12.1</v>
      </c>
      <c r="H15" s="56">
        <v>127</v>
      </c>
      <c r="I15" s="56">
        <v>500</v>
      </c>
      <c r="J15" s="56">
        <v>557</v>
      </c>
      <c r="K15" s="56">
        <v>1128</v>
      </c>
      <c r="L15" s="56">
        <v>1228</v>
      </c>
      <c r="M15" s="56">
        <f t="shared" si="3"/>
        <v>100</v>
      </c>
      <c r="N15" s="56">
        <v>140</v>
      </c>
      <c r="O15" s="46">
        <f t="shared" si="0"/>
        <v>13</v>
      </c>
      <c r="P15" s="46">
        <f t="shared" si="1"/>
        <v>0.5</v>
      </c>
      <c r="Q15" s="47">
        <f t="shared" si="2"/>
        <v>26</v>
      </c>
      <c r="R15" s="3"/>
    </row>
    <row r="16" spans="1:18" x14ac:dyDescent="0.25">
      <c r="A16" s="107">
        <v>40926</v>
      </c>
      <c r="B16" s="136">
        <v>1424</v>
      </c>
      <c r="C16" s="56" t="s">
        <v>31</v>
      </c>
      <c r="D16" s="76" t="s">
        <v>32</v>
      </c>
      <c r="E16" s="55">
        <v>40927</v>
      </c>
      <c r="F16" s="57">
        <v>1236</v>
      </c>
      <c r="G16" s="56">
        <v>107</v>
      </c>
      <c r="H16" s="56">
        <v>127</v>
      </c>
      <c r="I16" s="56">
        <v>530</v>
      </c>
      <c r="J16" s="56">
        <v>630</v>
      </c>
      <c r="K16" s="56">
        <v>1251</v>
      </c>
      <c r="L16" s="56">
        <v>1353</v>
      </c>
      <c r="M16" s="56"/>
      <c r="N16" s="56">
        <v>225</v>
      </c>
      <c r="O16" s="46">
        <f t="shared" si="0"/>
        <v>98</v>
      </c>
      <c r="P16" s="46">
        <f t="shared" si="1"/>
        <v>0.53</v>
      </c>
      <c r="Q16" s="47">
        <f t="shared" si="2"/>
        <v>184.90566037735849</v>
      </c>
      <c r="R16" s="3"/>
    </row>
    <row r="17" spans="1:18" x14ac:dyDescent="0.25">
      <c r="A17" s="107">
        <v>40926</v>
      </c>
      <c r="B17" s="136">
        <v>1424</v>
      </c>
      <c r="C17" s="56" t="s">
        <v>31</v>
      </c>
      <c r="D17" s="76" t="s">
        <v>33</v>
      </c>
      <c r="E17" s="55">
        <v>40927</v>
      </c>
      <c r="F17" s="57">
        <v>1236</v>
      </c>
      <c r="G17" s="56">
        <v>107</v>
      </c>
      <c r="H17" s="56">
        <v>126</v>
      </c>
      <c r="I17" s="56">
        <v>125</v>
      </c>
      <c r="J17" s="56">
        <v>520</v>
      </c>
      <c r="K17" s="56"/>
      <c r="L17" s="56">
        <v>1353</v>
      </c>
      <c r="M17" s="56"/>
      <c r="N17" s="56">
        <v>147</v>
      </c>
      <c r="O17" s="46">
        <f t="shared" si="0"/>
        <v>21</v>
      </c>
      <c r="P17" s="46">
        <f t="shared" si="1"/>
        <v>0.125</v>
      </c>
      <c r="Q17" s="47">
        <f t="shared" si="2"/>
        <v>168</v>
      </c>
      <c r="R17" s="3"/>
    </row>
    <row r="18" spans="1:18" x14ac:dyDescent="0.25">
      <c r="A18" s="107">
        <v>40926</v>
      </c>
      <c r="B18" s="136">
        <v>1426</v>
      </c>
      <c r="C18" s="56" t="s">
        <v>19</v>
      </c>
      <c r="D18" s="76">
        <v>2</v>
      </c>
      <c r="E18" s="55">
        <v>40927</v>
      </c>
      <c r="F18" s="57">
        <v>1241</v>
      </c>
      <c r="G18" s="56">
        <v>7.2</v>
      </c>
      <c r="H18" s="56">
        <v>129</v>
      </c>
      <c r="I18" s="56">
        <v>540</v>
      </c>
      <c r="J18" s="56">
        <v>548</v>
      </c>
      <c r="K18" s="56">
        <v>1246</v>
      </c>
      <c r="L18" s="56">
        <v>1353</v>
      </c>
      <c r="M18" s="56"/>
      <c r="N18" s="56">
        <v>136</v>
      </c>
      <c r="O18" s="46">
        <f t="shared" si="0"/>
        <v>7</v>
      </c>
      <c r="P18" s="46">
        <f t="shared" si="1"/>
        <v>0.54</v>
      </c>
      <c r="Q18" s="47">
        <f t="shared" si="2"/>
        <v>12.962962962962962</v>
      </c>
      <c r="R18" s="3"/>
    </row>
    <row r="19" spans="1:18" x14ac:dyDescent="0.25">
      <c r="A19" s="107">
        <v>40926</v>
      </c>
      <c r="B19" s="136">
        <v>1450</v>
      </c>
      <c r="C19" s="56" t="s">
        <v>17</v>
      </c>
      <c r="D19" s="76">
        <v>5</v>
      </c>
      <c r="E19" s="55">
        <v>40927</v>
      </c>
      <c r="F19" s="57">
        <v>1231</v>
      </c>
      <c r="G19" s="56">
        <v>1.98</v>
      </c>
      <c r="H19" s="56">
        <v>128</v>
      </c>
      <c r="I19" s="56">
        <v>540</v>
      </c>
      <c r="J19" s="56">
        <v>410</v>
      </c>
      <c r="K19" s="56">
        <v>1235</v>
      </c>
      <c r="L19" s="56">
        <v>1353</v>
      </c>
      <c r="M19" s="56"/>
      <c r="N19" s="56">
        <v>131</v>
      </c>
      <c r="O19" s="46">
        <f t="shared" si="0"/>
        <v>3</v>
      </c>
      <c r="P19" s="46">
        <f t="shared" si="1"/>
        <v>0.54</v>
      </c>
      <c r="Q19" s="47">
        <f t="shared" si="2"/>
        <v>5.5555555555555554</v>
      </c>
      <c r="R19" s="3"/>
    </row>
    <row r="20" spans="1:18" x14ac:dyDescent="0.25">
      <c r="A20" s="107">
        <v>40926</v>
      </c>
      <c r="B20" s="136">
        <v>1542</v>
      </c>
      <c r="C20" s="56" t="s">
        <v>27</v>
      </c>
      <c r="D20" s="76">
        <v>10</v>
      </c>
      <c r="E20" s="55">
        <v>40927</v>
      </c>
      <c r="F20" s="57">
        <v>1218</v>
      </c>
      <c r="G20" s="56">
        <v>4</v>
      </c>
      <c r="H20" s="56">
        <v>128</v>
      </c>
      <c r="I20" s="56">
        <v>540</v>
      </c>
      <c r="J20" s="56">
        <v>427</v>
      </c>
      <c r="K20" s="56">
        <v>1222</v>
      </c>
      <c r="L20" s="56">
        <v>1353</v>
      </c>
      <c r="M20" s="56"/>
      <c r="N20" s="56">
        <v>132</v>
      </c>
      <c r="O20" s="46">
        <f t="shared" si="0"/>
        <v>4</v>
      </c>
      <c r="P20" s="46">
        <f t="shared" si="1"/>
        <v>0.54</v>
      </c>
      <c r="Q20" s="47">
        <f t="shared" si="2"/>
        <v>7.4074074074074066</v>
      </c>
      <c r="R20" s="3"/>
    </row>
    <row r="21" spans="1:18" x14ac:dyDescent="0.25">
      <c r="A21" s="107">
        <v>40926</v>
      </c>
      <c r="B21" s="137">
        <v>1546</v>
      </c>
      <c r="C21" s="58" t="s">
        <v>31</v>
      </c>
      <c r="D21" s="77" t="s">
        <v>34</v>
      </c>
      <c r="E21" s="55">
        <v>40927</v>
      </c>
      <c r="F21" s="59">
        <v>1222</v>
      </c>
      <c r="G21" s="58">
        <v>83.8</v>
      </c>
      <c r="H21" s="58">
        <v>126</v>
      </c>
      <c r="I21" s="58">
        <v>300</v>
      </c>
      <c r="J21" s="58">
        <v>536</v>
      </c>
      <c r="K21" s="58">
        <v>1229</v>
      </c>
      <c r="L21" s="56">
        <v>1353</v>
      </c>
      <c r="M21" s="58"/>
      <c r="N21" s="58">
        <v>157</v>
      </c>
      <c r="O21" s="46">
        <f t="shared" si="0"/>
        <v>31</v>
      </c>
      <c r="P21" s="46">
        <f t="shared" si="1"/>
        <v>0.3</v>
      </c>
      <c r="Q21" s="47">
        <f t="shared" si="2"/>
        <v>103.33333333333334</v>
      </c>
      <c r="R21" s="5"/>
    </row>
    <row r="22" spans="1:18" x14ac:dyDescent="0.25">
      <c r="A22" s="107">
        <v>40926</v>
      </c>
      <c r="B22" s="137">
        <v>1546</v>
      </c>
      <c r="C22" s="58" t="s">
        <v>31</v>
      </c>
      <c r="D22" s="77" t="s">
        <v>35</v>
      </c>
      <c r="E22" s="55">
        <v>40927</v>
      </c>
      <c r="F22" s="59">
        <v>1222</v>
      </c>
      <c r="G22" s="58">
        <v>83.8</v>
      </c>
      <c r="H22" s="58">
        <v>126</v>
      </c>
      <c r="I22" s="58">
        <v>200</v>
      </c>
      <c r="J22" s="58">
        <v>742</v>
      </c>
      <c r="K22" s="58"/>
      <c r="L22" s="56">
        <v>1353</v>
      </c>
      <c r="M22" s="58"/>
      <c r="N22" s="58">
        <v>146</v>
      </c>
      <c r="O22" s="46">
        <f t="shared" si="0"/>
        <v>20</v>
      </c>
      <c r="P22" s="46">
        <f t="shared" si="1"/>
        <v>0.2</v>
      </c>
      <c r="Q22" s="47">
        <f t="shared" si="2"/>
        <v>100</v>
      </c>
      <c r="R22" s="5"/>
    </row>
    <row r="23" spans="1:18" x14ac:dyDescent="0.25">
      <c r="A23" s="107">
        <v>40926</v>
      </c>
      <c r="B23" s="136">
        <v>1546</v>
      </c>
      <c r="C23" s="56" t="s">
        <v>19</v>
      </c>
      <c r="D23" s="76">
        <v>11</v>
      </c>
      <c r="E23" s="55">
        <v>40927</v>
      </c>
      <c r="F23" s="57">
        <v>1306</v>
      </c>
      <c r="G23" s="56">
        <v>830</v>
      </c>
      <c r="H23" s="56">
        <v>128</v>
      </c>
      <c r="I23" s="56">
        <v>100</v>
      </c>
      <c r="J23" s="56">
        <v>507</v>
      </c>
      <c r="K23" s="56">
        <v>1322</v>
      </c>
      <c r="L23" s="56">
        <v>1745</v>
      </c>
      <c r="M23" s="56"/>
      <c r="N23" s="56">
        <v>172</v>
      </c>
      <c r="O23" s="46">
        <f t="shared" si="0"/>
        <v>44</v>
      </c>
      <c r="P23" s="46">
        <f t="shared" si="1"/>
        <v>0.1</v>
      </c>
      <c r="Q23" s="47">
        <f t="shared" si="2"/>
        <v>440</v>
      </c>
      <c r="R23" s="3"/>
    </row>
    <row r="24" spans="1:18" x14ac:dyDescent="0.25">
      <c r="A24" s="107">
        <v>40927</v>
      </c>
      <c r="B24" s="136">
        <v>900</v>
      </c>
      <c r="C24" s="56" t="s">
        <v>36</v>
      </c>
      <c r="D24" s="76" t="s">
        <v>37</v>
      </c>
      <c r="E24" s="55">
        <v>40927</v>
      </c>
      <c r="F24" s="57">
        <v>2045</v>
      </c>
      <c r="G24" s="56">
        <v>36.4</v>
      </c>
      <c r="H24" s="56">
        <v>127</v>
      </c>
      <c r="I24" s="56">
        <v>550</v>
      </c>
      <c r="J24" s="56"/>
      <c r="K24" s="56">
        <v>2048</v>
      </c>
      <c r="L24" s="56">
        <v>2205</v>
      </c>
      <c r="M24" s="56"/>
      <c r="N24" s="56">
        <v>150</v>
      </c>
      <c r="O24" s="46">
        <f t="shared" si="0"/>
        <v>23</v>
      </c>
      <c r="P24" s="46">
        <f t="shared" si="1"/>
        <v>0.55000000000000004</v>
      </c>
      <c r="Q24" s="47">
        <f t="shared" si="2"/>
        <v>41.818181818181813</v>
      </c>
      <c r="R24" s="3"/>
    </row>
    <row r="25" spans="1:18" x14ac:dyDescent="0.25">
      <c r="A25" s="107">
        <v>40927</v>
      </c>
      <c r="B25" s="136">
        <v>1420</v>
      </c>
      <c r="C25" s="56" t="s">
        <v>19</v>
      </c>
      <c r="D25" s="76">
        <v>1</v>
      </c>
      <c r="E25" s="55">
        <v>40927</v>
      </c>
      <c r="F25" s="57">
        <v>2049</v>
      </c>
      <c r="G25" s="56">
        <v>98.6</v>
      </c>
      <c r="H25" s="56">
        <v>128</v>
      </c>
      <c r="I25" s="56">
        <v>300</v>
      </c>
      <c r="J25" s="56"/>
      <c r="K25" s="56">
        <v>2056</v>
      </c>
      <c r="L25" s="56">
        <v>2205</v>
      </c>
      <c r="M25" s="56"/>
      <c r="N25" s="56">
        <v>160</v>
      </c>
      <c r="O25" s="46">
        <f t="shared" si="0"/>
        <v>32</v>
      </c>
      <c r="P25" s="46">
        <f t="shared" si="1"/>
        <v>0.3</v>
      </c>
      <c r="Q25" s="47">
        <f t="shared" si="2"/>
        <v>106.66666666666667</v>
      </c>
      <c r="R25" s="3"/>
    </row>
    <row r="26" spans="1:18" x14ac:dyDescent="0.25">
      <c r="A26" s="107">
        <v>40927</v>
      </c>
      <c r="B26" s="136">
        <v>1500</v>
      </c>
      <c r="C26" s="56" t="s">
        <v>17</v>
      </c>
      <c r="D26" s="76" t="s">
        <v>37</v>
      </c>
      <c r="E26" s="55">
        <v>40927</v>
      </c>
      <c r="F26" s="57">
        <v>2114</v>
      </c>
      <c r="G26" s="56">
        <v>7.03</v>
      </c>
      <c r="H26" s="56">
        <v>127</v>
      </c>
      <c r="I26" s="56">
        <v>500</v>
      </c>
      <c r="J26" s="56"/>
      <c r="K26" s="56">
        <v>2131</v>
      </c>
      <c r="L26" s="56">
        <v>2228</v>
      </c>
      <c r="M26" s="56"/>
      <c r="N26" s="56">
        <v>130</v>
      </c>
      <c r="O26" s="46">
        <f t="shared" si="0"/>
        <v>3</v>
      </c>
      <c r="P26" s="46">
        <f t="shared" si="1"/>
        <v>0.5</v>
      </c>
      <c r="Q26" s="47">
        <f t="shared" si="2"/>
        <v>6</v>
      </c>
      <c r="R26" s="3"/>
    </row>
    <row r="27" spans="1:18" x14ac:dyDescent="0.25">
      <c r="A27" s="107">
        <v>40927</v>
      </c>
      <c r="B27" s="136">
        <v>1505</v>
      </c>
      <c r="C27" s="56" t="s">
        <v>38</v>
      </c>
      <c r="D27" s="76" t="s">
        <v>37</v>
      </c>
      <c r="E27" s="55">
        <v>40927</v>
      </c>
      <c r="F27" s="57">
        <v>2105</v>
      </c>
      <c r="G27" s="56">
        <v>220</v>
      </c>
      <c r="H27" s="56">
        <v>127</v>
      </c>
      <c r="I27" s="56">
        <v>400</v>
      </c>
      <c r="J27" s="56"/>
      <c r="K27" s="56">
        <v>2128</v>
      </c>
      <c r="L27" s="56">
        <v>2228</v>
      </c>
      <c r="M27" s="56"/>
      <c r="N27" s="56">
        <v>227</v>
      </c>
      <c r="O27" s="46">
        <f t="shared" si="0"/>
        <v>100</v>
      </c>
      <c r="P27" s="46">
        <f t="shared" si="1"/>
        <v>0.4</v>
      </c>
      <c r="Q27" s="47">
        <f t="shared" si="2"/>
        <v>250</v>
      </c>
      <c r="R27" s="3"/>
    </row>
    <row r="28" spans="1:18" x14ac:dyDescent="0.25">
      <c r="A28" s="107">
        <v>40927</v>
      </c>
      <c r="B28" s="136">
        <v>1529</v>
      </c>
      <c r="C28" s="56" t="s">
        <v>19</v>
      </c>
      <c r="D28" s="76" t="s">
        <v>37</v>
      </c>
      <c r="E28" s="55">
        <v>40927</v>
      </c>
      <c r="F28" s="57">
        <v>2109</v>
      </c>
      <c r="G28" s="56">
        <v>75.7</v>
      </c>
      <c r="H28" s="56">
        <v>126</v>
      </c>
      <c r="I28" s="56">
        <v>400</v>
      </c>
      <c r="J28" s="56"/>
      <c r="K28" s="56">
        <v>2142</v>
      </c>
      <c r="L28" s="56">
        <v>2228</v>
      </c>
      <c r="M28" s="56"/>
      <c r="N28" s="56">
        <v>173</v>
      </c>
      <c r="O28" s="46">
        <f t="shared" si="0"/>
        <v>47</v>
      </c>
      <c r="P28" s="46">
        <f t="shared" si="1"/>
        <v>0.4</v>
      </c>
      <c r="Q28" s="47">
        <f t="shared" si="2"/>
        <v>117.5</v>
      </c>
      <c r="R28" s="3"/>
    </row>
    <row r="29" spans="1:18" x14ac:dyDescent="0.25">
      <c r="A29" s="107">
        <v>40927</v>
      </c>
      <c r="B29" s="136">
        <v>1646</v>
      </c>
      <c r="C29" s="56" t="s">
        <v>19</v>
      </c>
      <c r="D29" s="76" t="s">
        <v>37</v>
      </c>
      <c r="E29" s="55">
        <v>40927</v>
      </c>
      <c r="F29" s="57">
        <v>2100</v>
      </c>
      <c r="G29" s="56">
        <v>19.2</v>
      </c>
      <c r="H29" s="56">
        <v>129</v>
      </c>
      <c r="I29" s="56">
        <v>560</v>
      </c>
      <c r="J29" s="56"/>
      <c r="K29" s="56">
        <v>2104</v>
      </c>
      <c r="L29" s="56">
        <v>2205</v>
      </c>
      <c r="M29" s="56"/>
      <c r="N29" s="56">
        <v>144</v>
      </c>
      <c r="O29" s="46">
        <f t="shared" si="0"/>
        <v>15</v>
      </c>
      <c r="P29" s="46">
        <f t="shared" si="1"/>
        <v>0.56000000000000005</v>
      </c>
      <c r="Q29" s="47">
        <f t="shared" si="2"/>
        <v>26.785714285714285</v>
      </c>
      <c r="R29" s="3"/>
    </row>
    <row r="30" spans="1:18" x14ac:dyDescent="0.25">
      <c r="A30" s="107">
        <v>40927</v>
      </c>
      <c r="B30" s="136">
        <v>1703</v>
      </c>
      <c r="C30" s="56" t="s">
        <v>27</v>
      </c>
      <c r="D30" s="76" t="s">
        <v>37</v>
      </c>
      <c r="E30" s="55">
        <v>40927</v>
      </c>
      <c r="F30" s="57">
        <v>2054</v>
      </c>
      <c r="G30" s="56">
        <v>22</v>
      </c>
      <c r="H30" s="56">
        <v>125</v>
      </c>
      <c r="I30" s="56">
        <v>500</v>
      </c>
      <c r="J30" s="56"/>
      <c r="K30" s="56">
        <v>2100</v>
      </c>
      <c r="L30" s="56">
        <v>2205</v>
      </c>
      <c r="M30" s="56"/>
      <c r="N30" s="56">
        <v>133</v>
      </c>
      <c r="O30" s="46">
        <f t="shared" si="0"/>
        <v>8</v>
      </c>
      <c r="P30" s="46">
        <f t="shared" si="1"/>
        <v>0.5</v>
      </c>
      <c r="Q30" s="47">
        <f t="shared" si="2"/>
        <v>16</v>
      </c>
      <c r="R30" s="3"/>
    </row>
    <row r="32" spans="1:18" x14ac:dyDescent="0.25">
      <c r="A32" s="108">
        <v>40926</v>
      </c>
      <c r="B32" s="136">
        <v>1500</v>
      </c>
      <c r="C32" s="56" t="s">
        <v>39</v>
      </c>
      <c r="D32" s="68">
        <v>7</v>
      </c>
      <c r="E32" s="60">
        <v>40931</v>
      </c>
      <c r="F32" s="57">
        <v>1923</v>
      </c>
      <c r="G32" s="61" t="s">
        <v>40</v>
      </c>
      <c r="H32" s="56">
        <v>127</v>
      </c>
      <c r="I32" s="56">
        <v>50</v>
      </c>
      <c r="K32" s="56">
        <v>1938</v>
      </c>
      <c r="L32" s="56">
        <v>2140</v>
      </c>
      <c r="N32" s="56">
        <v>378</v>
      </c>
      <c r="O32" s="46">
        <f t="shared" ref="O32:O47" si="4">N32-H32</f>
        <v>251</v>
      </c>
      <c r="P32" s="46">
        <f t="shared" ref="P32:P47" si="5">I32/1000</f>
        <v>0.05</v>
      </c>
      <c r="Q32" s="47">
        <f t="shared" ref="Q32:Q47" si="6">(N32-H32)/P32</f>
        <v>5020</v>
      </c>
    </row>
    <row r="33" spans="1:17" x14ac:dyDescent="0.25">
      <c r="A33" s="108">
        <v>40926</v>
      </c>
      <c r="B33" s="136">
        <v>1509</v>
      </c>
      <c r="C33" s="56" t="s">
        <v>36</v>
      </c>
      <c r="D33" s="68">
        <v>9</v>
      </c>
      <c r="E33" s="60">
        <v>40931</v>
      </c>
      <c r="F33" s="57">
        <v>1925</v>
      </c>
      <c r="G33" s="61" t="s">
        <v>40</v>
      </c>
      <c r="H33" s="56">
        <v>126</v>
      </c>
      <c r="I33" s="56">
        <v>40</v>
      </c>
      <c r="K33" s="56">
        <v>1949</v>
      </c>
      <c r="L33" s="56">
        <v>2140</v>
      </c>
      <c r="N33" s="56">
        <v>193</v>
      </c>
      <c r="O33" s="46">
        <f t="shared" si="4"/>
        <v>67</v>
      </c>
      <c r="P33" s="46">
        <f t="shared" si="5"/>
        <v>0.04</v>
      </c>
      <c r="Q33" s="47">
        <f t="shared" si="6"/>
        <v>1675</v>
      </c>
    </row>
    <row r="34" spans="1:17" x14ac:dyDescent="0.25">
      <c r="A34" s="108">
        <v>40926</v>
      </c>
      <c r="B34" s="136">
        <v>1491</v>
      </c>
      <c r="C34" s="56" t="s">
        <v>22</v>
      </c>
      <c r="D34" s="68">
        <v>5</v>
      </c>
      <c r="E34" s="60">
        <v>40931</v>
      </c>
      <c r="F34" s="57">
        <v>1951</v>
      </c>
      <c r="G34" s="61" t="s">
        <v>40</v>
      </c>
      <c r="H34" s="56">
        <v>125</v>
      </c>
      <c r="I34" s="56">
        <v>40</v>
      </c>
      <c r="K34" s="56">
        <v>1958</v>
      </c>
      <c r="L34" s="56">
        <v>2140</v>
      </c>
      <c r="N34" s="56">
        <v>247</v>
      </c>
      <c r="O34" s="46">
        <f t="shared" si="4"/>
        <v>122</v>
      </c>
      <c r="P34" s="46">
        <f t="shared" si="5"/>
        <v>0.04</v>
      </c>
      <c r="Q34" s="47">
        <f t="shared" si="6"/>
        <v>3050</v>
      </c>
    </row>
    <row r="35" spans="1:17" x14ac:dyDescent="0.25">
      <c r="A35" s="108">
        <v>40926</v>
      </c>
      <c r="B35" s="136">
        <v>1500</v>
      </c>
      <c r="C35" s="56" t="s">
        <v>41</v>
      </c>
      <c r="D35" s="68">
        <v>6</v>
      </c>
      <c r="E35" s="60">
        <v>40931</v>
      </c>
      <c r="F35" s="57">
        <v>2000</v>
      </c>
      <c r="G35" s="61" t="s">
        <v>40</v>
      </c>
      <c r="H35" s="56">
        <v>129</v>
      </c>
      <c r="I35" s="56">
        <v>30</v>
      </c>
      <c r="K35" s="56">
        <v>2038</v>
      </c>
      <c r="L35" s="56">
        <v>2140</v>
      </c>
      <c r="N35" s="56">
        <v>1190</v>
      </c>
      <c r="O35" s="46">
        <f t="shared" si="4"/>
        <v>1061</v>
      </c>
      <c r="P35" s="46">
        <f t="shared" si="5"/>
        <v>0.03</v>
      </c>
      <c r="Q35" s="47">
        <f t="shared" si="6"/>
        <v>35366.666666666672</v>
      </c>
    </row>
    <row r="36" spans="1:17" x14ac:dyDescent="0.25">
      <c r="A36" s="108">
        <v>40931</v>
      </c>
      <c r="B36" s="136">
        <v>1730</v>
      </c>
      <c r="C36" s="56" t="s">
        <v>19</v>
      </c>
      <c r="D36" s="68">
        <v>4</v>
      </c>
      <c r="E36" s="60">
        <v>40931</v>
      </c>
      <c r="F36" s="57">
        <v>2003</v>
      </c>
      <c r="G36" s="56">
        <v>73</v>
      </c>
      <c r="H36" s="56">
        <v>126</v>
      </c>
      <c r="I36" s="56">
        <v>540</v>
      </c>
      <c r="K36" s="56">
        <v>2012</v>
      </c>
      <c r="L36" s="56">
        <v>2140</v>
      </c>
      <c r="N36" s="56">
        <v>155</v>
      </c>
      <c r="O36" s="46">
        <f t="shared" si="4"/>
        <v>29</v>
      </c>
      <c r="P36" s="46">
        <f t="shared" si="5"/>
        <v>0.54</v>
      </c>
      <c r="Q36" s="47">
        <f t="shared" si="6"/>
        <v>53.703703703703702</v>
      </c>
    </row>
    <row r="37" spans="1:17" x14ac:dyDescent="0.25">
      <c r="A37" s="108">
        <v>40928</v>
      </c>
      <c r="B37" s="136">
        <v>1259</v>
      </c>
      <c r="C37" s="56" t="s">
        <v>22</v>
      </c>
      <c r="D37" s="68">
        <v>2</v>
      </c>
      <c r="E37" s="60">
        <v>40931</v>
      </c>
      <c r="F37" s="57">
        <v>2016</v>
      </c>
      <c r="G37" s="56">
        <v>5.52</v>
      </c>
      <c r="H37" s="56">
        <v>126</v>
      </c>
      <c r="I37" s="56">
        <v>550</v>
      </c>
      <c r="K37" s="56">
        <v>2021</v>
      </c>
      <c r="L37" s="56">
        <v>2140</v>
      </c>
      <c r="N37" s="56">
        <v>129</v>
      </c>
      <c r="O37" s="46">
        <f t="shared" si="4"/>
        <v>3</v>
      </c>
      <c r="P37" s="46">
        <f t="shared" si="5"/>
        <v>0.55000000000000004</v>
      </c>
      <c r="Q37" s="47">
        <f t="shared" si="6"/>
        <v>5.4545454545454541</v>
      </c>
    </row>
    <row r="38" spans="1:17" x14ac:dyDescent="0.25">
      <c r="A38" s="108">
        <v>40928</v>
      </c>
      <c r="B38" s="136">
        <v>1305</v>
      </c>
      <c r="C38" s="56" t="s">
        <v>19</v>
      </c>
      <c r="D38" s="68">
        <v>3</v>
      </c>
      <c r="E38" s="60">
        <v>40931</v>
      </c>
      <c r="F38" s="57">
        <v>2022</v>
      </c>
      <c r="G38" s="56">
        <v>20.3</v>
      </c>
      <c r="H38" s="56">
        <v>129</v>
      </c>
      <c r="I38" s="56">
        <v>550</v>
      </c>
      <c r="K38" s="56">
        <v>2027</v>
      </c>
      <c r="L38" s="56">
        <v>2140</v>
      </c>
      <c r="N38" s="56">
        <v>141</v>
      </c>
      <c r="O38" s="46">
        <f t="shared" si="4"/>
        <v>12</v>
      </c>
      <c r="P38" s="46">
        <f t="shared" si="5"/>
        <v>0.55000000000000004</v>
      </c>
      <c r="Q38" s="47">
        <f t="shared" si="6"/>
        <v>21.818181818181817</v>
      </c>
    </row>
    <row r="39" spans="1:17" x14ac:dyDescent="0.25">
      <c r="A39" s="108">
        <v>40928</v>
      </c>
      <c r="B39" s="136">
        <v>1256</v>
      </c>
      <c r="C39" s="56" t="s">
        <v>27</v>
      </c>
      <c r="D39" s="68" t="s">
        <v>33</v>
      </c>
      <c r="E39" s="60">
        <v>40931</v>
      </c>
      <c r="F39" s="57">
        <v>2028</v>
      </c>
      <c r="G39" s="56">
        <v>1.59</v>
      </c>
      <c r="H39" s="56">
        <v>124</v>
      </c>
      <c r="I39" s="56">
        <v>1100</v>
      </c>
      <c r="K39" s="56">
        <v>2031</v>
      </c>
      <c r="L39" s="56">
        <v>2140</v>
      </c>
      <c r="N39" s="56">
        <v>129</v>
      </c>
      <c r="O39" s="46">
        <f t="shared" si="4"/>
        <v>5</v>
      </c>
      <c r="P39" s="46">
        <f t="shared" si="5"/>
        <v>1.1000000000000001</v>
      </c>
      <c r="Q39" s="47">
        <f t="shared" si="6"/>
        <v>4.545454545454545</v>
      </c>
    </row>
    <row r="40" spans="1:17" x14ac:dyDescent="0.25">
      <c r="A40" s="108">
        <v>40928</v>
      </c>
      <c r="B40" s="136">
        <v>1256</v>
      </c>
      <c r="C40" s="56" t="s">
        <v>27</v>
      </c>
      <c r="D40" s="68" t="s">
        <v>32</v>
      </c>
      <c r="E40" s="60">
        <v>40931</v>
      </c>
      <c r="F40" s="57">
        <v>2034</v>
      </c>
      <c r="G40" s="56">
        <v>1.62</v>
      </c>
      <c r="H40" s="61" t="s">
        <v>37</v>
      </c>
      <c r="I40" s="56"/>
      <c r="O40" s="46"/>
      <c r="P40" s="46"/>
      <c r="Q40" s="47"/>
    </row>
    <row r="41" spans="1:17" x14ac:dyDescent="0.25">
      <c r="A41" s="108">
        <v>40926</v>
      </c>
      <c r="B41" s="136">
        <v>2000</v>
      </c>
      <c r="C41" s="56" t="s">
        <v>36</v>
      </c>
      <c r="D41" s="68">
        <v>14</v>
      </c>
      <c r="E41" s="60">
        <v>40931</v>
      </c>
      <c r="F41" s="57">
        <v>2042</v>
      </c>
      <c r="G41" s="61" t="s">
        <v>40</v>
      </c>
      <c r="H41" s="56">
        <v>128</v>
      </c>
      <c r="I41" s="56">
        <v>25</v>
      </c>
      <c r="K41" s="56">
        <v>2050</v>
      </c>
      <c r="L41" s="56">
        <v>2154</v>
      </c>
      <c r="N41" s="56">
        <v>215</v>
      </c>
      <c r="O41" s="46">
        <f t="shared" si="4"/>
        <v>87</v>
      </c>
      <c r="P41" s="46">
        <f t="shared" si="5"/>
        <v>2.5000000000000001E-2</v>
      </c>
      <c r="Q41" s="47">
        <f t="shared" si="6"/>
        <v>3480</v>
      </c>
    </row>
    <row r="42" spans="1:17" x14ac:dyDescent="0.25">
      <c r="A42" s="108">
        <v>40931</v>
      </c>
      <c r="B42" s="136">
        <v>1646</v>
      </c>
      <c r="C42" s="56" t="s">
        <v>17</v>
      </c>
      <c r="D42" s="68" t="s">
        <v>32</v>
      </c>
      <c r="E42" s="60">
        <v>40931</v>
      </c>
      <c r="F42" s="57">
        <v>2043</v>
      </c>
      <c r="G42" s="56">
        <v>1.22</v>
      </c>
      <c r="H42" s="56">
        <v>125</v>
      </c>
      <c r="I42" s="56">
        <v>1100</v>
      </c>
      <c r="K42" s="56">
        <v>2053</v>
      </c>
      <c r="L42" s="56">
        <v>2235</v>
      </c>
      <c r="N42" s="56">
        <v>128</v>
      </c>
      <c r="O42" s="46">
        <f t="shared" si="4"/>
        <v>3</v>
      </c>
      <c r="P42" s="46">
        <f t="shared" si="5"/>
        <v>1.1000000000000001</v>
      </c>
      <c r="Q42" s="47">
        <f t="shared" si="6"/>
        <v>2.7272727272727271</v>
      </c>
    </row>
    <row r="43" spans="1:17" x14ac:dyDescent="0.25">
      <c r="A43" s="108">
        <v>40931</v>
      </c>
      <c r="B43" s="136">
        <v>1646</v>
      </c>
      <c r="C43" s="56" t="s">
        <v>17</v>
      </c>
      <c r="D43" s="68" t="s">
        <v>33</v>
      </c>
      <c r="E43" s="60">
        <v>40931</v>
      </c>
      <c r="F43" s="57">
        <v>2047</v>
      </c>
      <c r="G43" s="56">
        <v>1.26</v>
      </c>
      <c r="H43" s="61" t="s">
        <v>37</v>
      </c>
      <c r="O43" s="46"/>
      <c r="P43" s="46"/>
      <c r="Q43" s="47"/>
    </row>
    <row r="44" spans="1:17" x14ac:dyDescent="0.25">
      <c r="A44" s="108">
        <v>40926</v>
      </c>
      <c r="B44" s="136">
        <v>1440</v>
      </c>
      <c r="C44" s="56" t="s">
        <v>42</v>
      </c>
      <c r="D44" s="68">
        <v>4</v>
      </c>
      <c r="E44" s="60">
        <v>40931</v>
      </c>
      <c r="F44" s="57">
        <v>2051</v>
      </c>
      <c r="G44" s="61" t="s">
        <v>40</v>
      </c>
      <c r="H44" s="56">
        <v>127</v>
      </c>
      <c r="I44" s="61">
        <v>50</v>
      </c>
      <c r="K44" s="56">
        <v>2103</v>
      </c>
      <c r="L44" s="56">
        <v>2235</v>
      </c>
      <c r="N44" s="56">
        <v>220</v>
      </c>
      <c r="O44" s="46">
        <f t="shared" si="4"/>
        <v>93</v>
      </c>
      <c r="P44" s="46">
        <f t="shared" si="5"/>
        <v>0.05</v>
      </c>
      <c r="Q44" s="47">
        <f t="shared" si="6"/>
        <v>1860</v>
      </c>
    </row>
    <row r="45" spans="1:17" x14ac:dyDescent="0.25">
      <c r="A45" s="108">
        <v>40931</v>
      </c>
      <c r="B45" s="136">
        <v>1720</v>
      </c>
      <c r="C45" s="56" t="s">
        <v>36</v>
      </c>
      <c r="D45" s="68">
        <v>3</v>
      </c>
      <c r="E45" s="60">
        <v>40931</v>
      </c>
      <c r="F45" s="57">
        <v>2055</v>
      </c>
      <c r="G45" s="56">
        <v>86.1</v>
      </c>
      <c r="H45" s="56">
        <v>128</v>
      </c>
      <c r="I45" s="56">
        <v>150</v>
      </c>
      <c r="K45" s="56">
        <v>2058</v>
      </c>
      <c r="L45" s="56">
        <v>2235</v>
      </c>
      <c r="N45" s="56">
        <v>143</v>
      </c>
      <c r="O45" s="46">
        <f t="shared" si="4"/>
        <v>15</v>
      </c>
      <c r="P45" s="46">
        <f t="shared" si="5"/>
        <v>0.15</v>
      </c>
      <c r="Q45" s="47">
        <f t="shared" si="6"/>
        <v>100</v>
      </c>
    </row>
    <row r="46" spans="1:17" x14ac:dyDescent="0.25">
      <c r="A46" s="108">
        <v>40931</v>
      </c>
      <c r="B46" s="136">
        <v>1606</v>
      </c>
      <c r="C46" s="56" t="s">
        <v>22</v>
      </c>
      <c r="D46" s="68">
        <v>2</v>
      </c>
      <c r="E46" s="60">
        <v>40931</v>
      </c>
      <c r="F46" s="57">
        <v>2101</v>
      </c>
      <c r="G46" s="56">
        <v>198</v>
      </c>
      <c r="H46" s="56">
        <v>125</v>
      </c>
      <c r="I46" s="56">
        <v>150</v>
      </c>
      <c r="K46" s="56">
        <v>2105</v>
      </c>
      <c r="L46" s="56">
        <v>2235</v>
      </c>
      <c r="N46" s="56">
        <v>154</v>
      </c>
      <c r="O46" s="46">
        <f t="shared" si="4"/>
        <v>29</v>
      </c>
      <c r="P46" s="46">
        <f t="shared" si="5"/>
        <v>0.15</v>
      </c>
      <c r="Q46" s="47">
        <f t="shared" si="6"/>
        <v>193.33333333333334</v>
      </c>
    </row>
    <row r="47" spans="1:17" x14ac:dyDescent="0.25">
      <c r="A47" s="108">
        <v>40926</v>
      </c>
      <c r="B47" s="136">
        <v>1510</v>
      </c>
      <c r="C47" s="56" t="s">
        <v>43</v>
      </c>
      <c r="D47" s="68">
        <v>8</v>
      </c>
      <c r="E47" s="60">
        <v>40931</v>
      </c>
      <c r="F47" s="57">
        <v>2104</v>
      </c>
      <c r="G47" s="61" t="s">
        <v>40</v>
      </c>
      <c r="H47" s="56">
        <v>127</v>
      </c>
      <c r="I47" s="56">
        <v>25</v>
      </c>
      <c r="K47" s="56">
        <v>2111</v>
      </c>
      <c r="L47" s="56">
        <v>2235</v>
      </c>
      <c r="N47" s="56">
        <v>193</v>
      </c>
      <c r="O47" s="46">
        <f t="shared" si="4"/>
        <v>66</v>
      </c>
      <c r="P47" s="46">
        <f t="shared" si="5"/>
        <v>2.5000000000000001E-2</v>
      </c>
      <c r="Q47" s="47">
        <f t="shared" si="6"/>
        <v>2640</v>
      </c>
    </row>
    <row r="49" spans="1:17" x14ac:dyDescent="0.25">
      <c r="A49" s="108">
        <v>40932</v>
      </c>
      <c r="B49" s="82">
        <v>910</v>
      </c>
      <c r="C49" s="61" t="s">
        <v>19</v>
      </c>
      <c r="D49" s="76" t="s">
        <v>32</v>
      </c>
      <c r="E49" s="63">
        <v>40932</v>
      </c>
      <c r="F49" s="62">
        <v>1208</v>
      </c>
      <c r="G49" s="62">
        <v>4.53</v>
      </c>
      <c r="H49" s="56">
        <v>130</v>
      </c>
      <c r="I49" s="56">
        <v>1080</v>
      </c>
      <c r="K49" s="56">
        <v>1215</v>
      </c>
      <c r="L49" s="56">
        <v>2137</v>
      </c>
      <c r="N49" s="56">
        <v>136</v>
      </c>
      <c r="O49" s="46">
        <f>N49-H49</f>
        <v>6</v>
      </c>
      <c r="P49" s="46">
        <f>I49/1000</f>
        <v>1.08</v>
      </c>
      <c r="Q49" s="47">
        <f>(N49-H49)/P49</f>
        <v>5.5555555555555554</v>
      </c>
    </row>
    <row r="50" spans="1:17" x14ac:dyDescent="0.25">
      <c r="A50" s="108">
        <v>40932</v>
      </c>
      <c r="B50" s="82">
        <v>910</v>
      </c>
      <c r="C50" s="61" t="s">
        <v>19</v>
      </c>
      <c r="D50" s="76" t="s">
        <v>33</v>
      </c>
      <c r="E50" s="63">
        <v>40932</v>
      </c>
      <c r="F50" s="57">
        <v>1209</v>
      </c>
      <c r="G50" s="62">
        <v>3.92</v>
      </c>
      <c r="H50" s="61" t="s">
        <v>37</v>
      </c>
      <c r="I50" s="56"/>
      <c r="K50" s="56"/>
      <c r="L50" s="56">
        <v>2137</v>
      </c>
    </row>
    <row r="51" spans="1:17" x14ac:dyDescent="0.25">
      <c r="A51" s="108">
        <v>40932</v>
      </c>
      <c r="B51" s="82">
        <v>920</v>
      </c>
      <c r="C51" s="61" t="s">
        <v>22</v>
      </c>
      <c r="D51" s="76" t="s">
        <v>25</v>
      </c>
      <c r="E51" s="63">
        <v>40932</v>
      </c>
      <c r="F51" s="57">
        <v>1215</v>
      </c>
      <c r="G51" s="62">
        <v>4.75</v>
      </c>
      <c r="H51" s="56">
        <v>126</v>
      </c>
      <c r="I51" s="56">
        <v>1000</v>
      </c>
      <c r="K51" s="56">
        <v>1222</v>
      </c>
      <c r="L51" s="56">
        <v>2137</v>
      </c>
      <c r="N51" s="56">
        <v>132</v>
      </c>
      <c r="O51" s="46">
        <f>N51-H51</f>
        <v>6</v>
      </c>
      <c r="P51" s="46">
        <f>I51/1000</f>
        <v>1</v>
      </c>
      <c r="Q51" s="47">
        <f>(N51-H51)/P51</f>
        <v>6</v>
      </c>
    </row>
    <row r="52" spans="1:17" x14ac:dyDescent="0.25">
      <c r="A52" s="108">
        <v>40932</v>
      </c>
      <c r="B52" s="82">
        <v>920</v>
      </c>
      <c r="C52" s="61" t="s">
        <v>22</v>
      </c>
      <c r="D52" s="76" t="s">
        <v>26</v>
      </c>
      <c r="E52" s="63">
        <v>40932</v>
      </c>
      <c r="F52" s="57">
        <v>1217</v>
      </c>
      <c r="G52" s="62">
        <v>4.4800000000000004</v>
      </c>
      <c r="H52" s="61" t="s">
        <v>37</v>
      </c>
      <c r="I52" s="56"/>
      <c r="L52" s="56">
        <v>2137</v>
      </c>
    </row>
    <row r="54" spans="1:17" x14ac:dyDescent="0.25">
      <c r="A54" s="108">
        <v>40933</v>
      </c>
      <c r="B54" s="82">
        <v>1215</v>
      </c>
      <c r="C54" s="61" t="s">
        <v>44</v>
      </c>
      <c r="D54" s="76" t="s">
        <v>37</v>
      </c>
      <c r="E54" s="60">
        <v>40933</v>
      </c>
      <c r="F54" s="57">
        <v>1938</v>
      </c>
      <c r="G54" s="61">
        <v>161</v>
      </c>
      <c r="H54" s="61">
        <v>126</v>
      </c>
      <c r="I54" s="61">
        <v>130</v>
      </c>
      <c r="K54" s="61">
        <v>1942</v>
      </c>
      <c r="L54" s="56">
        <v>2137</v>
      </c>
      <c r="N54" s="61">
        <v>136</v>
      </c>
      <c r="O54" s="46">
        <f t="shared" ref="O54:O60" si="7">N54-H54</f>
        <v>10</v>
      </c>
      <c r="P54" s="46">
        <f t="shared" ref="P54:P60" si="8">I54/1000</f>
        <v>0.13</v>
      </c>
      <c r="Q54" s="47">
        <f t="shared" ref="Q54:Q60" si="9">(N54-H54)/P54</f>
        <v>76.92307692307692</v>
      </c>
    </row>
    <row r="55" spans="1:17" x14ac:dyDescent="0.25">
      <c r="A55" s="108">
        <v>40933</v>
      </c>
      <c r="B55" s="82">
        <v>1030</v>
      </c>
      <c r="C55" s="61" t="s">
        <v>22</v>
      </c>
      <c r="D55" s="68">
        <v>8</v>
      </c>
      <c r="E55" s="60">
        <v>40933</v>
      </c>
      <c r="F55" s="57">
        <v>1944</v>
      </c>
      <c r="G55" s="61">
        <v>41.2</v>
      </c>
      <c r="H55" s="61">
        <v>125</v>
      </c>
      <c r="I55" s="61">
        <v>150</v>
      </c>
      <c r="K55" s="61">
        <v>1946</v>
      </c>
      <c r="L55" s="56">
        <v>2137</v>
      </c>
      <c r="N55" s="61">
        <v>132</v>
      </c>
      <c r="O55" s="46">
        <f t="shared" si="7"/>
        <v>7</v>
      </c>
      <c r="P55" s="46">
        <f t="shared" si="8"/>
        <v>0.15</v>
      </c>
      <c r="Q55" s="47">
        <f t="shared" si="9"/>
        <v>46.666666666666671</v>
      </c>
    </row>
    <row r="56" spans="1:17" x14ac:dyDescent="0.25">
      <c r="A56" s="108">
        <v>40933</v>
      </c>
      <c r="B56" s="82">
        <v>1354</v>
      </c>
      <c r="C56" s="61" t="s">
        <v>22</v>
      </c>
      <c r="D56" s="76" t="s">
        <v>37</v>
      </c>
      <c r="E56" s="60">
        <v>40933</v>
      </c>
      <c r="F56" s="57">
        <v>1948</v>
      </c>
      <c r="G56" s="61">
        <v>24.4</v>
      </c>
      <c r="H56" s="61">
        <v>124</v>
      </c>
      <c r="I56" s="61">
        <v>150</v>
      </c>
      <c r="K56" s="61">
        <v>1950</v>
      </c>
      <c r="L56" s="56">
        <v>2137</v>
      </c>
      <c r="N56" s="61">
        <v>127</v>
      </c>
      <c r="O56" s="46">
        <f t="shared" si="7"/>
        <v>3</v>
      </c>
      <c r="P56" s="46">
        <f t="shared" si="8"/>
        <v>0.15</v>
      </c>
      <c r="Q56" s="47">
        <f t="shared" si="9"/>
        <v>20</v>
      </c>
    </row>
    <row r="57" spans="1:17" x14ac:dyDescent="0.25">
      <c r="A57" s="108">
        <v>40933</v>
      </c>
      <c r="B57" s="82">
        <v>1225</v>
      </c>
      <c r="C57" s="61" t="s">
        <v>22</v>
      </c>
      <c r="D57" s="68" t="s">
        <v>37</v>
      </c>
      <c r="E57" s="60">
        <v>40933</v>
      </c>
      <c r="F57" s="57">
        <v>1950</v>
      </c>
      <c r="G57" s="61">
        <v>13.4</v>
      </c>
      <c r="H57" s="61">
        <v>122</v>
      </c>
      <c r="I57" s="61">
        <v>150</v>
      </c>
      <c r="K57" s="61">
        <v>1052</v>
      </c>
      <c r="L57" s="56">
        <v>2137</v>
      </c>
      <c r="N57" s="61">
        <v>125</v>
      </c>
      <c r="O57" s="46">
        <f t="shared" si="7"/>
        <v>3</v>
      </c>
      <c r="P57" s="46">
        <f t="shared" si="8"/>
        <v>0.15</v>
      </c>
      <c r="Q57" s="47">
        <f t="shared" si="9"/>
        <v>20</v>
      </c>
    </row>
    <row r="58" spans="1:17" x14ac:dyDescent="0.25">
      <c r="A58" s="108">
        <v>40933</v>
      </c>
      <c r="B58" s="82">
        <v>1515</v>
      </c>
      <c r="C58" s="61" t="s">
        <v>44</v>
      </c>
      <c r="D58" s="76" t="s">
        <v>37</v>
      </c>
      <c r="E58" s="60">
        <v>40933</v>
      </c>
      <c r="F58" s="57">
        <v>1953</v>
      </c>
      <c r="G58" s="61">
        <v>1083</v>
      </c>
      <c r="H58" s="61">
        <v>125</v>
      </c>
      <c r="I58" s="61">
        <v>140</v>
      </c>
      <c r="K58" s="61">
        <v>2023</v>
      </c>
      <c r="L58" s="56">
        <v>2137</v>
      </c>
      <c r="N58" s="61">
        <v>231</v>
      </c>
      <c r="O58" s="46">
        <f t="shared" si="7"/>
        <v>106</v>
      </c>
      <c r="P58" s="46">
        <f t="shared" si="8"/>
        <v>0.14000000000000001</v>
      </c>
      <c r="Q58" s="47">
        <f t="shared" si="9"/>
        <v>757.14285714285711</v>
      </c>
    </row>
    <row r="59" spans="1:17" x14ac:dyDescent="0.25">
      <c r="A59" s="108">
        <v>40933</v>
      </c>
      <c r="B59" s="82">
        <v>1540</v>
      </c>
      <c r="C59" s="61" t="s">
        <v>22</v>
      </c>
      <c r="D59" s="68" t="s">
        <v>37</v>
      </c>
      <c r="E59" s="60">
        <v>40933</v>
      </c>
      <c r="F59" s="57">
        <v>1956</v>
      </c>
      <c r="G59" s="61">
        <v>22.5</v>
      </c>
      <c r="H59" s="61">
        <v>124</v>
      </c>
      <c r="I59" s="61">
        <v>140</v>
      </c>
      <c r="K59" s="61">
        <v>1050</v>
      </c>
      <c r="L59" s="56">
        <v>2137</v>
      </c>
      <c r="N59" s="61">
        <v>128</v>
      </c>
      <c r="O59" s="46">
        <f t="shared" si="7"/>
        <v>4</v>
      </c>
      <c r="P59" s="46">
        <f t="shared" si="8"/>
        <v>0.14000000000000001</v>
      </c>
      <c r="Q59" s="47">
        <f t="shared" si="9"/>
        <v>28.571428571428569</v>
      </c>
    </row>
    <row r="60" spans="1:17" x14ac:dyDescent="0.25">
      <c r="A60" s="108">
        <v>40933</v>
      </c>
      <c r="B60" s="82">
        <v>1000</v>
      </c>
      <c r="C60" s="61" t="s">
        <v>17</v>
      </c>
      <c r="D60" s="76" t="s">
        <v>45</v>
      </c>
      <c r="E60" s="60">
        <v>40933</v>
      </c>
      <c r="F60" s="57">
        <v>2000</v>
      </c>
      <c r="G60" s="61">
        <v>9.52</v>
      </c>
      <c r="H60" s="61">
        <v>127</v>
      </c>
      <c r="I60" s="61">
        <v>1065</v>
      </c>
      <c r="K60" s="61">
        <v>2006</v>
      </c>
      <c r="L60" s="56">
        <v>2137</v>
      </c>
      <c r="N60" s="61">
        <v>130</v>
      </c>
      <c r="O60" s="46">
        <f t="shared" si="7"/>
        <v>3</v>
      </c>
      <c r="P60" s="46">
        <f t="shared" si="8"/>
        <v>1.0649999999999999</v>
      </c>
      <c r="Q60" s="47">
        <f t="shared" si="9"/>
        <v>2.8169014084507045</v>
      </c>
    </row>
    <row r="61" spans="1:17" x14ac:dyDescent="0.25">
      <c r="A61" s="108">
        <v>40933</v>
      </c>
      <c r="B61" s="82">
        <v>1000</v>
      </c>
      <c r="C61" s="61" t="s">
        <v>17</v>
      </c>
      <c r="D61" s="68" t="s">
        <v>46</v>
      </c>
      <c r="E61" s="60">
        <v>40933</v>
      </c>
      <c r="F61" s="57">
        <v>2000</v>
      </c>
      <c r="H61" s="61" t="s">
        <v>37</v>
      </c>
      <c r="L61" s="56">
        <v>2137</v>
      </c>
    </row>
    <row r="62" spans="1:17" x14ac:dyDescent="0.25">
      <c r="A62" s="108">
        <v>40933</v>
      </c>
      <c r="B62" s="82">
        <v>1047</v>
      </c>
      <c r="C62" s="61" t="s">
        <v>19</v>
      </c>
      <c r="D62" s="68">
        <v>9</v>
      </c>
      <c r="E62" s="60">
        <v>40933</v>
      </c>
      <c r="F62" s="57">
        <v>2014</v>
      </c>
      <c r="G62" s="61">
        <v>42.8</v>
      </c>
      <c r="H62" s="61">
        <v>128</v>
      </c>
      <c r="I62" s="61">
        <v>540</v>
      </c>
      <c r="K62" s="61">
        <v>2017</v>
      </c>
      <c r="L62" s="56">
        <v>2137</v>
      </c>
      <c r="N62" s="61">
        <v>149</v>
      </c>
      <c r="O62" s="46">
        <f t="shared" ref="O62:O70" si="10">N62-H62</f>
        <v>21</v>
      </c>
      <c r="P62" s="46">
        <f t="shared" ref="P62:P70" si="11">I62/1000</f>
        <v>0.54</v>
      </c>
      <c r="Q62" s="47">
        <f t="shared" ref="Q62:Q70" si="12">(N62-H62)/P62</f>
        <v>38.888888888888886</v>
      </c>
    </row>
    <row r="63" spans="1:17" x14ac:dyDescent="0.25">
      <c r="A63" s="108">
        <v>40933</v>
      </c>
      <c r="B63" s="82">
        <v>1020</v>
      </c>
      <c r="C63" s="61" t="s">
        <v>44</v>
      </c>
      <c r="D63" s="68">
        <v>7</v>
      </c>
      <c r="E63" s="60">
        <v>40933</v>
      </c>
      <c r="F63" s="57">
        <v>2020</v>
      </c>
      <c r="G63" s="61">
        <v>381</v>
      </c>
      <c r="H63" s="61">
        <v>126</v>
      </c>
      <c r="I63" s="61">
        <v>100</v>
      </c>
      <c r="K63" s="61">
        <v>2022</v>
      </c>
      <c r="L63" s="56">
        <v>2137</v>
      </c>
      <c r="N63" s="61">
        <v>151</v>
      </c>
      <c r="O63" s="46">
        <f t="shared" si="10"/>
        <v>25</v>
      </c>
      <c r="P63" s="46">
        <f t="shared" si="11"/>
        <v>0.1</v>
      </c>
      <c r="Q63" s="47">
        <f t="shared" si="12"/>
        <v>250</v>
      </c>
    </row>
    <row r="64" spans="1:17" x14ac:dyDescent="0.25">
      <c r="A64" s="108">
        <v>40933</v>
      </c>
      <c r="B64" s="82">
        <v>1025</v>
      </c>
      <c r="C64" s="61" t="s">
        <v>47</v>
      </c>
      <c r="D64" s="68">
        <v>6</v>
      </c>
      <c r="E64" s="60">
        <v>40933</v>
      </c>
      <c r="F64" s="57">
        <v>2024</v>
      </c>
      <c r="G64" s="61">
        <v>321</v>
      </c>
      <c r="H64" s="61">
        <v>125</v>
      </c>
      <c r="I64" s="61">
        <v>65</v>
      </c>
      <c r="K64" s="61">
        <v>2028</v>
      </c>
      <c r="L64" s="56">
        <v>2137</v>
      </c>
      <c r="N64" s="61">
        <v>152</v>
      </c>
      <c r="O64" s="46">
        <f t="shared" si="10"/>
        <v>27</v>
      </c>
      <c r="P64" s="46">
        <f t="shared" si="11"/>
        <v>6.5000000000000002E-2</v>
      </c>
      <c r="Q64" s="47">
        <f t="shared" si="12"/>
        <v>415.38461538461536</v>
      </c>
    </row>
    <row r="65" spans="1:17" x14ac:dyDescent="0.25">
      <c r="A65" s="108">
        <v>40933</v>
      </c>
      <c r="B65" s="82">
        <v>1900</v>
      </c>
      <c r="C65" s="61" t="s">
        <v>22</v>
      </c>
      <c r="D65" s="68" t="s">
        <v>37</v>
      </c>
      <c r="E65" s="60">
        <v>40933</v>
      </c>
      <c r="F65" s="57">
        <v>2028</v>
      </c>
      <c r="G65" s="61">
        <v>8.9</v>
      </c>
      <c r="H65" s="61">
        <v>129</v>
      </c>
      <c r="I65" s="61">
        <v>500</v>
      </c>
      <c r="K65" s="61">
        <v>2032</v>
      </c>
      <c r="L65" s="56">
        <v>2137</v>
      </c>
      <c r="N65" s="61">
        <v>134</v>
      </c>
      <c r="O65" s="46">
        <f t="shared" si="10"/>
        <v>5</v>
      </c>
      <c r="P65" s="46">
        <f t="shared" si="11"/>
        <v>0.5</v>
      </c>
      <c r="Q65" s="47">
        <f t="shared" si="12"/>
        <v>10</v>
      </c>
    </row>
    <row r="66" spans="1:17" x14ac:dyDescent="0.25">
      <c r="A66" s="108">
        <v>40933</v>
      </c>
      <c r="B66" s="82">
        <v>1230</v>
      </c>
      <c r="C66" s="61" t="s">
        <v>19</v>
      </c>
      <c r="D66" s="68" t="s">
        <v>37</v>
      </c>
      <c r="E66" s="60">
        <v>40933</v>
      </c>
      <c r="F66" s="57">
        <v>2032</v>
      </c>
      <c r="G66" s="61">
        <v>14.8</v>
      </c>
      <c r="H66" s="61">
        <v>125</v>
      </c>
      <c r="I66" s="61">
        <v>550</v>
      </c>
      <c r="K66" s="61">
        <v>2035</v>
      </c>
      <c r="L66" s="56">
        <v>2137</v>
      </c>
      <c r="N66" s="61">
        <v>131</v>
      </c>
      <c r="O66" s="46">
        <f t="shared" si="10"/>
        <v>6</v>
      </c>
      <c r="P66" s="46">
        <f t="shared" si="11"/>
        <v>0.55000000000000004</v>
      </c>
      <c r="Q66" s="47">
        <f t="shared" si="12"/>
        <v>10.909090909090908</v>
      </c>
    </row>
    <row r="67" spans="1:17" x14ac:dyDescent="0.25">
      <c r="A67" s="108">
        <v>40933</v>
      </c>
      <c r="B67" s="82">
        <v>845</v>
      </c>
      <c r="C67" s="61" t="s">
        <v>19</v>
      </c>
      <c r="D67" s="68">
        <v>1</v>
      </c>
      <c r="E67" s="60">
        <v>40933</v>
      </c>
      <c r="F67" s="57">
        <v>2036</v>
      </c>
      <c r="G67" s="61">
        <v>30.5</v>
      </c>
      <c r="H67" s="61">
        <v>124</v>
      </c>
      <c r="I67" s="61">
        <v>530</v>
      </c>
      <c r="K67" s="61">
        <v>2038</v>
      </c>
      <c r="L67" s="56">
        <v>2137</v>
      </c>
      <c r="N67" s="61">
        <v>142</v>
      </c>
      <c r="O67" s="46">
        <f t="shared" si="10"/>
        <v>18</v>
      </c>
      <c r="P67" s="46">
        <f t="shared" si="11"/>
        <v>0.53</v>
      </c>
      <c r="Q67" s="47">
        <f t="shared" si="12"/>
        <v>33.962264150943398</v>
      </c>
    </row>
    <row r="68" spans="1:17" x14ac:dyDescent="0.25">
      <c r="A68" s="108">
        <v>40933</v>
      </c>
      <c r="B68" s="82">
        <v>1505</v>
      </c>
      <c r="C68" s="61" t="s">
        <v>22</v>
      </c>
      <c r="D68" s="68" t="s">
        <v>37</v>
      </c>
      <c r="E68" s="60">
        <v>40933</v>
      </c>
      <c r="F68" s="57">
        <v>2038</v>
      </c>
      <c r="G68" s="61">
        <v>17.899999999999999</v>
      </c>
      <c r="H68" s="61">
        <v>125</v>
      </c>
      <c r="I68" s="61">
        <v>510</v>
      </c>
      <c r="K68" s="61">
        <v>2042</v>
      </c>
      <c r="L68" s="56">
        <v>2137</v>
      </c>
      <c r="N68" s="61">
        <v>132</v>
      </c>
      <c r="O68" s="46">
        <f t="shared" si="10"/>
        <v>7</v>
      </c>
      <c r="P68" s="46">
        <f t="shared" si="11"/>
        <v>0.51</v>
      </c>
      <c r="Q68" s="47">
        <f t="shared" si="12"/>
        <v>13.725490196078431</v>
      </c>
    </row>
    <row r="69" spans="1:17" x14ac:dyDescent="0.25">
      <c r="A69" s="108">
        <v>40933</v>
      </c>
      <c r="B69" s="82">
        <v>1454</v>
      </c>
      <c r="C69" s="61" t="s">
        <v>27</v>
      </c>
      <c r="D69" s="68" t="s">
        <v>37</v>
      </c>
      <c r="E69" s="60">
        <v>40933</v>
      </c>
      <c r="F69" s="57">
        <v>2042</v>
      </c>
      <c r="G69" s="61">
        <v>11.9</v>
      </c>
      <c r="H69" s="61">
        <v>124</v>
      </c>
      <c r="I69" s="61">
        <v>515</v>
      </c>
      <c r="K69" s="61">
        <v>2045</v>
      </c>
      <c r="L69" s="56">
        <v>2137</v>
      </c>
      <c r="N69" s="61">
        <v>127</v>
      </c>
      <c r="O69" s="46">
        <f t="shared" si="10"/>
        <v>3</v>
      </c>
      <c r="P69" s="46">
        <f t="shared" si="11"/>
        <v>0.51500000000000001</v>
      </c>
      <c r="Q69" s="47">
        <f t="shared" si="12"/>
        <v>5.825242718446602</v>
      </c>
    </row>
    <row r="70" spans="1:17" x14ac:dyDescent="0.25">
      <c r="A70" s="108">
        <v>40933</v>
      </c>
      <c r="B70" s="82">
        <v>1530</v>
      </c>
      <c r="C70" s="61" t="s">
        <v>17</v>
      </c>
      <c r="D70" s="68" t="s">
        <v>45</v>
      </c>
      <c r="E70" s="60">
        <v>40933</v>
      </c>
      <c r="F70" s="57">
        <v>2047</v>
      </c>
      <c r="G70" s="61">
        <v>6.56</v>
      </c>
      <c r="H70" s="61">
        <v>125</v>
      </c>
      <c r="I70" s="61">
        <v>1000</v>
      </c>
      <c r="K70" s="61">
        <v>2051</v>
      </c>
      <c r="L70" s="56">
        <v>2230</v>
      </c>
      <c r="N70" s="61">
        <v>128</v>
      </c>
      <c r="O70" s="46">
        <f t="shared" si="10"/>
        <v>3</v>
      </c>
      <c r="P70" s="46">
        <f t="shared" si="11"/>
        <v>1</v>
      </c>
      <c r="Q70" s="47">
        <f t="shared" si="12"/>
        <v>3</v>
      </c>
    </row>
    <row r="71" spans="1:17" x14ac:dyDescent="0.25">
      <c r="A71" s="108">
        <v>40933</v>
      </c>
      <c r="B71" s="82">
        <v>1530</v>
      </c>
      <c r="C71" s="61" t="s">
        <v>17</v>
      </c>
      <c r="D71" s="68" t="s">
        <v>46</v>
      </c>
      <c r="E71" s="60">
        <v>40933</v>
      </c>
    </row>
    <row r="72" spans="1:17" x14ac:dyDescent="0.25">
      <c r="A72" s="108">
        <v>40933</v>
      </c>
      <c r="B72" s="82">
        <v>1845</v>
      </c>
      <c r="C72" s="61" t="s">
        <v>19</v>
      </c>
      <c r="D72" s="68" t="s">
        <v>45</v>
      </c>
      <c r="E72" s="60">
        <v>40933</v>
      </c>
      <c r="F72" s="57">
        <v>2052</v>
      </c>
      <c r="G72" s="61">
        <v>9.2799999999999994</v>
      </c>
      <c r="H72" s="61">
        <v>126</v>
      </c>
      <c r="I72" s="61">
        <v>1085</v>
      </c>
      <c r="K72" s="61">
        <v>2056</v>
      </c>
      <c r="L72" s="56">
        <v>2230</v>
      </c>
      <c r="N72" s="61">
        <v>133</v>
      </c>
      <c r="O72" s="46">
        <f>N72-H72</f>
        <v>7</v>
      </c>
      <c r="P72" s="46">
        <f>I72/1000</f>
        <v>1.085</v>
      </c>
      <c r="Q72" s="47">
        <f>(N72-H72)/P72</f>
        <v>6.4516129032258069</v>
      </c>
    </row>
    <row r="73" spans="1:17" x14ac:dyDescent="0.25">
      <c r="A73" s="108">
        <v>40933</v>
      </c>
      <c r="B73" s="82">
        <v>1845</v>
      </c>
      <c r="C73" s="61" t="s">
        <v>19</v>
      </c>
      <c r="D73" s="68" t="s">
        <v>46</v>
      </c>
      <c r="E73" s="60">
        <v>40933</v>
      </c>
    </row>
    <row r="74" spans="1:17" x14ac:dyDescent="0.25">
      <c r="A74" s="108">
        <v>40933</v>
      </c>
      <c r="B74" s="82">
        <v>1113</v>
      </c>
      <c r="C74" s="61" t="s">
        <v>17</v>
      </c>
      <c r="D74" s="68" t="s">
        <v>45</v>
      </c>
      <c r="E74" s="60">
        <v>40933</v>
      </c>
      <c r="F74" s="57">
        <v>2057</v>
      </c>
      <c r="G74" s="61">
        <v>8.58</v>
      </c>
      <c r="H74" s="61">
        <v>128</v>
      </c>
      <c r="I74" s="61">
        <v>1100</v>
      </c>
      <c r="K74" s="61">
        <v>2103</v>
      </c>
      <c r="L74" s="56">
        <v>2230</v>
      </c>
      <c r="N74" s="61">
        <v>130</v>
      </c>
      <c r="O74" s="46">
        <f>N74-H74</f>
        <v>2</v>
      </c>
      <c r="P74" s="46">
        <f>I74/1000</f>
        <v>1.1000000000000001</v>
      </c>
      <c r="Q74" s="47">
        <f>(N74-H74)/P74</f>
        <v>1.8181818181818181</v>
      </c>
    </row>
    <row r="75" spans="1:17" x14ac:dyDescent="0.25">
      <c r="A75" s="108">
        <v>40933</v>
      </c>
      <c r="B75" s="82">
        <v>1113</v>
      </c>
      <c r="C75" s="61" t="s">
        <v>17</v>
      </c>
      <c r="D75" s="68" t="s">
        <v>46</v>
      </c>
      <c r="E75" s="60">
        <v>40933</v>
      </c>
    </row>
    <row r="76" spans="1:17" x14ac:dyDescent="0.25">
      <c r="A76" s="108">
        <v>40933</v>
      </c>
      <c r="B76" s="82">
        <v>856</v>
      </c>
      <c r="C76" s="61" t="s">
        <v>22</v>
      </c>
      <c r="D76" s="68">
        <v>3</v>
      </c>
      <c r="E76" s="60">
        <v>40933</v>
      </c>
      <c r="F76" s="62">
        <v>2103</v>
      </c>
      <c r="G76" s="62">
        <v>20.7</v>
      </c>
      <c r="H76" s="62">
        <v>127</v>
      </c>
      <c r="I76" s="62">
        <v>550</v>
      </c>
      <c r="K76" s="61">
        <v>2106</v>
      </c>
      <c r="L76" s="56">
        <v>2230</v>
      </c>
      <c r="N76" s="61">
        <v>135</v>
      </c>
      <c r="O76" s="46">
        <f t="shared" ref="O76:O82" si="13">N76-H76</f>
        <v>8</v>
      </c>
      <c r="P76" s="46">
        <f t="shared" ref="P76:P82" si="14">I76/1000</f>
        <v>0.55000000000000004</v>
      </c>
      <c r="Q76" s="47">
        <f t="shared" ref="Q76:Q82" si="15">(N76-H76)/P76</f>
        <v>14.545454545454545</v>
      </c>
    </row>
    <row r="77" spans="1:17" x14ac:dyDescent="0.25">
      <c r="A77" s="108">
        <v>40933</v>
      </c>
      <c r="B77" s="82">
        <v>1205</v>
      </c>
      <c r="C77" s="61" t="s">
        <v>17</v>
      </c>
      <c r="D77" s="68" t="s">
        <v>37</v>
      </c>
      <c r="E77" s="60">
        <v>40933</v>
      </c>
      <c r="F77" s="62">
        <v>2106</v>
      </c>
      <c r="G77" s="62">
        <v>7.85</v>
      </c>
      <c r="H77" s="62">
        <v>126</v>
      </c>
      <c r="I77" s="62">
        <v>500</v>
      </c>
      <c r="K77" s="61">
        <v>2110</v>
      </c>
      <c r="L77" s="56">
        <v>2230</v>
      </c>
      <c r="N77" s="61">
        <v>128</v>
      </c>
      <c r="O77" s="46">
        <f t="shared" si="13"/>
        <v>2</v>
      </c>
      <c r="P77" s="46">
        <f t="shared" si="14"/>
        <v>0.5</v>
      </c>
      <c r="Q77" s="47">
        <f t="shared" si="15"/>
        <v>4</v>
      </c>
    </row>
    <row r="78" spans="1:17" x14ac:dyDescent="0.25">
      <c r="A78" s="108">
        <v>40933</v>
      </c>
      <c r="B78" s="82">
        <v>850</v>
      </c>
      <c r="C78" s="61" t="s">
        <v>27</v>
      </c>
      <c r="D78" s="68">
        <v>2</v>
      </c>
      <c r="E78" s="60">
        <v>40933</v>
      </c>
      <c r="F78" s="62">
        <v>2110</v>
      </c>
      <c r="G78" s="62">
        <v>22.1</v>
      </c>
      <c r="H78" s="62">
        <v>126</v>
      </c>
      <c r="I78" s="62">
        <v>310</v>
      </c>
      <c r="K78" s="61">
        <v>2115</v>
      </c>
      <c r="L78" s="56">
        <v>2230</v>
      </c>
      <c r="N78" s="61">
        <v>131</v>
      </c>
      <c r="O78" s="46">
        <f t="shared" si="13"/>
        <v>5</v>
      </c>
      <c r="P78" s="46">
        <f t="shared" si="14"/>
        <v>0.31</v>
      </c>
      <c r="Q78" s="47">
        <f t="shared" si="15"/>
        <v>16.129032258064516</v>
      </c>
    </row>
    <row r="79" spans="1:17" x14ac:dyDescent="0.25">
      <c r="A79" s="108">
        <v>40933</v>
      </c>
      <c r="B79" s="82">
        <v>1051</v>
      </c>
      <c r="C79" s="61" t="s">
        <v>27</v>
      </c>
      <c r="D79" s="68">
        <v>10</v>
      </c>
      <c r="E79" s="60">
        <v>40933</v>
      </c>
      <c r="F79" s="62">
        <v>2115</v>
      </c>
      <c r="G79" s="62">
        <v>15.5</v>
      </c>
      <c r="H79" s="62">
        <v>124</v>
      </c>
      <c r="I79" s="62">
        <v>510</v>
      </c>
      <c r="K79" s="61">
        <v>2118</v>
      </c>
      <c r="L79" s="56">
        <v>2230</v>
      </c>
      <c r="N79" s="61">
        <v>129</v>
      </c>
      <c r="O79" s="46">
        <f t="shared" si="13"/>
        <v>5</v>
      </c>
      <c r="P79" s="46">
        <f t="shared" si="14"/>
        <v>0.51</v>
      </c>
      <c r="Q79" s="47">
        <f t="shared" si="15"/>
        <v>9.8039215686274517</v>
      </c>
    </row>
    <row r="80" spans="1:17" x14ac:dyDescent="0.25">
      <c r="A80" s="108">
        <v>40933</v>
      </c>
      <c r="B80" s="82">
        <v>1337</v>
      </c>
      <c r="C80" s="61" t="s">
        <v>19</v>
      </c>
      <c r="D80" s="68" t="s">
        <v>37</v>
      </c>
      <c r="E80" s="60">
        <v>40933</v>
      </c>
      <c r="F80" s="62">
        <v>2118</v>
      </c>
      <c r="G80" s="62">
        <v>17.899999999999999</v>
      </c>
      <c r="H80" s="62">
        <v>126</v>
      </c>
      <c r="I80" s="62">
        <v>300</v>
      </c>
      <c r="K80" s="61">
        <v>2122</v>
      </c>
      <c r="L80" s="56">
        <v>2230</v>
      </c>
      <c r="N80" s="61">
        <v>129</v>
      </c>
      <c r="O80" s="46">
        <f t="shared" si="13"/>
        <v>3</v>
      </c>
      <c r="P80" s="46">
        <f t="shared" si="14"/>
        <v>0.3</v>
      </c>
      <c r="Q80" s="47">
        <f t="shared" si="15"/>
        <v>10</v>
      </c>
    </row>
    <row r="81" spans="1:17" x14ac:dyDescent="0.25">
      <c r="A81" s="108">
        <v>40933</v>
      </c>
      <c r="B81" s="82">
        <v>1606</v>
      </c>
      <c r="C81" s="61" t="s">
        <v>19</v>
      </c>
      <c r="D81" s="68" t="s">
        <v>37</v>
      </c>
      <c r="E81" s="60">
        <v>40933</v>
      </c>
      <c r="F81" s="62">
        <v>2121</v>
      </c>
      <c r="G81" s="62">
        <v>15.6</v>
      </c>
      <c r="H81" s="62">
        <v>124</v>
      </c>
      <c r="I81" s="62">
        <v>550</v>
      </c>
      <c r="K81" s="61">
        <v>2124</v>
      </c>
      <c r="L81" s="56">
        <v>2230</v>
      </c>
      <c r="N81" s="61">
        <v>131</v>
      </c>
      <c r="O81" s="46">
        <f t="shared" si="13"/>
        <v>7</v>
      </c>
      <c r="P81" s="46">
        <f t="shared" si="14"/>
        <v>0.55000000000000004</v>
      </c>
      <c r="Q81" s="47">
        <f t="shared" si="15"/>
        <v>12.727272727272727</v>
      </c>
    </row>
    <row r="82" spans="1:17" x14ac:dyDescent="0.25">
      <c r="A82" s="108">
        <v>40933</v>
      </c>
      <c r="B82" s="82">
        <v>920</v>
      </c>
      <c r="C82" s="61" t="s">
        <v>17</v>
      </c>
      <c r="D82" s="68" t="s">
        <v>45</v>
      </c>
      <c r="E82" s="60">
        <v>40933</v>
      </c>
      <c r="F82" s="62">
        <v>2125</v>
      </c>
      <c r="G82" s="62">
        <v>9.44</v>
      </c>
      <c r="H82" s="62">
        <v>126</v>
      </c>
      <c r="I82" s="62">
        <v>950</v>
      </c>
      <c r="K82" s="61">
        <v>2130</v>
      </c>
      <c r="L82" s="56">
        <v>2230</v>
      </c>
      <c r="N82" s="61">
        <v>127</v>
      </c>
      <c r="O82" s="46">
        <f t="shared" si="13"/>
        <v>1</v>
      </c>
      <c r="P82" s="46">
        <f t="shared" si="14"/>
        <v>0.95</v>
      </c>
      <c r="Q82" s="47">
        <f t="shared" si="15"/>
        <v>1.0526315789473684</v>
      </c>
    </row>
    <row r="83" spans="1:17" x14ac:dyDescent="0.25">
      <c r="A83" s="108">
        <v>40933</v>
      </c>
      <c r="B83" s="82">
        <v>920</v>
      </c>
      <c r="C83" s="61" t="s">
        <v>17</v>
      </c>
      <c r="D83" s="68" t="s">
        <v>46</v>
      </c>
      <c r="E83" s="60">
        <v>40933</v>
      </c>
      <c r="F83" s="62">
        <v>2125</v>
      </c>
    </row>
    <row r="85" spans="1:17" x14ac:dyDescent="0.25">
      <c r="A85" s="108">
        <v>40935</v>
      </c>
      <c r="B85" s="82">
        <v>1028</v>
      </c>
      <c r="C85" s="61" t="s">
        <v>19</v>
      </c>
      <c r="D85" s="68">
        <v>1</v>
      </c>
      <c r="E85" s="60">
        <v>40935</v>
      </c>
      <c r="F85" s="62">
        <v>1538</v>
      </c>
      <c r="G85" s="62">
        <v>17.399999999999999</v>
      </c>
      <c r="H85" s="62">
        <v>123</v>
      </c>
      <c r="I85" s="62">
        <v>525</v>
      </c>
      <c r="K85" s="61">
        <v>1545</v>
      </c>
      <c r="L85" s="56">
        <v>1456</v>
      </c>
      <c r="N85" s="61">
        <v>134</v>
      </c>
      <c r="O85" s="46">
        <f t="shared" ref="O85:O97" si="16">N85-H85</f>
        <v>11</v>
      </c>
      <c r="P85" s="46">
        <f t="shared" ref="P85:P97" si="17">I85/1000</f>
        <v>0.52500000000000002</v>
      </c>
      <c r="Q85" s="47">
        <f t="shared" ref="Q85:Q97" si="18">(N85-H85)/P85</f>
        <v>20.952380952380953</v>
      </c>
    </row>
    <row r="86" spans="1:17" x14ac:dyDescent="0.25">
      <c r="A86" s="108">
        <v>40935</v>
      </c>
      <c r="B86" s="82">
        <v>1137</v>
      </c>
      <c r="C86" s="61" t="s">
        <v>19</v>
      </c>
      <c r="D86" s="68" t="s">
        <v>37</v>
      </c>
      <c r="E86" s="60">
        <v>40935</v>
      </c>
      <c r="F86" s="62">
        <v>1544</v>
      </c>
      <c r="G86" s="62">
        <v>16.2</v>
      </c>
      <c r="H86" s="62">
        <v>126</v>
      </c>
      <c r="I86" s="62">
        <v>540</v>
      </c>
      <c r="N86" s="61">
        <v>139</v>
      </c>
      <c r="O86" s="46">
        <f t="shared" si="16"/>
        <v>13</v>
      </c>
      <c r="P86" s="46">
        <f t="shared" si="17"/>
        <v>0.54</v>
      </c>
      <c r="Q86" s="47">
        <f t="shared" si="18"/>
        <v>24.074074074074073</v>
      </c>
    </row>
    <row r="87" spans="1:17" x14ac:dyDescent="0.25">
      <c r="A87" s="108">
        <v>40935</v>
      </c>
      <c r="B87" s="82">
        <v>1154</v>
      </c>
      <c r="C87" s="61" t="s">
        <v>19</v>
      </c>
      <c r="D87" s="68" t="s">
        <v>37</v>
      </c>
      <c r="E87" s="60">
        <v>40935</v>
      </c>
      <c r="F87" s="62">
        <v>1548</v>
      </c>
      <c r="G87" s="62">
        <v>29.1</v>
      </c>
      <c r="H87" s="62">
        <v>126</v>
      </c>
      <c r="I87" s="62">
        <v>540</v>
      </c>
      <c r="N87" s="61">
        <v>147</v>
      </c>
      <c r="O87" s="46">
        <f t="shared" si="16"/>
        <v>21</v>
      </c>
      <c r="P87" s="46">
        <f t="shared" si="17"/>
        <v>0.54</v>
      </c>
      <c r="Q87" s="47">
        <f t="shared" si="18"/>
        <v>38.888888888888886</v>
      </c>
    </row>
    <row r="88" spans="1:17" x14ac:dyDescent="0.25">
      <c r="A88" s="108">
        <v>40935</v>
      </c>
      <c r="B88" s="82">
        <v>1204</v>
      </c>
      <c r="C88" s="61" t="s">
        <v>19</v>
      </c>
      <c r="D88" s="68" t="s">
        <v>37</v>
      </c>
      <c r="E88" s="60">
        <v>40935</v>
      </c>
      <c r="F88" s="62">
        <v>1552</v>
      </c>
      <c r="G88" s="62">
        <v>203</v>
      </c>
      <c r="H88" s="62">
        <v>126</v>
      </c>
      <c r="I88" s="62">
        <v>150</v>
      </c>
      <c r="N88" s="61">
        <v>149</v>
      </c>
      <c r="O88" s="46">
        <f t="shared" si="16"/>
        <v>23</v>
      </c>
      <c r="P88" s="46">
        <f t="shared" si="17"/>
        <v>0.15</v>
      </c>
      <c r="Q88" s="47">
        <f t="shared" si="18"/>
        <v>153.33333333333334</v>
      </c>
    </row>
    <row r="89" spans="1:17" x14ac:dyDescent="0.25">
      <c r="A89" s="108">
        <v>40935</v>
      </c>
      <c r="B89" s="82">
        <v>1217</v>
      </c>
      <c r="C89" s="61" t="s">
        <v>19</v>
      </c>
      <c r="D89" s="68" t="s">
        <v>37</v>
      </c>
      <c r="E89" s="60">
        <v>40935</v>
      </c>
      <c r="F89" s="62">
        <v>1555</v>
      </c>
      <c r="G89" s="62">
        <v>937</v>
      </c>
      <c r="H89" s="62">
        <v>126</v>
      </c>
      <c r="I89" s="62">
        <v>150</v>
      </c>
      <c r="N89" s="61">
        <v>210</v>
      </c>
      <c r="O89" s="46">
        <f t="shared" si="16"/>
        <v>84</v>
      </c>
      <c r="P89" s="46">
        <f t="shared" si="17"/>
        <v>0.15</v>
      </c>
      <c r="Q89" s="47">
        <f t="shared" si="18"/>
        <v>560</v>
      </c>
    </row>
    <row r="90" spans="1:17" x14ac:dyDescent="0.25">
      <c r="A90" s="108">
        <v>40935</v>
      </c>
      <c r="B90" s="82">
        <v>1233</v>
      </c>
      <c r="C90" s="61" t="s">
        <v>19</v>
      </c>
      <c r="D90" s="68" t="s">
        <v>37</v>
      </c>
      <c r="E90" s="60">
        <v>40935</v>
      </c>
      <c r="F90" s="62">
        <v>1605</v>
      </c>
      <c r="G90" s="62">
        <v>1017</v>
      </c>
      <c r="H90" s="62">
        <v>126</v>
      </c>
      <c r="I90" s="62">
        <v>100</v>
      </c>
      <c r="N90" s="61">
        <v>179</v>
      </c>
      <c r="O90" s="46">
        <f t="shared" si="16"/>
        <v>53</v>
      </c>
      <c r="P90" s="46">
        <f t="shared" si="17"/>
        <v>0.1</v>
      </c>
      <c r="Q90" s="47">
        <f t="shared" si="18"/>
        <v>530</v>
      </c>
    </row>
    <row r="91" spans="1:17" x14ac:dyDescent="0.25">
      <c r="A91" s="108">
        <v>40935</v>
      </c>
      <c r="B91" s="82">
        <v>1317</v>
      </c>
      <c r="C91" s="61" t="s">
        <v>19</v>
      </c>
      <c r="D91" s="68" t="s">
        <v>37</v>
      </c>
      <c r="E91" s="60">
        <v>40935</v>
      </c>
      <c r="F91" s="62">
        <v>1559</v>
      </c>
      <c r="G91" s="62">
        <v>129</v>
      </c>
      <c r="H91" s="62">
        <v>125</v>
      </c>
      <c r="I91" s="62">
        <v>300</v>
      </c>
      <c r="N91" s="61">
        <v>175</v>
      </c>
      <c r="O91" s="46">
        <f t="shared" si="16"/>
        <v>50</v>
      </c>
      <c r="P91" s="46">
        <f t="shared" si="17"/>
        <v>0.3</v>
      </c>
      <c r="Q91" s="47">
        <f t="shared" si="18"/>
        <v>166.66666666666669</v>
      </c>
    </row>
    <row r="92" spans="1:17" x14ac:dyDescent="0.25">
      <c r="A92" s="108">
        <v>40935</v>
      </c>
      <c r="B92" s="82">
        <v>1340</v>
      </c>
      <c r="C92" s="61" t="s">
        <v>19</v>
      </c>
      <c r="D92" s="68" t="s">
        <v>37</v>
      </c>
      <c r="E92" s="60">
        <v>40935</v>
      </c>
      <c r="F92" s="62">
        <v>1607</v>
      </c>
      <c r="G92" s="62">
        <v>37.4</v>
      </c>
      <c r="H92" s="62">
        <v>124</v>
      </c>
      <c r="I92" s="62">
        <v>400</v>
      </c>
      <c r="N92" s="61">
        <v>140</v>
      </c>
      <c r="O92" s="46">
        <f t="shared" si="16"/>
        <v>16</v>
      </c>
      <c r="P92" s="46">
        <f t="shared" si="17"/>
        <v>0.4</v>
      </c>
      <c r="Q92" s="47">
        <f t="shared" si="18"/>
        <v>40</v>
      </c>
    </row>
    <row r="93" spans="1:17" x14ac:dyDescent="0.25">
      <c r="A93" s="108">
        <v>40935</v>
      </c>
      <c r="B93" s="82">
        <v>1446</v>
      </c>
      <c r="C93" s="61" t="s">
        <v>19</v>
      </c>
      <c r="D93" s="68" t="s">
        <v>37</v>
      </c>
      <c r="E93" s="60">
        <v>40935</v>
      </c>
      <c r="F93" s="62">
        <v>1608</v>
      </c>
      <c r="G93" s="62">
        <v>51.7</v>
      </c>
      <c r="H93" s="62">
        <v>125</v>
      </c>
      <c r="I93" s="62">
        <v>500</v>
      </c>
      <c r="N93" s="61">
        <v>150</v>
      </c>
      <c r="O93" s="46">
        <f t="shared" si="16"/>
        <v>25</v>
      </c>
      <c r="P93" s="46">
        <f t="shared" si="17"/>
        <v>0.5</v>
      </c>
      <c r="Q93" s="47">
        <f t="shared" si="18"/>
        <v>50</v>
      </c>
    </row>
    <row r="94" spans="1:17" x14ac:dyDescent="0.25">
      <c r="A94" s="108">
        <v>40934</v>
      </c>
      <c r="B94" s="82">
        <v>1645</v>
      </c>
      <c r="C94" s="61" t="s">
        <v>19</v>
      </c>
      <c r="D94" s="68" t="s">
        <v>37</v>
      </c>
      <c r="E94" s="60">
        <v>40935</v>
      </c>
      <c r="F94" s="62">
        <v>1611</v>
      </c>
      <c r="G94" s="62">
        <v>6.38</v>
      </c>
      <c r="H94" s="62">
        <v>127</v>
      </c>
      <c r="I94" s="62">
        <v>540</v>
      </c>
      <c r="N94" s="61">
        <v>130</v>
      </c>
      <c r="O94" s="46">
        <f t="shared" si="16"/>
        <v>3</v>
      </c>
      <c r="P94" s="46">
        <f t="shared" si="17"/>
        <v>0.54</v>
      </c>
      <c r="Q94" s="47">
        <f t="shared" si="18"/>
        <v>5.5555555555555554</v>
      </c>
    </row>
    <row r="95" spans="1:17" x14ac:dyDescent="0.25">
      <c r="A95" s="108">
        <v>40935</v>
      </c>
      <c r="B95" s="82">
        <v>1133</v>
      </c>
      <c r="C95" s="61" t="s">
        <v>27</v>
      </c>
      <c r="E95" s="60">
        <v>40935</v>
      </c>
      <c r="F95" s="62">
        <v>1629</v>
      </c>
      <c r="G95" s="62">
        <v>4.21</v>
      </c>
      <c r="H95" s="62">
        <v>128</v>
      </c>
      <c r="I95" s="62">
        <v>520</v>
      </c>
      <c r="N95" s="61">
        <v>129</v>
      </c>
      <c r="O95" s="46">
        <f t="shared" si="16"/>
        <v>1</v>
      </c>
      <c r="P95" s="46">
        <f t="shared" si="17"/>
        <v>0.52</v>
      </c>
      <c r="Q95" s="47">
        <f t="shared" si="18"/>
        <v>1.9230769230769229</v>
      </c>
    </row>
    <row r="96" spans="1:17" x14ac:dyDescent="0.25">
      <c r="A96" s="108">
        <v>40935</v>
      </c>
      <c r="B96" s="82">
        <v>1222</v>
      </c>
      <c r="C96" s="61" t="s">
        <v>27</v>
      </c>
      <c r="E96" s="60">
        <v>40935</v>
      </c>
      <c r="F96" s="62">
        <v>1634</v>
      </c>
      <c r="G96" s="62">
        <v>4.3899999999999997</v>
      </c>
      <c r="H96" s="62">
        <v>127</v>
      </c>
      <c r="I96" s="62">
        <v>520</v>
      </c>
      <c r="N96" s="61">
        <v>131</v>
      </c>
      <c r="O96" s="46">
        <f t="shared" si="16"/>
        <v>4</v>
      </c>
      <c r="P96" s="46">
        <f t="shared" si="17"/>
        <v>0.52</v>
      </c>
      <c r="Q96" s="47">
        <f t="shared" si="18"/>
        <v>7.6923076923076916</v>
      </c>
    </row>
    <row r="97" spans="1:17" x14ac:dyDescent="0.25">
      <c r="A97" s="108">
        <v>40935</v>
      </c>
      <c r="B97" s="82">
        <v>1100</v>
      </c>
      <c r="C97" s="61" t="s">
        <v>17</v>
      </c>
      <c r="D97" s="68" t="s">
        <v>45</v>
      </c>
      <c r="E97" s="60">
        <v>40935</v>
      </c>
      <c r="F97" s="62">
        <v>1636</v>
      </c>
      <c r="G97" s="62">
        <v>1.71</v>
      </c>
      <c r="H97" s="62">
        <v>127</v>
      </c>
      <c r="I97" s="62">
        <v>1000</v>
      </c>
      <c r="N97" s="61">
        <v>128</v>
      </c>
      <c r="O97" s="46">
        <f t="shared" si="16"/>
        <v>1</v>
      </c>
      <c r="P97" s="46">
        <f t="shared" si="17"/>
        <v>1</v>
      </c>
      <c r="Q97" s="47">
        <f t="shared" si="18"/>
        <v>1</v>
      </c>
    </row>
    <row r="98" spans="1:17" x14ac:dyDescent="0.25">
      <c r="A98" s="108">
        <v>40935</v>
      </c>
      <c r="B98" s="82">
        <v>1100</v>
      </c>
      <c r="C98" s="61" t="s">
        <v>17</v>
      </c>
      <c r="D98" s="68" t="s">
        <v>46</v>
      </c>
      <c r="E98" s="60">
        <v>40935</v>
      </c>
      <c r="F98" s="62">
        <v>1636</v>
      </c>
    </row>
    <row r="100" spans="1:17" x14ac:dyDescent="0.25">
      <c r="A100" s="108">
        <v>40935</v>
      </c>
      <c r="B100" s="82">
        <v>1147</v>
      </c>
      <c r="C100" s="61" t="s">
        <v>22</v>
      </c>
      <c r="E100" s="60">
        <v>40940</v>
      </c>
      <c r="G100" s="62" t="s">
        <v>40</v>
      </c>
    </row>
    <row r="101" spans="1:17" x14ac:dyDescent="0.25">
      <c r="A101" s="108">
        <v>40935</v>
      </c>
      <c r="B101" s="82">
        <v>1120</v>
      </c>
      <c r="C101" s="61" t="s">
        <v>47</v>
      </c>
      <c r="E101" s="60">
        <v>40940</v>
      </c>
      <c r="G101" s="62" t="s">
        <v>40</v>
      </c>
    </row>
    <row r="102" spans="1:17" x14ac:dyDescent="0.25">
      <c r="A102" s="108">
        <v>40935</v>
      </c>
      <c r="B102" s="82">
        <v>1227</v>
      </c>
      <c r="C102" s="61" t="s">
        <v>22</v>
      </c>
      <c r="E102" s="60">
        <v>40940</v>
      </c>
      <c r="G102" s="62">
        <v>52.2</v>
      </c>
      <c r="H102" s="61">
        <v>128</v>
      </c>
      <c r="I102" s="61">
        <v>150</v>
      </c>
      <c r="N102" s="61">
        <v>136</v>
      </c>
      <c r="O102" s="46">
        <f>N102-H102</f>
        <v>8</v>
      </c>
      <c r="P102" s="46">
        <f>I102/1000</f>
        <v>0.15</v>
      </c>
      <c r="Q102" s="47">
        <f>(N102-H102)/P102</f>
        <v>53.333333333333336</v>
      </c>
    </row>
    <row r="103" spans="1:17" x14ac:dyDescent="0.25">
      <c r="A103" s="108">
        <v>40935</v>
      </c>
      <c r="B103" s="82">
        <v>1427</v>
      </c>
      <c r="C103" s="61" t="s">
        <v>22</v>
      </c>
      <c r="E103" s="60">
        <v>40940</v>
      </c>
      <c r="G103" s="62"/>
    </row>
    <row r="104" spans="1:17" x14ac:dyDescent="0.25">
      <c r="A104" s="108">
        <v>40935</v>
      </c>
      <c r="B104" s="82">
        <v>1326</v>
      </c>
      <c r="C104" s="61" t="s">
        <v>22</v>
      </c>
      <c r="E104" s="60">
        <v>40940</v>
      </c>
      <c r="G104" s="62">
        <v>481</v>
      </c>
      <c r="H104" s="61">
        <v>124</v>
      </c>
      <c r="I104" s="61">
        <v>100</v>
      </c>
      <c r="N104" s="61">
        <v>163</v>
      </c>
      <c r="O104" s="46">
        <f>N104-H104</f>
        <v>39</v>
      </c>
      <c r="P104" s="46">
        <f>I104/1000</f>
        <v>0.1</v>
      </c>
      <c r="Q104" s="47">
        <f>(N104-H104)/P104</f>
        <v>390</v>
      </c>
    </row>
    <row r="105" spans="1:17" x14ac:dyDescent="0.25">
      <c r="A105" s="108">
        <v>40940</v>
      </c>
      <c r="B105" s="82">
        <v>1300</v>
      </c>
      <c r="C105" s="61" t="s">
        <v>22</v>
      </c>
      <c r="E105" s="60">
        <v>40940</v>
      </c>
      <c r="G105" s="62">
        <v>644</v>
      </c>
      <c r="H105" s="61">
        <v>127</v>
      </c>
      <c r="I105" s="61">
        <v>100</v>
      </c>
      <c r="N105" s="61">
        <v>167</v>
      </c>
      <c r="O105" s="46">
        <f>N105-H105</f>
        <v>40</v>
      </c>
      <c r="P105" s="46">
        <f>I105/1000</f>
        <v>0.1</v>
      </c>
      <c r="Q105" s="47">
        <f>(N105-H105)/P105</f>
        <v>400</v>
      </c>
    </row>
    <row r="106" spans="1:17" x14ac:dyDescent="0.25">
      <c r="A106" s="108">
        <v>40935</v>
      </c>
      <c r="B106" s="82">
        <v>1120</v>
      </c>
      <c r="C106" s="61" t="s">
        <v>48</v>
      </c>
      <c r="E106" s="60">
        <v>40940</v>
      </c>
      <c r="G106" s="62"/>
    </row>
    <row r="107" spans="1:17" x14ac:dyDescent="0.25">
      <c r="A107" s="108">
        <v>40934</v>
      </c>
      <c r="B107" s="82">
        <v>1653</v>
      </c>
      <c r="C107" s="61" t="s">
        <v>22</v>
      </c>
      <c r="D107" s="68">
        <v>2</v>
      </c>
      <c r="E107" s="60">
        <v>40940</v>
      </c>
      <c r="G107" s="62">
        <v>69.099999999999994</v>
      </c>
      <c r="H107" s="61">
        <v>129</v>
      </c>
      <c r="I107" s="61">
        <v>150</v>
      </c>
      <c r="N107" s="61">
        <v>145</v>
      </c>
      <c r="O107" s="46">
        <f t="shared" ref="O107:O113" si="19">N107-H107</f>
        <v>16</v>
      </c>
      <c r="P107" s="46">
        <f t="shared" ref="P107:P113" si="20">I107/1000</f>
        <v>0.15</v>
      </c>
      <c r="Q107" s="47">
        <f t="shared" ref="Q107:Q113" si="21">(N107-H107)/P107</f>
        <v>106.66666666666667</v>
      </c>
    </row>
    <row r="108" spans="1:17" x14ac:dyDescent="0.25">
      <c r="A108" s="108">
        <v>40935</v>
      </c>
      <c r="B108" s="82">
        <v>1036</v>
      </c>
      <c r="C108" s="61" t="s">
        <v>22</v>
      </c>
      <c r="D108" s="68">
        <v>2</v>
      </c>
      <c r="E108" s="60">
        <v>40940</v>
      </c>
      <c r="G108" s="62">
        <v>8.17</v>
      </c>
      <c r="H108" s="61">
        <v>128</v>
      </c>
      <c r="I108" s="61">
        <v>550</v>
      </c>
      <c r="N108" s="61">
        <v>129</v>
      </c>
      <c r="O108" s="46">
        <f t="shared" si="19"/>
        <v>1</v>
      </c>
      <c r="P108" s="46">
        <f t="shared" si="20"/>
        <v>0.55000000000000004</v>
      </c>
      <c r="Q108" s="47">
        <f t="shared" si="21"/>
        <v>1.8181818181818181</v>
      </c>
    </row>
    <row r="109" spans="1:17" x14ac:dyDescent="0.25">
      <c r="A109" s="108">
        <v>40935</v>
      </c>
      <c r="B109" s="82">
        <v>1051</v>
      </c>
      <c r="C109" s="61" t="s">
        <v>22</v>
      </c>
      <c r="D109" s="68">
        <v>3</v>
      </c>
      <c r="E109" s="60">
        <v>40940</v>
      </c>
      <c r="G109" s="62">
        <v>59.8</v>
      </c>
      <c r="H109" s="61">
        <v>125</v>
      </c>
      <c r="I109" s="61">
        <v>400</v>
      </c>
      <c r="N109" s="61">
        <v>149</v>
      </c>
      <c r="O109" s="46">
        <f t="shared" si="19"/>
        <v>24</v>
      </c>
      <c r="P109" s="46">
        <f t="shared" si="20"/>
        <v>0.4</v>
      </c>
      <c r="Q109" s="47">
        <f t="shared" si="21"/>
        <v>60</v>
      </c>
    </row>
    <row r="110" spans="1:17" x14ac:dyDescent="0.25">
      <c r="A110" s="108">
        <v>40938</v>
      </c>
      <c r="B110" s="82">
        <v>1706</v>
      </c>
      <c r="C110" s="61" t="s">
        <v>19</v>
      </c>
      <c r="D110" s="68" t="s">
        <v>49</v>
      </c>
      <c r="E110" s="60">
        <v>40940</v>
      </c>
      <c r="G110" s="62">
        <v>1.87</v>
      </c>
      <c r="H110" s="61">
        <v>125</v>
      </c>
      <c r="I110" s="61">
        <v>1000</v>
      </c>
      <c r="N110" s="61">
        <v>129</v>
      </c>
      <c r="O110" s="46">
        <f t="shared" si="19"/>
        <v>4</v>
      </c>
      <c r="P110" s="46">
        <f t="shared" si="20"/>
        <v>1</v>
      </c>
      <c r="Q110" s="47">
        <f t="shared" si="21"/>
        <v>4</v>
      </c>
    </row>
    <row r="111" spans="1:17" x14ac:dyDescent="0.25">
      <c r="A111" s="108">
        <v>40940</v>
      </c>
      <c r="B111" s="82">
        <v>1220</v>
      </c>
      <c r="C111" s="61" t="s">
        <v>19</v>
      </c>
      <c r="D111" s="68">
        <v>1</v>
      </c>
      <c r="E111" s="60">
        <v>40940</v>
      </c>
      <c r="G111" s="62">
        <v>25.4</v>
      </c>
      <c r="H111" s="61">
        <v>125</v>
      </c>
      <c r="I111" s="61">
        <v>520</v>
      </c>
      <c r="N111" s="61">
        <v>138</v>
      </c>
      <c r="O111" s="46">
        <f t="shared" si="19"/>
        <v>13</v>
      </c>
      <c r="P111" s="46">
        <f t="shared" si="20"/>
        <v>0.52</v>
      </c>
      <c r="Q111" s="47">
        <f t="shared" si="21"/>
        <v>25</v>
      </c>
    </row>
    <row r="112" spans="1:17" x14ac:dyDescent="0.25">
      <c r="A112" s="108">
        <v>40940</v>
      </c>
      <c r="B112" s="82">
        <v>1246</v>
      </c>
      <c r="C112" s="61" t="s">
        <v>19</v>
      </c>
      <c r="D112" s="68">
        <v>2</v>
      </c>
      <c r="E112" s="60">
        <v>40940</v>
      </c>
      <c r="G112" s="62">
        <v>21.4</v>
      </c>
      <c r="H112" s="61">
        <v>126</v>
      </c>
      <c r="I112" s="61">
        <v>520</v>
      </c>
      <c r="N112" s="61">
        <v>136</v>
      </c>
      <c r="O112" s="46">
        <f t="shared" si="19"/>
        <v>10</v>
      </c>
      <c r="P112" s="46">
        <f t="shared" si="20"/>
        <v>0.52</v>
      </c>
      <c r="Q112" s="47">
        <f t="shared" si="21"/>
        <v>19.23076923076923</v>
      </c>
    </row>
    <row r="113" spans="1:17" x14ac:dyDescent="0.25">
      <c r="A113" s="108">
        <v>40941</v>
      </c>
      <c r="B113" s="82">
        <v>1339</v>
      </c>
      <c r="C113" s="61" t="s">
        <v>19</v>
      </c>
      <c r="D113" s="68">
        <v>1</v>
      </c>
      <c r="E113" s="60">
        <v>40941</v>
      </c>
      <c r="G113" s="62">
        <v>17.5</v>
      </c>
      <c r="H113" s="61">
        <v>126</v>
      </c>
      <c r="I113" s="61">
        <v>520</v>
      </c>
      <c r="N113" s="61">
        <v>137</v>
      </c>
      <c r="O113" s="46">
        <f t="shared" si="19"/>
        <v>11</v>
      </c>
      <c r="P113" s="46">
        <f t="shared" si="20"/>
        <v>0.52</v>
      </c>
      <c r="Q113" s="47">
        <f t="shared" si="21"/>
        <v>21.153846153846153</v>
      </c>
    </row>
    <row r="115" spans="1:17" x14ac:dyDescent="0.25">
      <c r="A115" s="108">
        <v>40945</v>
      </c>
      <c r="B115" s="82">
        <v>1116</v>
      </c>
      <c r="C115" s="61" t="s">
        <v>19</v>
      </c>
      <c r="D115" s="68">
        <v>5</v>
      </c>
      <c r="E115" s="60">
        <v>40945</v>
      </c>
      <c r="G115" s="62">
        <v>136</v>
      </c>
      <c r="H115" s="62">
        <v>129</v>
      </c>
      <c r="I115" s="62">
        <v>150</v>
      </c>
      <c r="N115" s="61">
        <v>151</v>
      </c>
      <c r="O115" s="46">
        <f t="shared" ref="O115:O138" si="22">N115-H115</f>
        <v>22</v>
      </c>
      <c r="P115" s="46">
        <f t="shared" ref="P115:P138" si="23">I115/1000</f>
        <v>0.15</v>
      </c>
      <c r="Q115" s="47">
        <f t="shared" ref="Q115:Q138" si="24">(N115-H115)/P115</f>
        <v>146.66666666666669</v>
      </c>
    </row>
    <row r="116" spans="1:17" x14ac:dyDescent="0.25">
      <c r="A116" s="108">
        <v>40945</v>
      </c>
      <c r="B116" s="82">
        <v>1336</v>
      </c>
      <c r="C116" s="61" t="s">
        <v>19</v>
      </c>
      <c r="D116" s="68" t="s">
        <v>37</v>
      </c>
      <c r="E116" s="60">
        <v>40945</v>
      </c>
      <c r="G116" s="61">
        <v>23</v>
      </c>
      <c r="H116" s="62">
        <v>129</v>
      </c>
      <c r="I116" s="62">
        <v>550</v>
      </c>
      <c r="N116" s="61">
        <v>145</v>
      </c>
      <c r="O116" s="46">
        <f t="shared" si="22"/>
        <v>16</v>
      </c>
      <c r="P116" s="46">
        <f t="shared" si="23"/>
        <v>0.55000000000000004</v>
      </c>
      <c r="Q116" s="47">
        <f t="shared" si="24"/>
        <v>29.09090909090909</v>
      </c>
    </row>
    <row r="117" spans="1:17" x14ac:dyDescent="0.25">
      <c r="A117" s="108">
        <v>40942</v>
      </c>
      <c r="B117" s="82">
        <v>905</v>
      </c>
      <c r="C117" s="61" t="s">
        <v>19</v>
      </c>
      <c r="D117" s="68">
        <v>8</v>
      </c>
      <c r="E117" s="60">
        <v>40945</v>
      </c>
      <c r="G117" s="62">
        <v>162</v>
      </c>
      <c r="H117" s="62">
        <v>128</v>
      </c>
      <c r="I117" s="62">
        <v>200</v>
      </c>
      <c r="N117" s="61">
        <v>170</v>
      </c>
      <c r="O117" s="46">
        <f t="shared" si="22"/>
        <v>42</v>
      </c>
      <c r="P117" s="46">
        <f t="shared" si="23"/>
        <v>0.2</v>
      </c>
      <c r="Q117" s="47">
        <f t="shared" si="24"/>
        <v>210</v>
      </c>
    </row>
    <row r="118" spans="1:17" x14ac:dyDescent="0.25">
      <c r="A118" s="108">
        <v>40942</v>
      </c>
      <c r="B118" s="82">
        <v>940</v>
      </c>
      <c r="C118" s="61" t="s">
        <v>19</v>
      </c>
      <c r="D118" s="68">
        <v>9</v>
      </c>
      <c r="E118" s="60">
        <v>40945</v>
      </c>
      <c r="G118" s="62">
        <v>17.600000000000001</v>
      </c>
      <c r="H118" s="62">
        <v>127</v>
      </c>
      <c r="I118" s="62">
        <v>450</v>
      </c>
      <c r="N118" s="61">
        <v>149</v>
      </c>
      <c r="O118" s="46">
        <f t="shared" si="22"/>
        <v>22</v>
      </c>
      <c r="P118" s="46">
        <f t="shared" si="23"/>
        <v>0.45</v>
      </c>
      <c r="Q118" s="47">
        <f t="shared" si="24"/>
        <v>48.888888888888886</v>
      </c>
    </row>
    <row r="119" spans="1:17" x14ac:dyDescent="0.25">
      <c r="A119" s="108">
        <v>40942</v>
      </c>
      <c r="B119" s="82">
        <v>958</v>
      </c>
      <c r="C119" s="61" t="s">
        <v>19</v>
      </c>
      <c r="D119" s="68">
        <v>10</v>
      </c>
      <c r="E119" s="60">
        <v>40945</v>
      </c>
      <c r="G119" s="62">
        <v>58.9</v>
      </c>
      <c r="H119" s="62">
        <v>126</v>
      </c>
      <c r="I119" s="62">
        <v>300</v>
      </c>
      <c r="N119" s="61">
        <v>164</v>
      </c>
      <c r="O119" s="46">
        <f t="shared" si="22"/>
        <v>38</v>
      </c>
      <c r="P119" s="46">
        <f t="shared" si="23"/>
        <v>0.3</v>
      </c>
      <c r="Q119" s="47">
        <f t="shared" si="24"/>
        <v>126.66666666666667</v>
      </c>
    </row>
    <row r="120" spans="1:17" x14ac:dyDescent="0.25">
      <c r="A120" s="108">
        <v>40942</v>
      </c>
      <c r="B120" s="82">
        <v>1055</v>
      </c>
      <c r="C120" s="61" t="s">
        <v>19</v>
      </c>
      <c r="D120" s="68">
        <v>13</v>
      </c>
      <c r="E120" s="60">
        <v>40945</v>
      </c>
      <c r="G120" s="62">
        <v>24</v>
      </c>
      <c r="H120" s="62">
        <v>125</v>
      </c>
      <c r="I120" s="62">
        <v>145</v>
      </c>
      <c r="N120" s="61">
        <v>134</v>
      </c>
      <c r="O120" s="46">
        <f t="shared" si="22"/>
        <v>9</v>
      </c>
      <c r="P120" s="46">
        <f t="shared" si="23"/>
        <v>0.14499999999999999</v>
      </c>
      <c r="Q120" s="47">
        <f t="shared" si="24"/>
        <v>62.068965517241381</v>
      </c>
    </row>
    <row r="121" spans="1:17" x14ac:dyDescent="0.25">
      <c r="A121" s="108">
        <v>40942</v>
      </c>
      <c r="B121" s="82">
        <v>842</v>
      </c>
      <c r="C121" s="61" t="s">
        <v>19</v>
      </c>
      <c r="D121" s="68">
        <v>6</v>
      </c>
      <c r="E121" s="60">
        <v>40945</v>
      </c>
      <c r="G121" s="62">
        <v>23.9</v>
      </c>
      <c r="H121" s="62">
        <v>123</v>
      </c>
      <c r="I121" s="62">
        <v>400</v>
      </c>
      <c r="N121" s="61">
        <v>157</v>
      </c>
      <c r="O121" s="46">
        <f t="shared" si="22"/>
        <v>34</v>
      </c>
      <c r="P121" s="46">
        <f t="shared" si="23"/>
        <v>0.4</v>
      </c>
      <c r="Q121" s="47">
        <f t="shared" si="24"/>
        <v>85</v>
      </c>
    </row>
    <row r="122" spans="1:17" x14ac:dyDescent="0.25">
      <c r="A122" s="108">
        <v>40942</v>
      </c>
      <c r="B122" s="82">
        <v>1110</v>
      </c>
      <c r="C122" s="61" t="s">
        <v>19</v>
      </c>
      <c r="D122" s="68">
        <v>14</v>
      </c>
      <c r="E122" s="60">
        <v>40945</v>
      </c>
      <c r="G122" s="62">
        <v>31.9</v>
      </c>
      <c r="H122" s="62">
        <v>128</v>
      </c>
      <c r="I122" s="62">
        <v>400</v>
      </c>
      <c r="N122" s="61">
        <v>144</v>
      </c>
      <c r="O122" s="46">
        <f t="shared" si="22"/>
        <v>16</v>
      </c>
      <c r="P122" s="46">
        <f t="shared" si="23"/>
        <v>0.4</v>
      </c>
      <c r="Q122" s="47">
        <f t="shared" si="24"/>
        <v>40</v>
      </c>
    </row>
    <row r="123" spans="1:17" x14ac:dyDescent="0.25">
      <c r="A123" s="108">
        <v>40942</v>
      </c>
      <c r="B123" s="82">
        <v>1130</v>
      </c>
      <c r="C123" s="61" t="s">
        <v>19</v>
      </c>
      <c r="D123" s="68">
        <v>15</v>
      </c>
      <c r="E123" s="60">
        <v>40945</v>
      </c>
      <c r="G123" s="62">
        <v>16.600000000000001</v>
      </c>
      <c r="H123" s="62">
        <v>131</v>
      </c>
      <c r="I123" s="62">
        <v>490</v>
      </c>
      <c r="N123" s="61">
        <v>145</v>
      </c>
      <c r="O123" s="46">
        <f t="shared" si="22"/>
        <v>14</v>
      </c>
      <c r="P123" s="46">
        <f t="shared" si="23"/>
        <v>0.49</v>
      </c>
      <c r="Q123" s="47">
        <f t="shared" si="24"/>
        <v>28.571428571428573</v>
      </c>
    </row>
    <row r="124" spans="1:17" x14ac:dyDescent="0.25">
      <c r="A124" s="108">
        <v>40942</v>
      </c>
      <c r="B124" s="82">
        <v>1018</v>
      </c>
      <c r="C124" s="61" t="s">
        <v>19</v>
      </c>
      <c r="D124" s="68">
        <v>11</v>
      </c>
      <c r="E124" s="60">
        <v>40945</v>
      </c>
      <c r="G124" s="62">
        <v>15.3</v>
      </c>
      <c r="H124" s="62">
        <v>128</v>
      </c>
      <c r="I124" s="62">
        <v>450</v>
      </c>
      <c r="N124" s="61">
        <v>154</v>
      </c>
      <c r="O124" s="46">
        <f t="shared" si="22"/>
        <v>26</v>
      </c>
      <c r="P124" s="46">
        <f t="shared" si="23"/>
        <v>0.45</v>
      </c>
      <c r="Q124" s="47">
        <f t="shared" si="24"/>
        <v>57.777777777777779</v>
      </c>
    </row>
    <row r="125" spans="1:17" x14ac:dyDescent="0.25">
      <c r="A125" s="108">
        <v>40942</v>
      </c>
      <c r="B125" s="82">
        <v>809</v>
      </c>
      <c r="C125" s="61" t="s">
        <v>19</v>
      </c>
      <c r="D125" s="68">
        <v>1</v>
      </c>
      <c r="E125" s="60">
        <v>40945</v>
      </c>
      <c r="G125" s="62">
        <v>4.09</v>
      </c>
      <c r="H125" s="62">
        <v>128</v>
      </c>
      <c r="I125" s="62">
        <v>500</v>
      </c>
      <c r="N125" s="61">
        <v>135</v>
      </c>
      <c r="O125" s="46">
        <f t="shared" si="22"/>
        <v>7</v>
      </c>
      <c r="P125" s="46">
        <f t="shared" si="23"/>
        <v>0.5</v>
      </c>
      <c r="Q125" s="47">
        <f t="shared" si="24"/>
        <v>14</v>
      </c>
    </row>
    <row r="126" spans="1:17" x14ac:dyDescent="0.25">
      <c r="A126" s="108">
        <v>40945</v>
      </c>
      <c r="B126" s="82">
        <v>1104</v>
      </c>
      <c r="C126" s="61" t="s">
        <v>19</v>
      </c>
      <c r="D126" s="68">
        <v>3</v>
      </c>
      <c r="E126" s="60">
        <v>40945</v>
      </c>
      <c r="G126" s="62">
        <v>84.2</v>
      </c>
      <c r="H126" s="62">
        <v>123</v>
      </c>
      <c r="I126" s="62">
        <v>300</v>
      </c>
      <c r="N126" s="61">
        <v>151</v>
      </c>
      <c r="O126" s="46">
        <f t="shared" si="22"/>
        <v>28</v>
      </c>
      <c r="P126" s="46">
        <f t="shared" si="23"/>
        <v>0.3</v>
      </c>
      <c r="Q126" s="47">
        <f t="shared" si="24"/>
        <v>93.333333333333343</v>
      </c>
    </row>
    <row r="127" spans="1:17" x14ac:dyDescent="0.25">
      <c r="A127" s="108">
        <v>40942</v>
      </c>
      <c r="B127" s="82">
        <v>1040</v>
      </c>
      <c r="C127" s="61" t="s">
        <v>19</v>
      </c>
      <c r="D127" s="68">
        <v>12</v>
      </c>
      <c r="E127" s="60">
        <v>40945</v>
      </c>
      <c r="G127" s="62">
        <v>28.1</v>
      </c>
      <c r="H127" s="62">
        <v>122</v>
      </c>
      <c r="I127" s="62">
        <v>450</v>
      </c>
      <c r="N127" s="61">
        <v>150</v>
      </c>
      <c r="O127" s="46">
        <f t="shared" si="22"/>
        <v>28</v>
      </c>
      <c r="P127" s="46">
        <f t="shared" si="23"/>
        <v>0.45</v>
      </c>
      <c r="Q127" s="47">
        <f t="shared" si="24"/>
        <v>62.222222222222221</v>
      </c>
    </row>
    <row r="128" spans="1:17" x14ac:dyDescent="0.25">
      <c r="A128" s="108">
        <v>40945</v>
      </c>
      <c r="B128" s="82">
        <v>1240</v>
      </c>
      <c r="C128" s="61" t="s">
        <v>19</v>
      </c>
      <c r="D128" s="68" t="s">
        <v>37</v>
      </c>
      <c r="E128" s="60">
        <v>40945</v>
      </c>
      <c r="G128" s="62">
        <v>33.799999999999997</v>
      </c>
      <c r="H128" s="62">
        <v>131</v>
      </c>
      <c r="I128" s="62">
        <v>570</v>
      </c>
      <c r="N128" s="61">
        <v>153</v>
      </c>
      <c r="O128" s="46">
        <f t="shared" si="22"/>
        <v>22</v>
      </c>
      <c r="P128" s="46">
        <f t="shared" si="23"/>
        <v>0.56999999999999995</v>
      </c>
      <c r="Q128" s="47">
        <f t="shared" si="24"/>
        <v>38.596491228070178</v>
      </c>
    </row>
    <row r="129" spans="1:17" x14ac:dyDescent="0.25">
      <c r="A129" s="108">
        <v>40942</v>
      </c>
      <c r="B129" s="82">
        <v>815</v>
      </c>
      <c r="C129" s="61" t="s">
        <v>27</v>
      </c>
      <c r="D129" s="68">
        <v>2</v>
      </c>
      <c r="E129" s="60">
        <v>40945</v>
      </c>
      <c r="G129" s="62">
        <v>6.6</v>
      </c>
      <c r="H129" s="62">
        <v>131</v>
      </c>
      <c r="I129" s="62">
        <v>550</v>
      </c>
      <c r="N129" s="61">
        <v>130</v>
      </c>
      <c r="O129" s="46">
        <f t="shared" si="22"/>
        <v>-1</v>
      </c>
      <c r="P129" s="46">
        <f t="shared" si="23"/>
        <v>0.55000000000000004</v>
      </c>
      <c r="Q129" s="47">
        <f t="shared" si="24"/>
        <v>-1.8181818181818181</v>
      </c>
    </row>
    <row r="130" spans="1:17" x14ac:dyDescent="0.25">
      <c r="A130" s="108">
        <v>40945</v>
      </c>
      <c r="B130" s="82">
        <v>1110</v>
      </c>
      <c r="C130" s="61" t="s">
        <v>50</v>
      </c>
      <c r="D130" s="68">
        <v>8</v>
      </c>
      <c r="E130" s="60">
        <v>40945</v>
      </c>
      <c r="G130" s="62">
        <v>60</v>
      </c>
      <c r="H130" s="62">
        <v>130</v>
      </c>
      <c r="I130" s="62">
        <v>300</v>
      </c>
      <c r="N130" s="61">
        <v>150</v>
      </c>
      <c r="O130" s="46">
        <f t="shared" si="22"/>
        <v>20</v>
      </c>
      <c r="P130" s="46">
        <f t="shared" si="23"/>
        <v>0.3</v>
      </c>
      <c r="Q130" s="47">
        <f t="shared" si="24"/>
        <v>66.666666666666671</v>
      </c>
    </row>
    <row r="131" spans="1:17" x14ac:dyDescent="0.25">
      <c r="A131" s="108">
        <v>40942</v>
      </c>
      <c r="B131" s="82">
        <v>849</v>
      </c>
      <c r="C131" s="61" t="s">
        <v>51</v>
      </c>
      <c r="D131" s="68">
        <v>7</v>
      </c>
      <c r="E131" s="60">
        <v>40945</v>
      </c>
      <c r="G131" s="62">
        <v>16.2</v>
      </c>
      <c r="H131" s="62">
        <v>128</v>
      </c>
      <c r="I131" s="62">
        <v>425</v>
      </c>
      <c r="N131" s="61">
        <v>139</v>
      </c>
      <c r="O131" s="46">
        <f t="shared" si="22"/>
        <v>11</v>
      </c>
      <c r="P131" s="46">
        <f t="shared" si="23"/>
        <v>0.42499999999999999</v>
      </c>
      <c r="Q131" s="47">
        <f t="shared" si="24"/>
        <v>25.882352941176471</v>
      </c>
    </row>
    <row r="132" spans="1:17" x14ac:dyDescent="0.25">
      <c r="A132" s="108">
        <v>40942</v>
      </c>
      <c r="B132" s="82">
        <v>829</v>
      </c>
      <c r="C132" s="61" t="s">
        <v>17</v>
      </c>
      <c r="D132" s="68">
        <v>2</v>
      </c>
      <c r="E132" s="60">
        <v>40945</v>
      </c>
      <c r="G132" s="62">
        <v>4.37</v>
      </c>
      <c r="H132" s="62">
        <v>127</v>
      </c>
      <c r="I132" s="62">
        <v>430</v>
      </c>
      <c r="N132" s="61">
        <v>129</v>
      </c>
      <c r="O132" s="46">
        <f t="shared" si="22"/>
        <v>2</v>
      </c>
      <c r="P132" s="46">
        <f t="shared" si="23"/>
        <v>0.43</v>
      </c>
      <c r="Q132" s="47">
        <f t="shared" si="24"/>
        <v>4.6511627906976747</v>
      </c>
    </row>
    <row r="133" spans="1:17" x14ac:dyDescent="0.25">
      <c r="A133" s="108">
        <v>40942</v>
      </c>
      <c r="B133" s="82">
        <v>817</v>
      </c>
      <c r="C133" s="61" t="s">
        <v>52</v>
      </c>
      <c r="D133" s="68">
        <v>3</v>
      </c>
      <c r="E133" s="60">
        <v>40945</v>
      </c>
      <c r="G133" s="62">
        <v>22.1</v>
      </c>
      <c r="H133" s="62">
        <v>128</v>
      </c>
      <c r="I133" s="62">
        <v>425</v>
      </c>
      <c r="N133" s="61">
        <v>182</v>
      </c>
      <c r="O133" s="46">
        <f t="shared" si="22"/>
        <v>54</v>
      </c>
      <c r="P133" s="46">
        <f t="shared" si="23"/>
        <v>0.42499999999999999</v>
      </c>
      <c r="Q133" s="47">
        <f t="shared" si="24"/>
        <v>127.05882352941177</v>
      </c>
    </row>
    <row r="134" spans="1:17" x14ac:dyDescent="0.25">
      <c r="A134" s="108">
        <v>40945</v>
      </c>
      <c r="B134" s="82">
        <v>1150</v>
      </c>
      <c r="C134" s="61" t="s">
        <v>22</v>
      </c>
      <c r="D134" s="68" t="s">
        <v>37</v>
      </c>
      <c r="E134" s="60">
        <v>40945</v>
      </c>
      <c r="G134" s="62">
        <v>142</v>
      </c>
      <c r="H134" s="62">
        <v>129</v>
      </c>
      <c r="I134" s="62">
        <v>150</v>
      </c>
      <c r="N134" s="61">
        <v>160</v>
      </c>
      <c r="O134" s="46">
        <f t="shared" si="22"/>
        <v>31</v>
      </c>
      <c r="P134" s="46">
        <f t="shared" si="23"/>
        <v>0.15</v>
      </c>
      <c r="Q134" s="47">
        <f t="shared" si="24"/>
        <v>206.66666666666669</v>
      </c>
    </row>
    <row r="135" spans="1:17" x14ac:dyDescent="0.25">
      <c r="A135" s="108">
        <v>40942</v>
      </c>
      <c r="B135" s="82">
        <v>927</v>
      </c>
      <c r="C135" s="61" t="s">
        <v>22</v>
      </c>
      <c r="D135" s="68">
        <v>8</v>
      </c>
      <c r="E135" s="60">
        <v>40945</v>
      </c>
      <c r="G135" s="62">
        <v>33.200000000000003</v>
      </c>
      <c r="H135" s="62">
        <v>129</v>
      </c>
      <c r="I135" s="62">
        <v>150</v>
      </c>
      <c r="N135" s="61">
        <v>140</v>
      </c>
      <c r="O135" s="46">
        <f t="shared" si="22"/>
        <v>11</v>
      </c>
      <c r="P135" s="46">
        <f t="shared" si="23"/>
        <v>0.15</v>
      </c>
      <c r="Q135" s="47">
        <f t="shared" si="24"/>
        <v>73.333333333333343</v>
      </c>
    </row>
    <row r="136" spans="1:17" x14ac:dyDescent="0.25">
      <c r="A136" s="108">
        <v>40945</v>
      </c>
      <c r="B136" s="82">
        <v>1059</v>
      </c>
      <c r="C136" s="61" t="s">
        <v>52</v>
      </c>
      <c r="D136" s="68">
        <v>2</v>
      </c>
      <c r="E136" s="60">
        <v>40945</v>
      </c>
      <c r="G136" s="61" t="s">
        <v>40</v>
      </c>
      <c r="H136" s="62">
        <v>130</v>
      </c>
      <c r="I136" s="62">
        <v>150</v>
      </c>
      <c r="N136" s="61">
        <v>149</v>
      </c>
      <c r="O136" s="46">
        <f t="shared" si="22"/>
        <v>19</v>
      </c>
      <c r="P136" s="46">
        <f t="shared" si="23"/>
        <v>0.15</v>
      </c>
      <c r="Q136" s="47">
        <f t="shared" si="24"/>
        <v>126.66666666666667</v>
      </c>
    </row>
    <row r="137" spans="1:17" x14ac:dyDescent="0.25">
      <c r="A137" s="108">
        <v>40942</v>
      </c>
      <c r="B137" s="82">
        <v>822</v>
      </c>
      <c r="C137" s="61" t="s">
        <v>22</v>
      </c>
      <c r="D137" s="68">
        <v>4</v>
      </c>
      <c r="E137" s="60">
        <v>40945</v>
      </c>
      <c r="G137" s="61" t="s">
        <v>40</v>
      </c>
      <c r="H137" s="62">
        <v>132</v>
      </c>
      <c r="I137" s="62">
        <v>150</v>
      </c>
      <c r="N137" s="61">
        <v>386</v>
      </c>
      <c r="O137" s="46">
        <f t="shared" si="22"/>
        <v>254</v>
      </c>
      <c r="P137" s="46">
        <f t="shared" si="23"/>
        <v>0.15</v>
      </c>
      <c r="Q137" s="47">
        <f t="shared" si="24"/>
        <v>1693.3333333333335</v>
      </c>
    </row>
    <row r="138" spans="1:17" x14ac:dyDescent="0.25">
      <c r="A138" s="108">
        <v>40945</v>
      </c>
      <c r="B138" s="82">
        <v>1054</v>
      </c>
      <c r="C138" s="61" t="s">
        <v>22</v>
      </c>
      <c r="D138" s="68">
        <v>1</v>
      </c>
      <c r="E138" s="60">
        <v>40945</v>
      </c>
      <c r="G138" s="61" t="s">
        <v>40</v>
      </c>
      <c r="H138" s="62">
        <v>124</v>
      </c>
      <c r="I138" s="62">
        <v>150</v>
      </c>
      <c r="N138" s="61">
        <v>572</v>
      </c>
      <c r="O138" s="46">
        <f t="shared" si="22"/>
        <v>448</v>
      </c>
      <c r="P138" s="46">
        <f t="shared" si="23"/>
        <v>0.15</v>
      </c>
      <c r="Q138" s="47">
        <f t="shared" si="24"/>
        <v>2986.666666666667</v>
      </c>
    </row>
    <row r="140" spans="1:17" x14ac:dyDescent="0.25">
      <c r="A140" s="108">
        <v>40945</v>
      </c>
      <c r="B140" s="82">
        <v>1636</v>
      </c>
      <c r="C140" s="61" t="s">
        <v>19</v>
      </c>
      <c r="D140" s="68" t="s">
        <v>37</v>
      </c>
      <c r="E140" s="60">
        <v>40947</v>
      </c>
      <c r="F140" s="62">
        <v>1738</v>
      </c>
      <c r="G140" s="62">
        <v>85.2</v>
      </c>
      <c r="H140" s="62">
        <v>128</v>
      </c>
      <c r="I140" s="62">
        <v>250</v>
      </c>
      <c r="N140" s="61">
        <v>184</v>
      </c>
      <c r="O140" s="46">
        <f t="shared" ref="O140:O161" si="25">N140-H140</f>
        <v>56</v>
      </c>
      <c r="P140" s="46">
        <f t="shared" ref="P140:P161" si="26">I140/1000</f>
        <v>0.25</v>
      </c>
      <c r="Q140" s="47">
        <f t="shared" ref="Q140:Q161" si="27">(N140-H140)/P140</f>
        <v>224</v>
      </c>
    </row>
    <row r="141" spans="1:17" x14ac:dyDescent="0.25">
      <c r="A141" s="108">
        <v>40945</v>
      </c>
      <c r="B141" s="82">
        <v>1658</v>
      </c>
      <c r="C141" s="61" t="s">
        <v>19</v>
      </c>
      <c r="D141" s="68" t="s">
        <v>37</v>
      </c>
      <c r="F141" s="62">
        <v>1753</v>
      </c>
      <c r="G141" s="61">
        <v>215</v>
      </c>
      <c r="H141" s="62">
        <v>121</v>
      </c>
      <c r="I141" s="62">
        <v>150</v>
      </c>
      <c r="N141" s="61">
        <v>190</v>
      </c>
      <c r="O141" s="46">
        <f t="shared" si="25"/>
        <v>69</v>
      </c>
      <c r="P141" s="46">
        <f t="shared" si="26"/>
        <v>0.15</v>
      </c>
      <c r="Q141" s="47">
        <f t="shared" si="27"/>
        <v>460</v>
      </c>
    </row>
    <row r="142" spans="1:17" x14ac:dyDescent="0.25">
      <c r="A142" s="108">
        <v>40945</v>
      </c>
      <c r="B142" s="82">
        <v>1610</v>
      </c>
      <c r="C142" s="61" t="s">
        <v>19</v>
      </c>
      <c r="D142" s="68" t="s">
        <v>37</v>
      </c>
      <c r="G142" s="61">
        <v>62.5</v>
      </c>
      <c r="H142" s="62">
        <v>127</v>
      </c>
      <c r="I142" s="62">
        <v>300</v>
      </c>
      <c r="N142" s="61">
        <v>147</v>
      </c>
      <c r="O142" s="46">
        <f t="shared" si="25"/>
        <v>20</v>
      </c>
      <c r="P142" s="46">
        <f t="shared" si="26"/>
        <v>0.3</v>
      </c>
      <c r="Q142" s="47">
        <f t="shared" si="27"/>
        <v>66.666666666666671</v>
      </c>
    </row>
    <row r="143" spans="1:17" x14ac:dyDescent="0.25">
      <c r="A143" s="108">
        <v>40945</v>
      </c>
      <c r="B143" s="82">
        <v>1550</v>
      </c>
      <c r="C143" s="61" t="s">
        <v>17</v>
      </c>
      <c r="D143" s="68" t="s">
        <v>37</v>
      </c>
      <c r="G143" s="61">
        <v>17.7</v>
      </c>
      <c r="H143" s="62">
        <v>130</v>
      </c>
      <c r="I143" s="62">
        <v>300</v>
      </c>
      <c r="N143" s="61">
        <v>131</v>
      </c>
      <c r="O143" s="46">
        <f t="shared" si="25"/>
        <v>1</v>
      </c>
      <c r="P143" s="46">
        <f t="shared" si="26"/>
        <v>0.3</v>
      </c>
      <c r="Q143" s="47">
        <f t="shared" si="27"/>
        <v>3.3333333333333335</v>
      </c>
    </row>
    <row r="144" spans="1:17" x14ac:dyDescent="0.25">
      <c r="A144" s="108">
        <v>40945</v>
      </c>
      <c r="B144" s="82">
        <v>1536</v>
      </c>
      <c r="C144" s="61" t="s">
        <v>53</v>
      </c>
      <c r="D144" s="68" t="s">
        <v>37</v>
      </c>
      <c r="G144" s="61">
        <v>52.2</v>
      </c>
      <c r="H144" s="62">
        <v>132</v>
      </c>
      <c r="I144" s="62">
        <v>300</v>
      </c>
      <c r="N144" s="61">
        <v>158</v>
      </c>
      <c r="O144" s="46">
        <f t="shared" si="25"/>
        <v>26</v>
      </c>
      <c r="P144" s="46">
        <f t="shared" si="26"/>
        <v>0.3</v>
      </c>
      <c r="Q144" s="47">
        <f t="shared" si="27"/>
        <v>86.666666666666671</v>
      </c>
    </row>
    <row r="145" spans="1:17" x14ac:dyDescent="0.25">
      <c r="A145" s="108">
        <v>40945</v>
      </c>
      <c r="B145" s="82">
        <v>1533</v>
      </c>
      <c r="C145" s="61" t="s">
        <v>19</v>
      </c>
      <c r="D145" s="68" t="s">
        <v>37</v>
      </c>
      <c r="G145" s="61">
        <v>20.399999999999999</v>
      </c>
      <c r="H145" s="62">
        <v>129</v>
      </c>
      <c r="I145" s="62">
        <v>300</v>
      </c>
      <c r="N145" s="61">
        <v>136</v>
      </c>
      <c r="O145" s="46">
        <f t="shared" si="25"/>
        <v>7</v>
      </c>
      <c r="P145" s="46">
        <f t="shared" si="26"/>
        <v>0.3</v>
      </c>
      <c r="Q145" s="47">
        <f t="shared" si="27"/>
        <v>23.333333333333336</v>
      </c>
    </row>
    <row r="146" spans="1:17" x14ac:dyDescent="0.25">
      <c r="A146" s="108">
        <v>40945</v>
      </c>
      <c r="B146" s="82">
        <v>1652</v>
      </c>
      <c r="C146" s="61" t="s">
        <v>27</v>
      </c>
      <c r="D146" s="68" t="s">
        <v>37</v>
      </c>
      <c r="G146" s="61">
        <v>69.400000000000006</v>
      </c>
      <c r="H146" s="62">
        <v>130</v>
      </c>
      <c r="I146" s="62">
        <v>200</v>
      </c>
      <c r="N146" s="61">
        <v>144</v>
      </c>
      <c r="O146" s="46">
        <f t="shared" si="25"/>
        <v>14</v>
      </c>
      <c r="P146" s="46">
        <f t="shared" si="26"/>
        <v>0.2</v>
      </c>
      <c r="Q146" s="47">
        <f t="shared" si="27"/>
        <v>70</v>
      </c>
    </row>
    <row r="147" spans="1:17" x14ac:dyDescent="0.25">
      <c r="A147" s="108">
        <v>40945</v>
      </c>
      <c r="B147" s="82">
        <v>1541</v>
      </c>
      <c r="C147" s="61" t="s">
        <v>27</v>
      </c>
      <c r="D147" s="68" t="s">
        <v>37</v>
      </c>
      <c r="G147" s="61">
        <v>22.3</v>
      </c>
      <c r="H147" s="62">
        <v>127</v>
      </c>
      <c r="I147" s="62">
        <v>500</v>
      </c>
      <c r="N147" s="61">
        <v>135</v>
      </c>
      <c r="O147" s="46">
        <f t="shared" si="25"/>
        <v>8</v>
      </c>
      <c r="P147" s="46">
        <f t="shared" si="26"/>
        <v>0.5</v>
      </c>
      <c r="Q147" s="47">
        <f t="shared" si="27"/>
        <v>16</v>
      </c>
    </row>
    <row r="148" spans="1:17" x14ac:dyDescent="0.25">
      <c r="A148" s="108">
        <v>40945</v>
      </c>
      <c r="B148" s="82">
        <v>1126</v>
      </c>
      <c r="C148" s="61" t="s">
        <v>19</v>
      </c>
      <c r="D148" s="68" t="s">
        <v>37</v>
      </c>
      <c r="G148" s="61">
        <v>933</v>
      </c>
      <c r="H148" s="62">
        <v>127</v>
      </c>
      <c r="I148" s="62">
        <v>100</v>
      </c>
      <c r="N148" s="61">
        <v>206</v>
      </c>
      <c r="O148" s="46">
        <f t="shared" si="25"/>
        <v>79</v>
      </c>
      <c r="P148" s="46">
        <f t="shared" si="26"/>
        <v>0.1</v>
      </c>
      <c r="Q148" s="47">
        <f t="shared" si="27"/>
        <v>790</v>
      </c>
    </row>
    <row r="149" spans="1:17" x14ac:dyDescent="0.25">
      <c r="A149" s="108">
        <v>40945</v>
      </c>
      <c r="B149" s="82">
        <v>1121</v>
      </c>
      <c r="C149" s="61" t="s">
        <v>27</v>
      </c>
      <c r="D149" s="68">
        <v>6</v>
      </c>
      <c r="G149" s="61">
        <v>45.4</v>
      </c>
      <c r="H149" s="62">
        <v>129</v>
      </c>
      <c r="I149" s="62">
        <v>510</v>
      </c>
      <c r="N149" s="61">
        <v>155</v>
      </c>
      <c r="O149" s="46">
        <f t="shared" si="25"/>
        <v>26</v>
      </c>
      <c r="P149" s="46">
        <f t="shared" si="26"/>
        <v>0.51</v>
      </c>
      <c r="Q149" s="47">
        <f t="shared" si="27"/>
        <v>50.980392156862742</v>
      </c>
    </row>
    <row r="150" spans="1:17" x14ac:dyDescent="0.25">
      <c r="A150" s="108">
        <v>40945</v>
      </c>
      <c r="B150" s="82">
        <v>1544</v>
      </c>
      <c r="C150" s="61" t="s">
        <v>22</v>
      </c>
      <c r="D150" s="68" t="s">
        <v>37</v>
      </c>
      <c r="G150" s="61">
        <v>48</v>
      </c>
      <c r="H150" s="62">
        <v>128</v>
      </c>
      <c r="I150" s="62">
        <v>100</v>
      </c>
      <c r="N150" s="61">
        <v>135</v>
      </c>
      <c r="O150" s="46">
        <f t="shared" si="25"/>
        <v>7</v>
      </c>
      <c r="P150" s="46">
        <f t="shared" si="26"/>
        <v>0.1</v>
      </c>
      <c r="Q150" s="47">
        <f t="shared" si="27"/>
        <v>70</v>
      </c>
    </row>
    <row r="151" spans="1:17" x14ac:dyDescent="0.25">
      <c r="A151" s="108">
        <v>40945</v>
      </c>
      <c r="B151" s="82">
        <v>1646</v>
      </c>
      <c r="C151" s="61" t="s">
        <v>22</v>
      </c>
      <c r="D151" s="68" t="s">
        <v>37</v>
      </c>
      <c r="G151" s="61">
        <v>105.9</v>
      </c>
      <c r="H151" s="62">
        <v>129</v>
      </c>
      <c r="I151" s="62">
        <v>100</v>
      </c>
      <c r="N151" s="61">
        <v>157</v>
      </c>
      <c r="O151" s="46">
        <f t="shared" si="25"/>
        <v>28</v>
      </c>
      <c r="P151" s="46">
        <f t="shared" si="26"/>
        <v>0.1</v>
      </c>
      <c r="Q151" s="47">
        <f t="shared" si="27"/>
        <v>280</v>
      </c>
    </row>
    <row r="152" spans="1:17" x14ac:dyDescent="0.25">
      <c r="A152" s="108">
        <v>40945</v>
      </c>
      <c r="B152" s="82">
        <v>1604</v>
      </c>
      <c r="C152" s="61" t="s">
        <v>22</v>
      </c>
      <c r="D152" s="68" t="s">
        <v>37</v>
      </c>
      <c r="G152" s="61">
        <v>76.2</v>
      </c>
      <c r="H152" s="62">
        <v>128</v>
      </c>
      <c r="I152" s="62">
        <v>150</v>
      </c>
      <c r="N152" s="61">
        <v>150</v>
      </c>
      <c r="O152" s="46">
        <f t="shared" si="25"/>
        <v>22</v>
      </c>
      <c r="P152" s="46">
        <f t="shared" si="26"/>
        <v>0.15</v>
      </c>
      <c r="Q152" s="47">
        <f t="shared" si="27"/>
        <v>146.66666666666669</v>
      </c>
    </row>
    <row r="153" spans="1:17" x14ac:dyDescent="0.25">
      <c r="A153" s="108">
        <v>40945</v>
      </c>
      <c r="B153" s="82">
        <v>1555</v>
      </c>
      <c r="C153" s="61" t="s">
        <v>48</v>
      </c>
      <c r="D153" s="68" t="s">
        <v>37</v>
      </c>
      <c r="G153" s="61">
        <v>1007</v>
      </c>
      <c r="H153" s="62">
        <v>125</v>
      </c>
      <c r="I153" s="62">
        <v>100</v>
      </c>
      <c r="N153" s="61">
        <v>211</v>
      </c>
      <c r="O153" s="46">
        <f t="shared" si="25"/>
        <v>86</v>
      </c>
      <c r="P153" s="46">
        <f t="shared" si="26"/>
        <v>0.1</v>
      </c>
      <c r="Q153" s="47">
        <f t="shared" si="27"/>
        <v>860</v>
      </c>
    </row>
    <row r="154" spans="1:17" x14ac:dyDescent="0.25">
      <c r="A154" s="108">
        <v>40945</v>
      </c>
      <c r="B154" s="82">
        <v>1143</v>
      </c>
      <c r="C154" s="61" t="s">
        <v>19</v>
      </c>
      <c r="D154" s="68" t="s">
        <v>37</v>
      </c>
      <c r="G154" s="61">
        <v>290</v>
      </c>
      <c r="H154" s="62">
        <v>130</v>
      </c>
      <c r="I154" s="62">
        <v>150</v>
      </c>
      <c r="N154" s="61">
        <v>172</v>
      </c>
      <c r="O154" s="46">
        <f t="shared" si="25"/>
        <v>42</v>
      </c>
      <c r="P154" s="46">
        <f t="shared" si="26"/>
        <v>0.15</v>
      </c>
      <c r="Q154" s="47">
        <f t="shared" si="27"/>
        <v>280</v>
      </c>
    </row>
    <row r="155" spans="1:17" x14ac:dyDescent="0.25">
      <c r="A155" s="108">
        <v>40946</v>
      </c>
      <c r="B155" s="82">
        <v>1600</v>
      </c>
      <c r="C155" s="61" t="s">
        <v>19</v>
      </c>
      <c r="D155" s="68" t="s">
        <v>37</v>
      </c>
      <c r="G155" s="61">
        <v>3.83</v>
      </c>
      <c r="H155" s="62">
        <v>135</v>
      </c>
      <c r="I155" s="62">
        <v>500</v>
      </c>
      <c r="N155" s="61">
        <v>134</v>
      </c>
      <c r="O155" s="46">
        <f t="shared" si="25"/>
        <v>-1</v>
      </c>
      <c r="P155" s="46">
        <f t="shared" si="26"/>
        <v>0.5</v>
      </c>
      <c r="Q155" s="47">
        <f t="shared" si="27"/>
        <v>-2</v>
      </c>
    </row>
    <row r="156" spans="1:17" x14ac:dyDescent="0.25">
      <c r="A156" s="108">
        <v>40946</v>
      </c>
      <c r="B156" s="82">
        <v>1228</v>
      </c>
      <c r="C156" s="61" t="s">
        <v>19</v>
      </c>
      <c r="D156" s="68">
        <v>2</v>
      </c>
      <c r="G156" s="61">
        <v>3.79</v>
      </c>
      <c r="H156" s="62">
        <v>127</v>
      </c>
      <c r="I156" s="62">
        <v>450</v>
      </c>
      <c r="N156" s="61">
        <v>131</v>
      </c>
      <c r="O156" s="46">
        <f t="shared" si="25"/>
        <v>4</v>
      </c>
      <c r="P156" s="46">
        <f t="shared" si="26"/>
        <v>0.45</v>
      </c>
      <c r="Q156" s="47">
        <f t="shared" si="27"/>
        <v>8.8888888888888893</v>
      </c>
    </row>
    <row r="157" spans="1:17" x14ac:dyDescent="0.25">
      <c r="A157" s="108">
        <v>40945</v>
      </c>
      <c r="B157" s="82">
        <v>1937</v>
      </c>
      <c r="C157" s="61" t="s">
        <v>19</v>
      </c>
      <c r="D157" s="68" t="s">
        <v>37</v>
      </c>
      <c r="G157" s="61">
        <v>11.2</v>
      </c>
      <c r="H157" s="62">
        <v>127</v>
      </c>
      <c r="I157" s="62">
        <v>500</v>
      </c>
      <c r="N157" s="61">
        <v>141</v>
      </c>
      <c r="O157" s="46">
        <f t="shared" si="25"/>
        <v>14</v>
      </c>
      <c r="P157" s="46">
        <f t="shared" si="26"/>
        <v>0.5</v>
      </c>
      <c r="Q157" s="47">
        <f t="shared" si="27"/>
        <v>28</v>
      </c>
    </row>
    <row r="158" spans="1:17" x14ac:dyDescent="0.25">
      <c r="A158" s="108">
        <v>40946</v>
      </c>
      <c r="B158" s="82">
        <v>1133</v>
      </c>
      <c r="C158" s="61" t="s">
        <v>19</v>
      </c>
      <c r="D158" s="68">
        <v>1</v>
      </c>
      <c r="G158" s="61">
        <v>3.97</v>
      </c>
      <c r="H158" s="62">
        <v>125</v>
      </c>
      <c r="I158" s="62">
        <v>500</v>
      </c>
      <c r="N158" s="61">
        <v>127</v>
      </c>
      <c r="O158" s="46">
        <f t="shared" si="25"/>
        <v>2</v>
      </c>
      <c r="P158" s="46">
        <f t="shared" si="26"/>
        <v>0.5</v>
      </c>
      <c r="Q158" s="47">
        <f t="shared" si="27"/>
        <v>4</v>
      </c>
    </row>
    <row r="159" spans="1:17" x14ac:dyDescent="0.25">
      <c r="A159" s="108">
        <v>40947</v>
      </c>
      <c r="B159" s="82">
        <v>1704</v>
      </c>
      <c r="C159" s="61" t="s">
        <v>19</v>
      </c>
      <c r="D159" s="68" t="s">
        <v>37</v>
      </c>
      <c r="G159" s="61">
        <v>36</v>
      </c>
      <c r="H159" s="62">
        <v>128</v>
      </c>
      <c r="I159" s="62">
        <v>500</v>
      </c>
      <c r="N159" s="61">
        <v>141</v>
      </c>
      <c r="O159" s="46">
        <f t="shared" si="25"/>
        <v>13</v>
      </c>
      <c r="P159" s="46">
        <f t="shared" si="26"/>
        <v>0.5</v>
      </c>
      <c r="Q159" s="47">
        <f t="shared" si="27"/>
        <v>26</v>
      </c>
    </row>
    <row r="160" spans="1:17" x14ac:dyDescent="0.25">
      <c r="A160" s="108">
        <v>40947</v>
      </c>
      <c r="B160" s="82">
        <v>1615</v>
      </c>
      <c r="C160" s="61" t="s">
        <v>17</v>
      </c>
      <c r="D160" s="68" t="s">
        <v>37</v>
      </c>
      <c r="G160" s="61">
        <v>5.26</v>
      </c>
      <c r="H160" s="62">
        <v>134</v>
      </c>
      <c r="I160" s="62">
        <v>460</v>
      </c>
      <c r="N160" s="61">
        <v>134</v>
      </c>
      <c r="O160" s="46">
        <f t="shared" si="25"/>
        <v>0</v>
      </c>
      <c r="P160" s="46">
        <f t="shared" si="26"/>
        <v>0.46</v>
      </c>
      <c r="Q160" s="47">
        <f t="shared" si="27"/>
        <v>0</v>
      </c>
    </row>
    <row r="161" spans="1:17" x14ac:dyDescent="0.25">
      <c r="A161" s="108">
        <v>40948</v>
      </c>
      <c r="B161" s="82">
        <v>1235</v>
      </c>
      <c r="C161" s="61" t="s">
        <v>19</v>
      </c>
      <c r="D161" s="68">
        <v>1</v>
      </c>
      <c r="G161" s="61">
        <v>7.55</v>
      </c>
      <c r="H161" s="62">
        <v>127</v>
      </c>
      <c r="I161" s="62">
        <v>500</v>
      </c>
      <c r="N161" s="61">
        <v>133</v>
      </c>
      <c r="O161" s="46">
        <f t="shared" si="25"/>
        <v>6</v>
      </c>
      <c r="P161" s="46">
        <f t="shared" si="26"/>
        <v>0.5</v>
      </c>
      <c r="Q161" s="47">
        <f t="shared" si="27"/>
        <v>12</v>
      </c>
    </row>
    <row r="163" spans="1:17" x14ac:dyDescent="0.25">
      <c r="A163" s="108">
        <v>40953</v>
      </c>
      <c r="B163" s="82">
        <v>915</v>
      </c>
      <c r="C163" s="61" t="s">
        <v>19</v>
      </c>
      <c r="D163" s="68">
        <v>1</v>
      </c>
      <c r="E163" s="60">
        <v>40960</v>
      </c>
      <c r="F163" s="62">
        <v>1413</v>
      </c>
      <c r="G163" s="62">
        <v>6.9</v>
      </c>
      <c r="H163" s="62">
        <v>128</v>
      </c>
      <c r="I163" s="62">
        <v>525</v>
      </c>
      <c r="K163" s="64"/>
      <c r="N163" s="61">
        <v>134</v>
      </c>
      <c r="O163" s="46">
        <f>N163-H163</f>
        <v>6</v>
      </c>
      <c r="P163" s="46">
        <f>I163/1000</f>
        <v>0.52500000000000002</v>
      </c>
      <c r="Q163" s="47">
        <f>(N163-H163)/P163</f>
        <v>11.428571428571429</v>
      </c>
    </row>
    <row r="164" spans="1:17" x14ac:dyDescent="0.25">
      <c r="A164" s="108">
        <v>40953</v>
      </c>
      <c r="B164" s="82">
        <v>928</v>
      </c>
      <c r="C164" s="61" t="s">
        <v>22</v>
      </c>
      <c r="D164" s="68" t="s">
        <v>37</v>
      </c>
      <c r="F164" s="62">
        <f>F163+4</f>
        <v>1417</v>
      </c>
      <c r="G164" s="62">
        <v>7.21</v>
      </c>
      <c r="H164" s="62">
        <v>130</v>
      </c>
      <c r="I164" s="62">
        <v>525</v>
      </c>
      <c r="N164" s="61">
        <v>133</v>
      </c>
      <c r="O164" s="46">
        <f>N164-H164</f>
        <v>3</v>
      </c>
      <c r="P164" s="46">
        <f>I164/1000</f>
        <v>0.52500000000000002</v>
      </c>
      <c r="Q164" s="47">
        <f>(N164-H164)/P164</f>
        <v>5.7142857142857144</v>
      </c>
    </row>
    <row r="165" spans="1:17" x14ac:dyDescent="0.25">
      <c r="A165" s="108">
        <v>40953</v>
      </c>
      <c r="B165" s="82">
        <v>939</v>
      </c>
      <c r="C165" s="61" t="s">
        <v>17</v>
      </c>
      <c r="D165" s="68" t="s">
        <v>45</v>
      </c>
      <c r="F165" s="62">
        <f>F164+4</f>
        <v>1421</v>
      </c>
      <c r="G165" s="62">
        <v>1.18</v>
      </c>
      <c r="H165" s="62">
        <v>128</v>
      </c>
      <c r="I165" s="62">
        <v>1075</v>
      </c>
      <c r="N165" s="61">
        <v>129</v>
      </c>
      <c r="O165" s="46">
        <f>N165-H165</f>
        <v>1</v>
      </c>
      <c r="P165" s="46">
        <f>I165/1000</f>
        <v>1.075</v>
      </c>
      <c r="Q165" s="47">
        <f>(N165-H165)/P165</f>
        <v>0.93023255813953487</v>
      </c>
    </row>
    <row r="166" spans="1:17" x14ac:dyDescent="0.25">
      <c r="A166" s="108">
        <v>40953</v>
      </c>
      <c r="B166" s="82">
        <v>939</v>
      </c>
      <c r="C166" s="61" t="s">
        <v>17</v>
      </c>
      <c r="D166" s="68" t="s">
        <v>46</v>
      </c>
      <c r="F166" s="62">
        <f t="shared" ref="F166:F176" si="28">F165+4</f>
        <v>1425</v>
      </c>
    </row>
    <row r="167" spans="1:17" x14ac:dyDescent="0.25">
      <c r="A167" s="108">
        <v>40956</v>
      </c>
      <c r="B167" s="82">
        <v>1537</v>
      </c>
      <c r="C167" s="61" t="s">
        <v>22</v>
      </c>
      <c r="D167" s="68" t="s">
        <v>37</v>
      </c>
      <c r="F167" s="62">
        <f t="shared" si="28"/>
        <v>1429</v>
      </c>
      <c r="G167" s="61">
        <v>85.3</v>
      </c>
      <c r="H167" s="61">
        <v>129</v>
      </c>
      <c r="I167" s="61">
        <v>150</v>
      </c>
      <c r="N167" s="61">
        <v>138</v>
      </c>
      <c r="O167" s="46">
        <f>N167-H167</f>
        <v>9</v>
      </c>
      <c r="P167" s="46">
        <f>I167/1000</f>
        <v>0.15</v>
      </c>
      <c r="Q167" s="47">
        <f>(N167-H167)/P167</f>
        <v>60</v>
      </c>
    </row>
    <row r="168" spans="1:17" x14ac:dyDescent="0.25">
      <c r="A168" s="108">
        <v>40956</v>
      </c>
      <c r="B168" s="82">
        <v>1513</v>
      </c>
      <c r="C168" s="61" t="s">
        <v>17</v>
      </c>
      <c r="D168" s="68" t="s">
        <v>45</v>
      </c>
      <c r="F168" s="62">
        <f t="shared" si="28"/>
        <v>1433</v>
      </c>
      <c r="G168" s="61">
        <v>1.8</v>
      </c>
      <c r="H168" s="61">
        <v>130</v>
      </c>
      <c r="I168" s="61">
        <v>1100</v>
      </c>
      <c r="N168" s="61">
        <v>130</v>
      </c>
      <c r="O168" s="46">
        <f>N168-H168</f>
        <v>0</v>
      </c>
      <c r="P168" s="46">
        <f>I168/1000</f>
        <v>1.1000000000000001</v>
      </c>
      <c r="Q168" s="47">
        <f>(N168-H168)/P168</f>
        <v>0</v>
      </c>
    </row>
    <row r="169" spans="1:17" x14ac:dyDescent="0.25">
      <c r="A169" s="108">
        <v>40956</v>
      </c>
      <c r="B169" s="82">
        <v>1513</v>
      </c>
      <c r="C169" s="61" t="s">
        <v>17</v>
      </c>
      <c r="D169" s="68" t="s">
        <v>46</v>
      </c>
      <c r="F169" s="62">
        <f t="shared" si="28"/>
        <v>1437</v>
      </c>
    </row>
    <row r="170" spans="1:17" x14ac:dyDescent="0.25">
      <c r="A170" s="108">
        <v>40956</v>
      </c>
      <c r="B170" s="82">
        <v>1435</v>
      </c>
      <c r="C170" s="61" t="s">
        <v>19</v>
      </c>
      <c r="D170" s="68" t="s">
        <v>45</v>
      </c>
      <c r="F170" s="62">
        <f t="shared" si="28"/>
        <v>1441</v>
      </c>
      <c r="G170" s="61">
        <v>4.08</v>
      </c>
      <c r="H170" s="61">
        <v>128</v>
      </c>
      <c r="I170" s="61">
        <v>1090</v>
      </c>
      <c r="N170" s="61">
        <v>132</v>
      </c>
      <c r="O170" s="46">
        <f>N170-H170</f>
        <v>4</v>
      </c>
      <c r="P170" s="46">
        <f>I170/1000</f>
        <v>1.0900000000000001</v>
      </c>
      <c r="Q170" s="47">
        <f>(N170-H170)/P170</f>
        <v>3.6697247706422016</v>
      </c>
    </row>
    <row r="171" spans="1:17" x14ac:dyDescent="0.25">
      <c r="A171" s="108">
        <v>40956</v>
      </c>
      <c r="B171" s="82">
        <v>1435</v>
      </c>
      <c r="C171" s="61" t="s">
        <v>19</v>
      </c>
      <c r="D171" s="68" t="s">
        <v>46</v>
      </c>
      <c r="F171" s="62">
        <f t="shared" si="28"/>
        <v>1445</v>
      </c>
    </row>
    <row r="172" spans="1:17" x14ac:dyDescent="0.25">
      <c r="A172" s="108">
        <v>40957</v>
      </c>
      <c r="B172" s="82">
        <v>1135</v>
      </c>
      <c r="C172" s="61" t="s">
        <v>17</v>
      </c>
      <c r="D172" s="68" t="s">
        <v>45</v>
      </c>
      <c r="F172" s="62">
        <f t="shared" si="28"/>
        <v>1449</v>
      </c>
      <c r="G172" s="61">
        <v>1.2</v>
      </c>
      <c r="H172" s="61">
        <v>129</v>
      </c>
      <c r="I172" s="61">
        <v>1090</v>
      </c>
      <c r="N172" s="61">
        <v>129</v>
      </c>
      <c r="O172" s="46">
        <f>N172-H172</f>
        <v>0</v>
      </c>
      <c r="P172" s="46">
        <f>I172/1000</f>
        <v>1.0900000000000001</v>
      </c>
      <c r="Q172" s="47">
        <f>(N172-H172)/P172</f>
        <v>0</v>
      </c>
    </row>
    <row r="173" spans="1:17" x14ac:dyDescent="0.25">
      <c r="A173" s="108">
        <v>40957</v>
      </c>
      <c r="B173" s="82">
        <v>1135</v>
      </c>
      <c r="C173" s="61" t="s">
        <v>17</v>
      </c>
      <c r="D173" s="68" t="s">
        <v>46</v>
      </c>
      <c r="F173" s="62">
        <f t="shared" si="28"/>
        <v>1453</v>
      </c>
    </row>
    <row r="174" spans="1:17" x14ac:dyDescent="0.25">
      <c r="A174" s="108">
        <v>40957</v>
      </c>
      <c r="B174" s="82">
        <v>1110</v>
      </c>
      <c r="C174" s="61" t="s">
        <v>19</v>
      </c>
      <c r="D174" s="68">
        <v>1</v>
      </c>
      <c r="F174" s="62">
        <f t="shared" si="28"/>
        <v>1457</v>
      </c>
      <c r="G174" s="61">
        <v>0.97</v>
      </c>
      <c r="H174" s="61">
        <v>128</v>
      </c>
      <c r="I174" s="61">
        <v>525</v>
      </c>
      <c r="N174" s="61">
        <v>130</v>
      </c>
      <c r="O174" s="46">
        <f>N174-H174</f>
        <v>2</v>
      </c>
      <c r="P174" s="46">
        <f>I174/1000</f>
        <v>0.52500000000000002</v>
      </c>
      <c r="Q174" s="47">
        <f>(N174-H174)/P174</f>
        <v>3.8095238095238093</v>
      </c>
    </row>
    <row r="175" spans="1:17" x14ac:dyDescent="0.25">
      <c r="A175" s="108">
        <v>40957</v>
      </c>
      <c r="B175" s="82">
        <v>1118</v>
      </c>
      <c r="C175" s="61" t="s">
        <v>27</v>
      </c>
      <c r="D175" s="68">
        <v>2</v>
      </c>
      <c r="F175" s="62">
        <f t="shared" si="28"/>
        <v>1461</v>
      </c>
      <c r="G175" s="61">
        <v>1.36</v>
      </c>
      <c r="H175" s="61">
        <v>128</v>
      </c>
      <c r="I175" s="61">
        <v>575</v>
      </c>
      <c r="N175" s="61">
        <v>130</v>
      </c>
      <c r="O175" s="46">
        <f>N175-H175</f>
        <v>2</v>
      </c>
      <c r="P175" s="46">
        <f>I175/1000</f>
        <v>0.57499999999999996</v>
      </c>
      <c r="Q175" s="47">
        <f>(N175-H175)/P175</f>
        <v>3.4782608695652177</v>
      </c>
    </row>
    <row r="176" spans="1:17" x14ac:dyDescent="0.25">
      <c r="A176" s="108">
        <v>40957</v>
      </c>
      <c r="B176" s="82">
        <v>1123</v>
      </c>
      <c r="C176" s="61" t="s">
        <v>22</v>
      </c>
      <c r="D176" s="68">
        <v>3</v>
      </c>
      <c r="F176" s="62">
        <f t="shared" si="28"/>
        <v>1465</v>
      </c>
      <c r="G176" s="61">
        <v>1.41</v>
      </c>
      <c r="H176" s="61">
        <v>127</v>
      </c>
      <c r="I176" s="61">
        <v>550</v>
      </c>
      <c r="N176" s="61">
        <v>128</v>
      </c>
      <c r="O176" s="46">
        <f>N176-H176</f>
        <v>1</v>
      </c>
      <c r="P176" s="46">
        <f>I176/1000</f>
        <v>0.55000000000000004</v>
      </c>
      <c r="Q176" s="47">
        <f>(N176-H176)/P176</f>
        <v>1.8181818181818181</v>
      </c>
    </row>
    <row r="178" spans="1:17" x14ac:dyDescent="0.25">
      <c r="A178" s="108">
        <v>40973</v>
      </c>
      <c r="B178" s="82">
        <v>943</v>
      </c>
      <c r="C178" s="61" t="s">
        <v>19</v>
      </c>
      <c r="D178" s="68">
        <v>1</v>
      </c>
      <c r="E178" s="60">
        <v>40973</v>
      </c>
      <c r="F178" s="62">
        <v>1947</v>
      </c>
      <c r="G178" s="62">
        <v>3.19</v>
      </c>
      <c r="H178" s="62">
        <v>128</v>
      </c>
      <c r="I178" s="62">
        <v>510</v>
      </c>
      <c r="K178" s="61">
        <v>1950</v>
      </c>
      <c r="L178" s="61">
        <v>2115</v>
      </c>
      <c r="N178" s="61">
        <v>131</v>
      </c>
      <c r="O178" s="46">
        <f t="shared" ref="O178:O212" si="29">N178-H178</f>
        <v>3</v>
      </c>
      <c r="P178" s="46">
        <f t="shared" ref="P178:P212" si="30">I178/1000</f>
        <v>0.51</v>
      </c>
      <c r="Q178" s="47">
        <f t="shared" ref="Q178:Q212" si="31">(N178-H178)/P178</f>
        <v>5.8823529411764701</v>
      </c>
    </row>
    <row r="179" spans="1:17" x14ac:dyDescent="0.25">
      <c r="A179" s="108">
        <v>40973</v>
      </c>
      <c r="B179" s="82">
        <v>949</v>
      </c>
      <c r="C179" s="61" t="s">
        <v>27</v>
      </c>
      <c r="D179" s="68">
        <v>2</v>
      </c>
      <c r="E179" s="60">
        <v>40973</v>
      </c>
      <c r="G179" s="62">
        <v>2.31</v>
      </c>
      <c r="H179" s="62">
        <v>126</v>
      </c>
      <c r="I179" s="62">
        <v>500</v>
      </c>
      <c r="N179" s="61">
        <v>129</v>
      </c>
      <c r="O179" s="46">
        <f t="shared" si="29"/>
        <v>3</v>
      </c>
      <c r="P179" s="46">
        <f t="shared" si="30"/>
        <v>0.5</v>
      </c>
      <c r="Q179" s="47">
        <f t="shared" si="31"/>
        <v>6</v>
      </c>
    </row>
    <row r="180" spans="1:17" x14ac:dyDescent="0.25">
      <c r="A180" s="108">
        <v>40973</v>
      </c>
      <c r="B180" s="82">
        <v>955</v>
      </c>
      <c r="C180" s="61" t="s">
        <v>22</v>
      </c>
      <c r="D180" s="68">
        <v>3</v>
      </c>
      <c r="E180" s="60">
        <v>40973</v>
      </c>
      <c r="G180" s="62">
        <v>26.5</v>
      </c>
      <c r="H180" s="62">
        <v>126</v>
      </c>
      <c r="I180" s="62">
        <v>550</v>
      </c>
      <c r="N180" s="61">
        <v>137</v>
      </c>
      <c r="O180" s="46">
        <f t="shared" si="29"/>
        <v>11</v>
      </c>
      <c r="P180" s="46">
        <f t="shared" si="30"/>
        <v>0.55000000000000004</v>
      </c>
      <c r="Q180" s="47">
        <f t="shared" si="31"/>
        <v>20</v>
      </c>
    </row>
    <row r="181" spans="1:17" x14ac:dyDescent="0.25">
      <c r="A181" s="108">
        <v>40973</v>
      </c>
      <c r="B181" s="82">
        <v>1003</v>
      </c>
      <c r="C181" s="61" t="s">
        <v>17</v>
      </c>
      <c r="D181" s="68">
        <v>4</v>
      </c>
      <c r="E181" s="60">
        <v>40973</v>
      </c>
      <c r="G181" s="62">
        <v>2.2000000000000002</v>
      </c>
      <c r="H181" s="62">
        <v>126</v>
      </c>
      <c r="I181" s="62">
        <v>550</v>
      </c>
      <c r="N181" s="61">
        <v>128</v>
      </c>
      <c r="O181" s="46">
        <f t="shared" si="29"/>
        <v>2</v>
      </c>
      <c r="P181" s="46">
        <f t="shared" si="30"/>
        <v>0.55000000000000004</v>
      </c>
      <c r="Q181" s="47">
        <f t="shared" si="31"/>
        <v>3.6363636363636362</v>
      </c>
    </row>
    <row r="182" spans="1:17" x14ac:dyDescent="0.25">
      <c r="A182" s="108">
        <v>40973</v>
      </c>
      <c r="B182" s="82">
        <v>1014</v>
      </c>
      <c r="C182" s="61" t="s">
        <v>22</v>
      </c>
      <c r="D182" s="68">
        <v>5</v>
      </c>
      <c r="E182" s="60">
        <v>40973</v>
      </c>
      <c r="G182" s="62">
        <v>103.2</v>
      </c>
      <c r="H182" s="62">
        <v>126</v>
      </c>
      <c r="I182" s="62">
        <v>150</v>
      </c>
      <c r="N182" s="61">
        <v>136</v>
      </c>
      <c r="O182" s="46">
        <f t="shared" si="29"/>
        <v>10</v>
      </c>
      <c r="P182" s="46">
        <f t="shared" si="30"/>
        <v>0.15</v>
      </c>
      <c r="Q182" s="47">
        <f t="shared" si="31"/>
        <v>66.666666666666671</v>
      </c>
    </row>
    <row r="183" spans="1:17" x14ac:dyDescent="0.25">
      <c r="A183" s="108">
        <v>40973</v>
      </c>
      <c r="B183" s="82">
        <v>1023</v>
      </c>
      <c r="C183" s="61" t="s">
        <v>19</v>
      </c>
      <c r="D183" s="68">
        <v>6</v>
      </c>
      <c r="E183" s="60">
        <v>40973</v>
      </c>
      <c r="G183" s="62">
        <v>3.01</v>
      </c>
      <c r="H183" s="62">
        <v>126</v>
      </c>
      <c r="I183" s="62">
        <v>550</v>
      </c>
      <c r="N183" s="61">
        <v>127</v>
      </c>
      <c r="O183" s="46">
        <f t="shared" si="29"/>
        <v>1</v>
      </c>
      <c r="P183" s="46">
        <f t="shared" si="30"/>
        <v>0.55000000000000004</v>
      </c>
      <c r="Q183" s="47">
        <f t="shared" si="31"/>
        <v>1.8181818181818181</v>
      </c>
    </row>
    <row r="184" spans="1:17" x14ac:dyDescent="0.25">
      <c r="A184" s="108">
        <v>40973</v>
      </c>
      <c r="B184" s="82">
        <v>1346</v>
      </c>
      <c r="C184" s="61" t="s">
        <v>19</v>
      </c>
      <c r="D184" s="68">
        <v>7</v>
      </c>
      <c r="E184" s="60">
        <v>40973</v>
      </c>
      <c r="G184" s="62">
        <v>10.02</v>
      </c>
      <c r="H184" s="62">
        <v>132</v>
      </c>
      <c r="I184" s="62">
        <v>550</v>
      </c>
      <c r="K184" s="61">
        <v>2025</v>
      </c>
      <c r="L184" s="61">
        <v>2222</v>
      </c>
      <c r="N184" s="61">
        <v>133</v>
      </c>
      <c r="O184" s="46">
        <f t="shared" si="29"/>
        <v>1</v>
      </c>
      <c r="P184" s="46">
        <f t="shared" si="30"/>
        <v>0.55000000000000004</v>
      </c>
      <c r="Q184" s="47">
        <f t="shared" si="31"/>
        <v>1.8181818181818181</v>
      </c>
    </row>
    <row r="185" spans="1:17" x14ac:dyDescent="0.25">
      <c r="A185" s="108">
        <v>40973</v>
      </c>
      <c r="B185" s="82">
        <v>1503</v>
      </c>
      <c r="C185" s="61" t="s">
        <v>19</v>
      </c>
      <c r="D185" s="68">
        <v>8</v>
      </c>
      <c r="E185" s="60">
        <v>40973</v>
      </c>
      <c r="G185" s="62">
        <v>255</v>
      </c>
      <c r="H185" s="62">
        <v>130</v>
      </c>
      <c r="I185" s="62">
        <v>100</v>
      </c>
      <c r="N185" s="61">
        <v>166</v>
      </c>
      <c r="O185" s="46">
        <f t="shared" si="29"/>
        <v>36</v>
      </c>
      <c r="P185" s="46">
        <f t="shared" si="30"/>
        <v>0.1</v>
      </c>
      <c r="Q185" s="47">
        <f t="shared" si="31"/>
        <v>360</v>
      </c>
    </row>
    <row r="186" spans="1:17" x14ac:dyDescent="0.25">
      <c r="A186" s="108">
        <v>40973</v>
      </c>
      <c r="B186" s="82">
        <v>1505</v>
      </c>
      <c r="C186" s="61" t="s">
        <v>54</v>
      </c>
      <c r="D186" s="68">
        <v>9</v>
      </c>
      <c r="E186" s="60">
        <v>40973</v>
      </c>
      <c r="G186" s="61" t="s">
        <v>55</v>
      </c>
      <c r="H186" s="62">
        <v>130</v>
      </c>
      <c r="I186" s="62">
        <v>50</v>
      </c>
      <c r="N186" s="61">
        <v>249</v>
      </c>
      <c r="O186" s="46">
        <f t="shared" si="29"/>
        <v>119</v>
      </c>
      <c r="P186" s="46">
        <f t="shared" si="30"/>
        <v>0.05</v>
      </c>
      <c r="Q186" s="47">
        <f t="shared" si="31"/>
        <v>2380</v>
      </c>
    </row>
    <row r="187" spans="1:17" x14ac:dyDescent="0.25">
      <c r="A187" s="108">
        <v>40973</v>
      </c>
      <c r="B187" s="82">
        <v>1506</v>
      </c>
      <c r="C187" s="61" t="s">
        <v>27</v>
      </c>
      <c r="D187" s="68">
        <v>9</v>
      </c>
      <c r="E187" s="60">
        <v>40973</v>
      </c>
      <c r="G187" s="62">
        <v>63.2</v>
      </c>
      <c r="H187" s="62">
        <v>130</v>
      </c>
      <c r="I187" s="62">
        <v>300</v>
      </c>
      <c r="N187" s="61">
        <v>146</v>
      </c>
      <c r="O187" s="46">
        <f t="shared" si="29"/>
        <v>16</v>
      </c>
      <c r="P187" s="46">
        <f t="shared" si="30"/>
        <v>0.3</v>
      </c>
      <c r="Q187" s="47">
        <f t="shared" si="31"/>
        <v>53.333333333333336</v>
      </c>
    </row>
    <row r="188" spans="1:17" x14ac:dyDescent="0.25">
      <c r="A188" s="108">
        <v>40973</v>
      </c>
      <c r="B188" s="82">
        <v>1507</v>
      </c>
      <c r="C188" s="61" t="s">
        <v>56</v>
      </c>
      <c r="D188" s="68">
        <v>10</v>
      </c>
      <c r="E188" s="60">
        <v>40973</v>
      </c>
      <c r="G188" s="61" t="s">
        <v>55</v>
      </c>
      <c r="H188" s="62">
        <v>133</v>
      </c>
      <c r="I188" s="62">
        <v>40</v>
      </c>
      <c r="N188" s="61">
        <v>296</v>
      </c>
      <c r="O188" s="46">
        <f t="shared" si="29"/>
        <v>163</v>
      </c>
      <c r="P188" s="46">
        <f t="shared" si="30"/>
        <v>0.04</v>
      </c>
      <c r="Q188" s="47">
        <f t="shared" si="31"/>
        <v>4075</v>
      </c>
    </row>
    <row r="189" spans="1:17" x14ac:dyDescent="0.25">
      <c r="A189" s="108">
        <v>40973</v>
      </c>
      <c r="B189" s="82">
        <v>1514</v>
      </c>
      <c r="C189" s="61" t="s">
        <v>57</v>
      </c>
      <c r="D189" s="68">
        <v>11</v>
      </c>
      <c r="E189" s="60">
        <v>40973</v>
      </c>
      <c r="G189" s="62">
        <v>216</v>
      </c>
      <c r="H189" s="62">
        <v>128</v>
      </c>
      <c r="I189" s="62">
        <v>200</v>
      </c>
      <c r="N189" s="61">
        <v>183</v>
      </c>
      <c r="O189" s="46">
        <f t="shared" si="29"/>
        <v>55</v>
      </c>
      <c r="P189" s="46">
        <f t="shared" si="30"/>
        <v>0.2</v>
      </c>
      <c r="Q189" s="47">
        <f t="shared" si="31"/>
        <v>275</v>
      </c>
    </row>
    <row r="190" spans="1:17" x14ac:dyDescent="0.25">
      <c r="A190" s="108">
        <v>40973</v>
      </c>
      <c r="B190" s="82">
        <v>1515</v>
      </c>
      <c r="C190" s="61" t="s">
        <v>22</v>
      </c>
      <c r="D190" s="68">
        <v>12</v>
      </c>
      <c r="E190" s="60">
        <v>40973</v>
      </c>
      <c r="F190" s="62">
        <v>2000</v>
      </c>
      <c r="G190" s="61" t="s">
        <v>55</v>
      </c>
      <c r="H190" s="62">
        <v>128</v>
      </c>
      <c r="I190" s="62">
        <v>50</v>
      </c>
      <c r="K190" s="61">
        <v>2050</v>
      </c>
      <c r="L190" s="61">
        <v>2222</v>
      </c>
      <c r="N190" s="61">
        <v>758</v>
      </c>
      <c r="O190" s="46">
        <f t="shared" si="29"/>
        <v>630</v>
      </c>
      <c r="P190" s="46">
        <f t="shared" si="30"/>
        <v>0.05</v>
      </c>
      <c r="Q190" s="47">
        <f t="shared" si="31"/>
        <v>12600</v>
      </c>
    </row>
    <row r="191" spans="1:17" x14ac:dyDescent="0.25">
      <c r="A191" s="108">
        <v>40973</v>
      </c>
      <c r="B191" s="82">
        <v>1516</v>
      </c>
      <c r="C191" s="61" t="s">
        <v>58</v>
      </c>
      <c r="D191" s="68">
        <v>13</v>
      </c>
      <c r="E191" s="60">
        <v>40973</v>
      </c>
      <c r="G191" s="62">
        <v>819</v>
      </c>
      <c r="H191" s="62">
        <v>128</v>
      </c>
      <c r="I191" s="62">
        <v>100</v>
      </c>
      <c r="K191" s="61">
        <v>2125</v>
      </c>
      <c r="L191" s="61">
        <v>2302</v>
      </c>
      <c r="N191" s="61">
        <v>207</v>
      </c>
      <c r="O191" s="46">
        <f t="shared" si="29"/>
        <v>79</v>
      </c>
      <c r="P191" s="46">
        <f t="shared" si="30"/>
        <v>0.1</v>
      </c>
      <c r="Q191" s="47">
        <f t="shared" si="31"/>
        <v>790</v>
      </c>
    </row>
    <row r="192" spans="1:17" x14ac:dyDescent="0.25">
      <c r="A192" s="108">
        <v>40973</v>
      </c>
      <c r="B192" s="82">
        <v>1520</v>
      </c>
      <c r="C192" s="61" t="s">
        <v>59</v>
      </c>
      <c r="D192" s="68">
        <v>14</v>
      </c>
      <c r="E192" s="60">
        <v>40973</v>
      </c>
      <c r="G192" s="61" t="s">
        <v>55</v>
      </c>
      <c r="H192" s="62">
        <v>128</v>
      </c>
      <c r="I192" s="62">
        <v>5</v>
      </c>
      <c r="N192" s="61">
        <v>183</v>
      </c>
      <c r="O192" s="46">
        <f t="shared" si="29"/>
        <v>55</v>
      </c>
      <c r="P192" s="46">
        <f t="shared" si="30"/>
        <v>5.0000000000000001E-3</v>
      </c>
      <c r="Q192" s="47">
        <f t="shared" si="31"/>
        <v>11000</v>
      </c>
    </row>
    <row r="193" spans="1:17" x14ac:dyDescent="0.25">
      <c r="A193" s="108">
        <v>40973</v>
      </c>
      <c r="B193" s="82">
        <v>1520</v>
      </c>
      <c r="C193" s="61" t="s">
        <v>60</v>
      </c>
      <c r="D193" s="68">
        <v>15</v>
      </c>
      <c r="E193" s="60">
        <v>40973</v>
      </c>
      <c r="G193" s="61" t="s">
        <v>55</v>
      </c>
      <c r="H193" s="62">
        <v>130</v>
      </c>
      <c r="I193" s="62">
        <v>5</v>
      </c>
      <c r="N193" s="61">
        <v>183</v>
      </c>
      <c r="O193" s="46">
        <f t="shared" si="29"/>
        <v>53</v>
      </c>
      <c r="P193" s="46">
        <f t="shared" si="30"/>
        <v>5.0000000000000001E-3</v>
      </c>
      <c r="Q193" s="47">
        <f t="shared" si="31"/>
        <v>10600</v>
      </c>
    </row>
    <row r="194" spans="1:17" x14ac:dyDescent="0.25">
      <c r="A194" s="108">
        <v>40973</v>
      </c>
      <c r="B194" s="82">
        <v>1544</v>
      </c>
      <c r="C194" s="61" t="s">
        <v>17</v>
      </c>
      <c r="D194" s="68">
        <v>16</v>
      </c>
      <c r="E194" s="60">
        <v>40973</v>
      </c>
      <c r="G194" s="62">
        <v>6.85</v>
      </c>
      <c r="H194" s="62">
        <v>126</v>
      </c>
      <c r="I194" s="62">
        <v>540</v>
      </c>
      <c r="N194" s="61">
        <v>133</v>
      </c>
      <c r="O194" s="46">
        <f t="shared" si="29"/>
        <v>7</v>
      </c>
      <c r="P194" s="46">
        <f t="shared" si="30"/>
        <v>0.54</v>
      </c>
      <c r="Q194" s="47">
        <f t="shared" si="31"/>
        <v>12.962962962962962</v>
      </c>
    </row>
    <row r="195" spans="1:17" x14ac:dyDescent="0.25">
      <c r="A195" s="108">
        <v>40973</v>
      </c>
      <c r="B195" s="82">
        <v>1600</v>
      </c>
      <c r="C195" s="61" t="s">
        <v>27</v>
      </c>
      <c r="D195" s="68">
        <v>17</v>
      </c>
      <c r="E195" s="60">
        <v>40973</v>
      </c>
      <c r="G195" s="62">
        <v>15.8</v>
      </c>
      <c r="H195" s="62">
        <v>111</v>
      </c>
      <c r="I195" s="62">
        <v>550</v>
      </c>
      <c r="N195" s="61">
        <v>124</v>
      </c>
      <c r="O195" s="46">
        <f t="shared" si="29"/>
        <v>13</v>
      </c>
      <c r="P195" s="46">
        <f t="shared" si="30"/>
        <v>0.55000000000000004</v>
      </c>
      <c r="Q195" s="47">
        <f t="shared" si="31"/>
        <v>23.636363636363633</v>
      </c>
    </row>
    <row r="196" spans="1:17" x14ac:dyDescent="0.25">
      <c r="A196" s="108">
        <v>40973</v>
      </c>
      <c r="B196" s="82">
        <v>1605</v>
      </c>
      <c r="C196" s="61" t="s">
        <v>19</v>
      </c>
      <c r="D196" s="68">
        <v>18</v>
      </c>
      <c r="E196" s="60">
        <v>40973</v>
      </c>
      <c r="G196" s="61" t="s">
        <v>55</v>
      </c>
      <c r="H196" s="62">
        <v>111</v>
      </c>
      <c r="I196" s="62">
        <v>10</v>
      </c>
      <c r="N196" s="61">
        <v>146</v>
      </c>
      <c r="O196" s="46">
        <f t="shared" si="29"/>
        <v>35</v>
      </c>
      <c r="P196" s="46">
        <f t="shared" si="30"/>
        <v>0.01</v>
      </c>
      <c r="Q196" s="47">
        <f t="shared" si="31"/>
        <v>3500</v>
      </c>
    </row>
    <row r="197" spans="1:17" x14ac:dyDescent="0.25">
      <c r="A197" s="108">
        <v>40973</v>
      </c>
      <c r="B197" s="82">
        <v>1626</v>
      </c>
      <c r="C197" s="61" t="s">
        <v>19</v>
      </c>
      <c r="D197" s="68">
        <v>19</v>
      </c>
      <c r="E197" s="60">
        <v>40973</v>
      </c>
      <c r="G197" s="61" t="s">
        <v>55</v>
      </c>
      <c r="H197" s="62">
        <v>109</v>
      </c>
      <c r="I197" s="62">
        <v>15</v>
      </c>
      <c r="N197" s="61">
        <v>142</v>
      </c>
      <c r="O197" s="46">
        <f t="shared" si="29"/>
        <v>33</v>
      </c>
      <c r="P197" s="46">
        <f t="shared" si="30"/>
        <v>1.4999999999999999E-2</v>
      </c>
      <c r="Q197" s="47">
        <f t="shared" si="31"/>
        <v>2200</v>
      </c>
    </row>
    <row r="198" spans="1:17" x14ac:dyDescent="0.25">
      <c r="A198" s="108">
        <v>40973</v>
      </c>
      <c r="B198" s="82">
        <v>1640</v>
      </c>
      <c r="C198" s="61" t="s">
        <v>17</v>
      </c>
      <c r="D198" s="68">
        <v>20</v>
      </c>
      <c r="E198" s="60">
        <v>40973</v>
      </c>
      <c r="G198" s="62">
        <v>5.36</v>
      </c>
      <c r="H198" s="62">
        <v>110</v>
      </c>
      <c r="I198" s="62">
        <v>540</v>
      </c>
      <c r="N198" s="61">
        <v>112</v>
      </c>
      <c r="O198" s="46">
        <f t="shared" si="29"/>
        <v>2</v>
      </c>
      <c r="P198" s="46">
        <f t="shared" si="30"/>
        <v>0.54</v>
      </c>
      <c r="Q198" s="47">
        <f t="shared" si="31"/>
        <v>3.7037037037037033</v>
      </c>
    </row>
    <row r="199" spans="1:17" x14ac:dyDescent="0.25">
      <c r="A199" s="108">
        <v>40973</v>
      </c>
      <c r="B199" s="82">
        <v>1649</v>
      </c>
      <c r="C199" s="61" t="s">
        <v>22</v>
      </c>
      <c r="D199" s="68">
        <v>21</v>
      </c>
      <c r="E199" s="60">
        <v>40973</v>
      </c>
      <c r="G199" s="62">
        <v>217</v>
      </c>
      <c r="H199" s="62">
        <v>112</v>
      </c>
      <c r="I199" s="62">
        <v>150</v>
      </c>
      <c r="K199" s="61">
        <v>2222</v>
      </c>
      <c r="L199" s="61">
        <v>1254</v>
      </c>
      <c r="N199" s="61">
        <v>137</v>
      </c>
      <c r="O199" s="46">
        <f t="shared" si="29"/>
        <v>25</v>
      </c>
      <c r="P199" s="46">
        <f t="shared" si="30"/>
        <v>0.15</v>
      </c>
      <c r="Q199" s="47">
        <f t="shared" si="31"/>
        <v>166.66666666666669</v>
      </c>
    </row>
    <row r="200" spans="1:17" x14ac:dyDescent="0.25">
      <c r="A200" s="108">
        <v>40973</v>
      </c>
      <c r="B200" s="82">
        <v>1656</v>
      </c>
      <c r="C200" s="61" t="s">
        <v>19</v>
      </c>
      <c r="D200" s="68">
        <v>22</v>
      </c>
      <c r="E200" s="60">
        <v>40973</v>
      </c>
      <c r="G200" s="61" t="s">
        <v>61</v>
      </c>
      <c r="H200" s="62">
        <v>111</v>
      </c>
      <c r="I200" s="62">
        <v>40</v>
      </c>
      <c r="N200" s="61">
        <v>142</v>
      </c>
      <c r="O200" s="46">
        <f t="shared" si="29"/>
        <v>31</v>
      </c>
      <c r="P200" s="46">
        <f t="shared" si="30"/>
        <v>0.04</v>
      </c>
      <c r="Q200" s="47">
        <f t="shared" si="31"/>
        <v>775</v>
      </c>
    </row>
    <row r="201" spans="1:17" x14ac:dyDescent="0.25">
      <c r="A201" s="108">
        <v>40973</v>
      </c>
      <c r="B201" s="82">
        <v>1822</v>
      </c>
      <c r="C201" s="61" t="s">
        <v>19</v>
      </c>
      <c r="D201" s="68">
        <v>23</v>
      </c>
      <c r="E201" s="60">
        <v>40973</v>
      </c>
      <c r="G201" s="62">
        <v>132</v>
      </c>
      <c r="H201" s="62">
        <v>110</v>
      </c>
      <c r="I201" s="62">
        <v>300</v>
      </c>
      <c r="N201" s="61">
        <v>133</v>
      </c>
      <c r="O201" s="46">
        <f t="shared" si="29"/>
        <v>23</v>
      </c>
      <c r="P201" s="46">
        <f t="shared" si="30"/>
        <v>0.3</v>
      </c>
      <c r="Q201" s="47">
        <f t="shared" si="31"/>
        <v>76.666666666666671</v>
      </c>
    </row>
    <row r="202" spans="1:17" x14ac:dyDescent="0.25">
      <c r="A202" s="108">
        <v>40973</v>
      </c>
      <c r="B202" s="82">
        <v>1840</v>
      </c>
      <c r="C202" s="61" t="s">
        <v>17</v>
      </c>
      <c r="D202" s="68">
        <v>24</v>
      </c>
      <c r="E202" s="60">
        <v>40973</v>
      </c>
      <c r="G202" s="62">
        <v>4.97</v>
      </c>
      <c r="H202" s="62">
        <v>110</v>
      </c>
      <c r="I202" s="62">
        <v>510</v>
      </c>
      <c r="N202" s="61">
        <v>112</v>
      </c>
      <c r="O202" s="46">
        <f t="shared" si="29"/>
        <v>2</v>
      </c>
      <c r="P202" s="46">
        <f t="shared" si="30"/>
        <v>0.51</v>
      </c>
      <c r="Q202" s="47">
        <f t="shared" si="31"/>
        <v>3.9215686274509802</v>
      </c>
    </row>
    <row r="203" spans="1:17" x14ac:dyDescent="0.25">
      <c r="A203" s="108">
        <v>40973</v>
      </c>
      <c r="B203" s="82">
        <v>1845</v>
      </c>
      <c r="C203" s="61" t="s">
        <v>22</v>
      </c>
      <c r="D203" s="68">
        <v>25</v>
      </c>
      <c r="E203" s="60">
        <v>40973</v>
      </c>
      <c r="G203" s="62">
        <v>38</v>
      </c>
      <c r="H203" s="62">
        <v>111</v>
      </c>
      <c r="I203" s="62">
        <v>500</v>
      </c>
      <c r="N203" s="61">
        <v>139</v>
      </c>
      <c r="O203" s="46">
        <f t="shared" si="29"/>
        <v>28</v>
      </c>
      <c r="P203" s="46">
        <f t="shared" si="30"/>
        <v>0.5</v>
      </c>
      <c r="Q203" s="47">
        <f t="shared" si="31"/>
        <v>56</v>
      </c>
    </row>
    <row r="204" spans="1:17" x14ac:dyDescent="0.25">
      <c r="A204" s="108">
        <v>40973</v>
      </c>
      <c r="B204" s="82">
        <v>1852</v>
      </c>
      <c r="C204" s="61" t="s">
        <v>19</v>
      </c>
      <c r="D204" s="68">
        <v>26</v>
      </c>
      <c r="E204" s="60">
        <v>40973</v>
      </c>
      <c r="G204" s="62">
        <v>215</v>
      </c>
      <c r="H204" s="62">
        <v>110</v>
      </c>
      <c r="I204" s="62">
        <v>150</v>
      </c>
      <c r="N204" s="61">
        <v>152</v>
      </c>
      <c r="O204" s="46">
        <f t="shared" si="29"/>
        <v>42</v>
      </c>
      <c r="P204" s="46">
        <f t="shared" si="30"/>
        <v>0.15</v>
      </c>
      <c r="Q204" s="47">
        <f t="shared" si="31"/>
        <v>280</v>
      </c>
    </row>
    <row r="205" spans="1:17" x14ac:dyDescent="0.25">
      <c r="A205" s="108">
        <v>40973</v>
      </c>
      <c r="B205" s="82">
        <v>1854</v>
      </c>
      <c r="C205" s="61" t="s">
        <v>62</v>
      </c>
      <c r="D205" s="68">
        <v>27</v>
      </c>
      <c r="E205" s="60">
        <v>40973</v>
      </c>
      <c r="G205" s="62">
        <v>58.3</v>
      </c>
      <c r="H205" s="62">
        <v>112</v>
      </c>
      <c r="I205" s="62">
        <v>150</v>
      </c>
      <c r="N205" s="61">
        <v>134</v>
      </c>
      <c r="O205" s="46">
        <f t="shared" si="29"/>
        <v>22</v>
      </c>
      <c r="P205" s="46">
        <f t="shared" si="30"/>
        <v>0.15</v>
      </c>
      <c r="Q205" s="47">
        <f t="shared" si="31"/>
        <v>146.66666666666669</v>
      </c>
    </row>
    <row r="206" spans="1:17" x14ac:dyDescent="0.25">
      <c r="A206" s="108">
        <v>40973</v>
      </c>
      <c r="B206" s="82">
        <v>1905</v>
      </c>
      <c r="C206" s="61" t="s">
        <v>19</v>
      </c>
      <c r="D206" s="68">
        <v>28</v>
      </c>
      <c r="E206" s="60">
        <v>40973</v>
      </c>
      <c r="G206" s="62">
        <v>129</v>
      </c>
      <c r="H206" s="62">
        <v>112</v>
      </c>
      <c r="I206" s="62">
        <v>210</v>
      </c>
      <c r="N206" s="61">
        <v>146</v>
      </c>
      <c r="O206" s="46">
        <f t="shared" si="29"/>
        <v>34</v>
      </c>
      <c r="P206" s="46">
        <f t="shared" si="30"/>
        <v>0.21</v>
      </c>
      <c r="Q206" s="47">
        <f t="shared" si="31"/>
        <v>161.9047619047619</v>
      </c>
    </row>
    <row r="207" spans="1:17" x14ac:dyDescent="0.25">
      <c r="A207" s="108">
        <v>40973</v>
      </c>
      <c r="B207" s="82">
        <v>1910</v>
      </c>
      <c r="C207" s="61" t="s">
        <v>22</v>
      </c>
      <c r="D207" s="68">
        <v>30</v>
      </c>
      <c r="E207" s="60">
        <v>40973</v>
      </c>
      <c r="G207" s="61" t="s">
        <v>55</v>
      </c>
      <c r="H207" s="62">
        <v>113</v>
      </c>
      <c r="I207" s="62">
        <v>15</v>
      </c>
      <c r="N207" s="61">
        <v>147</v>
      </c>
      <c r="O207" s="46">
        <f t="shared" si="29"/>
        <v>34</v>
      </c>
      <c r="P207" s="46">
        <f t="shared" si="30"/>
        <v>1.4999999999999999E-2</v>
      </c>
      <c r="Q207" s="47">
        <f t="shared" si="31"/>
        <v>2266.666666666667</v>
      </c>
    </row>
    <row r="208" spans="1:17" x14ac:dyDescent="0.25">
      <c r="A208" s="108">
        <v>40973</v>
      </c>
      <c r="B208" s="82">
        <v>1917</v>
      </c>
      <c r="C208" s="61" t="s">
        <v>19</v>
      </c>
      <c r="D208" s="68">
        <v>31</v>
      </c>
      <c r="E208" s="60">
        <v>40973</v>
      </c>
      <c r="G208" s="62">
        <v>272</v>
      </c>
      <c r="H208" s="62">
        <v>114</v>
      </c>
      <c r="I208" s="62">
        <v>50</v>
      </c>
      <c r="N208" s="61">
        <v>124</v>
      </c>
      <c r="O208" s="46">
        <f t="shared" si="29"/>
        <v>10</v>
      </c>
      <c r="P208" s="46">
        <f t="shared" si="30"/>
        <v>0.05</v>
      </c>
      <c r="Q208" s="47">
        <f t="shared" si="31"/>
        <v>200</v>
      </c>
    </row>
    <row r="209" spans="1:17" x14ac:dyDescent="0.25">
      <c r="A209" s="108">
        <v>40974</v>
      </c>
      <c r="B209" s="82">
        <v>1133</v>
      </c>
      <c r="C209" s="61" t="s">
        <v>19</v>
      </c>
      <c r="D209" s="68">
        <v>1</v>
      </c>
      <c r="E209" s="60">
        <v>40974</v>
      </c>
      <c r="G209" s="62">
        <v>111</v>
      </c>
      <c r="H209" s="62">
        <v>111</v>
      </c>
      <c r="I209" s="62">
        <v>550</v>
      </c>
      <c r="N209" s="61">
        <v>117</v>
      </c>
      <c r="O209" s="46">
        <f t="shared" si="29"/>
        <v>6</v>
      </c>
      <c r="P209" s="46">
        <f t="shared" si="30"/>
        <v>0.55000000000000004</v>
      </c>
      <c r="Q209" s="47">
        <f t="shared" si="31"/>
        <v>10.909090909090908</v>
      </c>
    </row>
    <row r="210" spans="1:17" x14ac:dyDescent="0.25">
      <c r="A210" s="108">
        <v>40962</v>
      </c>
      <c r="B210" s="82">
        <v>1245</v>
      </c>
      <c r="C210" s="61" t="s">
        <v>19</v>
      </c>
      <c r="D210" s="68">
        <v>1</v>
      </c>
      <c r="E210" s="60">
        <v>40974</v>
      </c>
      <c r="G210" s="62">
        <v>127</v>
      </c>
      <c r="H210" s="62">
        <v>127</v>
      </c>
      <c r="I210" s="62">
        <v>550</v>
      </c>
      <c r="N210" s="61">
        <v>131</v>
      </c>
      <c r="O210" s="46">
        <f t="shared" si="29"/>
        <v>4</v>
      </c>
      <c r="P210" s="46">
        <f t="shared" si="30"/>
        <v>0.55000000000000004</v>
      </c>
      <c r="Q210" s="47">
        <f t="shared" si="31"/>
        <v>7.2727272727272725</v>
      </c>
    </row>
    <row r="211" spans="1:17" x14ac:dyDescent="0.25">
      <c r="A211" s="108">
        <v>40962</v>
      </c>
      <c r="B211" s="82">
        <v>1253</v>
      </c>
      <c r="C211" s="61" t="s">
        <v>27</v>
      </c>
      <c r="D211" s="68">
        <v>2</v>
      </c>
      <c r="E211" s="60">
        <v>40974</v>
      </c>
      <c r="G211" s="62">
        <v>129</v>
      </c>
      <c r="H211" s="62">
        <v>129</v>
      </c>
      <c r="I211" s="62">
        <v>550</v>
      </c>
      <c r="N211" s="61">
        <v>133</v>
      </c>
      <c r="O211" s="46">
        <f t="shared" si="29"/>
        <v>4</v>
      </c>
      <c r="P211" s="46">
        <f t="shared" si="30"/>
        <v>0.55000000000000004</v>
      </c>
      <c r="Q211" s="47">
        <f t="shared" si="31"/>
        <v>7.2727272727272725</v>
      </c>
    </row>
    <row r="212" spans="1:17" x14ac:dyDescent="0.25">
      <c r="A212" s="108">
        <v>40966</v>
      </c>
      <c r="B212" s="82">
        <v>1330</v>
      </c>
      <c r="C212" s="61" t="s">
        <v>19</v>
      </c>
      <c r="D212" s="68">
        <v>1</v>
      </c>
      <c r="E212" s="60">
        <v>40974</v>
      </c>
      <c r="G212" s="62">
        <v>126</v>
      </c>
      <c r="H212" s="62">
        <v>126</v>
      </c>
      <c r="I212" s="62">
        <v>575</v>
      </c>
      <c r="N212" s="61">
        <v>134</v>
      </c>
      <c r="O212" s="46">
        <f t="shared" si="29"/>
        <v>8</v>
      </c>
      <c r="P212" s="46">
        <f t="shared" si="30"/>
        <v>0.57499999999999996</v>
      </c>
      <c r="Q212" s="47">
        <f t="shared" si="31"/>
        <v>13.913043478260871</v>
      </c>
    </row>
    <row r="213" spans="1:17" s="7" customFormat="1" x14ac:dyDescent="0.25">
      <c r="A213" s="109"/>
      <c r="B213" s="138"/>
      <c r="C213" s="66"/>
      <c r="D213" s="78"/>
      <c r="E213" s="65"/>
      <c r="F213" s="67"/>
      <c r="G213" s="66"/>
      <c r="H213" s="66"/>
      <c r="I213" s="66"/>
      <c r="J213" s="66"/>
      <c r="K213" s="66"/>
      <c r="L213" s="66"/>
      <c r="M213" s="66"/>
      <c r="N213" s="66"/>
      <c r="O213" s="50"/>
      <c r="P213" s="50"/>
      <c r="Q213" s="51"/>
    </row>
    <row r="214" spans="1:17" x14ac:dyDescent="0.25">
      <c r="A214" s="108" t="s">
        <v>63</v>
      </c>
    </row>
    <row r="215" spans="1:17" x14ac:dyDescent="0.25">
      <c r="A215" s="108">
        <v>41313</v>
      </c>
      <c r="B215" s="82">
        <v>730</v>
      </c>
      <c r="C215" s="69" t="s">
        <v>64</v>
      </c>
      <c r="D215" s="79">
        <v>6</v>
      </c>
      <c r="G215" s="62">
        <v>100.7</v>
      </c>
      <c r="H215" s="62">
        <v>109</v>
      </c>
      <c r="I215" s="62">
        <v>200</v>
      </c>
      <c r="J215" s="69"/>
      <c r="K215" s="69"/>
      <c r="L215" s="69"/>
      <c r="M215" s="69"/>
      <c r="N215" s="69">
        <v>131</v>
      </c>
      <c r="O215" s="46">
        <f t="shared" ref="O215:O278" si="32">N215-H215</f>
        <v>22</v>
      </c>
      <c r="P215" s="46">
        <f t="shared" ref="P215:P278" si="33">I215/1000</f>
        <v>0.2</v>
      </c>
      <c r="Q215" s="47">
        <f t="shared" ref="Q215:Q278" si="34">(N215-H215)/P215</f>
        <v>110</v>
      </c>
    </row>
    <row r="216" spans="1:17" x14ac:dyDescent="0.25">
      <c r="A216" s="108">
        <v>41313</v>
      </c>
      <c r="B216" s="82">
        <v>1015</v>
      </c>
      <c r="C216" s="69" t="s">
        <v>64</v>
      </c>
      <c r="D216" s="79">
        <v>5</v>
      </c>
      <c r="G216" s="62">
        <v>42.5</v>
      </c>
      <c r="H216" s="62">
        <v>109</v>
      </c>
      <c r="I216" s="62">
        <v>300</v>
      </c>
      <c r="J216" s="69"/>
      <c r="K216" s="69"/>
      <c r="L216" s="69"/>
      <c r="M216" s="69"/>
      <c r="N216" s="69">
        <v>143</v>
      </c>
      <c r="O216" s="46">
        <f t="shared" si="32"/>
        <v>34</v>
      </c>
      <c r="P216" s="46">
        <f t="shared" si="33"/>
        <v>0.3</v>
      </c>
      <c r="Q216" s="47">
        <f t="shared" si="34"/>
        <v>113.33333333333334</v>
      </c>
    </row>
    <row r="217" spans="1:17" x14ac:dyDescent="0.25">
      <c r="A217" s="108">
        <v>41313</v>
      </c>
      <c r="B217" s="82">
        <v>1055</v>
      </c>
      <c r="C217" s="69" t="s">
        <v>65</v>
      </c>
      <c r="D217" s="79">
        <v>4</v>
      </c>
      <c r="G217" s="62">
        <v>412</v>
      </c>
      <c r="H217" s="62">
        <v>111</v>
      </c>
      <c r="I217" s="62">
        <v>40</v>
      </c>
      <c r="J217" s="69"/>
      <c r="K217" s="69"/>
      <c r="L217" s="69"/>
      <c r="M217" s="69"/>
      <c r="N217" s="69">
        <v>137</v>
      </c>
      <c r="O217" s="46">
        <f t="shared" si="32"/>
        <v>26</v>
      </c>
      <c r="P217" s="46">
        <f t="shared" si="33"/>
        <v>0.04</v>
      </c>
      <c r="Q217" s="47">
        <f t="shared" si="34"/>
        <v>650</v>
      </c>
    </row>
    <row r="218" spans="1:17" x14ac:dyDescent="0.25">
      <c r="A218" s="108">
        <v>41313</v>
      </c>
      <c r="B218" s="82">
        <v>1130</v>
      </c>
      <c r="C218" s="69" t="s">
        <v>66</v>
      </c>
      <c r="D218" s="79">
        <v>3</v>
      </c>
      <c r="E218" s="60">
        <v>41354</v>
      </c>
      <c r="F218" s="62">
        <v>1600</v>
      </c>
      <c r="G218" s="62">
        <v>37.700000000000003</v>
      </c>
      <c r="H218" s="62">
        <v>109</v>
      </c>
      <c r="I218" s="62">
        <v>540</v>
      </c>
      <c r="J218" s="69"/>
      <c r="K218" s="69"/>
      <c r="L218" s="69"/>
      <c r="M218" s="69"/>
      <c r="N218" s="69">
        <v>148</v>
      </c>
      <c r="O218" s="46">
        <f t="shared" si="32"/>
        <v>39</v>
      </c>
      <c r="P218" s="46">
        <f t="shared" si="33"/>
        <v>0.54</v>
      </c>
      <c r="Q218" s="47">
        <f t="shared" si="34"/>
        <v>72.222222222222214</v>
      </c>
    </row>
    <row r="219" spans="1:17" x14ac:dyDescent="0.25">
      <c r="A219" s="108">
        <v>41313</v>
      </c>
      <c r="B219" s="82">
        <v>1145</v>
      </c>
      <c r="C219" s="69" t="s">
        <v>22</v>
      </c>
      <c r="D219" s="79">
        <v>2</v>
      </c>
      <c r="G219" s="62">
        <v>54.5</v>
      </c>
      <c r="H219" s="62">
        <v>109</v>
      </c>
      <c r="I219" s="62">
        <v>300</v>
      </c>
      <c r="J219" s="69"/>
      <c r="K219" s="69"/>
      <c r="L219" s="69"/>
      <c r="M219" s="69"/>
      <c r="N219" s="69">
        <v>134</v>
      </c>
      <c r="O219" s="46">
        <f t="shared" si="32"/>
        <v>25</v>
      </c>
      <c r="P219" s="46">
        <f t="shared" si="33"/>
        <v>0.3</v>
      </c>
      <c r="Q219" s="47">
        <f t="shared" si="34"/>
        <v>83.333333333333343</v>
      </c>
    </row>
    <row r="220" spans="1:17" x14ac:dyDescent="0.25">
      <c r="A220" s="108">
        <v>41313</v>
      </c>
      <c r="B220" s="82">
        <v>1155</v>
      </c>
      <c r="C220" s="69" t="s">
        <v>19</v>
      </c>
      <c r="D220" s="79">
        <v>1</v>
      </c>
      <c r="G220" s="62">
        <v>51.8</v>
      </c>
      <c r="H220" s="62">
        <v>110</v>
      </c>
      <c r="I220" s="62">
        <v>300</v>
      </c>
      <c r="J220" s="69"/>
      <c r="K220" s="69"/>
      <c r="L220" s="69"/>
      <c r="M220" s="69"/>
      <c r="N220" s="69">
        <v>139</v>
      </c>
      <c r="O220" s="46">
        <f t="shared" si="32"/>
        <v>29</v>
      </c>
      <c r="P220" s="46">
        <f t="shared" si="33"/>
        <v>0.3</v>
      </c>
      <c r="Q220" s="47">
        <f t="shared" si="34"/>
        <v>96.666666666666671</v>
      </c>
    </row>
    <row r="221" spans="1:17" x14ac:dyDescent="0.25">
      <c r="A221" s="108">
        <v>41332</v>
      </c>
      <c r="B221" s="82">
        <v>1158</v>
      </c>
      <c r="C221" s="69" t="s">
        <v>19</v>
      </c>
      <c r="D221" s="79">
        <v>1</v>
      </c>
      <c r="G221" s="69">
        <v>11.5</v>
      </c>
      <c r="H221" s="69">
        <v>111</v>
      </c>
      <c r="I221" s="69">
        <v>500</v>
      </c>
      <c r="J221" s="69"/>
      <c r="K221" s="69"/>
      <c r="L221" s="69"/>
      <c r="M221" s="69"/>
      <c r="N221" s="66"/>
      <c r="O221" s="46">
        <f t="shared" si="32"/>
        <v>-111</v>
      </c>
      <c r="P221" s="46">
        <f t="shared" si="33"/>
        <v>0.5</v>
      </c>
      <c r="Q221" s="47">
        <f t="shared" si="34"/>
        <v>-222</v>
      </c>
    </row>
    <row r="222" spans="1:17" x14ac:dyDescent="0.25">
      <c r="A222" s="108">
        <v>41332</v>
      </c>
      <c r="B222" s="82">
        <v>1411</v>
      </c>
      <c r="C222" s="69" t="s">
        <v>19</v>
      </c>
      <c r="D222" s="79">
        <v>2</v>
      </c>
      <c r="G222" s="69">
        <v>133</v>
      </c>
      <c r="H222" s="69">
        <v>112</v>
      </c>
      <c r="I222" s="69">
        <v>300</v>
      </c>
      <c r="J222" s="69"/>
      <c r="K222" s="69"/>
      <c r="L222" s="69"/>
      <c r="M222" s="69"/>
      <c r="N222" s="70">
        <v>134</v>
      </c>
      <c r="O222" s="46">
        <f t="shared" si="32"/>
        <v>22</v>
      </c>
      <c r="P222" s="46">
        <f t="shared" si="33"/>
        <v>0.3</v>
      </c>
      <c r="Q222" s="47">
        <f t="shared" si="34"/>
        <v>73.333333333333343</v>
      </c>
    </row>
    <row r="223" spans="1:17" x14ac:dyDescent="0.25">
      <c r="A223" s="108">
        <v>41332</v>
      </c>
      <c r="B223" s="82">
        <v>1903</v>
      </c>
      <c r="C223" s="69" t="s">
        <v>19</v>
      </c>
      <c r="D223" s="79">
        <v>3</v>
      </c>
      <c r="G223" s="62">
        <v>13.8</v>
      </c>
      <c r="H223" s="62">
        <v>111</v>
      </c>
      <c r="I223" s="62">
        <v>500</v>
      </c>
      <c r="J223" s="69"/>
      <c r="K223" s="69"/>
      <c r="L223" s="69"/>
      <c r="M223" s="69"/>
      <c r="N223" s="66"/>
      <c r="O223" s="46">
        <f t="shared" si="32"/>
        <v>-111</v>
      </c>
      <c r="P223" s="46">
        <f t="shared" si="33"/>
        <v>0.5</v>
      </c>
      <c r="Q223" s="47">
        <f t="shared" si="34"/>
        <v>-222</v>
      </c>
    </row>
    <row r="224" spans="1:17" x14ac:dyDescent="0.25">
      <c r="A224" s="108">
        <v>41337</v>
      </c>
      <c r="B224" s="82">
        <v>1545</v>
      </c>
      <c r="C224" s="69" t="s">
        <v>66</v>
      </c>
      <c r="D224" s="79">
        <v>1</v>
      </c>
      <c r="G224" s="69">
        <v>1.19</v>
      </c>
      <c r="H224" s="69">
        <v>112</v>
      </c>
      <c r="I224" s="69">
        <v>510</v>
      </c>
      <c r="J224" s="69"/>
      <c r="K224" s="69"/>
      <c r="L224" s="69"/>
      <c r="M224" s="69"/>
      <c r="N224" s="69">
        <v>112</v>
      </c>
      <c r="O224" s="46">
        <f t="shared" si="32"/>
        <v>0</v>
      </c>
      <c r="P224" s="46">
        <f t="shared" si="33"/>
        <v>0.51</v>
      </c>
      <c r="Q224" s="47">
        <f t="shared" si="34"/>
        <v>0</v>
      </c>
    </row>
    <row r="225" spans="1:17" x14ac:dyDescent="0.25">
      <c r="A225" s="108">
        <v>41337</v>
      </c>
      <c r="B225" s="82">
        <v>1600</v>
      </c>
      <c r="C225" s="69" t="s">
        <v>19</v>
      </c>
      <c r="D225" s="79">
        <v>2</v>
      </c>
      <c r="E225" s="60">
        <v>41348</v>
      </c>
      <c r="F225" s="62">
        <v>1107</v>
      </c>
      <c r="G225" s="62">
        <v>4.58</v>
      </c>
      <c r="H225" s="62">
        <v>108</v>
      </c>
      <c r="I225" s="62">
        <v>500</v>
      </c>
      <c r="J225" s="69"/>
      <c r="K225" s="69">
        <v>1115</v>
      </c>
      <c r="L225" s="69"/>
      <c r="M225" s="69"/>
      <c r="N225" s="69">
        <v>113</v>
      </c>
      <c r="O225" s="46">
        <f t="shared" si="32"/>
        <v>5</v>
      </c>
      <c r="P225" s="46">
        <f t="shared" si="33"/>
        <v>0.5</v>
      </c>
      <c r="Q225" s="47">
        <f t="shared" si="34"/>
        <v>10</v>
      </c>
    </row>
    <row r="226" spans="1:17" x14ac:dyDescent="0.25">
      <c r="A226" s="108">
        <v>41337</v>
      </c>
      <c r="B226" s="82">
        <v>1625</v>
      </c>
      <c r="C226" s="69" t="s">
        <v>19</v>
      </c>
      <c r="D226" s="79">
        <v>3</v>
      </c>
      <c r="G226" s="62">
        <v>19.7</v>
      </c>
      <c r="H226" s="62">
        <v>110</v>
      </c>
      <c r="I226" s="62">
        <v>500</v>
      </c>
      <c r="J226" s="69"/>
      <c r="K226" s="69"/>
      <c r="L226" s="69"/>
      <c r="M226" s="69"/>
      <c r="N226" s="69">
        <v>118</v>
      </c>
      <c r="O226" s="46">
        <f t="shared" si="32"/>
        <v>8</v>
      </c>
      <c r="P226" s="46">
        <f t="shared" si="33"/>
        <v>0.5</v>
      </c>
      <c r="Q226" s="47">
        <f t="shared" si="34"/>
        <v>16</v>
      </c>
    </row>
    <row r="227" spans="1:17" x14ac:dyDescent="0.25">
      <c r="A227" s="108">
        <v>41338</v>
      </c>
      <c r="B227" s="82">
        <v>922</v>
      </c>
      <c r="C227" s="69" t="s">
        <v>19</v>
      </c>
      <c r="D227" s="79">
        <v>3</v>
      </c>
      <c r="G227" s="62">
        <v>18.7</v>
      </c>
      <c r="H227" s="62">
        <v>111</v>
      </c>
      <c r="I227" s="62">
        <v>500</v>
      </c>
      <c r="J227" s="69"/>
      <c r="K227" s="69"/>
      <c r="L227" s="69"/>
      <c r="M227" s="69"/>
      <c r="N227" s="66"/>
      <c r="O227" s="46">
        <f t="shared" si="32"/>
        <v>-111</v>
      </c>
      <c r="P227" s="46">
        <f t="shared" si="33"/>
        <v>0.5</v>
      </c>
      <c r="Q227" s="47">
        <f t="shared" si="34"/>
        <v>-222</v>
      </c>
    </row>
    <row r="228" spans="1:17" x14ac:dyDescent="0.25">
      <c r="A228" s="108">
        <v>41338</v>
      </c>
      <c r="B228" s="82">
        <v>1842</v>
      </c>
      <c r="C228" s="69" t="s">
        <v>19</v>
      </c>
      <c r="D228" s="79">
        <v>4</v>
      </c>
      <c r="G228" s="62">
        <v>11.8</v>
      </c>
      <c r="H228" s="62">
        <v>112</v>
      </c>
      <c r="I228" s="62">
        <v>500</v>
      </c>
      <c r="J228" s="69"/>
      <c r="K228" s="69"/>
      <c r="L228" s="69"/>
      <c r="M228" s="69" t="s">
        <v>67</v>
      </c>
      <c r="N228" s="70">
        <v>125</v>
      </c>
      <c r="O228" s="46">
        <f t="shared" si="32"/>
        <v>13</v>
      </c>
      <c r="P228" s="46">
        <f t="shared" si="33"/>
        <v>0.5</v>
      </c>
      <c r="Q228" s="47">
        <f t="shared" si="34"/>
        <v>26</v>
      </c>
    </row>
    <row r="229" spans="1:17" x14ac:dyDescent="0.25">
      <c r="A229" s="108">
        <v>41338</v>
      </c>
      <c r="B229" s="82">
        <v>1848</v>
      </c>
      <c r="C229" s="69" t="s">
        <v>22</v>
      </c>
      <c r="D229" s="79">
        <v>5</v>
      </c>
      <c r="G229" s="62">
        <v>22.3</v>
      </c>
      <c r="H229" s="62">
        <v>112</v>
      </c>
      <c r="I229" s="62">
        <v>510</v>
      </c>
      <c r="J229" s="69"/>
      <c r="K229" s="69"/>
      <c r="L229" s="69"/>
      <c r="M229" s="69"/>
      <c r="N229" s="69">
        <v>126</v>
      </c>
      <c r="O229" s="46">
        <f t="shared" si="32"/>
        <v>14</v>
      </c>
      <c r="P229" s="46">
        <f t="shared" si="33"/>
        <v>0.51</v>
      </c>
      <c r="Q229" s="47">
        <f t="shared" si="34"/>
        <v>27.450980392156861</v>
      </c>
    </row>
    <row r="230" spans="1:17" x14ac:dyDescent="0.25">
      <c r="A230" s="108">
        <v>41339</v>
      </c>
      <c r="B230" s="82">
        <v>815</v>
      </c>
      <c r="C230" s="69" t="s">
        <v>68</v>
      </c>
      <c r="D230" s="79">
        <v>1</v>
      </c>
      <c r="G230" s="62">
        <v>12</v>
      </c>
      <c r="H230" s="62">
        <v>108</v>
      </c>
      <c r="I230" s="62">
        <v>470</v>
      </c>
      <c r="J230" s="69"/>
      <c r="K230" s="69"/>
      <c r="L230" s="69"/>
      <c r="M230" s="69"/>
      <c r="N230" s="66"/>
      <c r="O230" s="46">
        <f t="shared" si="32"/>
        <v>-108</v>
      </c>
      <c r="P230" s="46">
        <f t="shared" si="33"/>
        <v>0.47</v>
      </c>
      <c r="Q230" s="47">
        <f t="shared" si="34"/>
        <v>-229.78723404255319</v>
      </c>
    </row>
    <row r="231" spans="1:17" x14ac:dyDescent="0.25">
      <c r="A231" s="108">
        <v>41339</v>
      </c>
      <c r="B231" s="82">
        <v>925</v>
      </c>
      <c r="C231" s="69" t="s">
        <v>22</v>
      </c>
      <c r="D231" s="79">
        <v>5</v>
      </c>
      <c r="G231" s="62">
        <v>22.9</v>
      </c>
      <c r="H231" s="62">
        <v>110</v>
      </c>
      <c r="I231" s="62">
        <v>510</v>
      </c>
      <c r="J231" s="69"/>
      <c r="K231" s="69"/>
      <c r="L231" s="69"/>
      <c r="M231" s="69"/>
      <c r="N231" s="69">
        <v>124</v>
      </c>
      <c r="O231" s="46">
        <f t="shared" si="32"/>
        <v>14</v>
      </c>
      <c r="P231" s="46">
        <f t="shared" si="33"/>
        <v>0.51</v>
      </c>
      <c r="Q231" s="47">
        <f t="shared" si="34"/>
        <v>27.450980392156861</v>
      </c>
    </row>
    <row r="232" spans="1:17" x14ac:dyDescent="0.25">
      <c r="A232" s="108">
        <v>41339</v>
      </c>
      <c r="B232" s="82">
        <v>935</v>
      </c>
      <c r="C232" s="69" t="s">
        <v>66</v>
      </c>
      <c r="D232" s="79">
        <v>6</v>
      </c>
      <c r="G232" s="62">
        <v>2.29</v>
      </c>
      <c r="H232" s="62">
        <v>113</v>
      </c>
      <c r="I232" s="68">
        <v>500</v>
      </c>
      <c r="J232" s="69"/>
      <c r="K232" s="69"/>
      <c r="L232" s="69"/>
      <c r="M232" s="69"/>
      <c r="N232" s="69">
        <v>116</v>
      </c>
      <c r="O232" s="46">
        <f t="shared" si="32"/>
        <v>3</v>
      </c>
      <c r="P232" s="46">
        <f t="shared" si="33"/>
        <v>0.5</v>
      </c>
      <c r="Q232" s="47">
        <f t="shared" si="34"/>
        <v>6</v>
      </c>
    </row>
    <row r="233" spans="1:17" x14ac:dyDescent="0.25">
      <c r="A233" s="108">
        <v>41339</v>
      </c>
      <c r="B233" s="82">
        <v>940</v>
      </c>
      <c r="C233" s="69" t="s">
        <v>22</v>
      </c>
      <c r="D233" s="79">
        <v>7</v>
      </c>
      <c r="G233" s="62">
        <v>149</v>
      </c>
      <c r="H233" s="62">
        <v>111</v>
      </c>
      <c r="I233" s="62">
        <v>200</v>
      </c>
      <c r="J233" s="69"/>
      <c r="K233" s="69"/>
      <c r="L233" s="69"/>
      <c r="M233" s="69"/>
      <c r="N233" s="66">
        <v>140</v>
      </c>
      <c r="O233" s="46">
        <f t="shared" si="32"/>
        <v>29</v>
      </c>
      <c r="P233" s="46">
        <f t="shared" si="33"/>
        <v>0.2</v>
      </c>
      <c r="Q233" s="47">
        <f t="shared" si="34"/>
        <v>145</v>
      </c>
    </row>
    <row r="234" spans="1:17" x14ac:dyDescent="0.25">
      <c r="A234" s="108">
        <v>41339</v>
      </c>
      <c r="B234" s="82">
        <v>1000</v>
      </c>
      <c r="C234" s="69" t="s">
        <v>22</v>
      </c>
      <c r="D234" s="79">
        <v>8</v>
      </c>
      <c r="G234" s="62">
        <v>682</v>
      </c>
      <c r="H234" s="62">
        <v>111</v>
      </c>
      <c r="I234" s="62">
        <v>60</v>
      </c>
      <c r="J234" s="69"/>
      <c r="K234" s="69"/>
      <c r="L234" s="69"/>
      <c r="M234" s="69"/>
      <c r="N234" s="69">
        <v>125</v>
      </c>
      <c r="O234" s="46">
        <f t="shared" si="32"/>
        <v>14</v>
      </c>
      <c r="P234" s="46">
        <f t="shared" si="33"/>
        <v>0.06</v>
      </c>
      <c r="Q234" s="47">
        <f t="shared" si="34"/>
        <v>233.33333333333334</v>
      </c>
    </row>
    <row r="235" spans="1:17" x14ac:dyDescent="0.25">
      <c r="A235" s="108">
        <v>41339</v>
      </c>
      <c r="B235" s="82">
        <v>1035</v>
      </c>
      <c r="C235" s="69" t="s">
        <v>22</v>
      </c>
      <c r="D235" s="79">
        <v>11</v>
      </c>
      <c r="G235" s="62">
        <v>138</v>
      </c>
      <c r="H235" s="62">
        <v>112</v>
      </c>
      <c r="I235" s="62">
        <v>150</v>
      </c>
      <c r="J235" s="69"/>
      <c r="K235" s="69"/>
      <c r="L235" s="69"/>
      <c r="M235" s="69"/>
      <c r="N235" s="66">
        <v>155</v>
      </c>
      <c r="O235" s="46">
        <f t="shared" si="32"/>
        <v>43</v>
      </c>
      <c r="P235" s="46">
        <f t="shared" si="33"/>
        <v>0.15</v>
      </c>
      <c r="Q235" s="47">
        <f t="shared" si="34"/>
        <v>286.66666666666669</v>
      </c>
    </row>
    <row r="236" spans="1:17" x14ac:dyDescent="0.25">
      <c r="A236" s="108">
        <v>41339</v>
      </c>
      <c r="B236" s="82">
        <v>1314</v>
      </c>
      <c r="C236" s="69" t="s">
        <v>22</v>
      </c>
      <c r="D236" s="79">
        <v>17</v>
      </c>
      <c r="G236" s="62">
        <v>8.84</v>
      </c>
      <c r="H236" s="62">
        <v>113</v>
      </c>
      <c r="I236" s="62">
        <v>480</v>
      </c>
      <c r="J236" s="69"/>
      <c r="K236" s="69"/>
      <c r="L236" s="69"/>
      <c r="M236" s="69"/>
      <c r="N236" s="69">
        <v>117</v>
      </c>
      <c r="O236" s="46">
        <f t="shared" si="32"/>
        <v>4</v>
      </c>
      <c r="P236" s="46">
        <f t="shared" si="33"/>
        <v>0.48</v>
      </c>
      <c r="Q236" s="47">
        <f t="shared" si="34"/>
        <v>8.3333333333333339</v>
      </c>
    </row>
    <row r="237" spans="1:17" x14ac:dyDescent="0.25">
      <c r="A237" s="108">
        <v>41344</v>
      </c>
      <c r="B237" s="82">
        <v>337</v>
      </c>
      <c r="C237" s="69" t="s">
        <v>69</v>
      </c>
      <c r="D237" s="79">
        <v>2</v>
      </c>
      <c r="G237" s="62">
        <v>61</v>
      </c>
      <c r="H237" s="62">
        <v>109</v>
      </c>
      <c r="I237" s="62">
        <v>200</v>
      </c>
      <c r="J237" s="69"/>
      <c r="K237" s="69"/>
      <c r="L237" s="69"/>
      <c r="M237" s="69"/>
      <c r="N237" s="70">
        <v>110</v>
      </c>
      <c r="O237" s="46">
        <f t="shared" si="32"/>
        <v>1</v>
      </c>
      <c r="P237" s="46">
        <f t="shared" si="33"/>
        <v>0.2</v>
      </c>
      <c r="Q237" s="47">
        <f t="shared" si="34"/>
        <v>5</v>
      </c>
    </row>
    <row r="238" spans="1:17" x14ac:dyDescent="0.25">
      <c r="A238" s="108">
        <v>41344</v>
      </c>
      <c r="B238" s="82">
        <v>355</v>
      </c>
      <c r="C238" s="69" t="s">
        <v>19</v>
      </c>
      <c r="D238" s="79">
        <v>3</v>
      </c>
      <c r="G238" s="62">
        <v>160</v>
      </c>
      <c r="H238" s="62">
        <v>111</v>
      </c>
      <c r="I238" s="62">
        <v>150</v>
      </c>
      <c r="J238" s="69"/>
      <c r="K238" s="69"/>
      <c r="L238" s="69"/>
      <c r="M238" s="69"/>
      <c r="N238" s="69">
        <v>135</v>
      </c>
      <c r="O238" s="46">
        <f t="shared" si="32"/>
        <v>24</v>
      </c>
      <c r="P238" s="46">
        <f t="shared" si="33"/>
        <v>0.15</v>
      </c>
      <c r="Q238" s="47">
        <f t="shared" si="34"/>
        <v>160</v>
      </c>
    </row>
    <row r="239" spans="1:17" x14ac:dyDescent="0.25">
      <c r="A239" s="108">
        <v>41344</v>
      </c>
      <c r="B239" s="82">
        <v>415</v>
      </c>
      <c r="C239" s="69" t="s">
        <v>64</v>
      </c>
      <c r="D239" s="79">
        <v>4</v>
      </c>
      <c r="G239" s="62">
        <v>40.4</v>
      </c>
      <c r="H239" s="62">
        <v>111</v>
      </c>
      <c r="I239" s="62">
        <v>310</v>
      </c>
      <c r="J239" s="69"/>
      <c r="K239" s="69"/>
      <c r="L239" s="69"/>
      <c r="M239" s="69"/>
      <c r="N239" s="66"/>
      <c r="O239" s="46">
        <f t="shared" si="32"/>
        <v>-111</v>
      </c>
      <c r="P239" s="46">
        <f t="shared" si="33"/>
        <v>0.31</v>
      </c>
      <c r="Q239" s="47">
        <f t="shared" si="34"/>
        <v>-358.06451612903226</v>
      </c>
    </row>
    <row r="240" spans="1:17" x14ac:dyDescent="0.25">
      <c r="A240" s="108">
        <v>41344</v>
      </c>
      <c r="B240" s="82">
        <v>425</v>
      </c>
      <c r="C240" s="69" t="s">
        <v>69</v>
      </c>
      <c r="D240" s="79">
        <v>5</v>
      </c>
      <c r="G240" s="62">
        <v>26.5</v>
      </c>
      <c r="H240" s="62">
        <v>109</v>
      </c>
      <c r="I240" s="62">
        <v>400</v>
      </c>
      <c r="J240" s="69"/>
      <c r="K240" s="69"/>
      <c r="L240" s="69"/>
      <c r="M240" s="69"/>
      <c r="N240" s="66"/>
      <c r="O240" s="46">
        <f t="shared" si="32"/>
        <v>-109</v>
      </c>
      <c r="P240" s="46">
        <f t="shared" si="33"/>
        <v>0.4</v>
      </c>
      <c r="Q240" s="47">
        <f t="shared" si="34"/>
        <v>-272.5</v>
      </c>
    </row>
    <row r="241" spans="1:17" x14ac:dyDescent="0.25">
      <c r="A241" s="108">
        <v>41344</v>
      </c>
      <c r="B241" s="82">
        <v>1515</v>
      </c>
      <c r="C241" s="69" t="s">
        <v>19</v>
      </c>
      <c r="D241" s="79">
        <v>6</v>
      </c>
      <c r="G241" s="62">
        <v>8.08</v>
      </c>
      <c r="H241" s="62">
        <v>110</v>
      </c>
      <c r="I241" s="62">
        <v>500</v>
      </c>
      <c r="J241" s="69"/>
      <c r="K241" s="69"/>
      <c r="L241" s="69"/>
      <c r="M241" s="69"/>
      <c r="N241" s="69">
        <v>122</v>
      </c>
      <c r="O241" s="46">
        <f t="shared" si="32"/>
        <v>12</v>
      </c>
      <c r="P241" s="46">
        <f t="shared" si="33"/>
        <v>0.5</v>
      </c>
      <c r="Q241" s="47">
        <f t="shared" si="34"/>
        <v>24</v>
      </c>
    </row>
    <row r="242" spans="1:17" x14ac:dyDescent="0.25">
      <c r="A242" s="108">
        <v>41052</v>
      </c>
      <c r="B242" s="82">
        <v>1615</v>
      </c>
      <c r="C242" s="69" t="s">
        <v>19</v>
      </c>
      <c r="D242" s="79">
        <v>1</v>
      </c>
      <c r="G242" s="62">
        <v>148</v>
      </c>
      <c r="H242" s="62">
        <v>109</v>
      </c>
      <c r="I242" s="62">
        <v>100</v>
      </c>
      <c r="J242" s="69"/>
      <c r="K242" s="69"/>
      <c r="L242" s="69"/>
      <c r="M242" s="69"/>
      <c r="N242" s="69">
        <v>140</v>
      </c>
      <c r="O242" s="46">
        <f t="shared" si="32"/>
        <v>31</v>
      </c>
      <c r="P242" s="46">
        <f t="shared" si="33"/>
        <v>0.1</v>
      </c>
      <c r="Q242" s="47">
        <f t="shared" si="34"/>
        <v>310</v>
      </c>
    </row>
    <row r="243" spans="1:17" x14ac:dyDescent="0.25">
      <c r="A243" s="108">
        <v>41341</v>
      </c>
      <c r="B243" s="82">
        <v>1320</v>
      </c>
      <c r="C243" s="69" t="s">
        <v>66</v>
      </c>
      <c r="D243" s="79">
        <v>1</v>
      </c>
      <c r="E243" s="60" t="s">
        <v>70</v>
      </c>
      <c r="F243" s="64">
        <v>41358</v>
      </c>
      <c r="G243" s="71">
        <v>6.77</v>
      </c>
      <c r="H243" s="71">
        <v>113</v>
      </c>
      <c r="I243" s="71">
        <v>525</v>
      </c>
      <c r="J243" s="69"/>
      <c r="K243" s="69"/>
      <c r="L243" s="69"/>
      <c r="M243" s="69"/>
      <c r="N243" s="70">
        <v>113</v>
      </c>
      <c r="O243" s="46">
        <f t="shared" si="32"/>
        <v>0</v>
      </c>
      <c r="P243" s="46">
        <f t="shared" si="33"/>
        <v>0.52500000000000002</v>
      </c>
      <c r="Q243" s="47">
        <f t="shared" si="34"/>
        <v>0</v>
      </c>
    </row>
    <row r="244" spans="1:17" x14ac:dyDescent="0.25">
      <c r="A244" s="108">
        <v>41339</v>
      </c>
      <c r="B244" s="82">
        <v>1030</v>
      </c>
      <c r="C244" s="69" t="s">
        <v>66</v>
      </c>
      <c r="D244" s="79">
        <v>10</v>
      </c>
      <c r="E244" s="60" t="s">
        <v>70</v>
      </c>
      <c r="G244" s="71">
        <v>8.17</v>
      </c>
      <c r="H244" s="71">
        <v>113</v>
      </c>
      <c r="I244" s="71">
        <v>500</v>
      </c>
      <c r="J244" s="69"/>
      <c r="K244" s="69"/>
      <c r="L244" s="69"/>
      <c r="M244" s="69"/>
      <c r="N244" s="70">
        <v>122</v>
      </c>
      <c r="O244" s="46">
        <f t="shared" si="32"/>
        <v>9</v>
      </c>
      <c r="P244" s="46">
        <f t="shared" si="33"/>
        <v>0.5</v>
      </c>
      <c r="Q244" s="47">
        <f t="shared" si="34"/>
        <v>18</v>
      </c>
    </row>
    <row r="245" spans="1:17" x14ac:dyDescent="0.25">
      <c r="A245" s="108">
        <v>41339</v>
      </c>
      <c r="B245" s="82">
        <v>1041</v>
      </c>
      <c r="C245" s="69" t="s">
        <v>19</v>
      </c>
      <c r="D245" s="79">
        <v>12</v>
      </c>
      <c r="E245" s="60" t="s">
        <v>71</v>
      </c>
      <c r="G245" s="71">
        <v>224</v>
      </c>
      <c r="H245" s="71">
        <v>111</v>
      </c>
      <c r="I245" s="71">
        <v>100</v>
      </c>
      <c r="J245" s="69"/>
      <c r="K245" s="69"/>
      <c r="L245" s="69"/>
      <c r="M245" s="69"/>
      <c r="N245" s="70">
        <v>130</v>
      </c>
      <c r="O245" s="46">
        <f t="shared" si="32"/>
        <v>19</v>
      </c>
      <c r="P245" s="46">
        <f t="shared" si="33"/>
        <v>0.1</v>
      </c>
      <c r="Q245" s="47">
        <f t="shared" si="34"/>
        <v>190</v>
      </c>
    </row>
    <row r="246" spans="1:17" x14ac:dyDescent="0.25">
      <c r="A246" s="108">
        <v>41344</v>
      </c>
      <c r="B246" s="82">
        <v>320</v>
      </c>
      <c r="C246" s="69" t="s">
        <v>64</v>
      </c>
      <c r="D246" s="79">
        <v>1</v>
      </c>
      <c r="E246" s="60" t="s">
        <v>70</v>
      </c>
      <c r="G246" s="71">
        <v>8.17</v>
      </c>
      <c r="H246" s="71">
        <v>111</v>
      </c>
      <c r="I246" s="71">
        <v>500</v>
      </c>
      <c r="J246" s="69"/>
      <c r="K246" s="69"/>
      <c r="L246" s="69"/>
      <c r="M246" s="69"/>
      <c r="N246" s="70">
        <v>117</v>
      </c>
      <c r="O246" s="46">
        <f t="shared" si="32"/>
        <v>6</v>
      </c>
      <c r="P246" s="46">
        <f t="shared" si="33"/>
        <v>0.5</v>
      </c>
      <c r="Q246" s="47">
        <f t="shared" si="34"/>
        <v>12</v>
      </c>
    </row>
    <row r="247" spans="1:17" x14ac:dyDescent="0.25">
      <c r="A247" s="108">
        <v>41341</v>
      </c>
      <c r="B247" s="82">
        <v>1420</v>
      </c>
      <c r="C247" s="69" t="s">
        <v>19</v>
      </c>
      <c r="D247" s="79">
        <v>2</v>
      </c>
      <c r="E247" s="60" t="s">
        <v>70</v>
      </c>
      <c r="G247" s="71">
        <v>7.13</v>
      </c>
      <c r="H247" s="71">
        <v>111</v>
      </c>
      <c r="I247" s="71">
        <v>520</v>
      </c>
      <c r="J247" s="69"/>
      <c r="K247" s="69"/>
      <c r="L247" s="69"/>
      <c r="M247" s="69"/>
      <c r="N247" s="70">
        <v>116</v>
      </c>
      <c r="O247" s="46">
        <f t="shared" si="32"/>
        <v>5</v>
      </c>
      <c r="P247" s="46">
        <f t="shared" si="33"/>
        <v>0.52</v>
      </c>
      <c r="Q247" s="47">
        <f t="shared" si="34"/>
        <v>9.615384615384615</v>
      </c>
    </row>
    <row r="248" spans="1:17" x14ac:dyDescent="0.25">
      <c r="A248" s="108">
        <v>41340</v>
      </c>
      <c r="B248" s="82">
        <v>1715</v>
      </c>
      <c r="C248" s="69" t="s">
        <v>19</v>
      </c>
      <c r="D248" s="79">
        <v>6</v>
      </c>
      <c r="E248" s="60" t="s">
        <v>71</v>
      </c>
      <c r="G248" s="71">
        <v>37.6</v>
      </c>
      <c r="H248" s="71">
        <v>112</v>
      </c>
      <c r="I248" s="71">
        <v>300</v>
      </c>
      <c r="J248" s="69"/>
      <c r="K248" s="69"/>
      <c r="L248" s="69"/>
      <c r="M248" s="69"/>
      <c r="N248" s="70">
        <v>123</v>
      </c>
      <c r="O248" s="46">
        <f t="shared" si="32"/>
        <v>11</v>
      </c>
      <c r="P248" s="46">
        <f t="shared" si="33"/>
        <v>0.3</v>
      </c>
      <c r="Q248" s="47">
        <f t="shared" si="34"/>
        <v>36.666666666666671</v>
      </c>
    </row>
    <row r="249" spans="1:17" x14ac:dyDescent="0.25">
      <c r="A249" s="108">
        <v>41340</v>
      </c>
      <c r="B249" s="82">
        <v>1925</v>
      </c>
      <c r="C249" s="69" t="s">
        <v>64</v>
      </c>
      <c r="D249" s="79">
        <v>9</v>
      </c>
      <c r="E249" s="60" t="s">
        <v>70</v>
      </c>
      <c r="G249" s="71">
        <v>9.76</v>
      </c>
      <c r="H249" s="71">
        <v>111</v>
      </c>
      <c r="I249" s="71">
        <v>500</v>
      </c>
      <c r="J249" s="69"/>
      <c r="K249" s="69"/>
      <c r="L249" s="69"/>
      <c r="M249" s="69"/>
      <c r="N249" s="70">
        <v>117</v>
      </c>
      <c r="O249" s="46">
        <f t="shared" si="32"/>
        <v>6</v>
      </c>
      <c r="P249" s="46">
        <f t="shared" si="33"/>
        <v>0.5</v>
      </c>
      <c r="Q249" s="47">
        <f t="shared" si="34"/>
        <v>12</v>
      </c>
    </row>
    <row r="250" spans="1:17" x14ac:dyDescent="0.25">
      <c r="A250" s="108">
        <v>41340</v>
      </c>
      <c r="B250" s="82">
        <v>1700</v>
      </c>
      <c r="C250" s="69" t="s">
        <v>22</v>
      </c>
      <c r="D250" s="79">
        <v>5</v>
      </c>
      <c r="E250" s="60" t="s">
        <v>71</v>
      </c>
      <c r="G250" s="71">
        <v>49.2</v>
      </c>
      <c r="H250" s="71">
        <v>111</v>
      </c>
      <c r="I250" s="71">
        <v>300</v>
      </c>
      <c r="J250" s="69"/>
      <c r="K250" s="69"/>
      <c r="L250" s="69"/>
      <c r="M250" s="69"/>
      <c r="N250" s="70">
        <v>137</v>
      </c>
      <c r="O250" s="46">
        <f t="shared" si="32"/>
        <v>26</v>
      </c>
      <c r="P250" s="46">
        <f t="shared" si="33"/>
        <v>0.3</v>
      </c>
      <c r="Q250" s="47">
        <f t="shared" si="34"/>
        <v>86.666666666666671</v>
      </c>
    </row>
    <row r="251" spans="1:17" x14ac:dyDescent="0.25">
      <c r="A251" s="108">
        <v>41340</v>
      </c>
      <c r="B251" s="82">
        <v>1914</v>
      </c>
      <c r="C251" s="69" t="s">
        <v>69</v>
      </c>
      <c r="D251" s="79">
        <v>8</v>
      </c>
      <c r="E251" s="60" t="s">
        <v>70</v>
      </c>
      <c r="G251" s="71">
        <v>15.8</v>
      </c>
      <c r="H251" s="71">
        <v>109</v>
      </c>
      <c r="I251" s="71">
        <v>475</v>
      </c>
      <c r="J251" s="69"/>
      <c r="K251" s="69"/>
      <c r="L251" s="69"/>
      <c r="M251" s="69"/>
      <c r="N251" s="70">
        <v>121</v>
      </c>
      <c r="O251" s="46">
        <f t="shared" si="32"/>
        <v>12</v>
      </c>
      <c r="P251" s="46">
        <f t="shared" si="33"/>
        <v>0.47499999999999998</v>
      </c>
      <c r="Q251" s="47">
        <f t="shared" si="34"/>
        <v>25.263157894736842</v>
      </c>
    </row>
    <row r="252" spans="1:17" x14ac:dyDescent="0.25">
      <c r="A252" s="108">
        <v>41340</v>
      </c>
      <c r="B252" s="82">
        <v>1905</v>
      </c>
      <c r="C252" s="69" t="s">
        <v>64</v>
      </c>
      <c r="D252" s="79">
        <v>7</v>
      </c>
      <c r="E252" s="60" t="s">
        <v>70</v>
      </c>
      <c r="G252" s="71">
        <v>2.5099999999999998</v>
      </c>
      <c r="H252" s="71">
        <v>110</v>
      </c>
      <c r="I252" s="71">
        <v>500</v>
      </c>
      <c r="J252" s="69"/>
      <c r="K252" s="69"/>
      <c r="L252" s="69"/>
      <c r="M252" s="69"/>
      <c r="N252" s="70">
        <v>114</v>
      </c>
      <c r="O252" s="46">
        <f t="shared" si="32"/>
        <v>4</v>
      </c>
      <c r="P252" s="46">
        <f t="shared" si="33"/>
        <v>0.5</v>
      </c>
      <c r="Q252" s="47">
        <f t="shared" si="34"/>
        <v>8</v>
      </c>
    </row>
    <row r="253" spans="1:17" x14ac:dyDescent="0.25">
      <c r="A253" s="108">
        <v>41339</v>
      </c>
      <c r="B253" s="82">
        <v>1010</v>
      </c>
      <c r="C253" s="69" t="s">
        <v>19</v>
      </c>
      <c r="D253" s="79">
        <v>9</v>
      </c>
      <c r="E253" s="60" t="s">
        <v>71</v>
      </c>
      <c r="G253" s="71">
        <v>71.7</v>
      </c>
      <c r="H253" s="71">
        <v>109</v>
      </c>
      <c r="I253" s="71">
        <v>250</v>
      </c>
      <c r="J253" s="69"/>
      <c r="K253" s="69"/>
      <c r="L253" s="69"/>
      <c r="M253" s="69"/>
      <c r="N253" s="70">
        <v>135</v>
      </c>
      <c r="O253" s="46">
        <f t="shared" si="32"/>
        <v>26</v>
      </c>
      <c r="P253" s="46">
        <f t="shared" si="33"/>
        <v>0.25</v>
      </c>
      <c r="Q253" s="47">
        <f t="shared" si="34"/>
        <v>104</v>
      </c>
    </row>
    <row r="254" spans="1:17" x14ac:dyDescent="0.25">
      <c r="A254" s="108">
        <v>41340</v>
      </c>
      <c r="B254" s="82">
        <v>1455</v>
      </c>
      <c r="C254" s="69" t="s">
        <v>66</v>
      </c>
      <c r="D254" s="79">
        <v>4</v>
      </c>
      <c r="E254" s="60" t="s">
        <v>70</v>
      </c>
      <c r="G254" s="71">
        <v>14.4</v>
      </c>
      <c r="H254" s="71">
        <v>111</v>
      </c>
      <c r="I254" s="71">
        <v>525</v>
      </c>
      <c r="J254" s="69"/>
      <c r="K254" s="69"/>
      <c r="L254" s="69"/>
      <c r="M254" s="69"/>
      <c r="N254" s="70">
        <v>119</v>
      </c>
      <c r="O254" s="46">
        <f t="shared" si="32"/>
        <v>8</v>
      </c>
      <c r="P254" s="46">
        <f t="shared" si="33"/>
        <v>0.52500000000000002</v>
      </c>
      <c r="Q254" s="47">
        <f t="shared" si="34"/>
        <v>15.238095238095237</v>
      </c>
    </row>
    <row r="255" spans="1:17" x14ac:dyDescent="0.25">
      <c r="A255" s="108">
        <v>41339</v>
      </c>
      <c r="B255" s="82">
        <v>1240</v>
      </c>
      <c r="C255" s="69" t="s">
        <v>65</v>
      </c>
      <c r="D255" s="79">
        <v>16</v>
      </c>
      <c r="E255" s="60" t="s">
        <v>70</v>
      </c>
      <c r="G255" s="71">
        <v>15.2</v>
      </c>
      <c r="H255" s="71">
        <v>111</v>
      </c>
      <c r="I255" s="71">
        <v>525</v>
      </c>
      <c r="J255" s="69"/>
      <c r="K255" s="69"/>
      <c r="L255" s="69"/>
      <c r="M255" s="69"/>
      <c r="N255" s="70">
        <v>118</v>
      </c>
      <c r="O255" s="46">
        <f t="shared" si="32"/>
        <v>7</v>
      </c>
      <c r="P255" s="46">
        <f t="shared" si="33"/>
        <v>0.52500000000000002</v>
      </c>
      <c r="Q255" s="47">
        <f t="shared" si="34"/>
        <v>13.333333333333332</v>
      </c>
    </row>
    <row r="256" spans="1:17" x14ac:dyDescent="0.25">
      <c r="A256" s="108">
        <v>41339</v>
      </c>
      <c r="B256" s="82">
        <v>1308</v>
      </c>
      <c r="C256" s="69" t="s">
        <v>19</v>
      </c>
      <c r="D256" s="79">
        <v>16</v>
      </c>
      <c r="E256" s="60" t="s">
        <v>70</v>
      </c>
      <c r="G256" s="71">
        <v>13.3</v>
      </c>
      <c r="H256" s="71">
        <v>110</v>
      </c>
      <c r="I256" s="71">
        <v>510</v>
      </c>
      <c r="J256" s="69"/>
      <c r="K256" s="69"/>
      <c r="L256" s="69"/>
      <c r="M256" s="69"/>
      <c r="N256" s="70">
        <v>118</v>
      </c>
      <c r="O256" s="46">
        <f t="shared" si="32"/>
        <v>8</v>
      </c>
      <c r="P256" s="46">
        <f t="shared" si="33"/>
        <v>0.51</v>
      </c>
      <c r="Q256" s="47">
        <f t="shared" si="34"/>
        <v>15.686274509803921</v>
      </c>
    </row>
    <row r="257" spans="1:17" x14ac:dyDescent="0.25">
      <c r="A257" s="108">
        <v>41339</v>
      </c>
      <c r="B257" s="82">
        <v>1658</v>
      </c>
      <c r="C257" s="69" t="s">
        <v>19</v>
      </c>
      <c r="D257" s="79">
        <v>20</v>
      </c>
      <c r="E257" s="60" t="s">
        <v>71</v>
      </c>
      <c r="G257" s="71">
        <v>9.98</v>
      </c>
      <c r="H257" s="71">
        <v>111</v>
      </c>
      <c r="I257" s="71">
        <v>490</v>
      </c>
      <c r="J257" s="69"/>
      <c r="K257" s="69"/>
      <c r="L257" s="69"/>
      <c r="M257" s="69"/>
      <c r="N257" s="70">
        <v>122</v>
      </c>
      <c r="O257" s="46">
        <f t="shared" si="32"/>
        <v>11</v>
      </c>
      <c r="P257" s="46">
        <f t="shared" si="33"/>
        <v>0.49</v>
      </c>
      <c r="Q257" s="47">
        <f t="shared" si="34"/>
        <v>22.448979591836736</v>
      </c>
    </row>
    <row r="258" spans="1:17" x14ac:dyDescent="0.25">
      <c r="A258" s="108">
        <v>41354</v>
      </c>
      <c r="B258" s="82">
        <v>1505</v>
      </c>
      <c r="C258" s="69" t="s">
        <v>66</v>
      </c>
      <c r="D258" s="79">
        <v>2</v>
      </c>
      <c r="E258" s="60" t="s">
        <v>71</v>
      </c>
      <c r="G258" s="71">
        <v>72.900000000000006</v>
      </c>
      <c r="H258" s="71">
        <v>110</v>
      </c>
      <c r="I258" s="71">
        <v>200</v>
      </c>
      <c r="J258" s="69"/>
      <c r="K258" s="69"/>
      <c r="L258" s="69"/>
      <c r="M258" s="69"/>
      <c r="N258" s="70">
        <v>122</v>
      </c>
      <c r="O258" s="46">
        <f t="shared" si="32"/>
        <v>12</v>
      </c>
      <c r="P258" s="46">
        <f t="shared" si="33"/>
        <v>0.2</v>
      </c>
      <c r="Q258" s="47">
        <f t="shared" si="34"/>
        <v>60</v>
      </c>
    </row>
    <row r="259" spans="1:17" x14ac:dyDescent="0.25">
      <c r="A259" s="108">
        <v>41354</v>
      </c>
      <c r="B259" s="82">
        <v>1830</v>
      </c>
      <c r="C259" s="69" t="s">
        <v>19</v>
      </c>
      <c r="D259" s="79">
        <v>3</v>
      </c>
      <c r="E259" s="60" t="s">
        <v>71</v>
      </c>
      <c r="G259" s="71">
        <v>14.3</v>
      </c>
      <c r="H259" s="71">
        <v>110</v>
      </c>
      <c r="I259" s="71">
        <v>500</v>
      </c>
      <c r="J259" s="69"/>
      <c r="K259" s="69"/>
      <c r="L259" s="69"/>
      <c r="M259" s="69"/>
      <c r="N259" s="70">
        <v>117</v>
      </c>
      <c r="O259" s="46">
        <f t="shared" si="32"/>
        <v>7</v>
      </c>
      <c r="P259" s="46">
        <f t="shared" si="33"/>
        <v>0.5</v>
      </c>
      <c r="Q259" s="47">
        <f t="shared" si="34"/>
        <v>14</v>
      </c>
    </row>
    <row r="260" spans="1:17" x14ac:dyDescent="0.25">
      <c r="A260" s="108">
        <v>41354</v>
      </c>
      <c r="B260" s="82">
        <v>1407</v>
      </c>
      <c r="C260" s="69" t="s">
        <v>19</v>
      </c>
      <c r="D260" s="79">
        <v>1</v>
      </c>
      <c r="E260" s="60" t="s">
        <v>71</v>
      </c>
      <c r="G260" s="71">
        <v>106.6</v>
      </c>
      <c r="H260" s="71">
        <v>110</v>
      </c>
      <c r="I260" s="71">
        <v>200</v>
      </c>
      <c r="J260" s="69"/>
      <c r="K260" s="69"/>
      <c r="L260" s="69"/>
      <c r="M260" s="69"/>
      <c r="N260" s="70">
        <v>132</v>
      </c>
      <c r="O260" s="46">
        <f t="shared" si="32"/>
        <v>22</v>
      </c>
      <c r="P260" s="46">
        <f t="shared" si="33"/>
        <v>0.2</v>
      </c>
      <c r="Q260" s="47">
        <f t="shared" si="34"/>
        <v>110</v>
      </c>
    </row>
    <row r="261" spans="1:17" x14ac:dyDescent="0.25">
      <c r="A261" s="108">
        <v>41355</v>
      </c>
      <c r="B261" s="82">
        <v>1120</v>
      </c>
      <c r="C261" s="69" t="s">
        <v>19</v>
      </c>
      <c r="D261" s="79">
        <v>1</v>
      </c>
      <c r="E261" s="60" t="s">
        <v>70</v>
      </c>
      <c r="G261" s="71">
        <v>3.13</v>
      </c>
      <c r="H261" s="71">
        <v>111</v>
      </c>
      <c r="I261" s="71">
        <v>520</v>
      </c>
      <c r="J261" s="69"/>
      <c r="K261" s="69"/>
      <c r="L261" s="69"/>
      <c r="M261" s="69"/>
      <c r="N261" s="70">
        <v>112</v>
      </c>
      <c r="O261" s="46">
        <f t="shared" si="32"/>
        <v>1</v>
      </c>
      <c r="P261" s="46">
        <f t="shared" si="33"/>
        <v>0.52</v>
      </c>
      <c r="Q261" s="47">
        <f t="shared" si="34"/>
        <v>1.9230769230769229</v>
      </c>
    </row>
    <row r="262" spans="1:17" x14ac:dyDescent="0.25">
      <c r="A262" s="108">
        <v>41354</v>
      </c>
      <c r="B262" s="82">
        <v>1525</v>
      </c>
      <c r="C262" s="69" t="s">
        <v>22</v>
      </c>
      <c r="D262" s="79">
        <v>3</v>
      </c>
      <c r="E262" s="60" t="s">
        <v>71</v>
      </c>
      <c r="G262" s="71">
        <v>124</v>
      </c>
      <c r="H262" s="71">
        <v>111</v>
      </c>
      <c r="I262" s="71">
        <v>200</v>
      </c>
      <c r="J262" s="69"/>
      <c r="K262" s="69"/>
      <c r="L262" s="69"/>
      <c r="M262" s="69"/>
      <c r="N262" s="70">
        <v>131</v>
      </c>
      <c r="O262" s="46">
        <f t="shared" si="32"/>
        <v>20</v>
      </c>
      <c r="P262" s="46">
        <f t="shared" si="33"/>
        <v>0.2</v>
      </c>
      <c r="Q262" s="47">
        <f t="shared" si="34"/>
        <v>100</v>
      </c>
    </row>
    <row r="263" spans="1:17" x14ac:dyDescent="0.25">
      <c r="A263" s="108">
        <v>41339</v>
      </c>
      <c r="B263" s="82">
        <v>1600</v>
      </c>
      <c r="C263" s="69" t="s">
        <v>66</v>
      </c>
      <c r="D263" s="79">
        <v>20</v>
      </c>
      <c r="E263" s="60" t="s">
        <v>70</v>
      </c>
      <c r="G263" s="71">
        <v>11.8</v>
      </c>
      <c r="H263" s="71">
        <v>113</v>
      </c>
      <c r="I263" s="71">
        <v>500</v>
      </c>
      <c r="J263" s="69"/>
      <c r="K263" s="69"/>
      <c r="L263" s="69"/>
      <c r="M263" s="69"/>
      <c r="N263" s="70">
        <v>116</v>
      </c>
      <c r="O263" s="46">
        <f t="shared" si="32"/>
        <v>3</v>
      </c>
      <c r="P263" s="46">
        <f t="shared" si="33"/>
        <v>0.5</v>
      </c>
      <c r="Q263" s="47">
        <f t="shared" si="34"/>
        <v>6</v>
      </c>
    </row>
    <row r="264" spans="1:17" x14ac:dyDescent="0.25">
      <c r="A264" s="108">
        <v>41340</v>
      </c>
      <c r="B264" s="82">
        <v>1535</v>
      </c>
      <c r="C264" s="69" t="s">
        <v>22</v>
      </c>
      <c r="D264" s="79">
        <v>3</v>
      </c>
      <c r="E264" s="60" t="s">
        <v>71</v>
      </c>
      <c r="G264" s="71">
        <v>214</v>
      </c>
      <c r="H264" s="71">
        <v>113</v>
      </c>
      <c r="I264" s="71">
        <v>100</v>
      </c>
      <c r="J264" s="69"/>
      <c r="K264" s="69"/>
      <c r="L264" s="69"/>
      <c r="M264" s="69"/>
      <c r="N264" s="70">
        <v>139</v>
      </c>
      <c r="O264" s="46">
        <f t="shared" si="32"/>
        <v>26</v>
      </c>
      <c r="P264" s="46">
        <f t="shared" si="33"/>
        <v>0.1</v>
      </c>
      <c r="Q264" s="47">
        <f t="shared" si="34"/>
        <v>260</v>
      </c>
    </row>
    <row r="265" spans="1:17" x14ac:dyDescent="0.25">
      <c r="A265" s="108">
        <v>41339</v>
      </c>
      <c r="B265" s="82">
        <v>1318</v>
      </c>
      <c r="C265" s="69" t="s">
        <v>66</v>
      </c>
      <c r="D265" s="79">
        <v>18</v>
      </c>
      <c r="E265" s="60" t="s">
        <v>70</v>
      </c>
      <c r="G265" s="71">
        <v>14.2</v>
      </c>
      <c r="H265" s="71">
        <v>111</v>
      </c>
      <c r="I265" s="71">
        <v>500</v>
      </c>
      <c r="J265" s="69"/>
      <c r="K265" s="69"/>
      <c r="L265" s="69"/>
      <c r="M265" s="69"/>
      <c r="N265" s="70">
        <v>115</v>
      </c>
      <c r="O265" s="46">
        <f t="shared" si="32"/>
        <v>4</v>
      </c>
      <c r="P265" s="46">
        <f t="shared" si="33"/>
        <v>0.5</v>
      </c>
      <c r="Q265" s="47">
        <f t="shared" si="34"/>
        <v>8</v>
      </c>
    </row>
    <row r="266" spans="1:17" x14ac:dyDescent="0.25">
      <c r="A266" s="108">
        <v>41339</v>
      </c>
      <c r="B266" s="82">
        <v>1126</v>
      </c>
      <c r="C266" s="69" t="s">
        <v>19</v>
      </c>
      <c r="D266" s="79">
        <v>15</v>
      </c>
      <c r="E266" s="60" t="s">
        <v>71</v>
      </c>
      <c r="G266" s="71">
        <v>39.9</v>
      </c>
      <c r="H266" s="71">
        <v>110</v>
      </c>
      <c r="I266" s="71">
        <v>500</v>
      </c>
      <c r="J266" s="69"/>
      <c r="K266" s="69"/>
      <c r="L266" s="69"/>
      <c r="M266" s="69"/>
      <c r="N266" s="70">
        <v>132</v>
      </c>
      <c r="O266" s="46">
        <f t="shared" si="32"/>
        <v>22</v>
      </c>
      <c r="P266" s="46">
        <f t="shared" si="33"/>
        <v>0.5</v>
      </c>
      <c r="Q266" s="47">
        <f t="shared" si="34"/>
        <v>44</v>
      </c>
    </row>
    <row r="267" spans="1:17" x14ac:dyDescent="0.25">
      <c r="A267" s="108">
        <v>41340</v>
      </c>
      <c r="B267" s="82">
        <v>1514</v>
      </c>
      <c r="C267" s="69" t="s">
        <v>19</v>
      </c>
      <c r="D267" s="79">
        <v>1</v>
      </c>
      <c r="E267" s="60" t="s">
        <v>71</v>
      </c>
      <c r="G267" s="71">
        <v>335</v>
      </c>
      <c r="H267" s="71">
        <v>110</v>
      </c>
      <c r="I267" s="69">
        <v>100</v>
      </c>
      <c r="J267" s="69"/>
      <c r="K267" s="69"/>
      <c r="L267" s="69"/>
      <c r="M267" s="69"/>
      <c r="N267" s="70">
        <v>159</v>
      </c>
      <c r="O267" s="46">
        <f t="shared" si="32"/>
        <v>49</v>
      </c>
      <c r="P267" s="46">
        <f t="shared" si="33"/>
        <v>0.1</v>
      </c>
      <c r="Q267" s="47">
        <f t="shared" si="34"/>
        <v>490</v>
      </c>
    </row>
    <row r="268" spans="1:17" x14ac:dyDescent="0.25">
      <c r="A268" s="108">
        <v>41339</v>
      </c>
      <c r="B268" s="82">
        <v>1543</v>
      </c>
      <c r="C268" s="69" t="s">
        <v>19</v>
      </c>
      <c r="D268" s="79">
        <v>18</v>
      </c>
      <c r="E268" s="60" t="s">
        <v>70</v>
      </c>
      <c r="G268" s="71">
        <v>12.4</v>
      </c>
      <c r="H268" s="71">
        <v>111</v>
      </c>
      <c r="I268" s="71">
        <v>510</v>
      </c>
      <c r="J268" s="69"/>
      <c r="K268" s="69"/>
      <c r="L268" s="69"/>
      <c r="M268" s="69"/>
      <c r="N268" s="70">
        <v>124</v>
      </c>
      <c r="O268" s="46">
        <f t="shared" si="32"/>
        <v>13</v>
      </c>
      <c r="P268" s="46">
        <f t="shared" si="33"/>
        <v>0.51</v>
      </c>
      <c r="Q268" s="47">
        <f t="shared" si="34"/>
        <v>25.490196078431371</v>
      </c>
    </row>
    <row r="269" spans="1:17" x14ac:dyDescent="0.25">
      <c r="A269" s="108">
        <v>41340</v>
      </c>
      <c r="B269" s="82">
        <v>1535</v>
      </c>
      <c r="C269" s="69" t="s">
        <v>66</v>
      </c>
      <c r="D269" s="79">
        <v>2</v>
      </c>
      <c r="E269" s="60" t="s">
        <v>71</v>
      </c>
      <c r="G269" s="71">
        <v>154</v>
      </c>
      <c r="H269" s="71">
        <v>109</v>
      </c>
      <c r="I269" s="71">
        <v>150</v>
      </c>
      <c r="J269" s="69"/>
      <c r="K269" s="69"/>
      <c r="L269" s="69"/>
      <c r="M269" s="69"/>
      <c r="N269" s="70">
        <v>144</v>
      </c>
      <c r="O269" s="46">
        <f t="shared" si="32"/>
        <v>35</v>
      </c>
      <c r="P269" s="46">
        <f t="shared" si="33"/>
        <v>0.15</v>
      </c>
      <c r="Q269" s="47">
        <f t="shared" si="34"/>
        <v>233.33333333333334</v>
      </c>
    </row>
    <row r="270" spans="1:17" x14ac:dyDescent="0.25">
      <c r="A270" s="108">
        <v>41339</v>
      </c>
      <c r="B270" s="82">
        <v>1110</v>
      </c>
      <c r="C270" s="69" t="s">
        <v>66</v>
      </c>
      <c r="D270" s="79">
        <v>13</v>
      </c>
      <c r="E270" s="60" t="s">
        <v>70</v>
      </c>
      <c r="G270" s="71">
        <v>19.600000000000001</v>
      </c>
      <c r="H270" s="71">
        <v>109</v>
      </c>
      <c r="I270" s="71">
        <v>510</v>
      </c>
      <c r="J270" s="69"/>
      <c r="K270" s="69"/>
      <c r="L270" s="69"/>
      <c r="M270" s="69"/>
      <c r="N270" s="70">
        <v>120</v>
      </c>
      <c r="O270" s="46">
        <f t="shared" si="32"/>
        <v>11</v>
      </c>
      <c r="P270" s="46">
        <f t="shared" si="33"/>
        <v>0.51</v>
      </c>
      <c r="Q270" s="47">
        <f t="shared" si="34"/>
        <v>21.56862745098039</v>
      </c>
    </row>
    <row r="271" spans="1:17" x14ac:dyDescent="0.25">
      <c r="A271" s="108">
        <v>41338</v>
      </c>
      <c r="B271" s="82">
        <v>830</v>
      </c>
      <c r="C271" s="69" t="s">
        <v>68</v>
      </c>
      <c r="D271" s="79">
        <v>1</v>
      </c>
      <c r="E271" s="60" t="s">
        <v>70</v>
      </c>
      <c r="G271" s="71">
        <v>2.7</v>
      </c>
      <c r="H271" s="71">
        <v>110</v>
      </c>
      <c r="I271" s="71">
        <v>500</v>
      </c>
      <c r="J271" s="69"/>
      <c r="K271" s="69"/>
      <c r="L271" s="69"/>
      <c r="M271" s="69"/>
      <c r="N271" s="70">
        <v>116</v>
      </c>
      <c r="O271" s="46">
        <f t="shared" si="32"/>
        <v>6</v>
      </c>
      <c r="P271" s="46">
        <f t="shared" si="33"/>
        <v>0.5</v>
      </c>
      <c r="Q271" s="47">
        <f t="shared" si="34"/>
        <v>12</v>
      </c>
    </row>
    <row r="272" spans="1:17" x14ac:dyDescent="0.25">
      <c r="A272" s="108">
        <v>41339</v>
      </c>
      <c r="B272" s="82">
        <v>1120</v>
      </c>
      <c r="C272" s="69" t="s">
        <v>22</v>
      </c>
      <c r="D272" s="79">
        <v>14</v>
      </c>
      <c r="E272" s="60" t="s">
        <v>71</v>
      </c>
      <c r="G272" s="71">
        <v>41.1</v>
      </c>
      <c r="H272" s="71">
        <v>110</v>
      </c>
      <c r="I272" s="71">
        <v>400</v>
      </c>
      <c r="J272" s="69"/>
      <c r="K272" s="69"/>
      <c r="L272" s="69"/>
      <c r="M272" s="69"/>
      <c r="N272" s="70">
        <v>131</v>
      </c>
      <c r="O272" s="46">
        <f t="shared" si="32"/>
        <v>21</v>
      </c>
      <c r="P272" s="46">
        <f t="shared" si="33"/>
        <v>0.4</v>
      </c>
      <c r="Q272" s="47">
        <f t="shared" si="34"/>
        <v>52.5</v>
      </c>
    </row>
    <row r="273" spans="1:17" x14ac:dyDescent="0.25">
      <c r="A273" s="108">
        <v>41339</v>
      </c>
      <c r="B273" s="82">
        <v>951</v>
      </c>
      <c r="C273" s="69" t="s">
        <v>19</v>
      </c>
      <c r="D273" s="79">
        <v>7</v>
      </c>
      <c r="E273" s="60" t="s">
        <v>70</v>
      </c>
      <c r="G273" s="69">
        <v>23.7</v>
      </c>
      <c r="H273" s="71">
        <v>109</v>
      </c>
      <c r="I273" s="71">
        <v>500</v>
      </c>
      <c r="J273" s="69"/>
      <c r="K273" s="69"/>
      <c r="L273" s="69"/>
      <c r="M273" s="69"/>
      <c r="N273" s="70">
        <v>131</v>
      </c>
      <c r="O273" s="46">
        <f t="shared" si="32"/>
        <v>22</v>
      </c>
      <c r="P273" s="46">
        <f t="shared" si="33"/>
        <v>0.5</v>
      </c>
      <c r="Q273" s="47">
        <f t="shared" si="34"/>
        <v>44</v>
      </c>
    </row>
    <row r="274" spans="1:17" x14ac:dyDescent="0.25">
      <c r="A274" s="108">
        <v>41338</v>
      </c>
      <c r="B274" s="82">
        <v>840</v>
      </c>
      <c r="C274" s="69" t="s">
        <v>65</v>
      </c>
      <c r="D274" s="79">
        <v>2</v>
      </c>
      <c r="E274" s="60" t="s">
        <v>70</v>
      </c>
      <c r="G274" s="69">
        <v>5.09</v>
      </c>
      <c r="H274" s="71">
        <v>111</v>
      </c>
      <c r="I274" s="71">
        <v>500</v>
      </c>
      <c r="J274" s="69"/>
      <c r="K274" s="69"/>
      <c r="L274" s="69"/>
      <c r="M274" s="69"/>
      <c r="N274" s="70">
        <v>113</v>
      </c>
      <c r="O274" s="46">
        <f t="shared" si="32"/>
        <v>2</v>
      </c>
      <c r="P274" s="46">
        <f t="shared" si="33"/>
        <v>0.5</v>
      </c>
      <c r="Q274" s="47">
        <f t="shared" si="34"/>
        <v>4</v>
      </c>
    </row>
    <row r="275" spans="1:17" x14ac:dyDescent="0.25">
      <c r="A275" s="108">
        <v>41339</v>
      </c>
      <c r="B275" s="82">
        <v>900</v>
      </c>
      <c r="C275" s="69" t="s">
        <v>68</v>
      </c>
      <c r="D275" s="79">
        <v>3</v>
      </c>
      <c r="E275" s="60" t="s">
        <v>70</v>
      </c>
      <c r="G275" s="69">
        <v>2.2200000000000002</v>
      </c>
      <c r="H275" s="71">
        <v>112</v>
      </c>
      <c r="I275" s="71">
        <v>450</v>
      </c>
      <c r="J275" s="69"/>
      <c r="K275" s="69"/>
      <c r="L275" s="69"/>
      <c r="M275" s="69"/>
      <c r="N275" s="70">
        <v>113</v>
      </c>
      <c r="O275" s="46">
        <f t="shared" si="32"/>
        <v>1</v>
      </c>
      <c r="P275" s="46">
        <f t="shared" si="33"/>
        <v>0.45</v>
      </c>
      <c r="Q275" s="47">
        <f t="shared" si="34"/>
        <v>2.2222222222222223</v>
      </c>
    </row>
    <row r="276" spans="1:17" x14ac:dyDescent="0.25">
      <c r="A276" s="108">
        <v>41338</v>
      </c>
      <c r="B276" s="82">
        <v>1856</v>
      </c>
      <c r="C276" s="69" t="s">
        <v>19</v>
      </c>
      <c r="D276" s="79">
        <v>6</v>
      </c>
      <c r="E276" s="60" t="s">
        <v>70</v>
      </c>
      <c r="G276" s="69">
        <v>9.98</v>
      </c>
      <c r="H276" s="71">
        <v>109</v>
      </c>
      <c r="I276" s="71">
        <v>500</v>
      </c>
      <c r="J276" s="69"/>
      <c r="K276" s="69"/>
      <c r="L276" s="69"/>
      <c r="M276" s="69"/>
      <c r="N276" s="70">
        <v>124</v>
      </c>
      <c r="O276" s="46">
        <f t="shared" si="32"/>
        <v>15</v>
      </c>
      <c r="P276" s="46">
        <f t="shared" si="33"/>
        <v>0.5</v>
      </c>
      <c r="Q276" s="47">
        <f t="shared" si="34"/>
        <v>30</v>
      </c>
    </row>
    <row r="277" spans="1:17" x14ac:dyDescent="0.25">
      <c r="A277" s="108">
        <v>41339</v>
      </c>
      <c r="B277" s="82">
        <v>1550</v>
      </c>
      <c r="C277" s="69" t="s">
        <v>22</v>
      </c>
      <c r="D277" s="79">
        <v>19</v>
      </c>
      <c r="E277" s="60" t="s">
        <v>70</v>
      </c>
      <c r="G277" s="69">
        <v>13.3</v>
      </c>
      <c r="H277" s="71">
        <v>109</v>
      </c>
      <c r="I277" s="71">
        <v>500</v>
      </c>
      <c r="J277" s="69"/>
      <c r="K277" s="69"/>
      <c r="L277" s="69"/>
      <c r="M277" s="69"/>
      <c r="N277" s="70">
        <v>116</v>
      </c>
      <c r="O277" s="46">
        <f t="shared" si="32"/>
        <v>7</v>
      </c>
      <c r="P277" s="46">
        <f t="shared" si="33"/>
        <v>0.5</v>
      </c>
      <c r="Q277" s="47">
        <f t="shared" si="34"/>
        <v>14</v>
      </c>
    </row>
    <row r="278" spans="1:17" x14ac:dyDescent="0.25">
      <c r="A278" s="108">
        <v>41339</v>
      </c>
      <c r="B278" s="82">
        <v>914</v>
      </c>
      <c r="C278" s="69" t="s">
        <v>19</v>
      </c>
      <c r="D278" s="79">
        <v>4</v>
      </c>
      <c r="E278" s="60" t="s">
        <v>70</v>
      </c>
      <c r="G278" s="69">
        <v>4.67</v>
      </c>
      <c r="H278" s="71">
        <v>110</v>
      </c>
      <c r="I278" s="71">
        <v>510</v>
      </c>
      <c r="J278" s="69"/>
      <c r="K278" s="69"/>
      <c r="L278" s="69"/>
      <c r="M278" s="69"/>
      <c r="N278" s="70">
        <v>115</v>
      </c>
      <c r="O278" s="46">
        <f t="shared" si="32"/>
        <v>5</v>
      </c>
      <c r="P278" s="46">
        <f t="shared" si="33"/>
        <v>0.51</v>
      </c>
      <c r="Q278" s="47">
        <f t="shared" si="34"/>
        <v>9.8039215686274517</v>
      </c>
    </row>
    <row r="279" spans="1:17" x14ac:dyDescent="0.25">
      <c r="A279" s="108">
        <v>41339</v>
      </c>
      <c r="B279" s="82">
        <v>825</v>
      </c>
      <c r="C279" s="69" t="s">
        <v>65</v>
      </c>
      <c r="D279" s="79">
        <v>2</v>
      </c>
      <c r="E279" s="60" t="s">
        <v>70</v>
      </c>
      <c r="G279" s="69">
        <v>2.96</v>
      </c>
      <c r="H279" s="71">
        <v>109</v>
      </c>
      <c r="I279" s="71">
        <v>500</v>
      </c>
      <c r="J279" s="69"/>
      <c r="K279" s="69"/>
      <c r="L279" s="69"/>
      <c r="M279" s="69"/>
      <c r="N279" s="70">
        <v>111</v>
      </c>
      <c r="O279" s="46">
        <f t="shared" ref="O279:O305" si="35">N279-H279</f>
        <v>2</v>
      </c>
      <c r="P279" s="46">
        <f t="shared" ref="P279:P305" si="36">I279/1000</f>
        <v>0.5</v>
      </c>
      <c r="Q279" s="47">
        <f t="shared" ref="Q279:Q305" si="37">(N279-H279)/P279</f>
        <v>4</v>
      </c>
    </row>
    <row r="280" spans="1:17" x14ac:dyDescent="0.25">
      <c r="A280" s="108">
        <v>41339</v>
      </c>
      <c r="B280" s="82">
        <v>1250</v>
      </c>
      <c r="C280" s="69" t="s">
        <v>68</v>
      </c>
      <c r="D280" s="79">
        <v>16</v>
      </c>
      <c r="E280" s="60" t="s">
        <v>70</v>
      </c>
      <c r="G280" s="69">
        <v>8.2799999999999994</v>
      </c>
      <c r="H280" s="71">
        <v>110</v>
      </c>
      <c r="I280" s="71">
        <v>510</v>
      </c>
      <c r="J280" s="69"/>
      <c r="K280" s="69"/>
      <c r="L280" s="69"/>
      <c r="M280" s="69"/>
      <c r="N280" s="69">
        <v>114</v>
      </c>
      <c r="O280" s="46">
        <f t="shared" si="35"/>
        <v>4</v>
      </c>
      <c r="P280" s="46">
        <f t="shared" si="36"/>
        <v>0.51</v>
      </c>
      <c r="Q280" s="47">
        <f t="shared" si="37"/>
        <v>7.8431372549019605</v>
      </c>
    </row>
    <row r="281" spans="1:17" x14ac:dyDescent="0.25">
      <c r="A281" s="108">
        <v>41356</v>
      </c>
      <c r="B281" s="139">
        <v>1313</v>
      </c>
      <c r="C281" s="70" t="s">
        <v>66</v>
      </c>
      <c r="D281" s="72">
        <v>14</v>
      </c>
      <c r="E281" s="60" t="s">
        <v>70</v>
      </c>
      <c r="G281" s="70">
        <v>11.5</v>
      </c>
      <c r="H281" s="71">
        <v>110</v>
      </c>
      <c r="I281" s="71">
        <v>500</v>
      </c>
      <c r="J281" s="69"/>
      <c r="K281" s="69"/>
      <c r="L281" s="69"/>
      <c r="M281" s="69"/>
      <c r="N281" s="70">
        <v>115</v>
      </c>
      <c r="O281" s="46">
        <f t="shared" si="35"/>
        <v>5</v>
      </c>
      <c r="P281" s="46">
        <f t="shared" si="36"/>
        <v>0.5</v>
      </c>
      <c r="Q281" s="47">
        <f t="shared" si="37"/>
        <v>10</v>
      </c>
    </row>
    <row r="282" spans="1:17" x14ac:dyDescent="0.25">
      <c r="A282" s="108">
        <v>41356</v>
      </c>
      <c r="B282" s="139">
        <v>1212</v>
      </c>
      <c r="C282" s="70" t="s">
        <v>19</v>
      </c>
      <c r="D282" s="72">
        <v>10</v>
      </c>
      <c r="E282" s="60" t="s">
        <v>71</v>
      </c>
      <c r="G282" s="70">
        <v>185</v>
      </c>
      <c r="H282" s="71">
        <v>111</v>
      </c>
      <c r="I282" s="71">
        <v>150</v>
      </c>
      <c r="J282" s="69"/>
      <c r="K282" s="69"/>
      <c r="L282" s="69"/>
      <c r="M282" s="69"/>
      <c r="N282" s="70">
        <v>140</v>
      </c>
      <c r="O282" s="46">
        <f t="shared" si="35"/>
        <v>29</v>
      </c>
      <c r="P282" s="46">
        <f t="shared" si="36"/>
        <v>0.15</v>
      </c>
      <c r="Q282" s="47">
        <f t="shared" si="37"/>
        <v>193.33333333333334</v>
      </c>
    </row>
    <row r="283" spans="1:17" x14ac:dyDescent="0.25">
      <c r="A283" s="108">
        <v>41356</v>
      </c>
      <c r="B283" s="139">
        <v>1320</v>
      </c>
      <c r="C283" s="70" t="s">
        <v>22</v>
      </c>
      <c r="D283" s="72">
        <v>15</v>
      </c>
      <c r="E283" s="60" t="s">
        <v>71</v>
      </c>
      <c r="G283" s="70">
        <v>25.7</v>
      </c>
      <c r="H283" s="71">
        <v>110</v>
      </c>
      <c r="I283" s="71">
        <v>430</v>
      </c>
      <c r="J283" s="69"/>
      <c r="K283" s="69"/>
      <c r="L283" s="69"/>
      <c r="M283" s="69"/>
      <c r="N283" s="70">
        <v>120</v>
      </c>
      <c r="O283" s="46">
        <f t="shared" si="35"/>
        <v>10</v>
      </c>
      <c r="P283" s="46">
        <f t="shared" si="36"/>
        <v>0.43</v>
      </c>
      <c r="Q283" s="47">
        <f t="shared" si="37"/>
        <v>23.255813953488371</v>
      </c>
    </row>
    <row r="284" spans="1:17" x14ac:dyDescent="0.25">
      <c r="A284" s="108">
        <v>41356</v>
      </c>
      <c r="B284" s="139">
        <v>1150</v>
      </c>
      <c r="C284" s="70" t="s">
        <v>66</v>
      </c>
      <c r="D284" s="72">
        <v>8</v>
      </c>
      <c r="E284" s="60" t="s">
        <v>70</v>
      </c>
      <c r="G284" s="70">
        <v>13</v>
      </c>
      <c r="H284" s="71">
        <v>109</v>
      </c>
      <c r="I284" s="71">
        <v>510</v>
      </c>
      <c r="J284" s="69"/>
      <c r="K284" s="69"/>
      <c r="L284" s="69"/>
      <c r="M284" s="69"/>
      <c r="N284" s="70">
        <v>119</v>
      </c>
      <c r="O284" s="46">
        <f t="shared" si="35"/>
        <v>10</v>
      </c>
      <c r="P284" s="46">
        <f t="shared" si="36"/>
        <v>0.51</v>
      </c>
      <c r="Q284" s="47">
        <f t="shared" si="37"/>
        <v>19.607843137254903</v>
      </c>
    </row>
    <row r="285" spans="1:17" x14ac:dyDescent="0.25">
      <c r="A285" s="108">
        <v>41356</v>
      </c>
      <c r="B285" s="139">
        <v>1105</v>
      </c>
      <c r="C285" s="70" t="s">
        <v>72</v>
      </c>
      <c r="D285" s="72">
        <v>3</v>
      </c>
      <c r="E285" s="60" t="s">
        <v>70</v>
      </c>
      <c r="G285" s="70">
        <v>1.96</v>
      </c>
      <c r="H285" s="71">
        <v>109</v>
      </c>
      <c r="I285" s="71">
        <v>500</v>
      </c>
      <c r="J285" s="69"/>
      <c r="K285" s="69"/>
      <c r="L285" s="69"/>
      <c r="M285" s="69"/>
      <c r="N285" s="70">
        <v>111</v>
      </c>
      <c r="O285" s="46">
        <f t="shared" si="35"/>
        <v>2</v>
      </c>
      <c r="P285" s="46">
        <f t="shared" si="36"/>
        <v>0.5</v>
      </c>
      <c r="Q285" s="47">
        <f t="shared" si="37"/>
        <v>4</v>
      </c>
    </row>
    <row r="286" spans="1:17" x14ac:dyDescent="0.25">
      <c r="A286" s="108">
        <v>41356</v>
      </c>
      <c r="B286" s="139">
        <v>1122</v>
      </c>
      <c r="C286" s="70" t="s">
        <v>19</v>
      </c>
      <c r="D286" s="72">
        <v>4</v>
      </c>
      <c r="E286" s="60" t="s">
        <v>71</v>
      </c>
      <c r="G286" s="70">
        <v>140</v>
      </c>
      <c r="H286" s="71">
        <v>110</v>
      </c>
      <c r="I286" s="71">
        <v>150</v>
      </c>
      <c r="J286" s="69"/>
      <c r="K286" s="69"/>
      <c r="L286" s="69"/>
      <c r="M286" s="69"/>
      <c r="N286" s="70">
        <v>147</v>
      </c>
      <c r="O286" s="46">
        <f t="shared" si="35"/>
        <v>37</v>
      </c>
      <c r="P286" s="46">
        <f t="shared" si="36"/>
        <v>0.15</v>
      </c>
      <c r="Q286" s="47">
        <f t="shared" si="37"/>
        <v>246.66666666666669</v>
      </c>
    </row>
    <row r="287" spans="1:17" x14ac:dyDescent="0.25">
      <c r="A287" s="108">
        <v>41356</v>
      </c>
      <c r="B287" s="139">
        <v>1045</v>
      </c>
      <c r="C287" s="70" t="s">
        <v>64</v>
      </c>
      <c r="D287" s="72">
        <v>1</v>
      </c>
      <c r="E287" s="60" t="s">
        <v>70</v>
      </c>
      <c r="G287" s="70">
        <v>2.52</v>
      </c>
      <c r="H287" s="71">
        <v>109</v>
      </c>
      <c r="I287" s="71">
        <v>500</v>
      </c>
      <c r="J287" s="69"/>
      <c r="K287" s="69"/>
      <c r="L287" s="69"/>
      <c r="M287" s="69"/>
      <c r="N287" s="70">
        <v>109</v>
      </c>
      <c r="O287" s="46">
        <f t="shared" si="35"/>
        <v>0</v>
      </c>
      <c r="P287" s="46">
        <f t="shared" si="36"/>
        <v>0.5</v>
      </c>
      <c r="Q287" s="47">
        <f t="shared" si="37"/>
        <v>0</v>
      </c>
    </row>
    <row r="288" spans="1:17" x14ac:dyDescent="0.25">
      <c r="A288" s="108">
        <v>41356</v>
      </c>
      <c r="B288" s="139">
        <v>1350</v>
      </c>
      <c r="C288" s="70" t="s">
        <v>64</v>
      </c>
      <c r="D288" s="72">
        <v>15</v>
      </c>
      <c r="E288" s="60" t="s">
        <v>71</v>
      </c>
      <c r="G288" s="70">
        <v>14.8</v>
      </c>
      <c r="H288" s="71">
        <v>111</v>
      </c>
      <c r="I288" s="71">
        <v>500</v>
      </c>
      <c r="J288" s="69"/>
      <c r="K288" s="69"/>
      <c r="L288" s="69"/>
      <c r="M288" s="69"/>
      <c r="N288" s="70">
        <v>119</v>
      </c>
      <c r="O288" s="46">
        <f t="shared" si="35"/>
        <v>8</v>
      </c>
      <c r="P288" s="46">
        <f t="shared" si="36"/>
        <v>0.5</v>
      </c>
      <c r="Q288" s="47">
        <f t="shared" si="37"/>
        <v>16</v>
      </c>
    </row>
    <row r="289" spans="1:17" x14ac:dyDescent="0.25">
      <c r="A289" s="108">
        <v>41356</v>
      </c>
      <c r="B289" s="139">
        <v>1127</v>
      </c>
      <c r="C289" s="70" t="s">
        <v>19</v>
      </c>
      <c r="D289" s="72">
        <v>5</v>
      </c>
      <c r="E289" s="60" t="s">
        <v>71</v>
      </c>
      <c r="G289" s="70">
        <v>184</v>
      </c>
      <c r="H289" s="71">
        <v>110</v>
      </c>
      <c r="I289" s="71">
        <v>100</v>
      </c>
      <c r="J289" s="69"/>
      <c r="K289" s="69"/>
      <c r="L289" s="69"/>
      <c r="M289" s="69"/>
      <c r="N289" s="70">
        <v>150</v>
      </c>
      <c r="O289" s="46">
        <f t="shared" si="35"/>
        <v>40</v>
      </c>
      <c r="P289" s="46">
        <f t="shared" si="36"/>
        <v>0.1</v>
      </c>
      <c r="Q289" s="47">
        <f t="shared" si="37"/>
        <v>400</v>
      </c>
    </row>
    <row r="290" spans="1:17" x14ac:dyDescent="0.25">
      <c r="A290" s="108">
        <v>41356</v>
      </c>
      <c r="B290" s="139">
        <v>1130</v>
      </c>
      <c r="C290" s="70" t="s">
        <v>73</v>
      </c>
      <c r="D290" s="72">
        <v>6</v>
      </c>
      <c r="E290" s="60" t="s">
        <v>71</v>
      </c>
      <c r="G290" s="70">
        <v>272</v>
      </c>
      <c r="H290" s="71">
        <v>110</v>
      </c>
      <c r="I290" s="71">
        <v>100</v>
      </c>
      <c r="J290" s="69"/>
      <c r="K290" s="69"/>
      <c r="L290" s="69"/>
      <c r="M290" s="69"/>
      <c r="N290" s="70">
        <v>150</v>
      </c>
      <c r="O290" s="46">
        <f t="shared" si="35"/>
        <v>40</v>
      </c>
      <c r="P290" s="46">
        <f t="shared" si="36"/>
        <v>0.1</v>
      </c>
      <c r="Q290" s="47">
        <f t="shared" si="37"/>
        <v>400</v>
      </c>
    </row>
    <row r="291" spans="1:17" x14ac:dyDescent="0.25">
      <c r="A291" s="108">
        <v>41356</v>
      </c>
      <c r="B291" s="139">
        <v>1100</v>
      </c>
      <c r="C291" s="70" t="s">
        <v>65</v>
      </c>
      <c r="D291" s="72">
        <v>2</v>
      </c>
      <c r="E291" s="60" t="s">
        <v>71</v>
      </c>
      <c r="G291" s="70">
        <v>30.4</v>
      </c>
      <c r="H291" s="71">
        <v>110</v>
      </c>
      <c r="I291" s="71">
        <v>300</v>
      </c>
      <c r="J291" s="69"/>
      <c r="K291" s="69"/>
      <c r="L291" s="69"/>
      <c r="M291" s="69"/>
      <c r="N291" s="70">
        <v>130</v>
      </c>
      <c r="O291" s="46">
        <f t="shared" si="35"/>
        <v>20</v>
      </c>
      <c r="P291" s="46">
        <f t="shared" si="36"/>
        <v>0.3</v>
      </c>
      <c r="Q291" s="47">
        <f t="shared" si="37"/>
        <v>66.666666666666671</v>
      </c>
    </row>
    <row r="292" spans="1:17" x14ac:dyDescent="0.25">
      <c r="A292" s="108">
        <v>41356</v>
      </c>
      <c r="B292" s="139">
        <v>1230</v>
      </c>
      <c r="C292" s="70" t="s">
        <v>68</v>
      </c>
      <c r="D292" s="72">
        <v>11</v>
      </c>
      <c r="E292" s="60" t="s">
        <v>71</v>
      </c>
      <c r="G292" s="70">
        <v>39</v>
      </c>
      <c r="H292" s="71">
        <v>110</v>
      </c>
      <c r="I292" s="71">
        <v>300</v>
      </c>
      <c r="J292" s="69"/>
      <c r="K292" s="69"/>
      <c r="L292" s="69"/>
      <c r="M292" s="69"/>
      <c r="N292" s="70">
        <v>127</v>
      </c>
      <c r="O292" s="46">
        <f t="shared" si="35"/>
        <v>17</v>
      </c>
      <c r="P292" s="46">
        <f t="shared" si="36"/>
        <v>0.3</v>
      </c>
      <c r="Q292" s="47">
        <f t="shared" si="37"/>
        <v>56.666666666666671</v>
      </c>
    </row>
    <row r="293" spans="1:17" x14ac:dyDescent="0.25">
      <c r="A293" s="108">
        <v>41356</v>
      </c>
      <c r="B293" s="139">
        <v>1138</v>
      </c>
      <c r="C293" s="70" t="s">
        <v>22</v>
      </c>
      <c r="D293" s="72">
        <v>7</v>
      </c>
      <c r="E293" s="60" t="s">
        <v>71</v>
      </c>
      <c r="G293" s="70">
        <v>307</v>
      </c>
      <c r="H293" s="71">
        <v>109</v>
      </c>
      <c r="I293" s="71">
        <v>50</v>
      </c>
      <c r="J293" s="69"/>
      <c r="K293" s="69"/>
      <c r="L293" s="69"/>
      <c r="M293" s="69"/>
      <c r="N293" s="70">
        <v>127</v>
      </c>
      <c r="O293" s="46">
        <f t="shared" si="35"/>
        <v>18</v>
      </c>
      <c r="P293" s="46">
        <f t="shared" si="36"/>
        <v>0.05</v>
      </c>
      <c r="Q293" s="47">
        <f t="shared" si="37"/>
        <v>360</v>
      </c>
    </row>
    <row r="294" spans="1:17" x14ac:dyDescent="0.25">
      <c r="A294" s="108">
        <v>41356</v>
      </c>
      <c r="B294" s="139">
        <v>1205</v>
      </c>
      <c r="C294" s="70" t="s">
        <v>22</v>
      </c>
      <c r="D294" s="72">
        <v>9</v>
      </c>
      <c r="E294" s="60" t="s">
        <v>71</v>
      </c>
      <c r="G294" s="70">
        <v>202</v>
      </c>
      <c r="H294" s="71">
        <v>109</v>
      </c>
      <c r="I294" s="71">
        <v>100</v>
      </c>
      <c r="J294" s="69"/>
      <c r="K294" s="69"/>
      <c r="L294" s="69"/>
      <c r="M294" s="69"/>
      <c r="N294" s="70">
        <v>126</v>
      </c>
      <c r="O294" s="46">
        <f t="shared" si="35"/>
        <v>17</v>
      </c>
      <c r="P294" s="46">
        <f t="shared" si="36"/>
        <v>0.1</v>
      </c>
      <c r="Q294" s="47">
        <f t="shared" si="37"/>
        <v>170</v>
      </c>
    </row>
    <row r="295" spans="1:17" x14ac:dyDescent="0.25">
      <c r="A295" s="108">
        <v>41356</v>
      </c>
      <c r="B295" s="139">
        <v>1240</v>
      </c>
      <c r="C295" s="70" t="s">
        <v>65</v>
      </c>
      <c r="D295" s="72">
        <v>12</v>
      </c>
      <c r="E295" s="60" t="s">
        <v>71</v>
      </c>
      <c r="G295" s="70">
        <v>23.4</v>
      </c>
      <c r="H295" s="71">
        <v>113</v>
      </c>
      <c r="I295" s="71">
        <v>300</v>
      </c>
      <c r="J295" s="69"/>
      <c r="K295" s="69"/>
      <c r="L295" s="69"/>
      <c r="M295" s="69"/>
      <c r="N295" s="70">
        <v>119</v>
      </c>
      <c r="O295" s="46">
        <f t="shared" si="35"/>
        <v>6</v>
      </c>
      <c r="P295" s="46">
        <f t="shared" si="36"/>
        <v>0.3</v>
      </c>
      <c r="Q295" s="47">
        <f t="shared" si="37"/>
        <v>20</v>
      </c>
    </row>
    <row r="296" spans="1:17" x14ac:dyDescent="0.25">
      <c r="A296" s="108">
        <v>41356</v>
      </c>
      <c r="B296" s="139">
        <v>1300</v>
      </c>
      <c r="C296" s="73" t="s">
        <v>19</v>
      </c>
      <c r="D296" s="80">
        <v>13</v>
      </c>
      <c r="E296" s="74" t="s">
        <v>71</v>
      </c>
      <c r="G296" s="73">
        <v>52.7</v>
      </c>
      <c r="H296" s="71">
        <v>112</v>
      </c>
      <c r="I296" s="71">
        <v>300</v>
      </c>
      <c r="N296" s="73">
        <v>122</v>
      </c>
      <c r="O296" s="46">
        <f t="shared" si="35"/>
        <v>10</v>
      </c>
      <c r="P296" s="46">
        <f t="shared" si="36"/>
        <v>0.3</v>
      </c>
      <c r="Q296" s="47">
        <f t="shared" si="37"/>
        <v>33.333333333333336</v>
      </c>
    </row>
    <row r="297" spans="1:17" x14ac:dyDescent="0.25">
      <c r="A297" s="108">
        <v>41359</v>
      </c>
      <c r="B297" s="139">
        <v>1730</v>
      </c>
      <c r="C297" s="70" t="s">
        <v>19</v>
      </c>
      <c r="D297" s="72">
        <v>10</v>
      </c>
      <c r="E297" s="60">
        <v>41373</v>
      </c>
      <c r="F297" s="62">
        <v>1610</v>
      </c>
      <c r="G297" s="71">
        <v>11.5</v>
      </c>
      <c r="H297" s="71">
        <v>113</v>
      </c>
      <c r="I297" s="71">
        <v>500</v>
      </c>
      <c r="J297" s="69"/>
      <c r="K297" s="69"/>
      <c r="L297" s="69"/>
      <c r="M297" s="69"/>
      <c r="N297" s="70">
        <v>120</v>
      </c>
      <c r="O297" s="46">
        <f t="shared" si="35"/>
        <v>7</v>
      </c>
      <c r="P297" s="46">
        <f t="shared" si="36"/>
        <v>0.5</v>
      </c>
      <c r="Q297" s="47">
        <f t="shared" si="37"/>
        <v>14</v>
      </c>
    </row>
    <row r="298" spans="1:17" x14ac:dyDescent="0.25">
      <c r="A298" s="108">
        <v>41359</v>
      </c>
      <c r="B298" s="139">
        <v>1725</v>
      </c>
      <c r="C298" s="70" t="s">
        <v>22</v>
      </c>
      <c r="D298" s="72">
        <v>9</v>
      </c>
      <c r="G298" s="71">
        <v>57.3</v>
      </c>
      <c r="H298" s="71">
        <v>113</v>
      </c>
      <c r="I298" s="71">
        <v>300</v>
      </c>
      <c r="J298" s="69"/>
      <c r="K298" s="69"/>
      <c r="L298" s="69"/>
      <c r="M298" s="69"/>
      <c r="N298" s="70">
        <v>135</v>
      </c>
      <c r="O298" s="46">
        <f t="shared" si="35"/>
        <v>22</v>
      </c>
      <c r="P298" s="46">
        <f t="shared" si="36"/>
        <v>0.3</v>
      </c>
      <c r="Q298" s="47">
        <f t="shared" si="37"/>
        <v>73.333333333333343</v>
      </c>
    </row>
    <row r="299" spans="1:17" x14ac:dyDescent="0.25">
      <c r="A299" s="108">
        <v>41359</v>
      </c>
      <c r="B299" s="139">
        <v>1715</v>
      </c>
      <c r="C299" s="70" t="s">
        <v>66</v>
      </c>
      <c r="D299" s="72">
        <v>8</v>
      </c>
      <c r="G299" s="71">
        <v>2.54</v>
      </c>
      <c r="H299" s="71">
        <v>112</v>
      </c>
      <c r="I299" s="71">
        <v>500</v>
      </c>
      <c r="J299" s="69"/>
      <c r="K299" s="69"/>
      <c r="L299" s="69"/>
      <c r="M299" s="69"/>
      <c r="N299" s="70">
        <v>116</v>
      </c>
      <c r="O299" s="46">
        <f t="shared" si="35"/>
        <v>4</v>
      </c>
      <c r="P299" s="46">
        <f t="shared" si="36"/>
        <v>0.5</v>
      </c>
      <c r="Q299" s="47">
        <f t="shared" si="37"/>
        <v>8</v>
      </c>
    </row>
    <row r="300" spans="1:17" x14ac:dyDescent="0.25">
      <c r="A300" s="108">
        <v>41359</v>
      </c>
      <c r="B300" s="139">
        <v>1708</v>
      </c>
      <c r="C300" s="70" t="s">
        <v>19</v>
      </c>
      <c r="D300" s="72">
        <v>7</v>
      </c>
      <c r="G300" s="71">
        <v>14.6</v>
      </c>
      <c r="H300" s="71">
        <v>113</v>
      </c>
      <c r="I300" s="71">
        <v>500</v>
      </c>
      <c r="J300" s="69"/>
      <c r="K300" s="69"/>
      <c r="L300" s="69"/>
      <c r="M300" s="69"/>
      <c r="N300" s="70">
        <v>133</v>
      </c>
      <c r="O300" s="46">
        <f t="shared" si="35"/>
        <v>20</v>
      </c>
      <c r="P300" s="46">
        <f t="shared" si="36"/>
        <v>0.5</v>
      </c>
      <c r="Q300" s="47">
        <f t="shared" si="37"/>
        <v>40</v>
      </c>
    </row>
    <row r="301" spans="1:17" x14ac:dyDescent="0.25">
      <c r="A301" s="108">
        <v>41359</v>
      </c>
      <c r="B301" s="139">
        <v>1653</v>
      </c>
      <c r="C301" s="70" t="s">
        <v>22</v>
      </c>
      <c r="D301" s="72">
        <v>6</v>
      </c>
      <c r="G301" s="71">
        <v>16.2</v>
      </c>
      <c r="H301" s="71">
        <v>111</v>
      </c>
      <c r="I301" s="71">
        <v>500</v>
      </c>
      <c r="J301" s="69"/>
      <c r="K301" s="69"/>
      <c r="L301" s="69"/>
      <c r="M301" s="69"/>
      <c r="N301" s="70">
        <v>128</v>
      </c>
      <c r="O301" s="46">
        <f t="shared" si="35"/>
        <v>17</v>
      </c>
      <c r="P301" s="46">
        <f t="shared" si="36"/>
        <v>0.5</v>
      </c>
      <c r="Q301" s="47">
        <f t="shared" si="37"/>
        <v>34</v>
      </c>
    </row>
    <row r="302" spans="1:17" x14ac:dyDescent="0.25">
      <c r="A302" s="108">
        <v>41359</v>
      </c>
      <c r="B302" s="139">
        <v>1642</v>
      </c>
      <c r="C302" s="70" t="s">
        <v>19</v>
      </c>
      <c r="D302" s="72">
        <v>5</v>
      </c>
      <c r="G302" s="71">
        <v>26.8</v>
      </c>
      <c r="H302" s="71">
        <v>114</v>
      </c>
      <c r="I302" s="71">
        <v>510</v>
      </c>
      <c r="J302" s="69"/>
      <c r="K302" s="69"/>
      <c r="L302" s="69"/>
      <c r="M302" s="69"/>
      <c r="N302" s="70">
        <v>142</v>
      </c>
      <c r="O302" s="46">
        <f t="shared" si="35"/>
        <v>28</v>
      </c>
      <c r="P302" s="46">
        <f t="shared" si="36"/>
        <v>0.51</v>
      </c>
      <c r="Q302" s="47">
        <f t="shared" si="37"/>
        <v>54.901960784313722</v>
      </c>
    </row>
    <row r="303" spans="1:17" x14ac:dyDescent="0.25">
      <c r="A303" s="108">
        <v>41359</v>
      </c>
      <c r="B303" s="139">
        <v>1630</v>
      </c>
      <c r="C303" s="70" t="s">
        <v>66</v>
      </c>
      <c r="D303" s="72">
        <v>4</v>
      </c>
      <c r="G303" s="71">
        <v>2.57</v>
      </c>
      <c r="H303" s="71">
        <v>113</v>
      </c>
      <c r="I303" s="71">
        <v>525</v>
      </c>
      <c r="J303" s="69"/>
      <c r="K303" s="69"/>
      <c r="L303" s="69"/>
      <c r="M303" s="69"/>
      <c r="N303" s="70">
        <v>118</v>
      </c>
      <c r="O303" s="46">
        <f t="shared" si="35"/>
        <v>5</v>
      </c>
      <c r="P303" s="46">
        <f t="shared" si="36"/>
        <v>0.52500000000000002</v>
      </c>
      <c r="Q303" s="47">
        <f t="shared" si="37"/>
        <v>9.5238095238095237</v>
      </c>
    </row>
    <row r="304" spans="1:17" x14ac:dyDescent="0.25">
      <c r="A304" s="108">
        <v>41359</v>
      </c>
      <c r="B304" s="139">
        <v>1625</v>
      </c>
      <c r="C304" s="70" t="s">
        <v>22</v>
      </c>
      <c r="D304" s="72">
        <v>3</v>
      </c>
      <c r="G304" s="71">
        <v>5.14</v>
      </c>
      <c r="H304" s="71">
        <v>114</v>
      </c>
      <c r="I304" s="71">
        <v>460</v>
      </c>
      <c r="J304" s="69"/>
      <c r="K304" s="69"/>
      <c r="L304" s="69"/>
      <c r="M304" s="69"/>
      <c r="N304" s="70">
        <v>119</v>
      </c>
      <c r="O304" s="46">
        <f t="shared" si="35"/>
        <v>5</v>
      </c>
      <c r="P304" s="46">
        <f t="shared" si="36"/>
        <v>0.46</v>
      </c>
      <c r="Q304" s="47">
        <f t="shared" si="37"/>
        <v>10.869565217391305</v>
      </c>
    </row>
    <row r="305" spans="1:17" x14ac:dyDescent="0.25">
      <c r="A305" s="108">
        <v>41359</v>
      </c>
      <c r="B305" s="139">
        <v>1617</v>
      </c>
      <c r="C305" s="70" t="s">
        <v>19</v>
      </c>
      <c r="D305" s="72">
        <v>2</v>
      </c>
      <c r="G305" s="71">
        <v>5.07</v>
      </c>
      <c r="H305" s="71">
        <v>113</v>
      </c>
      <c r="I305" s="71">
        <v>510</v>
      </c>
      <c r="J305" s="69"/>
      <c r="K305" s="69"/>
      <c r="L305" s="69"/>
      <c r="M305" s="69"/>
      <c r="N305" s="70">
        <v>129</v>
      </c>
      <c r="O305" s="46">
        <f t="shared" si="35"/>
        <v>16</v>
      </c>
      <c r="P305" s="46">
        <f t="shared" si="36"/>
        <v>0.51</v>
      </c>
      <c r="Q305" s="47">
        <f t="shared" si="37"/>
        <v>31.372549019607842</v>
      </c>
    </row>
    <row r="306" spans="1:17" x14ac:dyDescent="0.25">
      <c r="A306" s="110">
        <v>41359</v>
      </c>
      <c r="B306" s="139">
        <v>1555</v>
      </c>
      <c r="C306" s="73" t="s">
        <v>64</v>
      </c>
      <c r="D306" s="80">
        <v>1</v>
      </c>
      <c r="E306" s="74"/>
      <c r="F306" s="62" t="s">
        <v>70</v>
      </c>
    </row>
    <row r="307" spans="1:17" x14ac:dyDescent="0.25">
      <c r="A307" s="108">
        <v>41379</v>
      </c>
      <c r="B307" s="139">
        <v>1615</v>
      </c>
      <c r="C307" s="70" t="s">
        <v>66</v>
      </c>
      <c r="D307" s="72">
        <v>1</v>
      </c>
      <c r="E307" s="60">
        <v>41399</v>
      </c>
      <c r="F307" s="62">
        <v>1100</v>
      </c>
      <c r="G307" s="71">
        <v>1.57</v>
      </c>
      <c r="H307" s="71">
        <v>113</v>
      </c>
      <c r="I307" s="71">
        <v>540</v>
      </c>
      <c r="N307" s="70">
        <v>117</v>
      </c>
      <c r="O307" s="46">
        <f t="shared" ref="O307:O313" si="38">N307-H307</f>
        <v>4</v>
      </c>
      <c r="P307" s="46">
        <f t="shared" ref="P307:P318" si="39">I307/1000</f>
        <v>0.54</v>
      </c>
      <c r="Q307" s="47">
        <f t="shared" ref="Q307:Q318" si="40">(N307-H307)/P307</f>
        <v>7.4074074074074066</v>
      </c>
    </row>
    <row r="308" spans="1:17" x14ac:dyDescent="0.25">
      <c r="A308" s="108">
        <v>41379</v>
      </c>
      <c r="B308" s="139">
        <v>1645</v>
      </c>
      <c r="C308" s="70" t="s">
        <v>22</v>
      </c>
      <c r="D308" s="72">
        <v>2</v>
      </c>
      <c r="G308" s="71">
        <v>2.16</v>
      </c>
      <c r="H308" s="71">
        <v>115</v>
      </c>
      <c r="I308" s="71">
        <v>500</v>
      </c>
      <c r="N308" s="70">
        <v>131</v>
      </c>
      <c r="O308" s="46">
        <f t="shared" si="38"/>
        <v>16</v>
      </c>
      <c r="P308" s="46">
        <f t="shared" si="39"/>
        <v>0.5</v>
      </c>
      <c r="Q308" s="47">
        <f t="shared" si="40"/>
        <v>32</v>
      </c>
    </row>
    <row r="309" spans="1:17" x14ac:dyDescent="0.25">
      <c r="A309" s="108">
        <v>41379</v>
      </c>
      <c r="B309" s="139">
        <v>1655</v>
      </c>
      <c r="C309" s="70" t="s">
        <v>19</v>
      </c>
      <c r="D309" s="72">
        <v>3</v>
      </c>
      <c r="G309" s="71">
        <v>1.07</v>
      </c>
      <c r="H309" s="71">
        <v>112</v>
      </c>
      <c r="I309" s="71">
        <v>540</v>
      </c>
      <c r="N309" s="70">
        <v>118</v>
      </c>
      <c r="O309" s="46">
        <f t="shared" si="38"/>
        <v>6</v>
      </c>
      <c r="P309" s="46">
        <f t="shared" si="39"/>
        <v>0.54</v>
      </c>
      <c r="Q309" s="47">
        <f t="shared" si="40"/>
        <v>11.111111111111111</v>
      </c>
    </row>
    <row r="310" spans="1:17" x14ac:dyDescent="0.25">
      <c r="A310" s="108">
        <v>41380</v>
      </c>
      <c r="B310" s="139">
        <v>935</v>
      </c>
      <c r="C310" s="70" t="s">
        <v>19</v>
      </c>
      <c r="D310" s="72">
        <v>1</v>
      </c>
      <c r="G310" s="71">
        <v>28.9</v>
      </c>
      <c r="H310" s="71">
        <v>111</v>
      </c>
      <c r="I310" s="71">
        <v>540</v>
      </c>
      <c r="N310" s="70">
        <v>138</v>
      </c>
      <c r="O310" s="46">
        <f t="shared" si="38"/>
        <v>27</v>
      </c>
      <c r="P310" s="46">
        <f t="shared" si="39"/>
        <v>0.54</v>
      </c>
      <c r="Q310" s="47">
        <f t="shared" si="40"/>
        <v>50</v>
      </c>
    </row>
    <row r="311" spans="1:17" x14ac:dyDescent="0.25">
      <c r="A311" s="108">
        <v>41380</v>
      </c>
      <c r="B311" s="139">
        <v>950</v>
      </c>
      <c r="C311" s="70" t="s">
        <v>22</v>
      </c>
      <c r="D311" s="72">
        <v>2</v>
      </c>
      <c r="G311" s="71">
        <v>4.55</v>
      </c>
      <c r="H311" s="71">
        <v>110</v>
      </c>
      <c r="I311" s="71">
        <v>540</v>
      </c>
      <c r="N311" s="70">
        <v>112</v>
      </c>
      <c r="O311" s="46">
        <f t="shared" si="38"/>
        <v>2</v>
      </c>
      <c r="P311" s="46">
        <f t="shared" si="39"/>
        <v>0.54</v>
      </c>
      <c r="Q311" s="47">
        <f t="shared" si="40"/>
        <v>3.7037037037037033</v>
      </c>
    </row>
    <row r="312" spans="1:17" x14ac:dyDescent="0.25">
      <c r="A312" s="108">
        <v>41380</v>
      </c>
      <c r="B312" s="139">
        <v>955</v>
      </c>
      <c r="C312" s="70" t="s">
        <v>66</v>
      </c>
      <c r="D312" s="72">
        <v>3</v>
      </c>
      <c r="G312" s="71">
        <v>2.04</v>
      </c>
      <c r="H312" s="71">
        <v>108</v>
      </c>
      <c r="I312" s="71">
        <v>525</v>
      </c>
      <c r="N312" s="70">
        <v>111</v>
      </c>
      <c r="O312" s="46">
        <f t="shared" si="38"/>
        <v>3</v>
      </c>
      <c r="P312" s="46">
        <f t="shared" si="39"/>
        <v>0.52500000000000002</v>
      </c>
      <c r="Q312" s="47">
        <f t="shared" si="40"/>
        <v>5.7142857142857144</v>
      </c>
    </row>
    <row r="313" spans="1:17" x14ac:dyDescent="0.25">
      <c r="A313" s="108">
        <v>41380</v>
      </c>
      <c r="B313" s="139">
        <v>1005</v>
      </c>
      <c r="C313" s="70" t="s">
        <v>22</v>
      </c>
      <c r="D313" s="72">
        <v>4</v>
      </c>
      <c r="G313" s="71">
        <v>14.5</v>
      </c>
      <c r="H313" s="71">
        <v>111</v>
      </c>
      <c r="I313" s="71">
        <v>525</v>
      </c>
      <c r="N313" s="70">
        <v>120</v>
      </c>
      <c r="O313" s="46">
        <f t="shared" si="38"/>
        <v>9</v>
      </c>
      <c r="P313" s="46">
        <f t="shared" si="39"/>
        <v>0.52500000000000002</v>
      </c>
      <c r="Q313" s="47">
        <f t="shared" si="40"/>
        <v>17.142857142857142</v>
      </c>
    </row>
    <row r="314" spans="1:17" x14ac:dyDescent="0.25">
      <c r="A314" s="108">
        <v>41380</v>
      </c>
      <c r="B314" s="139">
        <v>1010</v>
      </c>
      <c r="C314" s="70" t="s">
        <v>19</v>
      </c>
      <c r="D314" s="72">
        <v>5</v>
      </c>
      <c r="G314" s="71">
        <v>8.08</v>
      </c>
      <c r="H314" s="71">
        <v>110</v>
      </c>
      <c r="I314" s="71">
        <v>510</v>
      </c>
      <c r="N314" s="70">
        <v>119</v>
      </c>
      <c r="O314" s="46">
        <f t="shared" ref="O314:O327" si="41">N314-H314</f>
        <v>9</v>
      </c>
      <c r="P314" s="46">
        <f t="shared" si="39"/>
        <v>0.51</v>
      </c>
      <c r="Q314" s="47">
        <f t="shared" si="40"/>
        <v>17.647058823529413</v>
      </c>
    </row>
    <row r="315" spans="1:17" x14ac:dyDescent="0.25">
      <c r="A315" s="108">
        <v>41380</v>
      </c>
      <c r="B315" s="139">
        <v>1335</v>
      </c>
      <c r="C315" s="70" t="s">
        <v>19</v>
      </c>
      <c r="D315" s="72">
        <v>5</v>
      </c>
      <c r="F315" s="62" t="s">
        <v>74</v>
      </c>
      <c r="G315" s="71">
        <v>195</v>
      </c>
      <c r="H315" s="71">
        <v>112</v>
      </c>
      <c r="I315" s="71">
        <v>50</v>
      </c>
      <c r="N315" s="70">
        <v>131</v>
      </c>
      <c r="O315" s="46">
        <f t="shared" si="41"/>
        <v>19</v>
      </c>
      <c r="P315" s="46">
        <f t="shared" si="39"/>
        <v>0.05</v>
      </c>
      <c r="Q315" s="47">
        <f t="shared" si="40"/>
        <v>380</v>
      </c>
    </row>
    <row r="316" spans="1:17" x14ac:dyDescent="0.25">
      <c r="A316" s="108">
        <v>41380</v>
      </c>
      <c r="B316" s="139">
        <v>1342</v>
      </c>
      <c r="C316" s="70" t="s">
        <v>22</v>
      </c>
      <c r="D316" s="72">
        <v>6</v>
      </c>
      <c r="F316" s="62" t="s">
        <v>74</v>
      </c>
      <c r="G316" s="71">
        <v>819</v>
      </c>
      <c r="H316" s="71">
        <v>109</v>
      </c>
      <c r="I316" s="71">
        <v>50</v>
      </c>
      <c r="N316" s="70">
        <v>157</v>
      </c>
      <c r="O316" s="46">
        <f t="shared" si="41"/>
        <v>48</v>
      </c>
      <c r="P316" s="46">
        <f t="shared" si="39"/>
        <v>0.05</v>
      </c>
      <c r="Q316" s="47">
        <f t="shared" si="40"/>
        <v>960</v>
      </c>
    </row>
    <row r="317" spans="1:17" x14ac:dyDescent="0.25">
      <c r="A317" s="108">
        <v>41380</v>
      </c>
      <c r="B317" s="139">
        <v>1347</v>
      </c>
      <c r="C317" s="70" t="s">
        <v>66</v>
      </c>
      <c r="D317" s="72">
        <v>7</v>
      </c>
      <c r="F317" s="62" t="s">
        <v>74</v>
      </c>
      <c r="G317" s="71">
        <v>56.4</v>
      </c>
      <c r="H317" s="71">
        <v>110</v>
      </c>
      <c r="I317" s="71">
        <v>100</v>
      </c>
      <c r="N317" s="70">
        <v>126</v>
      </c>
      <c r="O317" s="46">
        <f t="shared" si="41"/>
        <v>16</v>
      </c>
      <c r="P317" s="46">
        <f t="shared" si="39"/>
        <v>0.1</v>
      </c>
      <c r="Q317" s="47">
        <f t="shared" si="40"/>
        <v>160</v>
      </c>
    </row>
    <row r="318" spans="1:17" x14ac:dyDescent="0.25">
      <c r="A318" s="108">
        <v>41380</v>
      </c>
      <c r="B318" s="139">
        <v>1356</v>
      </c>
      <c r="C318" s="70" t="s">
        <v>73</v>
      </c>
      <c r="D318" s="72">
        <v>9</v>
      </c>
      <c r="F318" s="62" t="s">
        <v>74</v>
      </c>
      <c r="G318" s="71">
        <v>80.8</v>
      </c>
      <c r="H318" s="71">
        <v>110</v>
      </c>
      <c r="I318" s="71">
        <v>100</v>
      </c>
      <c r="N318" s="70">
        <v>127</v>
      </c>
      <c r="O318" s="46">
        <f t="shared" si="41"/>
        <v>17</v>
      </c>
      <c r="P318" s="46">
        <f t="shared" si="39"/>
        <v>0.1</v>
      </c>
      <c r="Q318" s="47">
        <f t="shared" si="40"/>
        <v>170</v>
      </c>
    </row>
    <row r="319" spans="1:17" x14ac:dyDescent="0.25">
      <c r="A319" s="108">
        <v>41380</v>
      </c>
      <c r="B319" s="139">
        <v>1450</v>
      </c>
      <c r="C319" s="70" t="s">
        <v>19</v>
      </c>
      <c r="D319" s="72">
        <v>10</v>
      </c>
      <c r="G319" s="71">
        <v>43.5</v>
      </c>
      <c r="H319" s="71">
        <v>110</v>
      </c>
      <c r="I319" s="71">
        <v>250</v>
      </c>
      <c r="N319" s="70">
        <v>133</v>
      </c>
      <c r="O319" s="46">
        <f t="shared" si="41"/>
        <v>23</v>
      </c>
      <c r="P319" s="46">
        <f t="shared" ref="P319:P324" si="42">I319/1000</f>
        <v>0.25</v>
      </c>
      <c r="Q319" s="47">
        <f t="shared" ref="Q319:Q324" si="43">(N319-H319)/P319</f>
        <v>92</v>
      </c>
    </row>
    <row r="320" spans="1:17" x14ac:dyDescent="0.25">
      <c r="A320" s="108">
        <v>41380</v>
      </c>
      <c r="B320" s="139">
        <v>1505</v>
      </c>
      <c r="C320" s="70" t="s">
        <v>66</v>
      </c>
      <c r="D320" s="72">
        <v>11</v>
      </c>
      <c r="G320" s="71">
        <v>13.8</v>
      </c>
      <c r="H320" s="71">
        <v>110</v>
      </c>
      <c r="I320" s="71">
        <v>525</v>
      </c>
      <c r="N320" s="70">
        <v>122</v>
      </c>
      <c r="O320" s="46">
        <f t="shared" si="41"/>
        <v>12</v>
      </c>
      <c r="P320" s="46">
        <f t="shared" si="42"/>
        <v>0.52500000000000002</v>
      </c>
      <c r="Q320" s="47">
        <f t="shared" si="43"/>
        <v>22.857142857142858</v>
      </c>
    </row>
    <row r="321" spans="1:17" x14ac:dyDescent="0.25">
      <c r="A321" s="108">
        <v>41380</v>
      </c>
      <c r="B321" s="139">
        <v>1510</v>
      </c>
      <c r="C321" s="70" t="s">
        <v>22</v>
      </c>
      <c r="D321" s="72">
        <v>12</v>
      </c>
      <c r="F321" s="62">
        <v>1245</v>
      </c>
      <c r="G321" s="71">
        <v>22.2</v>
      </c>
      <c r="H321" s="71">
        <v>112</v>
      </c>
      <c r="I321" s="71">
        <v>510</v>
      </c>
      <c r="N321" s="70">
        <v>134</v>
      </c>
      <c r="O321" s="46">
        <f t="shared" si="41"/>
        <v>22</v>
      </c>
      <c r="P321" s="46">
        <f t="shared" si="42"/>
        <v>0.51</v>
      </c>
      <c r="Q321" s="47">
        <f t="shared" si="43"/>
        <v>43.13725490196078</v>
      </c>
    </row>
    <row r="322" spans="1:17" x14ac:dyDescent="0.25">
      <c r="A322" s="108">
        <v>41380</v>
      </c>
      <c r="B322" s="139">
        <v>1735</v>
      </c>
      <c r="C322" s="70" t="s">
        <v>66</v>
      </c>
      <c r="D322" s="72">
        <v>11</v>
      </c>
      <c r="G322" s="71">
        <v>4.8499999999999996</v>
      </c>
      <c r="H322" s="71">
        <v>111</v>
      </c>
      <c r="I322" s="71">
        <v>510</v>
      </c>
      <c r="N322" s="70">
        <v>115</v>
      </c>
      <c r="O322" s="46">
        <f t="shared" si="41"/>
        <v>4</v>
      </c>
      <c r="P322" s="46">
        <f t="shared" si="42"/>
        <v>0.51</v>
      </c>
      <c r="Q322" s="47">
        <f t="shared" si="43"/>
        <v>7.8431372549019605</v>
      </c>
    </row>
    <row r="323" spans="1:17" x14ac:dyDescent="0.25">
      <c r="A323" s="108">
        <v>41380</v>
      </c>
      <c r="B323" s="139">
        <v>1740</v>
      </c>
      <c r="C323" s="70" t="s">
        <v>22</v>
      </c>
      <c r="D323" s="72">
        <v>12</v>
      </c>
      <c r="G323" s="71">
        <v>11.3</v>
      </c>
      <c r="H323" s="71">
        <v>111</v>
      </c>
      <c r="I323" s="71">
        <v>500</v>
      </c>
      <c r="N323" s="70">
        <v>120</v>
      </c>
      <c r="O323" s="46">
        <f t="shared" si="41"/>
        <v>9</v>
      </c>
      <c r="P323" s="46">
        <f t="shared" si="42"/>
        <v>0.5</v>
      </c>
      <c r="Q323" s="47">
        <f t="shared" si="43"/>
        <v>18</v>
      </c>
    </row>
    <row r="324" spans="1:17" x14ac:dyDescent="0.25">
      <c r="A324" s="108">
        <v>41380</v>
      </c>
      <c r="B324" s="139">
        <v>1750</v>
      </c>
      <c r="C324" s="70" t="s">
        <v>19</v>
      </c>
      <c r="D324" s="72">
        <v>13</v>
      </c>
      <c r="G324" s="71">
        <v>14.3</v>
      </c>
      <c r="H324" s="71">
        <v>114</v>
      </c>
      <c r="I324" s="71">
        <v>500</v>
      </c>
      <c r="N324" s="70">
        <v>126</v>
      </c>
      <c r="O324" s="46">
        <f t="shared" si="41"/>
        <v>12</v>
      </c>
      <c r="P324" s="46">
        <f t="shared" si="42"/>
        <v>0.5</v>
      </c>
      <c r="Q324" s="47">
        <f t="shared" si="43"/>
        <v>24</v>
      </c>
    </row>
    <row r="325" spans="1:17" x14ac:dyDescent="0.25">
      <c r="A325" s="108">
        <v>41381</v>
      </c>
      <c r="B325" s="139">
        <v>615</v>
      </c>
      <c r="C325" s="70" t="s">
        <v>64</v>
      </c>
      <c r="D325" s="72">
        <v>1</v>
      </c>
      <c r="G325" s="71">
        <v>11.1</v>
      </c>
      <c r="H325" s="71">
        <v>111</v>
      </c>
      <c r="I325" s="71">
        <v>500</v>
      </c>
      <c r="N325" s="70">
        <v>119</v>
      </c>
      <c r="O325" s="46">
        <f t="shared" si="41"/>
        <v>8</v>
      </c>
      <c r="P325" s="46">
        <f>I325/1000</f>
        <v>0.5</v>
      </c>
      <c r="Q325" s="47">
        <f>(N325-H325)/P325</f>
        <v>16</v>
      </c>
    </row>
    <row r="326" spans="1:17" x14ac:dyDescent="0.25">
      <c r="A326" s="108">
        <v>41381</v>
      </c>
      <c r="B326" s="139">
        <v>630</v>
      </c>
      <c r="C326" s="70" t="s">
        <v>65</v>
      </c>
      <c r="D326" s="72">
        <v>2</v>
      </c>
      <c r="G326" s="71">
        <v>9.36</v>
      </c>
      <c r="H326" s="71">
        <v>114</v>
      </c>
      <c r="I326" s="71">
        <v>500</v>
      </c>
      <c r="N326" s="70">
        <v>117</v>
      </c>
      <c r="O326" s="46">
        <f t="shared" si="41"/>
        <v>3</v>
      </c>
      <c r="P326" s="46">
        <f>I326/1000</f>
        <v>0.5</v>
      </c>
      <c r="Q326" s="47">
        <f>(N326-H326)/P326</f>
        <v>6</v>
      </c>
    </row>
    <row r="327" spans="1:17" x14ac:dyDescent="0.25">
      <c r="A327" s="108">
        <v>41381</v>
      </c>
      <c r="B327" s="139">
        <v>655</v>
      </c>
      <c r="C327" s="70" t="s">
        <v>19</v>
      </c>
      <c r="D327" s="72">
        <v>3</v>
      </c>
      <c r="G327" s="71">
        <v>14.9</v>
      </c>
      <c r="H327" s="71">
        <v>112</v>
      </c>
      <c r="I327" s="71">
        <v>510</v>
      </c>
      <c r="N327" s="70">
        <v>122</v>
      </c>
      <c r="O327" s="46">
        <f t="shared" si="41"/>
        <v>10</v>
      </c>
      <c r="P327" s="46">
        <f>I327/1000</f>
        <v>0.51</v>
      </c>
      <c r="Q327" s="47">
        <f>(N327-H327)/P327</f>
        <v>19.607843137254903</v>
      </c>
    </row>
    <row r="328" spans="1:17" x14ac:dyDescent="0.25">
      <c r="A328" s="108">
        <v>41381</v>
      </c>
      <c r="B328" s="139">
        <v>705</v>
      </c>
      <c r="C328" s="70" t="s">
        <v>22</v>
      </c>
      <c r="D328" s="72">
        <v>4</v>
      </c>
      <c r="G328" s="71">
        <v>12.1</v>
      </c>
      <c r="H328" s="71">
        <v>112</v>
      </c>
      <c r="I328" s="71">
        <v>525</v>
      </c>
      <c r="N328" s="70">
        <v>118</v>
      </c>
      <c r="O328" s="46">
        <f t="shared" ref="O328:O336" si="44">N328-H328</f>
        <v>6</v>
      </c>
      <c r="P328" s="46">
        <f t="shared" ref="P328:P336" si="45">I328/1000</f>
        <v>0.52500000000000002</v>
      </c>
      <c r="Q328" s="47">
        <f t="shared" ref="Q328:Q336" si="46">(N328-H328)/P328</f>
        <v>11.428571428571429</v>
      </c>
    </row>
    <row r="329" spans="1:17" x14ac:dyDescent="0.25">
      <c r="A329" s="108">
        <v>41381</v>
      </c>
      <c r="B329" s="139">
        <v>715</v>
      </c>
      <c r="C329" s="70" t="s">
        <v>66</v>
      </c>
      <c r="D329" s="72">
        <v>5</v>
      </c>
      <c r="G329" s="71">
        <v>10.06</v>
      </c>
      <c r="H329" s="71">
        <v>114</v>
      </c>
      <c r="I329" s="71">
        <v>540</v>
      </c>
      <c r="N329" s="70">
        <v>117</v>
      </c>
      <c r="O329" s="46">
        <f t="shared" si="44"/>
        <v>3</v>
      </c>
      <c r="P329" s="46">
        <f t="shared" si="45"/>
        <v>0.54</v>
      </c>
      <c r="Q329" s="47">
        <f t="shared" si="46"/>
        <v>5.5555555555555554</v>
      </c>
    </row>
    <row r="330" spans="1:17" x14ac:dyDescent="0.25">
      <c r="A330" s="108">
        <v>41381</v>
      </c>
      <c r="B330" s="139">
        <v>1820</v>
      </c>
      <c r="C330" s="70" t="s">
        <v>19</v>
      </c>
      <c r="D330" s="72">
        <v>6</v>
      </c>
      <c r="G330" s="71">
        <v>2.4900000000000002</v>
      </c>
      <c r="H330" s="71">
        <v>115</v>
      </c>
      <c r="I330" s="71">
        <v>500</v>
      </c>
      <c r="N330" s="70">
        <v>117</v>
      </c>
      <c r="O330" s="46">
        <f t="shared" si="44"/>
        <v>2</v>
      </c>
      <c r="P330" s="46">
        <f t="shared" si="45"/>
        <v>0.5</v>
      </c>
      <c r="Q330" s="47">
        <f t="shared" si="46"/>
        <v>4</v>
      </c>
    </row>
    <row r="331" spans="1:17" x14ac:dyDescent="0.25">
      <c r="A331" s="108">
        <v>41382</v>
      </c>
      <c r="B331" s="139">
        <v>1525</v>
      </c>
      <c r="C331" s="70" t="s">
        <v>19</v>
      </c>
      <c r="D331" s="72">
        <v>1</v>
      </c>
      <c r="G331" s="71">
        <v>2.4900000000000002</v>
      </c>
      <c r="H331" s="71">
        <v>114</v>
      </c>
      <c r="I331" s="71">
        <v>500</v>
      </c>
      <c r="N331" s="70">
        <v>115</v>
      </c>
      <c r="O331" s="46">
        <f t="shared" si="44"/>
        <v>1</v>
      </c>
      <c r="P331" s="46">
        <f t="shared" si="45"/>
        <v>0.5</v>
      </c>
      <c r="Q331" s="47">
        <f t="shared" si="46"/>
        <v>2</v>
      </c>
    </row>
    <row r="332" spans="1:17" x14ac:dyDescent="0.25">
      <c r="A332" s="108">
        <v>41382</v>
      </c>
      <c r="B332" s="139">
        <v>1540</v>
      </c>
      <c r="C332" s="70" t="s">
        <v>66</v>
      </c>
      <c r="D332" s="72">
        <v>2</v>
      </c>
      <c r="G332" s="71">
        <v>0.59</v>
      </c>
      <c r="H332" s="71">
        <v>116</v>
      </c>
      <c r="I332" s="71">
        <v>525</v>
      </c>
      <c r="N332" s="70">
        <v>118</v>
      </c>
      <c r="O332" s="46">
        <f t="shared" si="44"/>
        <v>2</v>
      </c>
      <c r="P332" s="46">
        <f t="shared" si="45"/>
        <v>0.52500000000000002</v>
      </c>
      <c r="Q332" s="47">
        <f t="shared" si="46"/>
        <v>3.8095238095238093</v>
      </c>
    </row>
    <row r="333" spans="1:17" x14ac:dyDescent="0.25">
      <c r="A333" s="108">
        <v>41382</v>
      </c>
      <c r="B333" s="139">
        <v>1545</v>
      </c>
      <c r="C333" s="70" t="s">
        <v>22</v>
      </c>
      <c r="D333" s="72">
        <v>3</v>
      </c>
      <c r="G333" s="71">
        <v>11.3</v>
      </c>
      <c r="H333" s="71">
        <v>116</v>
      </c>
      <c r="I333" s="71">
        <v>525</v>
      </c>
      <c r="N333" s="70">
        <v>128</v>
      </c>
      <c r="O333" s="46">
        <f t="shared" si="44"/>
        <v>12</v>
      </c>
      <c r="P333" s="46">
        <f t="shared" si="45"/>
        <v>0.52500000000000002</v>
      </c>
      <c r="Q333" s="47">
        <f t="shared" si="46"/>
        <v>22.857142857142858</v>
      </c>
    </row>
    <row r="334" spans="1:17" x14ac:dyDescent="0.25">
      <c r="A334" s="108">
        <v>41382</v>
      </c>
      <c r="B334" s="139">
        <v>1555</v>
      </c>
      <c r="C334" s="70" t="s">
        <v>19</v>
      </c>
      <c r="D334" s="72">
        <v>4</v>
      </c>
      <c r="G334" s="71">
        <v>3.36</v>
      </c>
      <c r="H334" s="71">
        <v>110</v>
      </c>
      <c r="I334" s="71">
        <v>510</v>
      </c>
      <c r="N334" s="70">
        <v>115</v>
      </c>
      <c r="O334" s="46">
        <f t="shared" si="44"/>
        <v>5</v>
      </c>
      <c r="P334" s="46">
        <f t="shared" si="45"/>
        <v>0.51</v>
      </c>
      <c r="Q334" s="47">
        <f t="shared" si="46"/>
        <v>9.8039215686274517</v>
      </c>
    </row>
    <row r="335" spans="1:17" x14ac:dyDescent="0.25">
      <c r="A335" s="108">
        <v>41387</v>
      </c>
      <c r="B335" s="139">
        <v>1650</v>
      </c>
      <c r="C335" s="70" t="s">
        <v>64</v>
      </c>
      <c r="D335" s="68" t="s">
        <v>75</v>
      </c>
      <c r="F335" s="62">
        <v>1345</v>
      </c>
      <c r="G335" s="71">
        <v>23.5</v>
      </c>
      <c r="H335" s="71">
        <v>109</v>
      </c>
      <c r="I335" s="71">
        <v>300</v>
      </c>
      <c r="N335" s="70">
        <v>120</v>
      </c>
      <c r="O335" s="46">
        <f t="shared" si="44"/>
        <v>11</v>
      </c>
      <c r="P335" s="46">
        <f t="shared" si="45"/>
        <v>0.3</v>
      </c>
      <c r="Q335" s="47">
        <f t="shared" si="46"/>
        <v>36.666666666666671</v>
      </c>
    </row>
    <row r="336" spans="1:17" x14ac:dyDescent="0.25">
      <c r="A336" s="108">
        <v>41387</v>
      </c>
      <c r="B336" s="139">
        <v>1405</v>
      </c>
      <c r="C336" s="70" t="s">
        <v>19</v>
      </c>
      <c r="D336" s="68">
        <v>1</v>
      </c>
      <c r="G336" s="71">
        <v>23.9</v>
      </c>
      <c r="H336" s="71">
        <v>114</v>
      </c>
      <c r="I336" s="71">
        <v>525</v>
      </c>
      <c r="N336" s="70">
        <v>151</v>
      </c>
      <c r="O336" s="46">
        <f t="shared" si="44"/>
        <v>37</v>
      </c>
      <c r="P336" s="46">
        <f t="shared" si="45"/>
        <v>0.52500000000000002</v>
      </c>
      <c r="Q336" s="47">
        <f t="shared" si="46"/>
        <v>70.476190476190467</v>
      </c>
    </row>
    <row r="337" spans="1:17" x14ac:dyDescent="0.25">
      <c r="A337" s="108">
        <v>41387</v>
      </c>
      <c r="B337" s="139">
        <v>1410</v>
      </c>
      <c r="C337" s="70" t="s">
        <v>22</v>
      </c>
      <c r="D337" s="68">
        <v>2</v>
      </c>
      <c r="F337" s="62" t="s">
        <v>74</v>
      </c>
      <c r="G337" s="71">
        <v>223</v>
      </c>
      <c r="H337" s="71">
        <v>115</v>
      </c>
      <c r="I337" s="71">
        <v>100</v>
      </c>
      <c r="N337" s="70">
        <v>153</v>
      </c>
      <c r="O337" s="46">
        <f t="shared" ref="O337:O351" si="47">N337-H337</f>
        <v>38</v>
      </c>
      <c r="P337" s="46">
        <f t="shared" ref="P337:P351" si="48">I337/1000</f>
        <v>0.1</v>
      </c>
      <c r="Q337" s="47">
        <f t="shared" ref="Q337:Q351" si="49">(N337-H337)/P337</f>
        <v>380</v>
      </c>
    </row>
    <row r="338" spans="1:17" x14ac:dyDescent="0.25">
      <c r="A338" s="108">
        <v>41387</v>
      </c>
      <c r="B338" s="139">
        <v>1415</v>
      </c>
      <c r="C338" s="70" t="s">
        <v>66</v>
      </c>
      <c r="D338" s="68">
        <v>3</v>
      </c>
      <c r="G338" s="71">
        <v>14.1</v>
      </c>
      <c r="H338" s="71">
        <v>115</v>
      </c>
      <c r="I338" s="71">
        <v>510</v>
      </c>
      <c r="N338" s="70">
        <v>132</v>
      </c>
      <c r="O338" s="46">
        <f t="shared" si="47"/>
        <v>17</v>
      </c>
      <c r="P338" s="46">
        <f t="shared" si="48"/>
        <v>0.51</v>
      </c>
      <c r="Q338" s="47">
        <f t="shared" si="49"/>
        <v>33.333333333333336</v>
      </c>
    </row>
    <row r="339" spans="1:17" x14ac:dyDescent="0.25">
      <c r="A339" s="108">
        <v>41387</v>
      </c>
      <c r="B339" s="139">
        <v>1425</v>
      </c>
      <c r="C339" s="70" t="s">
        <v>73</v>
      </c>
      <c r="D339" s="68">
        <v>4</v>
      </c>
      <c r="G339" s="71">
        <v>395</v>
      </c>
      <c r="H339" s="71">
        <v>111</v>
      </c>
      <c r="I339" s="71">
        <v>50</v>
      </c>
      <c r="N339" s="70">
        <v>139</v>
      </c>
      <c r="O339" s="46">
        <f t="shared" si="47"/>
        <v>28</v>
      </c>
      <c r="P339" s="46">
        <f t="shared" si="48"/>
        <v>0.05</v>
      </c>
      <c r="Q339" s="47">
        <f t="shared" si="49"/>
        <v>560</v>
      </c>
    </row>
    <row r="340" spans="1:17" x14ac:dyDescent="0.25">
      <c r="A340" s="108">
        <v>41387</v>
      </c>
      <c r="B340" s="139">
        <v>1430</v>
      </c>
      <c r="C340" s="70" t="s">
        <v>19</v>
      </c>
      <c r="D340" s="68">
        <v>5</v>
      </c>
      <c r="F340" s="62" t="s">
        <v>74</v>
      </c>
      <c r="G340" s="71">
        <v>215</v>
      </c>
      <c r="H340" s="71">
        <v>111</v>
      </c>
      <c r="I340" s="71">
        <v>100</v>
      </c>
      <c r="N340" s="70">
        <v>147</v>
      </c>
      <c r="O340" s="46">
        <f t="shared" si="47"/>
        <v>36</v>
      </c>
      <c r="P340" s="46">
        <f t="shared" si="48"/>
        <v>0.1</v>
      </c>
      <c r="Q340" s="47">
        <f t="shared" si="49"/>
        <v>360</v>
      </c>
    </row>
    <row r="341" spans="1:17" x14ac:dyDescent="0.25">
      <c r="A341" s="108">
        <v>41387</v>
      </c>
      <c r="B341" s="139">
        <v>1445</v>
      </c>
      <c r="C341" s="70" t="s">
        <v>22</v>
      </c>
      <c r="D341" s="68">
        <v>6</v>
      </c>
      <c r="F341" s="62" t="s">
        <v>74</v>
      </c>
      <c r="G341" s="71">
        <v>327</v>
      </c>
      <c r="H341" s="71">
        <v>109</v>
      </c>
      <c r="I341" s="71">
        <v>100</v>
      </c>
      <c r="N341" s="70">
        <v>142</v>
      </c>
      <c r="O341" s="46">
        <f t="shared" si="47"/>
        <v>33</v>
      </c>
      <c r="P341" s="46">
        <f t="shared" si="48"/>
        <v>0.1</v>
      </c>
      <c r="Q341" s="47">
        <f t="shared" si="49"/>
        <v>330</v>
      </c>
    </row>
    <row r="342" spans="1:17" x14ac:dyDescent="0.25">
      <c r="A342" s="108">
        <v>41387</v>
      </c>
      <c r="B342" s="139">
        <v>1450</v>
      </c>
      <c r="C342" s="70" t="s">
        <v>66</v>
      </c>
      <c r="D342" s="68">
        <v>7</v>
      </c>
      <c r="F342" s="62" t="s">
        <v>74</v>
      </c>
      <c r="G342" s="71">
        <v>291</v>
      </c>
      <c r="H342" s="71">
        <v>110</v>
      </c>
      <c r="I342" s="71">
        <v>50</v>
      </c>
      <c r="N342" s="70">
        <v>135</v>
      </c>
      <c r="O342" s="46">
        <f t="shared" si="47"/>
        <v>25</v>
      </c>
      <c r="P342" s="46">
        <f t="shared" si="48"/>
        <v>0.05</v>
      </c>
      <c r="Q342" s="47">
        <f t="shared" si="49"/>
        <v>500</v>
      </c>
    </row>
    <row r="343" spans="1:17" x14ac:dyDescent="0.25">
      <c r="A343" s="108">
        <v>41387</v>
      </c>
      <c r="B343" s="139">
        <v>1455</v>
      </c>
      <c r="C343" s="70" t="s">
        <v>22</v>
      </c>
      <c r="D343" s="68">
        <v>8</v>
      </c>
      <c r="F343" s="62" t="s">
        <v>74</v>
      </c>
      <c r="G343" s="71">
        <v>302</v>
      </c>
      <c r="H343" s="71">
        <v>109</v>
      </c>
      <c r="I343" s="71">
        <v>50</v>
      </c>
      <c r="N343" s="70">
        <v>133</v>
      </c>
      <c r="O343" s="46">
        <f t="shared" si="47"/>
        <v>24</v>
      </c>
      <c r="P343" s="46">
        <f t="shared" si="48"/>
        <v>0.05</v>
      </c>
      <c r="Q343" s="47">
        <f t="shared" si="49"/>
        <v>480</v>
      </c>
    </row>
    <row r="344" spans="1:17" x14ac:dyDescent="0.25">
      <c r="A344" s="108">
        <v>41387</v>
      </c>
      <c r="B344" s="139">
        <v>1500</v>
      </c>
      <c r="C344" s="70" t="s">
        <v>19</v>
      </c>
      <c r="D344" s="68">
        <v>9</v>
      </c>
      <c r="F344" s="62" t="s">
        <v>74</v>
      </c>
      <c r="G344" s="71">
        <v>289</v>
      </c>
      <c r="H344" s="71">
        <v>110</v>
      </c>
      <c r="I344" s="71">
        <v>50</v>
      </c>
      <c r="N344" s="70">
        <v>146</v>
      </c>
      <c r="O344" s="46">
        <f t="shared" si="47"/>
        <v>36</v>
      </c>
      <c r="P344" s="46">
        <f t="shared" si="48"/>
        <v>0.05</v>
      </c>
      <c r="Q344" s="47">
        <f t="shared" si="49"/>
        <v>720</v>
      </c>
    </row>
    <row r="345" spans="1:17" x14ac:dyDescent="0.25">
      <c r="A345" s="108">
        <v>41387</v>
      </c>
      <c r="B345" s="139">
        <v>1515</v>
      </c>
      <c r="C345" s="70" t="s">
        <v>22</v>
      </c>
      <c r="D345" s="68">
        <v>10</v>
      </c>
      <c r="F345" s="62" t="s">
        <v>74</v>
      </c>
      <c r="G345" s="71">
        <v>361</v>
      </c>
      <c r="H345" s="71">
        <v>110</v>
      </c>
      <c r="I345" s="71">
        <v>50</v>
      </c>
      <c r="N345" s="70">
        <v>148</v>
      </c>
      <c r="O345" s="46">
        <f t="shared" si="47"/>
        <v>38</v>
      </c>
      <c r="P345" s="46">
        <f t="shared" si="48"/>
        <v>0.05</v>
      </c>
      <c r="Q345" s="47">
        <f t="shared" si="49"/>
        <v>760</v>
      </c>
    </row>
    <row r="346" spans="1:17" x14ac:dyDescent="0.25">
      <c r="A346" s="108">
        <v>41387</v>
      </c>
      <c r="B346" s="139">
        <v>1525</v>
      </c>
      <c r="C346" s="70" t="s">
        <v>73</v>
      </c>
      <c r="D346" s="68">
        <v>11</v>
      </c>
      <c r="F346" s="62" t="s">
        <v>74</v>
      </c>
      <c r="G346" s="71">
        <v>258</v>
      </c>
      <c r="H346" s="71">
        <v>109</v>
      </c>
      <c r="I346" s="71">
        <v>50</v>
      </c>
      <c r="N346" s="70">
        <v>132</v>
      </c>
      <c r="O346" s="46">
        <f t="shared" si="47"/>
        <v>23</v>
      </c>
      <c r="P346" s="46">
        <f t="shared" si="48"/>
        <v>0.05</v>
      </c>
      <c r="Q346" s="47">
        <f t="shared" si="49"/>
        <v>460</v>
      </c>
    </row>
    <row r="347" spans="1:17" x14ac:dyDescent="0.25">
      <c r="A347" s="108">
        <v>41387</v>
      </c>
      <c r="B347" s="139">
        <v>1530</v>
      </c>
      <c r="C347" s="70" t="s">
        <v>19</v>
      </c>
      <c r="D347" s="68">
        <v>12</v>
      </c>
      <c r="F347" s="62" t="s">
        <v>74</v>
      </c>
      <c r="G347" s="71">
        <v>792</v>
      </c>
      <c r="H347" s="71">
        <v>110</v>
      </c>
      <c r="I347" s="71">
        <v>50</v>
      </c>
      <c r="N347" s="70">
        <v>171</v>
      </c>
      <c r="O347" s="46">
        <f t="shared" si="47"/>
        <v>61</v>
      </c>
      <c r="P347" s="46">
        <f t="shared" si="48"/>
        <v>0.05</v>
      </c>
      <c r="Q347" s="47">
        <f t="shared" si="49"/>
        <v>1220</v>
      </c>
    </row>
    <row r="348" spans="1:17" x14ac:dyDescent="0.25">
      <c r="A348" s="108">
        <v>41387</v>
      </c>
      <c r="B348" s="139">
        <v>1540</v>
      </c>
      <c r="C348" s="70" t="s">
        <v>19</v>
      </c>
      <c r="D348" s="68">
        <v>13</v>
      </c>
      <c r="F348" s="62" t="s">
        <v>74</v>
      </c>
      <c r="G348" s="71">
        <v>539</v>
      </c>
      <c r="H348" s="71">
        <v>111</v>
      </c>
      <c r="I348" s="71">
        <v>50</v>
      </c>
      <c r="N348" s="70">
        <v>156</v>
      </c>
      <c r="O348" s="46">
        <f t="shared" si="47"/>
        <v>45</v>
      </c>
      <c r="P348" s="46">
        <f t="shared" si="48"/>
        <v>0.05</v>
      </c>
      <c r="Q348" s="47">
        <f t="shared" si="49"/>
        <v>900</v>
      </c>
    </row>
    <row r="349" spans="1:17" x14ac:dyDescent="0.25">
      <c r="A349" s="108">
        <v>41387</v>
      </c>
      <c r="B349" s="139">
        <v>1550</v>
      </c>
      <c r="C349" s="70" t="s">
        <v>22</v>
      </c>
      <c r="D349" s="68">
        <v>14</v>
      </c>
      <c r="G349" s="71">
        <v>138</v>
      </c>
      <c r="H349" s="71">
        <v>109</v>
      </c>
      <c r="I349" s="71">
        <v>100</v>
      </c>
      <c r="N349" s="70">
        <v>131</v>
      </c>
      <c r="O349" s="46">
        <f t="shared" si="47"/>
        <v>22</v>
      </c>
      <c r="P349" s="46">
        <f t="shared" si="48"/>
        <v>0.1</v>
      </c>
      <c r="Q349" s="47">
        <f t="shared" si="49"/>
        <v>220</v>
      </c>
    </row>
    <row r="350" spans="1:17" x14ac:dyDescent="0.25">
      <c r="A350" s="108">
        <v>41387</v>
      </c>
      <c r="B350" s="139">
        <v>1600</v>
      </c>
      <c r="C350" s="70" t="s">
        <v>66</v>
      </c>
      <c r="D350" s="68">
        <v>15</v>
      </c>
      <c r="G350" s="71">
        <v>52</v>
      </c>
      <c r="H350" s="71">
        <v>110</v>
      </c>
      <c r="I350" s="71">
        <v>300</v>
      </c>
      <c r="N350" s="70">
        <v>142</v>
      </c>
      <c r="O350" s="46">
        <f t="shared" si="47"/>
        <v>32</v>
      </c>
      <c r="P350" s="46">
        <f t="shared" si="48"/>
        <v>0.3</v>
      </c>
      <c r="Q350" s="47">
        <f t="shared" si="49"/>
        <v>106.66666666666667</v>
      </c>
    </row>
    <row r="351" spans="1:17" x14ac:dyDescent="0.25">
      <c r="A351" s="108">
        <v>41387</v>
      </c>
      <c r="B351" s="139">
        <v>1605</v>
      </c>
      <c r="C351" s="70" t="s">
        <v>22</v>
      </c>
      <c r="D351" s="68">
        <v>16</v>
      </c>
      <c r="G351" s="71">
        <v>45.2</v>
      </c>
      <c r="H351" s="71">
        <v>111</v>
      </c>
      <c r="I351" s="71">
        <v>35</v>
      </c>
      <c r="N351" s="70">
        <v>113</v>
      </c>
      <c r="O351" s="46">
        <f t="shared" si="47"/>
        <v>2</v>
      </c>
      <c r="P351" s="46">
        <f t="shared" si="48"/>
        <v>3.5000000000000003E-2</v>
      </c>
      <c r="Q351" s="47">
        <f t="shared" si="49"/>
        <v>57.142857142857139</v>
      </c>
    </row>
    <row r="352" spans="1:17" x14ac:dyDescent="0.25">
      <c r="A352" s="108">
        <v>41387</v>
      </c>
      <c r="B352" s="139">
        <v>1620</v>
      </c>
      <c r="C352" s="70" t="s">
        <v>73</v>
      </c>
      <c r="D352" s="68">
        <v>17</v>
      </c>
      <c r="G352" s="71">
        <v>7.25</v>
      </c>
      <c r="H352" s="71">
        <v>113</v>
      </c>
      <c r="I352" s="71">
        <v>35</v>
      </c>
      <c r="N352" s="70">
        <v>114</v>
      </c>
      <c r="O352" s="46">
        <f t="shared" ref="O352:O360" si="50">N352-H352</f>
        <v>1</v>
      </c>
      <c r="P352" s="46">
        <f t="shared" ref="P352:P360" si="51">I352/1000</f>
        <v>3.5000000000000003E-2</v>
      </c>
      <c r="Q352" s="47">
        <f t="shared" ref="Q352:Q360" si="52">(N352-H352)/P352</f>
        <v>28.571428571428569</v>
      </c>
    </row>
    <row r="353" spans="1:17" x14ac:dyDescent="0.25">
      <c r="A353" s="108">
        <v>41387</v>
      </c>
      <c r="B353" s="139">
        <v>1625</v>
      </c>
      <c r="C353" s="70" t="s">
        <v>19</v>
      </c>
      <c r="D353" s="68">
        <v>17</v>
      </c>
      <c r="F353" s="62">
        <v>1542</v>
      </c>
      <c r="G353" s="71">
        <v>38.6</v>
      </c>
      <c r="H353" s="71">
        <v>112</v>
      </c>
      <c r="I353" s="71">
        <v>35</v>
      </c>
      <c r="N353" s="70">
        <v>116</v>
      </c>
      <c r="O353" s="46">
        <f t="shared" si="50"/>
        <v>4</v>
      </c>
      <c r="P353" s="46">
        <f t="shared" si="51"/>
        <v>3.5000000000000003E-2</v>
      </c>
      <c r="Q353" s="47">
        <f t="shared" si="52"/>
        <v>114.28571428571428</v>
      </c>
    </row>
    <row r="354" spans="1:17" x14ac:dyDescent="0.25">
      <c r="A354" s="108">
        <v>41387</v>
      </c>
      <c r="B354" s="139">
        <v>1720</v>
      </c>
      <c r="C354" s="70" t="s">
        <v>19</v>
      </c>
      <c r="D354" s="68">
        <v>18</v>
      </c>
      <c r="G354" s="71">
        <v>43.7</v>
      </c>
      <c r="H354" s="71">
        <v>112</v>
      </c>
      <c r="I354" s="71">
        <v>300</v>
      </c>
      <c r="N354" s="70">
        <v>128</v>
      </c>
      <c r="O354" s="46">
        <f t="shared" si="50"/>
        <v>16</v>
      </c>
      <c r="P354" s="46">
        <f t="shared" si="51"/>
        <v>0.3</v>
      </c>
      <c r="Q354" s="47">
        <f t="shared" si="52"/>
        <v>53.333333333333336</v>
      </c>
    </row>
    <row r="355" spans="1:17" x14ac:dyDescent="0.25">
      <c r="A355" s="108">
        <v>41387</v>
      </c>
      <c r="B355" s="139">
        <v>1735</v>
      </c>
      <c r="C355" s="70" t="s">
        <v>22</v>
      </c>
      <c r="D355" s="68">
        <v>19</v>
      </c>
      <c r="G355" s="71">
        <v>39.6</v>
      </c>
      <c r="H355" s="71">
        <v>114</v>
      </c>
      <c r="I355" s="71">
        <v>500</v>
      </c>
      <c r="N355" s="70">
        <v>131</v>
      </c>
      <c r="O355" s="46">
        <f t="shared" si="50"/>
        <v>17</v>
      </c>
      <c r="P355" s="46">
        <f t="shared" si="51"/>
        <v>0.5</v>
      </c>
      <c r="Q355" s="47">
        <f t="shared" si="52"/>
        <v>34</v>
      </c>
    </row>
    <row r="356" spans="1:17" x14ac:dyDescent="0.25">
      <c r="A356" s="108">
        <v>41387</v>
      </c>
      <c r="B356" s="139">
        <v>1740</v>
      </c>
      <c r="C356" s="70" t="s">
        <v>66</v>
      </c>
      <c r="D356" s="68">
        <v>20</v>
      </c>
      <c r="G356" s="71">
        <v>23</v>
      </c>
      <c r="H356" s="71">
        <v>114</v>
      </c>
      <c r="I356" s="71">
        <v>525</v>
      </c>
      <c r="N356" s="70">
        <v>126</v>
      </c>
      <c r="O356" s="46">
        <f t="shared" si="50"/>
        <v>12</v>
      </c>
      <c r="P356" s="46">
        <f t="shared" si="51"/>
        <v>0.52500000000000002</v>
      </c>
      <c r="Q356" s="47">
        <f t="shared" si="52"/>
        <v>22.857142857142858</v>
      </c>
    </row>
    <row r="357" spans="1:17" x14ac:dyDescent="0.25">
      <c r="A357" s="108">
        <v>41387</v>
      </c>
      <c r="B357" s="139">
        <v>1800</v>
      </c>
      <c r="C357" s="70" t="s">
        <v>19</v>
      </c>
      <c r="D357" s="68">
        <v>21</v>
      </c>
      <c r="G357" s="71">
        <v>33.6</v>
      </c>
      <c r="H357" s="71">
        <v>114</v>
      </c>
      <c r="I357" s="71">
        <v>300</v>
      </c>
      <c r="N357" s="70">
        <v>120</v>
      </c>
      <c r="O357" s="46">
        <f t="shared" si="50"/>
        <v>6</v>
      </c>
      <c r="P357" s="46">
        <f t="shared" si="51"/>
        <v>0.3</v>
      </c>
      <c r="Q357" s="47">
        <f t="shared" si="52"/>
        <v>20</v>
      </c>
    </row>
    <row r="358" spans="1:17" x14ac:dyDescent="0.25">
      <c r="A358" s="108">
        <v>41387</v>
      </c>
      <c r="B358" s="139">
        <v>1825</v>
      </c>
      <c r="C358" s="70" t="s">
        <v>19</v>
      </c>
      <c r="D358" s="68">
        <v>22</v>
      </c>
      <c r="G358" s="71">
        <v>30.7</v>
      </c>
      <c r="H358" s="71">
        <v>114</v>
      </c>
      <c r="I358" s="71">
        <v>500</v>
      </c>
      <c r="N358" s="70">
        <v>129</v>
      </c>
      <c r="O358" s="46">
        <f t="shared" si="50"/>
        <v>15</v>
      </c>
      <c r="P358" s="46">
        <f t="shared" si="51"/>
        <v>0.5</v>
      </c>
      <c r="Q358" s="47">
        <f t="shared" si="52"/>
        <v>30</v>
      </c>
    </row>
    <row r="359" spans="1:17" x14ac:dyDescent="0.25">
      <c r="A359" s="108">
        <v>41394</v>
      </c>
      <c r="B359" s="139">
        <v>1532</v>
      </c>
      <c r="C359" s="70" t="s">
        <v>66</v>
      </c>
      <c r="D359" s="68">
        <v>1</v>
      </c>
      <c r="G359" s="71">
        <v>12.3</v>
      </c>
      <c r="H359" s="71">
        <v>114</v>
      </c>
      <c r="I359" s="71">
        <v>540</v>
      </c>
      <c r="N359" s="70">
        <v>125</v>
      </c>
      <c r="O359" s="46">
        <f t="shared" si="50"/>
        <v>11</v>
      </c>
      <c r="P359" s="46">
        <f t="shared" si="51"/>
        <v>0.54</v>
      </c>
      <c r="Q359" s="47">
        <f t="shared" si="52"/>
        <v>20.37037037037037</v>
      </c>
    </row>
    <row r="360" spans="1:17" x14ac:dyDescent="0.25">
      <c r="A360" s="108">
        <v>41394</v>
      </c>
      <c r="B360" s="139">
        <v>1542</v>
      </c>
      <c r="C360" s="70" t="s">
        <v>22</v>
      </c>
      <c r="D360" s="68">
        <v>2</v>
      </c>
      <c r="F360" s="62" t="s">
        <v>74</v>
      </c>
      <c r="G360" s="71">
        <v>81</v>
      </c>
      <c r="H360" s="71">
        <v>113</v>
      </c>
      <c r="I360" s="71">
        <v>100</v>
      </c>
      <c r="N360" s="70">
        <v>128</v>
      </c>
      <c r="O360" s="46">
        <f t="shared" si="50"/>
        <v>15</v>
      </c>
      <c r="P360" s="46">
        <f t="shared" si="51"/>
        <v>0.1</v>
      </c>
      <c r="Q360" s="47">
        <f t="shared" si="52"/>
        <v>150</v>
      </c>
    </row>
    <row r="361" spans="1:17" x14ac:dyDescent="0.25">
      <c r="A361" s="108">
        <v>41394</v>
      </c>
      <c r="B361" s="139">
        <v>1552</v>
      </c>
      <c r="C361" s="70" t="s">
        <v>19</v>
      </c>
      <c r="D361" s="68">
        <v>3</v>
      </c>
      <c r="F361" s="62" t="s">
        <v>74</v>
      </c>
      <c r="G361" s="71">
        <v>104.3</v>
      </c>
      <c r="H361" s="71">
        <v>110</v>
      </c>
      <c r="I361" s="71">
        <v>100</v>
      </c>
      <c r="N361" s="70">
        <v>125</v>
      </c>
      <c r="O361" s="46">
        <f>N361-H361</f>
        <v>15</v>
      </c>
      <c r="P361" s="46">
        <f>I361/1000</f>
        <v>0.1</v>
      </c>
      <c r="Q361" s="47">
        <f>(N361-H361)/P361</f>
        <v>150</v>
      </c>
    </row>
    <row r="362" spans="1:17" x14ac:dyDescent="0.25">
      <c r="A362" s="108">
        <v>41394</v>
      </c>
      <c r="B362" s="139">
        <v>1605</v>
      </c>
      <c r="C362" s="70" t="s">
        <v>19</v>
      </c>
      <c r="D362" s="68">
        <v>4</v>
      </c>
      <c r="G362" s="71">
        <v>64.400000000000006</v>
      </c>
      <c r="H362" s="71">
        <v>110</v>
      </c>
      <c r="I362" s="71">
        <v>200</v>
      </c>
      <c r="N362" s="70">
        <v>127</v>
      </c>
      <c r="O362" s="46">
        <f>N362-H362</f>
        <v>17</v>
      </c>
      <c r="P362" s="46">
        <f>I362/1000</f>
        <v>0.2</v>
      </c>
      <c r="Q362" s="47">
        <f>(N362-H362)/P362</f>
        <v>85</v>
      </c>
    </row>
    <row r="363" spans="1:17" x14ac:dyDescent="0.25">
      <c r="A363" s="108">
        <v>41394</v>
      </c>
      <c r="B363" s="139">
        <v>1616</v>
      </c>
      <c r="C363" s="70" t="s">
        <v>66</v>
      </c>
      <c r="D363" s="68">
        <v>5</v>
      </c>
      <c r="G363" s="71">
        <v>40.9</v>
      </c>
      <c r="H363" s="71">
        <v>116</v>
      </c>
      <c r="I363" s="71">
        <v>300</v>
      </c>
      <c r="N363" s="70">
        <v>127</v>
      </c>
      <c r="O363" s="46">
        <f>N363-H363</f>
        <v>11</v>
      </c>
      <c r="P363" s="46">
        <f>I363/1000</f>
        <v>0.3</v>
      </c>
      <c r="Q363" s="47">
        <f>(N363-H363)/P363</f>
        <v>36.666666666666671</v>
      </c>
    </row>
    <row r="364" spans="1:17" x14ac:dyDescent="0.25">
      <c r="A364" s="108">
        <v>41394</v>
      </c>
      <c r="B364" s="139">
        <v>1622</v>
      </c>
      <c r="C364" s="70" t="s">
        <v>22</v>
      </c>
      <c r="D364" s="68">
        <v>6</v>
      </c>
      <c r="G364" s="71">
        <v>56.2</v>
      </c>
      <c r="H364" s="71">
        <v>110</v>
      </c>
      <c r="I364" s="71">
        <v>200</v>
      </c>
      <c r="N364" s="70">
        <v>123</v>
      </c>
      <c r="O364" s="46">
        <f t="shared" ref="O364:O369" si="53">N364-H364</f>
        <v>13</v>
      </c>
      <c r="P364" s="46">
        <f t="shared" ref="P364:P369" si="54">I364/1000</f>
        <v>0.2</v>
      </c>
      <c r="Q364" s="47">
        <f t="shared" ref="Q364:Q369" si="55">(N364-H364)/P364</f>
        <v>65</v>
      </c>
    </row>
    <row r="365" spans="1:17" x14ac:dyDescent="0.25">
      <c r="A365" s="108">
        <v>41394</v>
      </c>
      <c r="B365" s="139">
        <v>1645</v>
      </c>
      <c r="C365" s="70" t="s">
        <v>19</v>
      </c>
      <c r="D365" s="68">
        <v>7</v>
      </c>
      <c r="G365" s="71">
        <v>45.1</v>
      </c>
      <c r="H365" s="71">
        <v>111</v>
      </c>
      <c r="I365" s="71">
        <v>300</v>
      </c>
      <c r="N365" s="70">
        <v>123</v>
      </c>
      <c r="O365" s="46">
        <f t="shared" si="53"/>
        <v>12</v>
      </c>
      <c r="P365" s="46">
        <f t="shared" si="54"/>
        <v>0.3</v>
      </c>
      <c r="Q365" s="47">
        <f t="shared" si="55"/>
        <v>40</v>
      </c>
    </row>
    <row r="366" spans="1:17" x14ac:dyDescent="0.25">
      <c r="A366" s="108">
        <v>41394</v>
      </c>
      <c r="B366" s="139">
        <v>1735</v>
      </c>
      <c r="C366" s="70" t="s">
        <v>66</v>
      </c>
      <c r="D366" s="68">
        <v>8</v>
      </c>
      <c r="G366" s="71">
        <v>17.8</v>
      </c>
      <c r="H366" s="71">
        <v>115</v>
      </c>
      <c r="I366" s="71">
        <v>500</v>
      </c>
      <c r="N366" s="70">
        <v>119</v>
      </c>
      <c r="O366" s="46">
        <f t="shared" si="53"/>
        <v>4</v>
      </c>
      <c r="P366" s="46">
        <f t="shared" si="54"/>
        <v>0.5</v>
      </c>
      <c r="Q366" s="47">
        <f t="shared" si="55"/>
        <v>8</v>
      </c>
    </row>
    <row r="367" spans="1:17" x14ac:dyDescent="0.25">
      <c r="A367" s="108">
        <v>41394</v>
      </c>
      <c r="B367" s="139">
        <v>1745</v>
      </c>
      <c r="C367" s="70" t="s">
        <v>22</v>
      </c>
      <c r="D367" s="68">
        <v>9</v>
      </c>
      <c r="G367" s="71">
        <v>19.8</v>
      </c>
      <c r="H367" s="71">
        <v>115</v>
      </c>
      <c r="I367" s="71">
        <v>500</v>
      </c>
      <c r="N367" s="70">
        <v>120</v>
      </c>
      <c r="O367" s="46">
        <f t="shared" si="53"/>
        <v>5</v>
      </c>
      <c r="P367" s="46">
        <f t="shared" si="54"/>
        <v>0.5</v>
      </c>
      <c r="Q367" s="47">
        <f t="shared" si="55"/>
        <v>10</v>
      </c>
    </row>
    <row r="368" spans="1:17" x14ac:dyDescent="0.25">
      <c r="A368" s="108">
        <v>41394</v>
      </c>
      <c r="B368" s="139">
        <v>1755</v>
      </c>
      <c r="C368" s="70" t="s">
        <v>19</v>
      </c>
      <c r="D368" s="68">
        <v>10</v>
      </c>
      <c r="G368" s="71">
        <v>21.8</v>
      </c>
      <c r="H368" s="71">
        <v>116</v>
      </c>
      <c r="I368" s="71">
        <v>525</v>
      </c>
      <c r="N368" s="70">
        <v>124</v>
      </c>
      <c r="O368" s="46">
        <f t="shared" si="53"/>
        <v>8</v>
      </c>
      <c r="P368" s="46">
        <f t="shared" si="54"/>
        <v>0.52500000000000002</v>
      </c>
      <c r="Q368" s="47">
        <f t="shared" si="55"/>
        <v>15.238095238095237</v>
      </c>
    </row>
    <row r="369" spans="1:17" x14ac:dyDescent="0.25">
      <c r="A369" s="108">
        <v>41394</v>
      </c>
      <c r="B369" s="139">
        <v>2315</v>
      </c>
      <c r="C369" s="70" t="s">
        <v>19</v>
      </c>
      <c r="D369" s="68">
        <v>11</v>
      </c>
      <c r="F369" s="62" t="s">
        <v>74</v>
      </c>
      <c r="G369" s="71">
        <v>87.6</v>
      </c>
      <c r="H369" s="71">
        <v>117</v>
      </c>
      <c r="I369" s="71">
        <v>100</v>
      </c>
      <c r="N369" s="70">
        <v>129</v>
      </c>
      <c r="O369" s="46">
        <f t="shared" si="53"/>
        <v>12</v>
      </c>
      <c r="P369" s="46">
        <f t="shared" si="54"/>
        <v>0.1</v>
      </c>
      <c r="Q369" s="47">
        <f t="shared" si="55"/>
        <v>120</v>
      </c>
    </row>
    <row r="370" spans="1:17" x14ac:dyDescent="0.25">
      <c r="A370" s="108">
        <v>41395</v>
      </c>
      <c r="B370" s="139">
        <v>855</v>
      </c>
      <c r="C370" s="70" t="s">
        <v>66</v>
      </c>
      <c r="D370" s="68">
        <v>1</v>
      </c>
      <c r="G370" s="71">
        <v>13</v>
      </c>
      <c r="H370" s="71">
        <v>114</v>
      </c>
      <c r="I370" s="71">
        <v>510</v>
      </c>
      <c r="N370" s="70">
        <v>115</v>
      </c>
      <c r="O370" s="46">
        <f>N370-H370</f>
        <v>1</v>
      </c>
      <c r="P370" s="46">
        <f>I370/1000</f>
        <v>0.51</v>
      </c>
      <c r="Q370" s="47">
        <f>(N370-H370)/P370</f>
        <v>1.9607843137254901</v>
      </c>
    </row>
    <row r="371" spans="1:17" x14ac:dyDescent="0.25">
      <c r="A371" s="108">
        <v>41395</v>
      </c>
      <c r="B371" s="139">
        <v>900</v>
      </c>
      <c r="C371" s="70" t="s">
        <v>22</v>
      </c>
      <c r="D371" s="68">
        <v>2</v>
      </c>
      <c r="G371" s="71">
        <v>10.51</v>
      </c>
      <c r="H371" s="71">
        <v>113</v>
      </c>
      <c r="I371" s="71">
        <v>500</v>
      </c>
      <c r="N371" s="70">
        <v>116</v>
      </c>
      <c r="O371" s="46">
        <f>N371-H371</f>
        <v>3</v>
      </c>
      <c r="P371" s="46">
        <f>I371/1000</f>
        <v>0.5</v>
      </c>
      <c r="Q371" s="47">
        <f>(N371-H371)/P371</f>
        <v>6</v>
      </c>
    </row>
    <row r="372" spans="1:17" x14ac:dyDescent="0.25">
      <c r="A372" s="110">
        <v>41395</v>
      </c>
      <c r="B372" s="139">
        <v>910</v>
      </c>
      <c r="C372" s="73" t="s">
        <v>19</v>
      </c>
      <c r="D372" s="68">
        <v>3</v>
      </c>
      <c r="E372" s="74"/>
      <c r="F372" s="62">
        <v>1700</v>
      </c>
      <c r="G372" s="71">
        <v>11.4</v>
      </c>
      <c r="H372" s="71">
        <v>113</v>
      </c>
      <c r="I372" s="71">
        <v>500</v>
      </c>
      <c r="N372" s="73">
        <v>116</v>
      </c>
      <c r="O372" s="46">
        <f>N372-H372</f>
        <v>3</v>
      </c>
      <c r="P372" s="46">
        <f>I372/1000</f>
        <v>0.5</v>
      </c>
      <c r="Q372" s="47">
        <f>(N372-H372)/P372</f>
        <v>6</v>
      </c>
    </row>
    <row r="373" spans="1:17" x14ac:dyDescent="0.25">
      <c r="A373" s="108">
        <v>41424</v>
      </c>
      <c r="B373" s="139">
        <v>1320</v>
      </c>
      <c r="C373" s="70" t="s">
        <v>22</v>
      </c>
      <c r="D373" s="72">
        <v>1</v>
      </c>
      <c r="E373" s="60">
        <v>41435</v>
      </c>
      <c r="F373" s="62">
        <v>1730</v>
      </c>
      <c r="G373" s="71">
        <v>9.77</v>
      </c>
      <c r="H373" s="71">
        <v>110</v>
      </c>
      <c r="I373" s="71">
        <v>500</v>
      </c>
      <c r="N373" s="61">
        <v>116</v>
      </c>
      <c r="O373" s="46">
        <f>N373-H373</f>
        <v>6</v>
      </c>
      <c r="P373" s="46">
        <f>I373/1000</f>
        <v>0.5</v>
      </c>
      <c r="Q373" s="47">
        <f>(N373-H373)/P373</f>
        <v>12</v>
      </c>
    </row>
    <row r="374" spans="1:17" x14ac:dyDescent="0.25">
      <c r="A374" s="108">
        <v>41424</v>
      </c>
      <c r="B374" s="139">
        <v>1330</v>
      </c>
      <c r="C374" s="70" t="s">
        <v>66</v>
      </c>
      <c r="D374" s="72">
        <v>2</v>
      </c>
      <c r="G374" s="71">
        <v>1.87</v>
      </c>
      <c r="H374" s="71"/>
    </row>
    <row r="375" spans="1:17" x14ac:dyDescent="0.25">
      <c r="A375" s="108">
        <v>41424</v>
      </c>
      <c r="B375" s="139">
        <v>1340</v>
      </c>
      <c r="C375" s="70" t="s">
        <v>19</v>
      </c>
      <c r="D375" s="72">
        <v>3</v>
      </c>
      <c r="G375" s="71">
        <v>3.7</v>
      </c>
    </row>
    <row r="376" spans="1:17" x14ac:dyDescent="0.25">
      <c r="A376" s="108">
        <v>41430</v>
      </c>
      <c r="B376" s="139">
        <v>1000</v>
      </c>
      <c r="C376" s="70" t="s">
        <v>19</v>
      </c>
      <c r="D376" s="72">
        <v>1</v>
      </c>
      <c r="G376" s="71">
        <v>85.1</v>
      </c>
      <c r="H376" s="61">
        <v>108</v>
      </c>
      <c r="I376" s="61">
        <v>300</v>
      </c>
      <c r="N376" s="61">
        <v>150</v>
      </c>
      <c r="O376" s="46">
        <f t="shared" ref="O376:O386" si="56">N376-H376</f>
        <v>42</v>
      </c>
      <c r="P376" s="46">
        <f t="shared" ref="P376:P386" si="57">I376/1000</f>
        <v>0.3</v>
      </c>
      <c r="Q376" s="47">
        <f t="shared" ref="Q376:Q386" si="58">(N376-H376)/P376</f>
        <v>140</v>
      </c>
    </row>
    <row r="377" spans="1:17" x14ac:dyDescent="0.25">
      <c r="A377" s="108">
        <v>41430</v>
      </c>
      <c r="B377" s="139">
        <v>1015</v>
      </c>
      <c r="C377" s="70" t="s">
        <v>22</v>
      </c>
      <c r="D377" s="72">
        <v>2</v>
      </c>
      <c r="G377" s="71">
        <v>54</v>
      </c>
      <c r="H377" s="61">
        <v>113</v>
      </c>
      <c r="I377" s="61">
        <v>250</v>
      </c>
      <c r="N377" s="61">
        <v>129</v>
      </c>
      <c r="O377" s="46">
        <f t="shared" si="56"/>
        <v>16</v>
      </c>
      <c r="P377" s="46">
        <f t="shared" si="57"/>
        <v>0.25</v>
      </c>
      <c r="Q377" s="47">
        <f t="shared" si="58"/>
        <v>64</v>
      </c>
    </row>
    <row r="378" spans="1:17" x14ac:dyDescent="0.25">
      <c r="A378" s="108">
        <v>41430</v>
      </c>
      <c r="B378" s="139">
        <v>1025</v>
      </c>
      <c r="C378" s="70" t="s">
        <v>66</v>
      </c>
      <c r="D378" s="72">
        <v>3</v>
      </c>
      <c r="G378" s="71">
        <v>31.5</v>
      </c>
      <c r="H378" s="61">
        <v>112</v>
      </c>
      <c r="I378" s="61">
        <v>300</v>
      </c>
      <c r="N378" s="61">
        <v>125</v>
      </c>
      <c r="O378" s="46">
        <f t="shared" si="56"/>
        <v>13</v>
      </c>
      <c r="P378" s="46">
        <f t="shared" si="57"/>
        <v>0.3</v>
      </c>
      <c r="Q378" s="47">
        <f t="shared" si="58"/>
        <v>43.333333333333336</v>
      </c>
    </row>
    <row r="379" spans="1:17" x14ac:dyDescent="0.25">
      <c r="A379" s="108">
        <v>41430</v>
      </c>
      <c r="B379" s="139">
        <v>1110</v>
      </c>
      <c r="C379" s="70" t="s">
        <v>19</v>
      </c>
      <c r="D379" s="72">
        <v>4</v>
      </c>
      <c r="G379" s="71">
        <v>45.6</v>
      </c>
      <c r="H379" s="61">
        <v>112</v>
      </c>
      <c r="I379" s="61">
        <v>300</v>
      </c>
      <c r="N379" s="61">
        <v>134</v>
      </c>
      <c r="O379" s="46">
        <f t="shared" si="56"/>
        <v>22</v>
      </c>
      <c r="P379" s="46">
        <f t="shared" si="57"/>
        <v>0.3</v>
      </c>
      <c r="Q379" s="47">
        <f t="shared" si="58"/>
        <v>73.333333333333343</v>
      </c>
    </row>
    <row r="380" spans="1:17" x14ac:dyDescent="0.25">
      <c r="A380" s="108">
        <v>41430</v>
      </c>
      <c r="B380" s="139">
        <v>1120</v>
      </c>
      <c r="C380" s="70" t="s">
        <v>73</v>
      </c>
      <c r="D380" s="72">
        <v>5</v>
      </c>
      <c r="G380" s="71">
        <v>170</v>
      </c>
      <c r="H380" s="61">
        <v>115</v>
      </c>
      <c r="I380" s="61">
        <v>50</v>
      </c>
      <c r="N380" s="61">
        <v>126</v>
      </c>
      <c r="O380" s="46">
        <f t="shared" si="56"/>
        <v>11</v>
      </c>
      <c r="P380" s="46">
        <f t="shared" si="57"/>
        <v>0.05</v>
      </c>
      <c r="Q380" s="47">
        <f t="shared" si="58"/>
        <v>220</v>
      </c>
    </row>
    <row r="381" spans="1:17" x14ac:dyDescent="0.25">
      <c r="A381" s="108">
        <v>41430</v>
      </c>
      <c r="B381" s="139">
        <v>1125</v>
      </c>
      <c r="C381" s="70" t="s">
        <v>22</v>
      </c>
      <c r="D381" s="72">
        <v>6</v>
      </c>
      <c r="G381" s="71">
        <v>75.2</v>
      </c>
      <c r="H381" s="61">
        <v>114</v>
      </c>
      <c r="I381" s="61">
        <v>200</v>
      </c>
      <c r="N381" s="61">
        <v>134</v>
      </c>
      <c r="O381" s="46">
        <f t="shared" si="56"/>
        <v>20</v>
      </c>
      <c r="P381" s="46">
        <f t="shared" si="57"/>
        <v>0.2</v>
      </c>
      <c r="Q381" s="47">
        <f t="shared" si="58"/>
        <v>100</v>
      </c>
    </row>
    <row r="382" spans="1:17" x14ac:dyDescent="0.25">
      <c r="A382" s="108">
        <v>41430</v>
      </c>
      <c r="B382" s="139">
        <v>1145</v>
      </c>
      <c r="C382" s="70" t="s">
        <v>65</v>
      </c>
      <c r="D382" s="72">
        <v>7</v>
      </c>
      <c r="G382" s="71">
        <v>32</v>
      </c>
      <c r="H382" s="61">
        <v>113</v>
      </c>
      <c r="I382" s="61">
        <v>300</v>
      </c>
      <c r="N382" s="61">
        <v>123</v>
      </c>
      <c r="O382" s="46">
        <f t="shared" si="56"/>
        <v>10</v>
      </c>
      <c r="P382" s="46">
        <f t="shared" si="57"/>
        <v>0.3</v>
      </c>
      <c r="Q382" s="47">
        <f t="shared" si="58"/>
        <v>33.333333333333336</v>
      </c>
    </row>
    <row r="383" spans="1:17" x14ac:dyDescent="0.25">
      <c r="A383" s="108">
        <v>41430</v>
      </c>
      <c r="B383" s="139">
        <v>1200</v>
      </c>
      <c r="C383" s="70" t="s">
        <v>64</v>
      </c>
      <c r="D383" s="72">
        <v>8</v>
      </c>
      <c r="G383" s="71">
        <v>30.1</v>
      </c>
      <c r="H383" s="61">
        <v>113</v>
      </c>
      <c r="I383" s="61">
        <v>300</v>
      </c>
      <c r="N383" s="61">
        <v>126</v>
      </c>
      <c r="O383" s="46">
        <f t="shared" si="56"/>
        <v>13</v>
      </c>
      <c r="P383" s="46">
        <f t="shared" si="57"/>
        <v>0.3</v>
      </c>
      <c r="Q383" s="47">
        <f t="shared" si="58"/>
        <v>43.333333333333336</v>
      </c>
    </row>
    <row r="384" spans="1:17" x14ac:dyDescent="0.25">
      <c r="A384" s="108">
        <v>41430</v>
      </c>
      <c r="B384" s="139">
        <v>1315</v>
      </c>
      <c r="C384" s="70" t="s">
        <v>19</v>
      </c>
      <c r="D384" s="72">
        <v>9</v>
      </c>
      <c r="G384" s="71">
        <v>505</v>
      </c>
      <c r="H384" s="61">
        <v>113</v>
      </c>
      <c r="I384" s="61">
        <v>50</v>
      </c>
      <c r="N384" s="61">
        <v>157</v>
      </c>
      <c r="O384" s="46">
        <f t="shared" si="56"/>
        <v>44</v>
      </c>
      <c r="P384" s="46">
        <f t="shared" si="57"/>
        <v>0.05</v>
      </c>
      <c r="Q384" s="47">
        <f t="shared" si="58"/>
        <v>880</v>
      </c>
    </row>
    <row r="385" spans="1:17" x14ac:dyDescent="0.25">
      <c r="A385" s="108">
        <v>41430</v>
      </c>
      <c r="B385" s="139">
        <v>1320</v>
      </c>
      <c r="C385" s="70" t="s">
        <v>73</v>
      </c>
      <c r="D385" s="72">
        <v>10</v>
      </c>
      <c r="G385" s="71">
        <v>354</v>
      </c>
      <c r="H385" s="61">
        <v>115</v>
      </c>
      <c r="I385" s="61">
        <v>50</v>
      </c>
      <c r="N385" s="61">
        <v>144</v>
      </c>
      <c r="O385" s="46">
        <f t="shared" si="56"/>
        <v>29</v>
      </c>
      <c r="P385" s="46">
        <f t="shared" si="57"/>
        <v>0.05</v>
      </c>
      <c r="Q385" s="47">
        <f t="shared" si="58"/>
        <v>580</v>
      </c>
    </row>
    <row r="386" spans="1:17" x14ac:dyDescent="0.25">
      <c r="A386" s="108">
        <v>41430</v>
      </c>
      <c r="B386" s="139">
        <v>1325</v>
      </c>
      <c r="C386" s="70" t="s">
        <v>22</v>
      </c>
      <c r="D386" s="72">
        <v>11</v>
      </c>
      <c r="G386" s="71">
        <v>267</v>
      </c>
      <c r="H386" s="61">
        <v>115</v>
      </c>
      <c r="I386" s="61">
        <v>50</v>
      </c>
      <c r="N386" s="61">
        <v>145</v>
      </c>
      <c r="O386" s="46">
        <f t="shared" si="56"/>
        <v>30</v>
      </c>
      <c r="P386" s="46">
        <f t="shared" si="57"/>
        <v>0.05</v>
      </c>
      <c r="Q386" s="47">
        <f t="shared" si="58"/>
        <v>600</v>
      </c>
    </row>
    <row r="387" spans="1:17" x14ac:dyDescent="0.25">
      <c r="A387" s="108">
        <v>41430</v>
      </c>
      <c r="B387" s="139">
        <v>1405</v>
      </c>
      <c r="C387" s="70" t="s">
        <v>65</v>
      </c>
      <c r="D387" s="72">
        <v>12</v>
      </c>
      <c r="G387" s="71">
        <v>20.8</v>
      </c>
      <c r="H387" s="61">
        <v>125</v>
      </c>
      <c r="I387" s="61">
        <v>500</v>
      </c>
      <c r="N387" s="61">
        <v>140</v>
      </c>
      <c r="O387" s="46">
        <f>N387-H387</f>
        <v>15</v>
      </c>
      <c r="P387" s="46">
        <f>I387/1000</f>
        <v>0.5</v>
      </c>
      <c r="Q387" s="47">
        <f>(N387-H387)/P387</f>
        <v>30</v>
      </c>
    </row>
    <row r="388" spans="1:17" x14ac:dyDescent="0.25">
      <c r="A388" s="108">
        <v>41430</v>
      </c>
      <c r="B388" s="139">
        <v>1420</v>
      </c>
      <c r="C388" s="70" t="s">
        <v>72</v>
      </c>
      <c r="D388" s="72">
        <v>13</v>
      </c>
      <c r="G388" s="61">
        <v>29.8</v>
      </c>
      <c r="H388" s="61">
        <v>114</v>
      </c>
      <c r="I388" s="61">
        <v>300</v>
      </c>
      <c r="N388" s="61">
        <v>131</v>
      </c>
      <c r="O388" s="46">
        <f t="shared" ref="O388:O412" si="59">N388-H388</f>
        <v>17</v>
      </c>
      <c r="P388" s="46">
        <f t="shared" ref="P388:P399" si="60">I388/1000</f>
        <v>0.3</v>
      </c>
      <c r="Q388" s="47">
        <f t="shared" ref="Q388:Q399" si="61">(N388-H388)/P388</f>
        <v>56.666666666666671</v>
      </c>
    </row>
    <row r="389" spans="1:17" x14ac:dyDescent="0.25">
      <c r="A389" s="108">
        <v>41430</v>
      </c>
      <c r="B389" s="139">
        <v>1455</v>
      </c>
      <c r="C389" s="70" t="s">
        <v>19</v>
      </c>
      <c r="D389" s="72">
        <v>13</v>
      </c>
      <c r="G389" s="61">
        <v>42.5</v>
      </c>
      <c r="H389" s="61">
        <v>114</v>
      </c>
      <c r="I389" s="61">
        <v>300</v>
      </c>
      <c r="N389" s="61">
        <v>139</v>
      </c>
      <c r="O389" s="46">
        <f t="shared" si="59"/>
        <v>25</v>
      </c>
      <c r="P389" s="46">
        <f t="shared" si="60"/>
        <v>0.3</v>
      </c>
      <c r="Q389" s="47">
        <f t="shared" si="61"/>
        <v>83.333333333333343</v>
      </c>
    </row>
    <row r="390" spans="1:17" x14ac:dyDescent="0.25">
      <c r="A390" s="108">
        <v>41430</v>
      </c>
      <c r="B390" s="139">
        <v>1505</v>
      </c>
      <c r="C390" s="70" t="s">
        <v>22</v>
      </c>
      <c r="D390" s="72">
        <v>14</v>
      </c>
      <c r="G390" s="61">
        <v>31</v>
      </c>
      <c r="H390" s="61">
        <v>115</v>
      </c>
      <c r="I390" s="61">
        <v>500</v>
      </c>
      <c r="N390" s="61">
        <v>138</v>
      </c>
      <c r="O390" s="46">
        <f t="shared" si="59"/>
        <v>23</v>
      </c>
      <c r="P390" s="46">
        <f t="shared" si="60"/>
        <v>0.5</v>
      </c>
      <c r="Q390" s="47">
        <f t="shared" si="61"/>
        <v>46</v>
      </c>
    </row>
    <row r="391" spans="1:17" x14ac:dyDescent="0.25">
      <c r="A391" s="108">
        <v>41430</v>
      </c>
      <c r="B391" s="139">
        <v>1520</v>
      </c>
      <c r="C391" s="70" t="s">
        <v>66</v>
      </c>
      <c r="D391" s="72">
        <v>15</v>
      </c>
      <c r="G391" s="61">
        <v>24.5</v>
      </c>
      <c r="H391" s="61">
        <v>116</v>
      </c>
      <c r="I391" s="61">
        <v>500</v>
      </c>
      <c r="N391" s="61">
        <v>136</v>
      </c>
      <c r="O391" s="46">
        <f t="shared" si="59"/>
        <v>20</v>
      </c>
      <c r="P391" s="46">
        <f t="shared" si="60"/>
        <v>0.5</v>
      </c>
      <c r="Q391" s="47">
        <f t="shared" si="61"/>
        <v>40</v>
      </c>
    </row>
    <row r="392" spans="1:17" x14ac:dyDescent="0.25">
      <c r="A392" s="108">
        <v>41430</v>
      </c>
      <c r="B392" s="139">
        <v>1535</v>
      </c>
      <c r="C392" s="70" t="s">
        <v>73</v>
      </c>
      <c r="D392" s="72">
        <v>16</v>
      </c>
      <c r="G392" s="61">
        <v>67.400000000000006</v>
      </c>
      <c r="H392" s="61">
        <v>112</v>
      </c>
      <c r="I392" s="61">
        <v>300</v>
      </c>
      <c r="N392" s="61">
        <v>146</v>
      </c>
      <c r="O392" s="46">
        <f t="shared" si="59"/>
        <v>34</v>
      </c>
      <c r="P392" s="46">
        <f t="shared" si="60"/>
        <v>0.3</v>
      </c>
      <c r="Q392" s="47">
        <f t="shared" si="61"/>
        <v>113.33333333333334</v>
      </c>
    </row>
    <row r="393" spans="1:17" x14ac:dyDescent="0.25">
      <c r="A393" s="108">
        <v>41430</v>
      </c>
      <c r="B393" s="139">
        <v>1630</v>
      </c>
      <c r="C393" s="70" t="s">
        <v>65</v>
      </c>
      <c r="D393" s="72">
        <v>18</v>
      </c>
      <c r="E393" s="60">
        <v>41450</v>
      </c>
      <c r="F393" s="62">
        <v>1400</v>
      </c>
      <c r="G393" s="61">
        <v>12.1</v>
      </c>
      <c r="H393" s="61">
        <v>111</v>
      </c>
      <c r="I393" s="61">
        <v>350</v>
      </c>
      <c r="N393" s="61">
        <v>117</v>
      </c>
      <c r="O393" s="46">
        <f t="shared" si="59"/>
        <v>6</v>
      </c>
      <c r="P393" s="46">
        <f t="shared" si="60"/>
        <v>0.35</v>
      </c>
      <c r="Q393" s="47">
        <f t="shared" si="61"/>
        <v>17.142857142857142</v>
      </c>
    </row>
    <row r="394" spans="1:17" x14ac:dyDescent="0.25">
      <c r="A394" s="108">
        <v>41430</v>
      </c>
      <c r="B394" s="139">
        <v>1645</v>
      </c>
      <c r="C394" s="70" t="s">
        <v>72</v>
      </c>
      <c r="D394" s="72">
        <v>16</v>
      </c>
      <c r="G394" s="61">
        <v>9.3699999999999992</v>
      </c>
      <c r="H394" s="61">
        <v>124</v>
      </c>
      <c r="I394" s="61">
        <v>480</v>
      </c>
      <c r="N394" s="61">
        <v>134</v>
      </c>
      <c r="O394" s="46">
        <f t="shared" si="59"/>
        <v>10</v>
      </c>
      <c r="P394" s="46">
        <f t="shared" si="60"/>
        <v>0.48</v>
      </c>
      <c r="Q394" s="47">
        <f t="shared" si="61"/>
        <v>20.833333333333336</v>
      </c>
    </row>
    <row r="395" spans="1:17" x14ac:dyDescent="0.25">
      <c r="A395" s="108">
        <v>41430</v>
      </c>
      <c r="B395" s="139">
        <v>1705</v>
      </c>
      <c r="C395" s="70" t="s">
        <v>19</v>
      </c>
      <c r="D395" s="72">
        <v>17</v>
      </c>
      <c r="G395" s="61">
        <v>15.8</v>
      </c>
      <c r="H395" s="61">
        <v>123</v>
      </c>
      <c r="I395" s="61">
        <v>510</v>
      </c>
      <c r="N395" s="61">
        <v>142</v>
      </c>
      <c r="O395" s="46">
        <f t="shared" si="59"/>
        <v>19</v>
      </c>
      <c r="P395" s="46">
        <f t="shared" si="60"/>
        <v>0.51</v>
      </c>
      <c r="Q395" s="47">
        <f t="shared" si="61"/>
        <v>37.254901960784316</v>
      </c>
    </row>
    <row r="396" spans="1:17" x14ac:dyDescent="0.25">
      <c r="A396" s="108">
        <v>41430</v>
      </c>
      <c r="B396" s="139">
        <v>1720</v>
      </c>
      <c r="C396" s="70" t="s">
        <v>66</v>
      </c>
      <c r="D396" s="72">
        <v>17</v>
      </c>
      <c r="G396" s="61">
        <v>14.5</v>
      </c>
      <c r="H396" s="61">
        <v>120</v>
      </c>
      <c r="I396" s="61">
        <v>500</v>
      </c>
      <c r="N396" s="61">
        <v>127</v>
      </c>
      <c r="O396" s="46">
        <f t="shared" si="59"/>
        <v>7</v>
      </c>
      <c r="P396" s="46">
        <f t="shared" si="60"/>
        <v>0.5</v>
      </c>
      <c r="Q396" s="47">
        <f t="shared" si="61"/>
        <v>14</v>
      </c>
    </row>
    <row r="397" spans="1:17" x14ac:dyDescent="0.25">
      <c r="A397" s="108">
        <v>41430</v>
      </c>
      <c r="B397" s="139">
        <v>1730</v>
      </c>
      <c r="C397" s="70" t="s">
        <v>22</v>
      </c>
      <c r="D397" s="72">
        <v>18</v>
      </c>
      <c r="G397" s="61">
        <v>16.5</v>
      </c>
      <c r="H397" s="61">
        <v>122</v>
      </c>
      <c r="I397" s="61">
        <v>520</v>
      </c>
      <c r="N397" s="61">
        <v>134</v>
      </c>
      <c r="O397" s="46">
        <f t="shared" si="59"/>
        <v>12</v>
      </c>
      <c r="P397" s="46">
        <f t="shared" si="60"/>
        <v>0.52</v>
      </c>
      <c r="Q397" s="47">
        <f t="shared" si="61"/>
        <v>23.076923076923077</v>
      </c>
    </row>
    <row r="398" spans="1:17" x14ac:dyDescent="0.25">
      <c r="A398" s="108">
        <v>41449</v>
      </c>
      <c r="B398" s="139">
        <v>910</v>
      </c>
      <c r="C398" s="70" t="s">
        <v>22</v>
      </c>
      <c r="D398" s="72">
        <v>1</v>
      </c>
      <c r="G398" s="61">
        <v>160</v>
      </c>
      <c r="H398" s="61">
        <v>127</v>
      </c>
      <c r="I398" s="61">
        <v>275</v>
      </c>
      <c r="N398" s="61">
        <v>145</v>
      </c>
      <c r="O398" s="46">
        <f t="shared" si="59"/>
        <v>18</v>
      </c>
      <c r="P398" s="46">
        <f t="shared" si="60"/>
        <v>0.27500000000000002</v>
      </c>
      <c r="Q398" s="47">
        <f t="shared" si="61"/>
        <v>65.454545454545453</v>
      </c>
    </row>
    <row r="399" spans="1:17" x14ac:dyDescent="0.25">
      <c r="A399" s="108">
        <v>41449</v>
      </c>
      <c r="B399" s="139">
        <v>910</v>
      </c>
      <c r="C399" s="70" t="s">
        <v>22</v>
      </c>
      <c r="D399" s="72">
        <v>1</v>
      </c>
      <c r="G399" s="61">
        <v>160</v>
      </c>
      <c r="H399" s="61">
        <v>123</v>
      </c>
      <c r="I399" s="61">
        <v>75</v>
      </c>
      <c r="N399" s="61">
        <v>126</v>
      </c>
      <c r="O399" s="46">
        <f t="shared" si="59"/>
        <v>3</v>
      </c>
      <c r="P399" s="46">
        <f t="shared" si="60"/>
        <v>7.4999999999999997E-2</v>
      </c>
      <c r="Q399" s="47">
        <f t="shared" si="61"/>
        <v>40</v>
      </c>
    </row>
    <row r="400" spans="1:17" x14ac:dyDescent="0.25">
      <c r="A400" s="108">
        <v>41449</v>
      </c>
      <c r="B400" s="139">
        <v>925</v>
      </c>
      <c r="C400" s="70" t="s">
        <v>66</v>
      </c>
      <c r="D400" s="72">
        <v>2</v>
      </c>
      <c r="G400" s="61">
        <v>5.08</v>
      </c>
      <c r="H400" s="61">
        <v>129</v>
      </c>
      <c r="I400" s="61">
        <v>530</v>
      </c>
      <c r="N400" s="61">
        <v>127</v>
      </c>
      <c r="O400" s="46">
        <f t="shared" si="59"/>
        <v>-2</v>
      </c>
      <c r="P400" s="46">
        <f t="shared" ref="P400:P406" si="62">I400/1000</f>
        <v>0.53</v>
      </c>
      <c r="Q400" s="47">
        <f t="shared" ref="Q400:Q405" si="63">(N400-H400)/P400</f>
        <v>-3.773584905660377</v>
      </c>
    </row>
    <row r="401" spans="1:17" x14ac:dyDescent="0.25">
      <c r="A401" s="108">
        <v>41449</v>
      </c>
      <c r="B401" s="139">
        <v>945</v>
      </c>
      <c r="C401" s="70" t="s">
        <v>19</v>
      </c>
      <c r="D401" s="72">
        <v>3</v>
      </c>
      <c r="G401" s="61">
        <v>62.1</v>
      </c>
      <c r="H401" s="61">
        <v>126</v>
      </c>
      <c r="I401" s="61">
        <v>550</v>
      </c>
      <c r="N401" s="61">
        <v>144</v>
      </c>
      <c r="O401" s="46">
        <f t="shared" si="59"/>
        <v>18</v>
      </c>
      <c r="P401" s="46">
        <f t="shared" si="62"/>
        <v>0.55000000000000004</v>
      </c>
      <c r="Q401" s="47">
        <f t="shared" si="63"/>
        <v>32.727272727272727</v>
      </c>
    </row>
    <row r="402" spans="1:17" x14ac:dyDescent="0.25">
      <c r="A402" s="108">
        <v>41449</v>
      </c>
      <c r="B402" s="139">
        <v>955</v>
      </c>
      <c r="C402" s="70" t="s">
        <v>22</v>
      </c>
      <c r="D402" s="72">
        <v>4</v>
      </c>
      <c r="G402" s="61">
        <v>34.4</v>
      </c>
      <c r="H402" s="61">
        <v>123</v>
      </c>
      <c r="I402" s="61">
        <v>530</v>
      </c>
      <c r="N402" s="61">
        <v>137</v>
      </c>
      <c r="O402" s="46">
        <f t="shared" si="59"/>
        <v>14</v>
      </c>
      <c r="P402" s="46">
        <f t="shared" si="62"/>
        <v>0.53</v>
      </c>
      <c r="Q402" s="47">
        <f t="shared" si="63"/>
        <v>26.415094339622641</v>
      </c>
    </row>
    <row r="403" spans="1:17" x14ac:dyDescent="0.25">
      <c r="A403" s="108">
        <v>41450</v>
      </c>
      <c r="B403" s="139">
        <v>1030</v>
      </c>
      <c r="C403" s="70" t="s">
        <v>19</v>
      </c>
      <c r="D403" s="72">
        <v>1</v>
      </c>
      <c r="G403" s="61">
        <v>94.3</v>
      </c>
      <c r="H403" s="61">
        <v>123</v>
      </c>
      <c r="I403" s="61">
        <v>500</v>
      </c>
      <c r="N403" s="61">
        <v>148</v>
      </c>
      <c r="O403" s="46">
        <f t="shared" si="59"/>
        <v>25</v>
      </c>
      <c r="P403" s="46">
        <f t="shared" si="62"/>
        <v>0.5</v>
      </c>
      <c r="Q403" s="47">
        <f t="shared" si="63"/>
        <v>50</v>
      </c>
    </row>
    <row r="404" spans="1:17" x14ac:dyDescent="0.25">
      <c r="A404" s="108">
        <v>41450</v>
      </c>
      <c r="B404" s="139">
        <v>1200</v>
      </c>
      <c r="C404" s="70" t="s">
        <v>19</v>
      </c>
      <c r="D404" s="72">
        <v>2</v>
      </c>
      <c r="G404" s="61">
        <v>17.5</v>
      </c>
      <c r="H404" s="61">
        <v>123</v>
      </c>
      <c r="I404" s="61">
        <v>550</v>
      </c>
      <c r="N404" s="61">
        <v>131</v>
      </c>
      <c r="O404" s="46">
        <f t="shared" si="59"/>
        <v>8</v>
      </c>
      <c r="P404" s="46">
        <f t="shared" si="62"/>
        <v>0.55000000000000004</v>
      </c>
      <c r="Q404" s="47">
        <f t="shared" si="63"/>
        <v>14.545454545454545</v>
      </c>
    </row>
    <row r="405" spans="1:17" ht="15.75" thickBot="1" x14ac:dyDescent="0.3">
      <c r="A405" s="111">
        <v>41450</v>
      </c>
      <c r="B405" s="140">
        <v>1210</v>
      </c>
      <c r="C405" s="85" t="s">
        <v>22</v>
      </c>
      <c r="D405" s="84">
        <v>3</v>
      </c>
      <c r="E405" s="83"/>
      <c r="F405" s="86"/>
      <c r="G405" s="87">
        <v>18.7</v>
      </c>
      <c r="H405" s="87">
        <v>125</v>
      </c>
      <c r="I405" s="87">
        <v>500</v>
      </c>
      <c r="J405" s="87"/>
      <c r="K405" s="87"/>
      <c r="L405" s="87"/>
      <c r="M405" s="87"/>
      <c r="N405" s="87">
        <v>129</v>
      </c>
      <c r="O405" s="88">
        <f>N405-H405</f>
        <v>4</v>
      </c>
      <c r="P405" s="88">
        <f t="shared" si="62"/>
        <v>0.5</v>
      </c>
      <c r="Q405" s="89">
        <f t="shared" si="63"/>
        <v>8</v>
      </c>
    </row>
    <row r="406" spans="1:17" x14ac:dyDescent="0.25">
      <c r="A406" s="112">
        <v>41690</v>
      </c>
      <c r="B406" s="141">
        <v>1218</v>
      </c>
      <c r="C406" s="91" t="s">
        <v>36</v>
      </c>
      <c r="D406" s="90">
        <v>12</v>
      </c>
      <c r="E406" s="92">
        <v>41695</v>
      </c>
      <c r="F406" s="93">
        <v>1300</v>
      </c>
      <c r="G406" s="94"/>
      <c r="H406" s="91">
        <v>126</v>
      </c>
      <c r="I406" s="91">
        <v>500</v>
      </c>
      <c r="J406" s="94"/>
      <c r="K406" s="94"/>
      <c r="L406" s="94"/>
      <c r="M406" s="94"/>
      <c r="N406" s="91">
        <v>183</v>
      </c>
      <c r="O406" s="95">
        <f t="shared" si="59"/>
        <v>57</v>
      </c>
      <c r="P406" s="95">
        <f t="shared" si="62"/>
        <v>0.5</v>
      </c>
      <c r="Q406" s="96">
        <f>(SUM(N406:N412)-SUM(H406:H412))/P406</f>
        <v>1142</v>
      </c>
    </row>
    <row r="407" spans="1:17" x14ac:dyDescent="0.25">
      <c r="A407" s="113"/>
      <c r="B407" s="139"/>
      <c r="C407" s="70"/>
      <c r="D407" s="72"/>
      <c r="H407" s="70">
        <v>126</v>
      </c>
      <c r="I407" s="70"/>
      <c r="N407" s="70">
        <v>185</v>
      </c>
      <c r="O407" s="46">
        <f t="shared" si="59"/>
        <v>59</v>
      </c>
      <c r="P407" s="46"/>
      <c r="Q407" s="97"/>
    </row>
    <row r="408" spans="1:17" x14ac:dyDescent="0.25">
      <c r="A408" s="113"/>
      <c r="B408" s="139"/>
      <c r="C408" s="70"/>
      <c r="D408" s="72"/>
      <c r="H408" s="70">
        <v>128</v>
      </c>
      <c r="I408" s="70"/>
      <c r="N408" s="70">
        <v>233</v>
      </c>
      <c r="O408" s="46">
        <f t="shared" si="59"/>
        <v>105</v>
      </c>
      <c r="P408" s="46"/>
      <c r="Q408" s="97"/>
    </row>
    <row r="409" spans="1:17" x14ac:dyDescent="0.25">
      <c r="A409" s="113"/>
      <c r="B409" s="139"/>
      <c r="C409" s="70"/>
      <c r="D409" s="72"/>
      <c r="H409" s="70">
        <v>128</v>
      </c>
      <c r="I409" s="70"/>
      <c r="N409" s="70">
        <v>215</v>
      </c>
      <c r="O409" s="46">
        <f t="shared" si="59"/>
        <v>87</v>
      </c>
      <c r="P409" s="46"/>
      <c r="Q409" s="97"/>
    </row>
    <row r="410" spans="1:17" x14ac:dyDescent="0.25">
      <c r="A410" s="113"/>
      <c r="B410" s="139"/>
      <c r="C410" s="70"/>
      <c r="D410" s="72"/>
      <c r="H410" s="70">
        <v>131</v>
      </c>
      <c r="N410" s="70">
        <v>224</v>
      </c>
      <c r="O410" s="46">
        <f t="shared" si="59"/>
        <v>93</v>
      </c>
      <c r="Q410" s="97"/>
    </row>
    <row r="411" spans="1:17" x14ac:dyDescent="0.25">
      <c r="A411" s="113"/>
      <c r="B411" s="139"/>
      <c r="C411" s="70"/>
      <c r="D411" s="72"/>
      <c r="H411" s="70">
        <v>129</v>
      </c>
      <c r="N411" s="70">
        <v>179</v>
      </c>
      <c r="O411" s="46">
        <f t="shared" si="59"/>
        <v>50</v>
      </c>
      <c r="Q411" s="97"/>
    </row>
    <row r="412" spans="1:17" x14ac:dyDescent="0.25">
      <c r="A412" s="113"/>
      <c r="B412" s="139"/>
      <c r="C412" s="70"/>
      <c r="D412" s="72"/>
      <c r="H412" s="70">
        <v>129</v>
      </c>
      <c r="N412" s="70">
        <v>249</v>
      </c>
      <c r="O412" s="46">
        <f t="shared" si="59"/>
        <v>120</v>
      </c>
      <c r="Q412" s="97"/>
    </row>
    <row r="413" spans="1:17" x14ac:dyDescent="0.25">
      <c r="A413" s="113">
        <v>41684</v>
      </c>
      <c r="B413" s="139">
        <v>1817</v>
      </c>
      <c r="C413" s="70" t="s">
        <v>36</v>
      </c>
      <c r="D413" s="72">
        <v>10</v>
      </c>
      <c r="H413" s="70">
        <v>127</v>
      </c>
      <c r="I413" s="61">
        <v>500</v>
      </c>
      <c r="N413" s="61">
        <v>135</v>
      </c>
      <c r="O413" s="46">
        <f>N413-H413</f>
        <v>8</v>
      </c>
      <c r="P413" s="48">
        <f>I413/1000</f>
        <v>0.5</v>
      </c>
      <c r="Q413" s="97">
        <f>O413/P413</f>
        <v>16</v>
      </c>
    </row>
    <row r="414" spans="1:17" x14ac:dyDescent="0.25">
      <c r="A414" s="113">
        <v>41690</v>
      </c>
      <c r="B414" s="139">
        <v>1318</v>
      </c>
      <c r="C414" s="70" t="s">
        <v>36</v>
      </c>
      <c r="D414" s="72">
        <v>14</v>
      </c>
      <c r="H414" s="70">
        <v>129</v>
      </c>
      <c r="I414" s="61">
        <v>500</v>
      </c>
      <c r="N414" s="61">
        <v>162</v>
      </c>
      <c r="O414" s="46">
        <f>N414-H414</f>
        <v>33</v>
      </c>
      <c r="P414" s="48">
        <f>I414/1000</f>
        <v>0.5</v>
      </c>
      <c r="Q414" s="97">
        <f>SUM(O414:O415)/P414</f>
        <v>104</v>
      </c>
    </row>
    <row r="415" spans="1:17" x14ac:dyDescent="0.25">
      <c r="A415" s="113"/>
      <c r="B415" s="139"/>
      <c r="C415" s="70"/>
      <c r="D415" s="72"/>
      <c r="H415" s="70">
        <v>129</v>
      </c>
      <c r="N415" s="61">
        <v>148</v>
      </c>
      <c r="O415" s="46">
        <f>N415-H415</f>
        <v>19</v>
      </c>
      <c r="Q415" s="97"/>
    </row>
    <row r="416" spans="1:17" x14ac:dyDescent="0.25">
      <c r="A416" s="113">
        <v>41684</v>
      </c>
      <c r="B416" s="139">
        <v>1747</v>
      </c>
      <c r="C416" s="70" t="s">
        <v>36</v>
      </c>
      <c r="D416" s="72">
        <v>9</v>
      </c>
      <c r="H416" s="70">
        <v>129</v>
      </c>
      <c r="I416" s="61">
        <v>500</v>
      </c>
      <c r="N416" s="61">
        <v>136</v>
      </c>
      <c r="O416" s="46">
        <f>N416-H416</f>
        <v>7</v>
      </c>
      <c r="P416" s="48">
        <f>I416/1000</f>
        <v>0.5</v>
      </c>
      <c r="Q416" s="97">
        <f>O416/P416</f>
        <v>14</v>
      </c>
    </row>
    <row r="417" spans="1:17" x14ac:dyDescent="0.25">
      <c r="A417" s="113">
        <v>41690</v>
      </c>
      <c r="B417" s="139">
        <v>1148</v>
      </c>
      <c r="C417" s="70" t="s">
        <v>36</v>
      </c>
      <c r="D417" s="72">
        <v>11</v>
      </c>
      <c r="H417" s="70">
        <v>134</v>
      </c>
      <c r="I417" s="61">
        <v>500</v>
      </c>
      <c r="N417" s="61">
        <v>156</v>
      </c>
      <c r="O417" s="46">
        <f t="shared" ref="O417:O425" si="64">N417-H417</f>
        <v>22</v>
      </c>
      <c r="P417" s="48">
        <f>I417/1000</f>
        <v>0.5</v>
      </c>
      <c r="Q417" s="97">
        <f>SUM(O417:O420)/P417</f>
        <v>490</v>
      </c>
    </row>
    <row r="418" spans="1:17" x14ac:dyDescent="0.25">
      <c r="A418" s="113"/>
      <c r="B418" s="139"/>
      <c r="C418" s="70"/>
      <c r="D418" s="72"/>
      <c r="H418" s="70">
        <v>131</v>
      </c>
      <c r="N418" s="61">
        <v>170</v>
      </c>
      <c r="O418" s="46">
        <f t="shared" si="64"/>
        <v>39</v>
      </c>
      <c r="Q418" s="97"/>
    </row>
    <row r="419" spans="1:17" x14ac:dyDescent="0.25">
      <c r="A419" s="113"/>
      <c r="B419" s="139"/>
      <c r="C419" s="70"/>
      <c r="D419" s="72"/>
      <c r="H419" s="70">
        <v>131</v>
      </c>
      <c r="N419" s="61">
        <v>193</v>
      </c>
      <c r="O419" s="46">
        <f t="shared" si="64"/>
        <v>62</v>
      </c>
      <c r="Q419" s="97"/>
    </row>
    <row r="420" spans="1:17" x14ac:dyDescent="0.25">
      <c r="A420" s="113"/>
      <c r="B420" s="139"/>
      <c r="C420" s="70"/>
      <c r="D420" s="72"/>
      <c r="H420" s="70">
        <v>130</v>
      </c>
      <c r="N420" s="61">
        <v>252</v>
      </c>
      <c r="O420" s="46">
        <f t="shared" si="64"/>
        <v>122</v>
      </c>
      <c r="Q420" s="97"/>
    </row>
    <row r="421" spans="1:17" x14ac:dyDescent="0.25">
      <c r="A421" s="113">
        <v>41684</v>
      </c>
      <c r="B421" s="139">
        <v>1647</v>
      </c>
      <c r="C421" s="70" t="s">
        <v>36</v>
      </c>
      <c r="D421" s="72">
        <v>7</v>
      </c>
      <c r="H421" s="70">
        <v>131</v>
      </c>
      <c r="I421" s="61">
        <v>500</v>
      </c>
      <c r="N421" s="61">
        <v>158</v>
      </c>
      <c r="O421" s="46">
        <f t="shared" si="64"/>
        <v>27</v>
      </c>
      <c r="P421" s="48">
        <f t="shared" ref="P421:P426" si="65">I421/1000</f>
        <v>0.5</v>
      </c>
      <c r="Q421" s="97">
        <f>O421/P421</f>
        <v>54</v>
      </c>
    </row>
    <row r="422" spans="1:17" x14ac:dyDescent="0.25">
      <c r="A422" s="113">
        <v>41684</v>
      </c>
      <c r="B422" s="139">
        <v>1617</v>
      </c>
      <c r="C422" s="70" t="s">
        <v>36</v>
      </c>
      <c r="D422" s="72">
        <v>6</v>
      </c>
      <c r="H422" s="70">
        <v>128</v>
      </c>
      <c r="I422" s="61">
        <v>500</v>
      </c>
      <c r="N422" s="61">
        <v>204</v>
      </c>
      <c r="O422" s="46">
        <f t="shared" si="64"/>
        <v>76</v>
      </c>
      <c r="P422" s="48">
        <f t="shared" si="65"/>
        <v>0.5</v>
      </c>
      <c r="Q422" s="97">
        <f>O422/P422</f>
        <v>152</v>
      </c>
    </row>
    <row r="423" spans="1:17" x14ac:dyDescent="0.25">
      <c r="A423" s="113">
        <v>41684</v>
      </c>
      <c r="B423" s="139">
        <v>1717</v>
      </c>
      <c r="C423" s="70" t="s">
        <v>36</v>
      </c>
      <c r="D423" s="72">
        <v>8</v>
      </c>
      <c r="H423" s="70">
        <v>130</v>
      </c>
      <c r="I423" s="61">
        <v>500</v>
      </c>
      <c r="N423" s="61">
        <v>142</v>
      </c>
      <c r="O423" s="46">
        <f t="shared" si="64"/>
        <v>12</v>
      </c>
      <c r="P423" s="48">
        <f t="shared" si="65"/>
        <v>0.5</v>
      </c>
      <c r="Q423" s="97">
        <f>O423/P423</f>
        <v>24</v>
      </c>
    </row>
    <row r="424" spans="1:17" x14ac:dyDescent="0.25">
      <c r="A424" s="113">
        <v>41684</v>
      </c>
      <c r="B424" s="139">
        <v>1517</v>
      </c>
      <c r="C424" s="70" t="s">
        <v>36</v>
      </c>
      <c r="D424" s="72">
        <v>4</v>
      </c>
      <c r="H424" s="70">
        <v>132</v>
      </c>
      <c r="I424" s="61">
        <v>500</v>
      </c>
      <c r="N424" s="61">
        <v>155</v>
      </c>
      <c r="O424" s="46">
        <f t="shared" si="64"/>
        <v>23</v>
      </c>
      <c r="P424" s="48">
        <f t="shared" si="65"/>
        <v>0.5</v>
      </c>
      <c r="Q424" s="97">
        <f>O424/P424</f>
        <v>46</v>
      </c>
    </row>
    <row r="425" spans="1:17" x14ac:dyDescent="0.25">
      <c r="A425" s="113">
        <v>41679</v>
      </c>
      <c r="B425" s="139">
        <v>1021</v>
      </c>
      <c r="C425" s="70" t="s">
        <v>36</v>
      </c>
      <c r="D425" s="72">
        <v>2</v>
      </c>
      <c r="H425" s="70">
        <v>131</v>
      </c>
      <c r="I425" s="61">
        <v>500</v>
      </c>
      <c r="N425" s="61">
        <v>193</v>
      </c>
      <c r="O425" s="46">
        <f t="shared" si="64"/>
        <v>62</v>
      </c>
      <c r="P425" s="48">
        <f t="shared" si="65"/>
        <v>0.5</v>
      </c>
      <c r="Q425" s="97">
        <f>O425/P425</f>
        <v>124</v>
      </c>
    </row>
    <row r="426" spans="1:17" x14ac:dyDescent="0.25">
      <c r="A426" s="113">
        <v>41684</v>
      </c>
      <c r="B426" s="139">
        <v>1547</v>
      </c>
      <c r="C426" s="70" t="s">
        <v>36</v>
      </c>
      <c r="D426" s="72">
        <v>5</v>
      </c>
      <c r="H426" s="70">
        <v>132</v>
      </c>
      <c r="I426" s="61">
        <v>500</v>
      </c>
      <c r="N426" s="61">
        <v>273</v>
      </c>
      <c r="O426" s="46">
        <f t="shared" ref="O426:O443" si="66">N426-H426</f>
        <v>141</v>
      </c>
      <c r="P426" s="48">
        <f t="shared" si="65"/>
        <v>0.5</v>
      </c>
      <c r="Q426" s="97">
        <f>SUM(O426:O427)/P426</f>
        <v>358</v>
      </c>
    </row>
    <row r="427" spans="1:17" x14ac:dyDescent="0.25">
      <c r="A427" s="113"/>
      <c r="B427" s="139"/>
      <c r="C427" s="70"/>
      <c r="D427" s="72"/>
      <c r="H427" s="70">
        <v>131</v>
      </c>
      <c r="N427" s="61">
        <v>169</v>
      </c>
      <c r="O427" s="46">
        <f t="shared" si="66"/>
        <v>38</v>
      </c>
      <c r="Q427" s="97"/>
    </row>
    <row r="428" spans="1:17" x14ac:dyDescent="0.25">
      <c r="A428" s="113">
        <v>41679</v>
      </c>
      <c r="B428" s="139">
        <v>1020</v>
      </c>
      <c r="C428" s="70" t="s">
        <v>36</v>
      </c>
      <c r="D428" s="72">
        <v>1</v>
      </c>
      <c r="H428" s="70">
        <v>131</v>
      </c>
      <c r="I428" s="61">
        <v>500</v>
      </c>
      <c r="N428" s="61">
        <v>209</v>
      </c>
      <c r="O428" s="46">
        <f t="shared" si="66"/>
        <v>78</v>
      </c>
      <c r="P428" s="48">
        <f t="shared" ref="P428:P441" si="67">I428/1000</f>
        <v>0.5</v>
      </c>
      <c r="Q428" s="97">
        <f t="shared" ref="Q428:Q440" si="68">O428/P428</f>
        <v>156</v>
      </c>
    </row>
    <row r="429" spans="1:17" x14ac:dyDescent="0.25">
      <c r="A429" s="113">
        <v>41691</v>
      </c>
      <c r="B429" s="139">
        <v>1230</v>
      </c>
      <c r="C429" s="70" t="s">
        <v>19</v>
      </c>
      <c r="D429" s="72">
        <v>3</v>
      </c>
      <c r="H429" s="70">
        <v>129</v>
      </c>
      <c r="I429" s="61">
        <v>575</v>
      </c>
      <c r="N429" s="61">
        <v>189</v>
      </c>
      <c r="O429" s="46">
        <f t="shared" si="66"/>
        <v>60</v>
      </c>
      <c r="P429" s="48">
        <f t="shared" si="67"/>
        <v>0.57499999999999996</v>
      </c>
      <c r="Q429" s="97">
        <f t="shared" si="68"/>
        <v>104.34782608695653</v>
      </c>
    </row>
    <row r="430" spans="1:17" x14ac:dyDescent="0.25">
      <c r="A430" s="113">
        <v>41691</v>
      </c>
      <c r="B430" s="139">
        <v>1215</v>
      </c>
      <c r="C430" s="70" t="s">
        <v>19</v>
      </c>
      <c r="D430" s="72">
        <v>2</v>
      </c>
      <c r="H430" s="70">
        <v>132</v>
      </c>
      <c r="I430" s="61">
        <v>525</v>
      </c>
      <c r="N430" s="61">
        <v>178</v>
      </c>
      <c r="O430" s="46">
        <f t="shared" si="66"/>
        <v>46</v>
      </c>
      <c r="P430" s="48">
        <f t="shared" si="67"/>
        <v>0.52500000000000002</v>
      </c>
      <c r="Q430" s="97">
        <f t="shared" si="68"/>
        <v>87.61904761904762</v>
      </c>
    </row>
    <row r="431" spans="1:17" x14ac:dyDescent="0.25">
      <c r="A431" s="113">
        <v>41691</v>
      </c>
      <c r="B431" s="139">
        <v>1200</v>
      </c>
      <c r="C431" s="70" t="s">
        <v>19</v>
      </c>
      <c r="D431" s="72">
        <v>1</v>
      </c>
      <c r="H431" s="70">
        <v>132</v>
      </c>
      <c r="I431" s="61">
        <v>500</v>
      </c>
      <c r="N431" s="61">
        <v>154</v>
      </c>
      <c r="O431" s="46">
        <f t="shared" si="66"/>
        <v>22</v>
      </c>
      <c r="P431" s="48">
        <f t="shared" si="67"/>
        <v>0.5</v>
      </c>
      <c r="Q431" s="97">
        <f t="shared" si="68"/>
        <v>44</v>
      </c>
    </row>
    <row r="432" spans="1:17" x14ac:dyDescent="0.25">
      <c r="A432" s="113">
        <v>41691</v>
      </c>
      <c r="B432" s="139">
        <v>1415</v>
      </c>
      <c r="C432" s="70" t="s">
        <v>19</v>
      </c>
      <c r="D432" s="72">
        <v>5</v>
      </c>
      <c r="H432" s="70">
        <v>128</v>
      </c>
      <c r="I432" s="61">
        <v>550</v>
      </c>
      <c r="N432" s="61">
        <v>247</v>
      </c>
      <c r="O432" s="46">
        <f t="shared" si="66"/>
        <v>119</v>
      </c>
      <c r="P432" s="48">
        <f t="shared" si="67"/>
        <v>0.55000000000000004</v>
      </c>
      <c r="Q432" s="97">
        <f t="shared" si="68"/>
        <v>216.36363636363635</v>
      </c>
    </row>
    <row r="433" spans="1:17" x14ac:dyDescent="0.25">
      <c r="A433" s="113">
        <v>41691</v>
      </c>
      <c r="B433" s="139">
        <v>1445</v>
      </c>
      <c r="C433" s="70" t="s">
        <v>19</v>
      </c>
      <c r="D433" s="72">
        <v>7</v>
      </c>
      <c r="H433" s="70">
        <v>130</v>
      </c>
      <c r="I433" s="61">
        <v>525</v>
      </c>
      <c r="N433" s="61">
        <v>174</v>
      </c>
      <c r="O433" s="46">
        <f t="shared" si="66"/>
        <v>44</v>
      </c>
      <c r="P433" s="48">
        <f t="shared" si="67"/>
        <v>0.52500000000000002</v>
      </c>
      <c r="Q433" s="97">
        <f t="shared" si="68"/>
        <v>83.80952380952381</v>
      </c>
    </row>
    <row r="434" spans="1:17" x14ac:dyDescent="0.25">
      <c r="A434" s="113">
        <v>41691</v>
      </c>
      <c r="B434" s="139">
        <v>1245</v>
      </c>
      <c r="C434" s="70" t="s">
        <v>19</v>
      </c>
      <c r="D434" s="72">
        <v>4</v>
      </c>
      <c r="H434" s="70">
        <v>128</v>
      </c>
      <c r="I434" s="61">
        <v>550</v>
      </c>
      <c r="N434" s="61">
        <v>263</v>
      </c>
      <c r="O434" s="46">
        <f t="shared" si="66"/>
        <v>135</v>
      </c>
      <c r="P434" s="48">
        <f t="shared" si="67"/>
        <v>0.55000000000000004</v>
      </c>
      <c r="Q434" s="97">
        <f t="shared" si="68"/>
        <v>245.45454545454544</v>
      </c>
    </row>
    <row r="435" spans="1:17" x14ac:dyDescent="0.25">
      <c r="A435" s="113">
        <v>41688</v>
      </c>
      <c r="B435" s="139">
        <v>1815</v>
      </c>
      <c r="C435" s="70" t="s">
        <v>19</v>
      </c>
      <c r="D435" s="72">
        <v>1</v>
      </c>
      <c r="H435" s="70">
        <v>132</v>
      </c>
      <c r="I435" s="61">
        <v>450</v>
      </c>
      <c r="N435" s="61">
        <v>135</v>
      </c>
      <c r="O435" s="46">
        <f t="shared" si="66"/>
        <v>3</v>
      </c>
      <c r="P435" s="48">
        <f t="shared" si="67"/>
        <v>0.45</v>
      </c>
      <c r="Q435" s="97">
        <f t="shared" si="68"/>
        <v>6.6666666666666661</v>
      </c>
    </row>
    <row r="436" spans="1:17" s="105" customFormat="1" x14ac:dyDescent="0.25">
      <c r="A436" s="114">
        <v>41688</v>
      </c>
      <c r="B436" s="142">
        <v>1830</v>
      </c>
      <c r="C436" s="99" t="s">
        <v>19</v>
      </c>
      <c r="D436" s="98">
        <v>2</v>
      </c>
      <c r="E436" s="100"/>
      <c r="F436" s="101"/>
      <c r="G436" s="81"/>
      <c r="H436" s="99">
        <v>131</v>
      </c>
      <c r="I436" s="81">
        <v>450</v>
      </c>
      <c r="J436" s="81"/>
      <c r="K436" s="81"/>
      <c r="L436" s="81"/>
      <c r="M436" s="81"/>
      <c r="N436" s="81">
        <v>162</v>
      </c>
      <c r="O436" s="102">
        <f t="shared" si="66"/>
        <v>31</v>
      </c>
      <c r="P436" s="103">
        <f t="shared" si="67"/>
        <v>0.45</v>
      </c>
      <c r="Q436" s="104">
        <f t="shared" si="68"/>
        <v>68.888888888888886</v>
      </c>
    </row>
    <row r="437" spans="1:17" x14ac:dyDescent="0.25">
      <c r="A437" s="113">
        <v>41691</v>
      </c>
      <c r="B437" s="139">
        <v>1430</v>
      </c>
      <c r="C437" s="70" t="s">
        <v>19</v>
      </c>
      <c r="D437" s="72">
        <v>6</v>
      </c>
      <c r="H437" s="70">
        <v>132</v>
      </c>
      <c r="I437" s="61">
        <v>550</v>
      </c>
      <c r="N437" s="61">
        <v>203</v>
      </c>
      <c r="O437" s="46">
        <f t="shared" si="66"/>
        <v>71</v>
      </c>
      <c r="P437" s="48">
        <f t="shared" si="67"/>
        <v>0.55000000000000004</v>
      </c>
      <c r="Q437" s="97">
        <f t="shared" si="68"/>
        <v>129.09090909090909</v>
      </c>
    </row>
    <row r="438" spans="1:17" x14ac:dyDescent="0.25">
      <c r="A438" s="113">
        <v>41684</v>
      </c>
      <c r="B438" s="139">
        <v>1500</v>
      </c>
      <c r="C438" s="70" t="s">
        <v>19</v>
      </c>
      <c r="D438" s="72">
        <v>3</v>
      </c>
      <c r="H438" s="70">
        <v>132</v>
      </c>
      <c r="I438" s="61">
        <v>475</v>
      </c>
      <c r="N438" s="61">
        <v>133</v>
      </c>
      <c r="O438" s="46">
        <f t="shared" si="66"/>
        <v>1</v>
      </c>
      <c r="P438" s="48">
        <f t="shared" si="67"/>
        <v>0.47499999999999998</v>
      </c>
      <c r="Q438" s="97">
        <f t="shared" si="68"/>
        <v>2.1052631578947367</v>
      </c>
    </row>
    <row r="439" spans="1:17" x14ac:dyDescent="0.25">
      <c r="A439" s="113">
        <v>41691</v>
      </c>
      <c r="B439" s="139">
        <v>1800</v>
      </c>
      <c r="C439" s="70" t="s">
        <v>73</v>
      </c>
      <c r="D439" s="72">
        <v>11</v>
      </c>
      <c r="H439" s="70">
        <v>131</v>
      </c>
      <c r="I439" s="61">
        <v>475</v>
      </c>
      <c r="N439" s="61">
        <v>152</v>
      </c>
      <c r="O439" s="46">
        <f t="shared" si="66"/>
        <v>21</v>
      </c>
      <c r="P439" s="48">
        <f t="shared" si="67"/>
        <v>0.47499999999999998</v>
      </c>
      <c r="Q439" s="97">
        <f t="shared" si="68"/>
        <v>44.210526315789473</v>
      </c>
    </row>
    <row r="440" spans="1:17" x14ac:dyDescent="0.25">
      <c r="A440" s="113">
        <v>41655</v>
      </c>
      <c r="B440" s="139">
        <v>1435</v>
      </c>
      <c r="C440" s="70" t="s">
        <v>22</v>
      </c>
      <c r="D440" s="72">
        <v>1</v>
      </c>
      <c r="H440" s="70">
        <v>130</v>
      </c>
      <c r="I440" s="61">
        <v>550</v>
      </c>
      <c r="N440" s="61">
        <v>137</v>
      </c>
      <c r="O440" s="46">
        <f t="shared" si="66"/>
        <v>7</v>
      </c>
      <c r="P440" s="48">
        <f t="shared" si="67"/>
        <v>0.55000000000000004</v>
      </c>
      <c r="Q440" s="97">
        <f t="shared" si="68"/>
        <v>12.727272727272727</v>
      </c>
    </row>
    <row r="441" spans="1:17" x14ac:dyDescent="0.25">
      <c r="A441" s="113">
        <v>41691</v>
      </c>
      <c r="B441" s="139">
        <v>1715</v>
      </c>
      <c r="C441" s="70" t="s">
        <v>19</v>
      </c>
      <c r="D441" s="72">
        <v>8</v>
      </c>
      <c r="H441" s="70">
        <v>129</v>
      </c>
      <c r="I441" s="61">
        <v>450</v>
      </c>
      <c r="N441" s="61">
        <v>225</v>
      </c>
      <c r="O441" s="46">
        <f t="shared" si="66"/>
        <v>96</v>
      </c>
      <c r="P441" s="48">
        <f t="shared" si="67"/>
        <v>0.45</v>
      </c>
      <c r="Q441" s="97">
        <f>SUM(O441:O443)/P441</f>
        <v>360</v>
      </c>
    </row>
    <row r="442" spans="1:17" x14ac:dyDescent="0.25">
      <c r="A442" s="113"/>
      <c r="B442" s="139"/>
      <c r="C442" s="70"/>
      <c r="D442" s="72"/>
      <c r="H442" s="70">
        <v>130</v>
      </c>
      <c r="N442" s="61">
        <v>156</v>
      </c>
      <c r="O442" s="46">
        <f t="shared" si="66"/>
        <v>26</v>
      </c>
      <c r="Q442" s="97"/>
    </row>
    <row r="443" spans="1:17" x14ac:dyDescent="0.25">
      <c r="A443" s="113"/>
      <c r="B443" s="139"/>
      <c r="C443" s="70"/>
      <c r="D443" s="72"/>
      <c r="H443" s="70">
        <v>130</v>
      </c>
      <c r="N443" s="61">
        <v>170</v>
      </c>
      <c r="O443" s="46">
        <f t="shared" si="66"/>
        <v>40</v>
      </c>
      <c r="Q443" s="97"/>
    </row>
    <row r="444" spans="1:17" x14ac:dyDescent="0.25">
      <c r="A444" s="113">
        <v>41691</v>
      </c>
      <c r="B444" s="139">
        <v>1745</v>
      </c>
      <c r="C444" s="70" t="s">
        <v>22</v>
      </c>
      <c r="D444" s="72">
        <v>10</v>
      </c>
      <c r="H444" s="70">
        <v>130</v>
      </c>
      <c r="I444" s="61">
        <v>475</v>
      </c>
      <c r="N444" s="61">
        <v>154</v>
      </c>
      <c r="O444" s="46">
        <f t="shared" ref="O444:O465" si="69">N444-H444</f>
        <v>24</v>
      </c>
      <c r="P444" s="48">
        <f t="shared" ref="P444:P465" si="70">I444/1000</f>
        <v>0.47499999999999998</v>
      </c>
      <c r="Q444" s="97">
        <f t="shared" ref="Q444:Q465" si="71">O444/P444</f>
        <v>50.526315789473685</v>
      </c>
    </row>
    <row r="445" spans="1:17" x14ac:dyDescent="0.25">
      <c r="A445" s="113">
        <v>41691</v>
      </c>
      <c r="B445" s="139">
        <v>1730</v>
      </c>
      <c r="C445" s="70" t="s">
        <v>66</v>
      </c>
      <c r="D445" s="72">
        <v>9</v>
      </c>
      <c r="F445" s="62">
        <v>1600</v>
      </c>
      <c r="H445" s="70">
        <v>131</v>
      </c>
      <c r="I445" s="61">
        <v>475</v>
      </c>
      <c r="N445" s="61">
        <v>146</v>
      </c>
      <c r="O445" s="46">
        <f t="shared" si="69"/>
        <v>15</v>
      </c>
      <c r="P445" s="48">
        <f t="shared" si="70"/>
        <v>0.47499999999999998</v>
      </c>
      <c r="Q445" s="97">
        <f t="shared" si="71"/>
        <v>31.578947368421055</v>
      </c>
    </row>
    <row r="446" spans="1:17" x14ac:dyDescent="0.25">
      <c r="A446" s="113">
        <v>41690</v>
      </c>
      <c r="B446" s="139">
        <v>1348</v>
      </c>
      <c r="C446" s="70" t="s">
        <v>36</v>
      </c>
      <c r="D446" s="72">
        <v>15</v>
      </c>
      <c r="F446" s="62">
        <v>1630</v>
      </c>
      <c r="H446" s="70">
        <v>132</v>
      </c>
      <c r="I446" s="70">
        <v>500</v>
      </c>
      <c r="N446" s="61">
        <v>154</v>
      </c>
      <c r="O446" s="46">
        <f t="shared" si="69"/>
        <v>22</v>
      </c>
      <c r="P446" s="48">
        <f t="shared" si="70"/>
        <v>0.5</v>
      </c>
      <c r="Q446" s="97">
        <f t="shared" si="71"/>
        <v>44</v>
      </c>
    </row>
    <row r="447" spans="1:17" x14ac:dyDescent="0.25">
      <c r="A447" s="113">
        <v>41690</v>
      </c>
      <c r="B447" s="139">
        <v>1248</v>
      </c>
      <c r="C447" s="70" t="s">
        <v>36</v>
      </c>
      <c r="D447" s="72">
        <v>13</v>
      </c>
      <c r="H447" s="70">
        <v>132</v>
      </c>
      <c r="I447" s="70">
        <v>500</v>
      </c>
      <c r="N447" s="61">
        <v>387</v>
      </c>
      <c r="O447" s="46">
        <f t="shared" si="69"/>
        <v>255</v>
      </c>
      <c r="P447" s="48">
        <f t="shared" si="70"/>
        <v>0.5</v>
      </c>
      <c r="Q447" s="97">
        <f t="shared" si="71"/>
        <v>510</v>
      </c>
    </row>
    <row r="448" spans="1:17" x14ac:dyDescent="0.25">
      <c r="A448" s="113">
        <v>41690</v>
      </c>
      <c r="B448" s="139">
        <v>1418</v>
      </c>
      <c r="C448" s="70" t="s">
        <v>36</v>
      </c>
      <c r="D448" s="72">
        <v>16</v>
      </c>
      <c r="H448" s="70">
        <v>132</v>
      </c>
      <c r="I448" s="70">
        <v>500</v>
      </c>
      <c r="N448" s="61">
        <v>151</v>
      </c>
      <c r="O448" s="46">
        <f t="shared" si="69"/>
        <v>19</v>
      </c>
      <c r="P448" s="48">
        <f t="shared" si="70"/>
        <v>0.5</v>
      </c>
      <c r="Q448" s="97">
        <f t="shared" si="71"/>
        <v>38</v>
      </c>
    </row>
    <row r="449" spans="1:17" x14ac:dyDescent="0.25">
      <c r="A449" s="113">
        <v>41690</v>
      </c>
      <c r="B449" s="139">
        <v>1245</v>
      </c>
      <c r="C449" s="70" t="s">
        <v>83</v>
      </c>
      <c r="D449" s="72">
        <v>2</v>
      </c>
      <c r="H449" s="70">
        <v>130</v>
      </c>
      <c r="I449" s="70">
        <v>525</v>
      </c>
      <c r="N449" s="61">
        <v>423</v>
      </c>
      <c r="O449" s="46">
        <f t="shared" si="69"/>
        <v>293</v>
      </c>
      <c r="P449" s="48">
        <f t="shared" si="70"/>
        <v>0.52500000000000002</v>
      </c>
      <c r="Q449" s="97">
        <f t="shared" si="71"/>
        <v>558.09523809523807</v>
      </c>
    </row>
    <row r="450" spans="1:17" x14ac:dyDescent="0.25">
      <c r="A450" s="113">
        <v>41679</v>
      </c>
      <c r="B450" s="139">
        <v>1051</v>
      </c>
      <c r="C450" s="70" t="s">
        <v>36</v>
      </c>
      <c r="D450" s="72">
        <v>3</v>
      </c>
      <c r="H450" s="70">
        <v>132</v>
      </c>
      <c r="I450" s="70">
        <v>525</v>
      </c>
      <c r="N450" s="61">
        <v>160</v>
      </c>
      <c r="O450" s="46">
        <f t="shared" si="69"/>
        <v>28</v>
      </c>
      <c r="P450" s="48">
        <f t="shared" si="70"/>
        <v>0.52500000000000002</v>
      </c>
      <c r="Q450" s="97">
        <f t="shared" si="71"/>
        <v>53.333333333333329</v>
      </c>
    </row>
    <row r="451" spans="1:17" x14ac:dyDescent="0.25">
      <c r="A451" s="113">
        <v>41690</v>
      </c>
      <c r="B451" s="139">
        <v>1900</v>
      </c>
      <c r="C451" s="70" t="s">
        <v>19</v>
      </c>
      <c r="D451" s="72">
        <v>1</v>
      </c>
      <c r="H451" s="70">
        <v>131</v>
      </c>
      <c r="I451" s="70">
        <v>500</v>
      </c>
      <c r="N451" s="61">
        <v>142</v>
      </c>
      <c r="O451" s="46">
        <f t="shared" si="69"/>
        <v>11</v>
      </c>
      <c r="P451" s="48">
        <f t="shared" si="70"/>
        <v>0.5</v>
      </c>
      <c r="Q451" s="97">
        <f t="shared" si="71"/>
        <v>22</v>
      </c>
    </row>
    <row r="452" spans="1:17" x14ac:dyDescent="0.25">
      <c r="A452" s="113">
        <v>41679</v>
      </c>
      <c r="B452" s="139">
        <v>938</v>
      </c>
      <c r="C452" s="70" t="s">
        <v>84</v>
      </c>
      <c r="D452" s="72">
        <v>1</v>
      </c>
      <c r="H452" s="70">
        <v>132</v>
      </c>
      <c r="I452" s="70">
        <v>525</v>
      </c>
      <c r="N452" s="61">
        <v>186</v>
      </c>
      <c r="O452" s="46">
        <f t="shared" si="69"/>
        <v>54</v>
      </c>
      <c r="P452" s="48">
        <f t="shared" si="70"/>
        <v>0.52500000000000002</v>
      </c>
      <c r="Q452" s="97">
        <f t="shared" si="71"/>
        <v>102.85714285714285</v>
      </c>
    </row>
    <row r="453" spans="1:17" s="105" customFormat="1" x14ac:dyDescent="0.25">
      <c r="A453" s="114">
        <v>41688</v>
      </c>
      <c r="B453" s="142">
        <v>1830</v>
      </c>
      <c r="C453" s="99" t="s">
        <v>19</v>
      </c>
      <c r="D453" s="98">
        <v>2</v>
      </c>
      <c r="E453" s="100"/>
      <c r="F453" s="101"/>
      <c r="G453" s="81"/>
      <c r="H453" s="99">
        <v>132</v>
      </c>
      <c r="I453" s="99">
        <v>525</v>
      </c>
      <c r="J453" s="81"/>
      <c r="K453" s="81"/>
      <c r="L453" s="81"/>
      <c r="M453" s="81"/>
      <c r="N453" s="81">
        <v>159</v>
      </c>
      <c r="O453" s="102">
        <f t="shared" si="69"/>
        <v>27</v>
      </c>
      <c r="P453" s="103">
        <f t="shared" si="70"/>
        <v>0.52500000000000002</v>
      </c>
      <c r="Q453" s="104">
        <f t="shared" si="71"/>
        <v>51.428571428571423</v>
      </c>
    </row>
    <row r="454" spans="1:17" x14ac:dyDescent="0.25">
      <c r="A454" s="113">
        <v>41679</v>
      </c>
      <c r="B454" s="139">
        <v>942</v>
      </c>
      <c r="C454" s="70" t="s">
        <v>84</v>
      </c>
      <c r="D454" s="72">
        <v>3</v>
      </c>
      <c r="H454" s="70">
        <v>133</v>
      </c>
      <c r="I454" s="70">
        <v>525</v>
      </c>
      <c r="N454" s="61">
        <v>228</v>
      </c>
      <c r="O454" s="46">
        <f t="shared" si="69"/>
        <v>95</v>
      </c>
      <c r="P454" s="48">
        <f t="shared" si="70"/>
        <v>0.52500000000000002</v>
      </c>
      <c r="Q454" s="97">
        <f t="shared" si="71"/>
        <v>180.95238095238093</v>
      </c>
    </row>
    <row r="455" spans="1:17" x14ac:dyDescent="0.25">
      <c r="A455" s="113">
        <v>41679</v>
      </c>
      <c r="B455" s="139">
        <v>939</v>
      </c>
      <c r="C455" s="70" t="s">
        <v>84</v>
      </c>
      <c r="D455" s="72">
        <v>2</v>
      </c>
      <c r="H455" s="70">
        <v>131</v>
      </c>
      <c r="I455" s="70">
        <v>525</v>
      </c>
      <c r="N455" s="61">
        <v>262</v>
      </c>
      <c r="O455" s="46">
        <f t="shared" si="69"/>
        <v>131</v>
      </c>
      <c r="P455" s="48">
        <f t="shared" si="70"/>
        <v>0.52500000000000002</v>
      </c>
      <c r="Q455" s="97">
        <f t="shared" si="71"/>
        <v>249.52380952380952</v>
      </c>
    </row>
    <row r="456" spans="1:17" x14ac:dyDescent="0.25">
      <c r="A456" s="113">
        <v>41679</v>
      </c>
      <c r="B456" s="139">
        <v>1102</v>
      </c>
      <c r="C456" s="70" t="s">
        <v>84</v>
      </c>
      <c r="D456" s="72">
        <v>4</v>
      </c>
      <c r="H456" s="70">
        <v>132</v>
      </c>
      <c r="I456" s="70">
        <v>525</v>
      </c>
      <c r="N456" s="61">
        <v>146</v>
      </c>
      <c r="O456" s="46">
        <f t="shared" si="69"/>
        <v>14</v>
      </c>
      <c r="P456" s="48">
        <f t="shared" si="70"/>
        <v>0.52500000000000002</v>
      </c>
      <c r="Q456" s="97">
        <f t="shared" si="71"/>
        <v>26.666666666666664</v>
      </c>
    </row>
    <row r="457" spans="1:17" x14ac:dyDescent="0.25">
      <c r="A457" s="113">
        <v>41679</v>
      </c>
      <c r="B457" s="139">
        <v>1135</v>
      </c>
      <c r="C457" s="70" t="s">
        <v>84</v>
      </c>
      <c r="D457" s="72">
        <v>6</v>
      </c>
      <c r="H457" s="70">
        <v>131</v>
      </c>
      <c r="I457" s="70">
        <v>525</v>
      </c>
      <c r="N457" s="61">
        <v>141</v>
      </c>
      <c r="O457" s="46">
        <f t="shared" si="69"/>
        <v>10</v>
      </c>
      <c r="P457" s="48">
        <f t="shared" si="70"/>
        <v>0.52500000000000002</v>
      </c>
      <c r="Q457" s="97">
        <f t="shared" si="71"/>
        <v>19.047619047619047</v>
      </c>
    </row>
    <row r="458" spans="1:17" x14ac:dyDescent="0.25">
      <c r="A458" s="113">
        <v>41690</v>
      </c>
      <c r="B458" s="139">
        <v>1220</v>
      </c>
      <c r="C458" s="70" t="s">
        <v>83</v>
      </c>
      <c r="D458" s="72">
        <v>1</v>
      </c>
      <c r="H458" s="70">
        <v>130</v>
      </c>
      <c r="I458" s="70">
        <v>525</v>
      </c>
      <c r="N458" s="61">
        <v>247</v>
      </c>
      <c r="O458" s="46">
        <f t="shared" si="69"/>
        <v>117</v>
      </c>
      <c r="P458" s="48">
        <f t="shared" si="70"/>
        <v>0.52500000000000002</v>
      </c>
      <c r="Q458" s="97">
        <f t="shared" si="71"/>
        <v>222.85714285714286</v>
      </c>
    </row>
    <row r="459" spans="1:17" x14ac:dyDescent="0.25">
      <c r="A459" s="113">
        <v>41688</v>
      </c>
      <c r="B459" s="139">
        <v>1845</v>
      </c>
      <c r="C459" s="70" t="s">
        <v>22</v>
      </c>
      <c r="D459" s="72">
        <v>3</v>
      </c>
      <c r="H459" s="70">
        <v>130</v>
      </c>
      <c r="I459" s="70">
        <v>500</v>
      </c>
      <c r="N459" s="61">
        <v>159</v>
      </c>
      <c r="O459" s="46">
        <f t="shared" si="69"/>
        <v>29</v>
      </c>
      <c r="P459" s="48">
        <f t="shared" si="70"/>
        <v>0.5</v>
      </c>
      <c r="Q459" s="97">
        <f t="shared" si="71"/>
        <v>58</v>
      </c>
    </row>
    <row r="460" spans="1:17" x14ac:dyDescent="0.25">
      <c r="A460" s="113">
        <v>41679</v>
      </c>
      <c r="B460" s="139">
        <v>1105</v>
      </c>
      <c r="C460" s="70" t="s">
        <v>84</v>
      </c>
      <c r="D460" s="72">
        <v>5</v>
      </c>
      <c r="H460" s="70">
        <v>129</v>
      </c>
      <c r="I460" s="70">
        <v>525</v>
      </c>
      <c r="N460" s="61">
        <v>142</v>
      </c>
      <c r="O460" s="46">
        <f t="shared" si="69"/>
        <v>13</v>
      </c>
      <c r="P460" s="48">
        <f t="shared" si="70"/>
        <v>0.52500000000000002</v>
      </c>
      <c r="Q460" s="97">
        <f t="shared" si="71"/>
        <v>24.761904761904759</v>
      </c>
    </row>
    <row r="461" spans="1:17" x14ac:dyDescent="0.25">
      <c r="A461" s="113">
        <v>41691</v>
      </c>
      <c r="B461" s="82">
        <v>1815</v>
      </c>
      <c r="C461" s="61" t="s">
        <v>19</v>
      </c>
      <c r="D461" s="68">
        <v>12</v>
      </c>
      <c r="H461" s="61">
        <v>130</v>
      </c>
      <c r="I461" s="61">
        <v>475</v>
      </c>
      <c r="N461" s="61">
        <v>150</v>
      </c>
      <c r="O461" s="48">
        <f t="shared" si="69"/>
        <v>20</v>
      </c>
      <c r="P461" s="48">
        <f t="shared" si="70"/>
        <v>0.47499999999999998</v>
      </c>
      <c r="Q461" s="97">
        <f t="shared" si="71"/>
        <v>42.10526315789474</v>
      </c>
    </row>
    <row r="462" spans="1:17" x14ac:dyDescent="0.25">
      <c r="A462" s="113">
        <v>41684</v>
      </c>
      <c r="B462" s="82">
        <v>1430</v>
      </c>
      <c r="C462" s="61" t="s">
        <v>85</v>
      </c>
      <c r="D462" s="68">
        <v>2</v>
      </c>
      <c r="H462" s="61">
        <v>129</v>
      </c>
      <c r="I462" s="61">
        <v>475</v>
      </c>
      <c r="N462" s="61">
        <v>133</v>
      </c>
      <c r="O462" s="48">
        <f t="shared" si="69"/>
        <v>4</v>
      </c>
      <c r="P462" s="48">
        <f t="shared" si="70"/>
        <v>0.47499999999999998</v>
      </c>
      <c r="Q462" s="97">
        <f t="shared" si="71"/>
        <v>8.4210526315789469</v>
      </c>
    </row>
    <row r="463" spans="1:17" x14ac:dyDescent="0.25">
      <c r="A463" s="113">
        <v>41684</v>
      </c>
      <c r="B463" s="82">
        <v>1410</v>
      </c>
      <c r="C463" s="61" t="s">
        <v>84</v>
      </c>
      <c r="D463" s="68">
        <v>1</v>
      </c>
      <c r="H463" s="61">
        <v>134</v>
      </c>
      <c r="I463" s="61">
        <v>450</v>
      </c>
      <c r="N463" s="61">
        <v>135</v>
      </c>
      <c r="O463" s="48">
        <f t="shared" si="69"/>
        <v>1</v>
      </c>
      <c r="P463" s="48">
        <f t="shared" si="70"/>
        <v>0.45</v>
      </c>
      <c r="Q463" s="97">
        <f t="shared" si="71"/>
        <v>2.2222222222222223</v>
      </c>
    </row>
    <row r="464" spans="1:17" x14ac:dyDescent="0.25">
      <c r="A464" s="113">
        <v>41664</v>
      </c>
      <c r="B464" s="82">
        <v>1242</v>
      </c>
      <c r="C464" s="61" t="s">
        <v>36</v>
      </c>
      <c r="D464" s="68">
        <v>24</v>
      </c>
      <c r="H464" s="61">
        <v>131</v>
      </c>
      <c r="I464" s="61">
        <v>500</v>
      </c>
      <c r="N464" s="61">
        <v>133</v>
      </c>
      <c r="O464" s="48">
        <f t="shared" si="69"/>
        <v>2</v>
      </c>
      <c r="P464" s="48">
        <f t="shared" si="70"/>
        <v>0.5</v>
      </c>
      <c r="Q464" s="97">
        <f t="shared" si="71"/>
        <v>4</v>
      </c>
    </row>
    <row r="465" spans="1:17" x14ac:dyDescent="0.25">
      <c r="A465" s="113">
        <v>41664</v>
      </c>
      <c r="B465" s="82">
        <v>1212</v>
      </c>
      <c r="C465" s="61" t="s">
        <v>36</v>
      </c>
      <c r="D465" s="68">
        <v>23</v>
      </c>
      <c r="H465" s="61">
        <v>130</v>
      </c>
      <c r="I465" s="61">
        <v>500</v>
      </c>
      <c r="N465" s="61">
        <v>132</v>
      </c>
      <c r="O465" s="48">
        <f t="shared" si="69"/>
        <v>2</v>
      </c>
      <c r="P465" s="48">
        <f t="shared" si="70"/>
        <v>0.5</v>
      </c>
      <c r="Q465" s="97">
        <f t="shared" si="71"/>
        <v>4</v>
      </c>
    </row>
    <row r="466" spans="1:17" x14ac:dyDescent="0.25">
      <c r="A466" s="113">
        <v>41664</v>
      </c>
      <c r="B466" s="82">
        <v>1142</v>
      </c>
      <c r="C466" s="61" t="s">
        <v>36</v>
      </c>
      <c r="D466" s="68">
        <v>22</v>
      </c>
      <c r="H466" s="61">
        <v>131</v>
      </c>
      <c r="I466" s="61">
        <v>500</v>
      </c>
      <c r="N466" s="61">
        <v>133</v>
      </c>
      <c r="O466" s="48">
        <f>N466-H466</f>
        <v>2</v>
      </c>
      <c r="P466" s="48">
        <f>I466/1000</f>
        <v>0.5</v>
      </c>
      <c r="Q466" s="97">
        <f>O466/P466</f>
        <v>4</v>
      </c>
    </row>
    <row r="467" spans="1:17" x14ac:dyDescent="0.25">
      <c r="A467" s="113">
        <v>41664</v>
      </c>
      <c r="B467" s="82">
        <v>1112</v>
      </c>
      <c r="C467" s="61" t="s">
        <v>36</v>
      </c>
      <c r="D467" s="68">
        <v>21</v>
      </c>
      <c r="H467" s="61">
        <v>130</v>
      </c>
      <c r="I467" s="61">
        <v>500</v>
      </c>
      <c r="N467" s="61">
        <v>133</v>
      </c>
      <c r="O467" s="48">
        <f>N467-H467</f>
        <v>3</v>
      </c>
      <c r="P467" s="48">
        <f>I467/1000</f>
        <v>0.5</v>
      </c>
      <c r="Q467" s="97">
        <f>O467/P467</f>
        <v>6</v>
      </c>
    </row>
    <row r="468" spans="1:17" x14ac:dyDescent="0.25">
      <c r="A468" s="113">
        <v>41664</v>
      </c>
      <c r="B468" s="82">
        <v>1042</v>
      </c>
      <c r="C468" s="61" t="s">
        <v>36</v>
      </c>
      <c r="D468" s="68">
        <v>20</v>
      </c>
      <c r="H468" s="61">
        <v>130</v>
      </c>
      <c r="I468" s="61">
        <v>500</v>
      </c>
      <c r="N468" s="61">
        <v>135</v>
      </c>
      <c r="O468" s="48">
        <f>N468-H468</f>
        <v>5</v>
      </c>
      <c r="P468" s="48">
        <f>I468/1000</f>
        <v>0.5</v>
      </c>
      <c r="Q468" s="97">
        <f>O468/P468</f>
        <v>10</v>
      </c>
    </row>
    <row r="469" spans="1:17" x14ac:dyDescent="0.25">
      <c r="A469" s="113">
        <v>41664</v>
      </c>
      <c r="B469" s="82">
        <v>640</v>
      </c>
      <c r="C469" s="61" t="s">
        <v>36</v>
      </c>
      <c r="D469" s="68">
        <v>19</v>
      </c>
      <c r="H469" s="61">
        <v>131</v>
      </c>
      <c r="I469" s="61">
        <v>525</v>
      </c>
      <c r="N469" s="61">
        <v>135</v>
      </c>
      <c r="O469" s="48">
        <f t="shared" ref="O469:O493" si="72">N469-H469</f>
        <v>4</v>
      </c>
      <c r="P469" s="48">
        <f t="shared" ref="P469:P485" si="73">I469/1000</f>
        <v>0.52500000000000002</v>
      </c>
      <c r="Q469" s="97">
        <f t="shared" ref="Q469:Q478" si="74">O469/P469</f>
        <v>7.6190476190476186</v>
      </c>
    </row>
    <row r="470" spans="1:17" x14ac:dyDescent="0.25">
      <c r="A470" s="113">
        <v>41664</v>
      </c>
      <c r="B470" s="82">
        <v>610</v>
      </c>
      <c r="C470" s="61" t="s">
        <v>36</v>
      </c>
      <c r="D470" s="68">
        <v>18</v>
      </c>
      <c r="H470" s="61">
        <v>130</v>
      </c>
      <c r="I470" s="61">
        <v>525</v>
      </c>
      <c r="N470" s="61">
        <v>141</v>
      </c>
      <c r="O470" s="48">
        <f t="shared" si="72"/>
        <v>11</v>
      </c>
      <c r="P470" s="48">
        <f t="shared" si="73"/>
        <v>0.52500000000000002</v>
      </c>
      <c r="Q470" s="97">
        <f t="shared" si="74"/>
        <v>20.952380952380953</v>
      </c>
    </row>
    <row r="471" spans="1:17" x14ac:dyDescent="0.25">
      <c r="A471" s="113">
        <v>41664</v>
      </c>
      <c r="B471" s="82">
        <v>540</v>
      </c>
      <c r="C471" s="61" t="s">
        <v>36</v>
      </c>
      <c r="D471" s="68">
        <v>17</v>
      </c>
      <c r="H471" s="61">
        <v>131</v>
      </c>
      <c r="I471" s="61">
        <v>525</v>
      </c>
      <c r="N471" s="61">
        <v>135</v>
      </c>
      <c r="O471" s="48">
        <f t="shared" si="72"/>
        <v>4</v>
      </c>
      <c r="P471" s="48">
        <f t="shared" si="73"/>
        <v>0.52500000000000002</v>
      </c>
      <c r="Q471" s="97">
        <f t="shared" si="74"/>
        <v>7.6190476190476186</v>
      </c>
    </row>
    <row r="472" spans="1:17" x14ac:dyDescent="0.25">
      <c r="A472" s="113">
        <v>41664</v>
      </c>
      <c r="B472" s="82">
        <v>510</v>
      </c>
      <c r="C472" s="61" t="s">
        <v>36</v>
      </c>
      <c r="D472" s="68">
        <v>16</v>
      </c>
      <c r="F472" s="62">
        <v>1800</v>
      </c>
      <c r="H472" s="61">
        <v>129</v>
      </c>
      <c r="I472" s="61">
        <v>525</v>
      </c>
      <c r="N472" s="61">
        <v>137</v>
      </c>
      <c r="O472" s="48">
        <f t="shared" si="72"/>
        <v>8</v>
      </c>
      <c r="P472" s="48">
        <f t="shared" si="73"/>
        <v>0.52500000000000002</v>
      </c>
      <c r="Q472" s="97">
        <f t="shared" si="74"/>
        <v>15.238095238095237</v>
      </c>
    </row>
    <row r="473" spans="1:17" x14ac:dyDescent="0.25">
      <c r="A473" s="113">
        <v>41666</v>
      </c>
      <c r="B473" s="82">
        <v>1150</v>
      </c>
      <c r="C473" s="61" t="s">
        <v>19</v>
      </c>
      <c r="D473" s="68">
        <v>1</v>
      </c>
      <c r="H473" s="61">
        <v>130</v>
      </c>
      <c r="I473" s="61">
        <v>500</v>
      </c>
      <c r="N473" s="61">
        <v>138</v>
      </c>
      <c r="O473" s="48">
        <f t="shared" si="72"/>
        <v>8</v>
      </c>
      <c r="P473" s="48">
        <f t="shared" si="73"/>
        <v>0.5</v>
      </c>
      <c r="Q473" s="97">
        <f t="shared" si="74"/>
        <v>16</v>
      </c>
    </row>
    <row r="474" spans="1:17" x14ac:dyDescent="0.25">
      <c r="A474" s="113">
        <v>41663</v>
      </c>
      <c r="B474" s="82">
        <v>1540</v>
      </c>
      <c r="C474" s="61" t="s">
        <v>66</v>
      </c>
      <c r="D474" s="68">
        <v>1</v>
      </c>
      <c r="H474" s="61">
        <v>130</v>
      </c>
      <c r="I474" s="61">
        <v>500</v>
      </c>
      <c r="N474" s="61">
        <v>133</v>
      </c>
      <c r="O474" s="48">
        <f t="shared" si="72"/>
        <v>3</v>
      </c>
      <c r="P474" s="48">
        <f t="shared" si="73"/>
        <v>0.5</v>
      </c>
      <c r="Q474" s="97">
        <f t="shared" si="74"/>
        <v>6</v>
      </c>
    </row>
    <row r="475" spans="1:17" x14ac:dyDescent="0.25">
      <c r="A475" s="113">
        <v>41661</v>
      </c>
      <c r="B475" s="82">
        <v>1710</v>
      </c>
      <c r="C475" s="61" t="s">
        <v>36</v>
      </c>
      <c r="D475" s="68">
        <v>1</v>
      </c>
      <c r="H475" s="61">
        <v>131</v>
      </c>
      <c r="I475" s="61">
        <v>500</v>
      </c>
      <c r="N475" s="61">
        <v>132</v>
      </c>
      <c r="O475" s="48">
        <f t="shared" si="72"/>
        <v>1</v>
      </c>
      <c r="P475" s="48">
        <f t="shared" si="73"/>
        <v>0.5</v>
      </c>
      <c r="Q475" s="97">
        <f t="shared" si="74"/>
        <v>2</v>
      </c>
    </row>
    <row r="476" spans="1:17" x14ac:dyDescent="0.25">
      <c r="A476" s="113">
        <v>41664</v>
      </c>
      <c r="B476" s="82">
        <v>17</v>
      </c>
      <c r="C476" s="61" t="s">
        <v>36</v>
      </c>
      <c r="D476" s="68">
        <v>2</v>
      </c>
      <c r="H476" s="61">
        <v>131</v>
      </c>
      <c r="I476" s="61">
        <v>500</v>
      </c>
      <c r="N476" s="61">
        <v>370</v>
      </c>
      <c r="O476" s="48">
        <f t="shared" si="72"/>
        <v>239</v>
      </c>
      <c r="P476" s="48">
        <f t="shared" si="73"/>
        <v>0.5</v>
      </c>
      <c r="Q476" s="97">
        <f t="shared" si="74"/>
        <v>478</v>
      </c>
    </row>
    <row r="477" spans="1:17" x14ac:dyDescent="0.25">
      <c r="A477" s="113">
        <v>41664</v>
      </c>
      <c r="B477" s="82">
        <v>33</v>
      </c>
      <c r="C477" s="61" t="s">
        <v>36</v>
      </c>
      <c r="D477" s="68">
        <v>3</v>
      </c>
      <c r="H477" s="61">
        <v>130</v>
      </c>
      <c r="I477" s="61">
        <v>500</v>
      </c>
      <c r="N477" s="61">
        <v>687</v>
      </c>
      <c r="O477" s="48">
        <f t="shared" si="72"/>
        <v>557</v>
      </c>
      <c r="P477" s="48">
        <f t="shared" si="73"/>
        <v>0.5</v>
      </c>
      <c r="Q477" s="97">
        <f t="shared" si="74"/>
        <v>1114</v>
      </c>
    </row>
    <row r="478" spans="1:17" x14ac:dyDescent="0.25">
      <c r="A478" s="113">
        <v>41664</v>
      </c>
      <c r="B478" s="82">
        <v>34</v>
      </c>
      <c r="C478" s="61" t="s">
        <v>36</v>
      </c>
      <c r="D478" s="68">
        <v>4</v>
      </c>
      <c r="H478" s="61">
        <v>134</v>
      </c>
      <c r="I478" s="61">
        <v>500</v>
      </c>
      <c r="N478" s="61">
        <v>782</v>
      </c>
      <c r="O478" s="48">
        <f t="shared" si="72"/>
        <v>648</v>
      </c>
      <c r="P478" s="48">
        <f t="shared" si="73"/>
        <v>0.5</v>
      </c>
      <c r="Q478" s="97">
        <f t="shared" si="74"/>
        <v>1296</v>
      </c>
    </row>
    <row r="479" spans="1:17" x14ac:dyDescent="0.25">
      <c r="A479" s="113">
        <v>41664</v>
      </c>
      <c r="B479" s="82">
        <v>35</v>
      </c>
      <c r="C479" s="61" t="s">
        <v>36</v>
      </c>
      <c r="D479" s="68">
        <v>5</v>
      </c>
      <c r="F479" s="62">
        <v>1900</v>
      </c>
      <c r="H479" s="61">
        <v>128</v>
      </c>
      <c r="I479" s="61">
        <v>500</v>
      </c>
      <c r="N479">
        <v>196</v>
      </c>
      <c r="O479" s="48">
        <f t="shared" si="72"/>
        <v>68</v>
      </c>
      <c r="P479" s="48">
        <f t="shared" si="73"/>
        <v>0.5</v>
      </c>
      <c r="Q479" s="97">
        <f>SUM(O479:O480)/P479</f>
        <v>1332</v>
      </c>
    </row>
    <row r="480" spans="1:17" x14ac:dyDescent="0.25">
      <c r="A480" s="113"/>
      <c r="H480" s="61">
        <v>127</v>
      </c>
      <c r="N480">
        <v>725</v>
      </c>
      <c r="O480" s="48">
        <f t="shared" si="72"/>
        <v>598</v>
      </c>
      <c r="Q480" s="97"/>
    </row>
    <row r="481" spans="1:17" x14ac:dyDescent="0.25">
      <c r="A481" s="113">
        <v>41664</v>
      </c>
      <c r="B481" s="82">
        <v>39</v>
      </c>
      <c r="C481" s="61" t="s">
        <v>36</v>
      </c>
      <c r="D481" s="68">
        <v>6</v>
      </c>
      <c r="H481" s="61">
        <v>129</v>
      </c>
      <c r="I481" s="61">
        <v>500</v>
      </c>
      <c r="N481">
        <v>134</v>
      </c>
      <c r="O481" s="48">
        <f t="shared" si="72"/>
        <v>5</v>
      </c>
      <c r="P481" s="48">
        <f t="shared" si="73"/>
        <v>0.5</v>
      </c>
      <c r="Q481" s="97">
        <f>SUM(O481:O482)/P481</f>
        <v>1138</v>
      </c>
    </row>
    <row r="482" spans="1:17" x14ac:dyDescent="0.25">
      <c r="A482" s="113"/>
      <c r="H482" s="61">
        <v>127</v>
      </c>
      <c r="N482">
        <v>691</v>
      </c>
      <c r="O482" s="48">
        <f t="shared" si="72"/>
        <v>564</v>
      </c>
      <c r="Q482" s="97"/>
    </row>
    <row r="483" spans="1:17" x14ac:dyDescent="0.25">
      <c r="A483" s="113">
        <v>41664</v>
      </c>
      <c r="B483" s="82">
        <v>40</v>
      </c>
      <c r="C483" s="61" t="s">
        <v>36</v>
      </c>
      <c r="D483" s="68">
        <v>7</v>
      </c>
      <c r="H483" s="61">
        <v>130</v>
      </c>
      <c r="I483" s="61">
        <v>500</v>
      </c>
      <c r="N483">
        <v>154</v>
      </c>
      <c r="O483" s="48">
        <f t="shared" si="72"/>
        <v>24</v>
      </c>
      <c r="P483" s="48">
        <f t="shared" si="73"/>
        <v>0.5</v>
      </c>
      <c r="Q483" s="97">
        <f>SUM(O483:O484)/P483</f>
        <v>1070</v>
      </c>
    </row>
    <row r="484" spans="1:17" x14ac:dyDescent="0.25">
      <c r="A484" s="113"/>
      <c r="H484" s="61">
        <v>131</v>
      </c>
      <c r="N484">
        <v>642</v>
      </c>
      <c r="O484" s="48">
        <f t="shared" si="72"/>
        <v>511</v>
      </c>
      <c r="Q484" s="97"/>
    </row>
    <row r="485" spans="1:17" x14ac:dyDescent="0.25">
      <c r="A485" s="113">
        <v>41664</v>
      </c>
      <c r="B485" s="82">
        <v>110</v>
      </c>
      <c r="C485" s="61" t="s">
        <v>36</v>
      </c>
      <c r="D485" s="68">
        <v>8</v>
      </c>
      <c r="H485" s="61">
        <v>128</v>
      </c>
      <c r="I485" s="61">
        <v>500</v>
      </c>
      <c r="N485">
        <v>265</v>
      </c>
      <c r="O485" s="48">
        <f t="shared" si="72"/>
        <v>137</v>
      </c>
      <c r="P485" s="48">
        <f t="shared" si="73"/>
        <v>0.5</v>
      </c>
      <c r="Q485" s="97"/>
    </row>
    <row r="486" spans="1:17" x14ac:dyDescent="0.25">
      <c r="A486" s="113">
        <v>41664</v>
      </c>
      <c r="B486" s="82">
        <v>140</v>
      </c>
      <c r="C486" s="61" t="s">
        <v>36</v>
      </c>
      <c r="D486" s="68">
        <v>9</v>
      </c>
      <c r="H486" s="61">
        <v>130</v>
      </c>
      <c r="I486" s="61">
        <v>500</v>
      </c>
      <c r="N486">
        <v>180</v>
      </c>
      <c r="O486" s="48">
        <f t="shared" si="72"/>
        <v>50</v>
      </c>
      <c r="P486" s="48">
        <f>I486/1000</f>
        <v>0.5</v>
      </c>
      <c r="Q486" s="97">
        <f>SUM(O486:O487)/P486</f>
        <v>160</v>
      </c>
    </row>
    <row r="487" spans="1:17" x14ac:dyDescent="0.25">
      <c r="A487" s="113">
        <v>41664</v>
      </c>
      <c r="B487" s="82">
        <v>210</v>
      </c>
      <c r="C487" s="61" t="s">
        <v>36</v>
      </c>
      <c r="D487" s="68">
        <v>10</v>
      </c>
      <c r="H487" s="61">
        <v>130</v>
      </c>
      <c r="I487" s="61">
        <v>500</v>
      </c>
      <c r="N487">
        <v>160</v>
      </c>
      <c r="O487" s="48">
        <f>N487-H487</f>
        <v>30</v>
      </c>
      <c r="P487" s="48">
        <f>I487/1000</f>
        <v>0.5</v>
      </c>
      <c r="Q487" s="97">
        <f>SUM(O487:O488)/P487</f>
        <v>100</v>
      </c>
    </row>
    <row r="488" spans="1:17" x14ac:dyDescent="0.25">
      <c r="A488" s="113">
        <v>41664</v>
      </c>
      <c r="B488" s="82">
        <v>240</v>
      </c>
      <c r="C488" s="61" t="s">
        <v>36</v>
      </c>
      <c r="D488" s="68">
        <v>11</v>
      </c>
      <c r="H488" s="61">
        <v>130</v>
      </c>
      <c r="I488" s="61">
        <v>500</v>
      </c>
      <c r="N488">
        <v>150</v>
      </c>
      <c r="O488" s="48">
        <f>N488-H488</f>
        <v>20</v>
      </c>
      <c r="P488" s="48">
        <f>I488/1000</f>
        <v>0.5</v>
      </c>
      <c r="Q488" s="97">
        <f>SUM(O488:O489)/P488</f>
        <v>72</v>
      </c>
    </row>
    <row r="489" spans="1:17" x14ac:dyDescent="0.25">
      <c r="A489" s="113">
        <v>41664</v>
      </c>
      <c r="B489" s="82">
        <v>310</v>
      </c>
      <c r="C489" s="61" t="s">
        <v>36</v>
      </c>
      <c r="D489" s="68">
        <v>12</v>
      </c>
      <c r="H489" s="61">
        <v>132</v>
      </c>
      <c r="I489" s="61">
        <v>500</v>
      </c>
      <c r="N489">
        <v>148</v>
      </c>
      <c r="O489" s="48">
        <f>N489-H489</f>
        <v>16</v>
      </c>
      <c r="P489" s="48">
        <f>I489/1000</f>
        <v>0.5</v>
      </c>
      <c r="Q489" s="97">
        <f>SUM(O489:O490)/P489</f>
        <v>36</v>
      </c>
    </row>
    <row r="490" spans="1:17" x14ac:dyDescent="0.25">
      <c r="A490" s="113">
        <v>41664</v>
      </c>
      <c r="B490" s="82">
        <v>340</v>
      </c>
      <c r="C490" s="61" t="s">
        <v>36</v>
      </c>
      <c r="D490" s="68">
        <v>13</v>
      </c>
      <c r="H490" s="61">
        <v>130</v>
      </c>
      <c r="I490" s="61">
        <v>500</v>
      </c>
      <c r="N490">
        <v>132</v>
      </c>
      <c r="O490" s="48">
        <f t="shared" si="72"/>
        <v>2</v>
      </c>
      <c r="P490" s="48">
        <f>I490/1000</f>
        <v>0.5</v>
      </c>
      <c r="Q490" s="97">
        <f>SUM(O490:O491)/P490</f>
        <v>24</v>
      </c>
    </row>
    <row r="491" spans="1:17" x14ac:dyDescent="0.25">
      <c r="A491" s="113"/>
      <c r="H491" s="61">
        <v>130</v>
      </c>
      <c r="N491">
        <v>140</v>
      </c>
      <c r="O491" s="48">
        <f t="shared" si="72"/>
        <v>10</v>
      </c>
      <c r="Q491" s="97"/>
    </row>
    <row r="492" spans="1:17" x14ac:dyDescent="0.25">
      <c r="A492" s="113">
        <v>41664</v>
      </c>
      <c r="B492" s="82">
        <v>410</v>
      </c>
      <c r="C492" s="61" t="s">
        <v>36</v>
      </c>
      <c r="D492" s="68">
        <v>14</v>
      </c>
      <c r="H492" s="61">
        <v>129</v>
      </c>
      <c r="I492" s="61">
        <v>500</v>
      </c>
      <c r="N492">
        <v>139</v>
      </c>
      <c r="O492" s="48">
        <f t="shared" si="72"/>
        <v>10</v>
      </c>
      <c r="P492" s="48">
        <f>I492/1000</f>
        <v>0.5</v>
      </c>
      <c r="Q492" s="97">
        <f>SUM(O492:O493)/P492</f>
        <v>44</v>
      </c>
    </row>
    <row r="493" spans="1:17" x14ac:dyDescent="0.25">
      <c r="A493" s="115">
        <v>41664</v>
      </c>
      <c r="B493" s="116">
        <v>440</v>
      </c>
      <c r="C493" s="87" t="s">
        <v>36</v>
      </c>
      <c r="D493" s="117">
        <v>15</v>
      </c>
      <c r="E493" s="83"/>
      <c r="F493" s="86">
        <v>2030</v>
      </c>
      <c r="G493" s="87"/>
      <c r="H493" s="87">
        <v>130</v>
      </c>
      <c r="I493" s="87">
        <v>500</v>
      </c>
      <c r="J493" s="87"/>
      <c r="K493" s="87"/>
      <c r="L493" s="87"/>
      <c r="M493" s="87"/>
      <c r="N493">
        <v>142</v>
      </c>
      <c r="O493" s="118">
        <f t="shared" si="72"/>
        <v>12</v>
      </c>
      <c r="P493" s="118">
        <f>I493/1000</f>
        <v>0.5</v>
      </c>
      <c r="Q493" s="119">
        <f>SUM(O493:O494)/P493</f>
        <v>52</v>
      </c>
    </row>
    <row r="494" spans="1:17" x14ac:dyDescent="0.25">
      <c r="A494" s="108">
        <v>41696</v>
      </c>
      <c r="B494" s="82">
        <v>347</v>
      </c>
      <c r="C494" s="61" t="s">
        <v>84</v>
      </c>
      <c r="D494" s="61">
        <v>1</v>
      </c>
      <c r="E494" s="63">
        <v>41696</v>
      </c>
      <c r="F494" s="61">
        <v>1500</v>
      </c>
      <c r="H494" s="61">
        <v>128</v>
      </c>
      <c r="I494" s="61">
        <v>500</v>
      </c>
      <c r="N494" s="61">
        <v>142</v>
      </c>
      <c r="O494" s="61">
        <f>N494-H494</f>
        <v>14</v>
      </c>
      <c r="P494" s="61">
        <f>I494/1000</f>
        <v>0.5</v>
      </c>
      <c r="Q494" s="68">
        <f>O494/P494</f>
        <v>28</v>
      </c>
    </row>
    <row r="495" spans="1:17" x14ac:dyDescent="0.25">
      <c r="A495" s="108">
        <v>41696</v>
      </c>
      <c r="B495" s="82">
        <v>417</v>
      </c>
      <c r="C495" s="61" t="s">
        <v>84</v>
      </c>
      <c r="D495" s="61">
        <v>2</v>
      </c>
      <c r="E495" s="63"/>
      <c r="F495" s="61"/>
      <c r="H495" s="61">
        <v>130</v>
      </c>
      <c r="I495" s="61">
        <v>500</v>
      </c>
      <c r="N495" s="61">
        <v>158</v>
      </c>
      <c r="O495" s="61">
        <f t="shared" ref="O495:O501" si="75">N495-H495</f>
        <v>28</v>
      </c>
      <c r="P495" s="61">
        <f t="shared" ref="P495:P502" si="76">I495/1000</f>
        <v>0.5</v>
      </c>
      <c r="Q495" s="68">
        <f t="shared" ref="Q495:Q502" si="77">O495/P495</f>
        <v>56</v>
      </c>
    </row>
    <row r="496" spans="1:17" x14ac:dyDescent="0.25">
      <c r="A496" s="108">
        <v>41696</v>
      </c>
      <c r="B496" s="82">
        <v>447</v>
      </c>
      <c r="C496" s="61" t="s">
        <v>84</v>
      </c>
      <c r="D496" s="61">
        <v>3</v>
      </c>
      <c r="E496" s="63"/>
      <c r="F496" s="61"/>
      <c r="H496" s="61">
        <v>129</v>
      </c>
      <c r="I496" s="61">
        <v>500</v>
      </c>
      <c r="N496" s="61">
        <v>144</v>
      </c>
      <c r="O496" s="61">
        <f t="shared" si="75"/>
        <v>15</v>
      </c>
      <c r="P496" s="61">
        <f t="shared" si="76"/>
        <v>0.5</v>
      </c>
      <c r="Q496" s="68">
        <f t="shared" si="77"/>
        <v>30</v>
      </c>
    </row>
    <row r="497" spans="1:17" x14ac:dyDescent="0.25">
      <c r="A497" s="108">
        <v>41696</v>
      </c>
      <c r="B497" s="82">
        <v>517</v>
      </c>
      <c r="C497" s="61" t="s">
        <v>84</v>
      </c>
      <c r="D497" s="61">
        <v>4</v>
      </c>
      <c r="E497" s="63"/>
      <c r="F497" s="61"/>
      <c r="H497" s="61">
        <v>129</v>
      </c>
      <c r="I497" s="61">
        <v>500</v>
      </c>
      <c r="N497" s="61">
        <v>140</v>
      </c>
      <c r="O497" s="61">
        <f t="shared" si="75"/>
        <v>11</v>
      </c>
      <c r="P497" s="61">
        <f t="shared" si="76"/>
        <v>0.5</v>
      </c>
      <c r="Q497" s="68">
        <f t="shared" si="77"/>
        <v>22</v>
      </c>
    </row>
    <row r="498" spans="1:17" x14ac:dyDescent="0.25">
      <c r="A498" s="108">
        <v>41696</v>
      </c>
      <c r="B498" s="82">
        <v>547</v>
      </c>
      <c r="C498" s="61" t="s">
        <v>84</v>
      </c>
      <c r="D498" s="61">
        <v>5</v>
      </c>
      <c r="E498" s="63"/>
      <c r="F498" s="61"/>
      <c r="H498" s="61">
        <v>132</v>
      </c>
      <c r="I498" s="61">
        <v>500</v>
      </c>
      <c r="N498" s="61">
        <v>138</v>
      </c>
      <c r="O498" s="61">
        <f t="shared" si="75"/>
        <v>6</v>
      </c>
      <c r="P498" s="61">
        <f t="shared" si="76"/>
        <v>0.5</v>
      </c>
      <c r="Q498" s="68">
        <f t="shared" si="77"/>
        <v>12</v>
      </c>
    </row>
    <row r="499" spans="1:17" x14ac:dyDescent="0.25">
      <c r="A499" s="108">
        <v>41696</v>
      </c>
      <c r="B499" s="82">
        <v>717</v>
      </c>
      <c r="C499" s="61" t="s">
        <v>84</v>
      </c>
      <c r="D499" s="61">
        <v>6</v>
      </c>
      <c r="E499" s="63"/>
      <c r="F499" s="61"/>
      <c r="H499" s="61">
        <v>126</v>
      </c>
      <c r="I499" s="61">
        <v>500</v>
      </c>
      <c r="N499" s="61">
        <v>131</v>
      </c>
      <c r="O499" s="61">
        <f t="shared" si="75"/>
        <v>5</v>
      </c>
      <c r="P499" s="61">
        <f t="shared" si="76"/>
        <v>0.5</v>
      </c>
      <c r="Q499" s="68">
        <f t="shared" si="77"/>
        <v>10</v>
      </c>
    </row>
    <row r="500" spans="1:17" x14ac:dyDescent="0.25">
      <c r="A500" s="108">
        <v>41696</v>
      </c>
      <c r="B500" s="82">
        <v>747</v>
      </c>
      <c r="C500" s="61" t="s">
        <v>84</v>
      </c>
      <c r="D500" s="61">
        <v>7</v>
      </c>
      <c r="E500" s="63"/>
      <c r="F500" s="61"/>
      <c r="H500" s="61">
        <v>127</v>
      </c>
      <c r="I500" s="61">
        <v>500</v>
      </c>
      <c r="N500" s="61">
        <v>132</v>
      </c>
      <c r="O500" s="61">
        <f t="shared" si="75"/>
        <v>5</v>
      </c>
      <c r="P500" s="61">
        <f t="shared" si="76"/>
        <v>0.5</v>
      </c>
      <c r="Q500" s="68">
        <f t="shared" si="77"/>
        <v>10</v>
      </c>
    </row>
    <row r="501" spans="1:17" x14ac:dyDescent="0.25">
      <c r="A501" s="108">
        <v>41691</v>
      </c>
      <c r="B501" s="82">
        <v>1258</v>
      </c>
      <c r="C501" s="61" t="s">
        <v>36</v>
      </c>
      <c r="D501" s="61">
        <v>1</v>
      </c>
      <c r="E501" s="63"/>
      <c r="F501" s="61"/>
      <c r="G501" s="61">
        <v>1600</v>
      </c>
      <c r="H501" s="61">
        <v>126</v>
      </c>
      <c r="I501" s="61">
        <v>500</v>
      </c>
      <c r="N501" s="61">
        <v>209</v>
      </c>
      <c r="O501" s="61">
        <f t="shared" si="75"/>
        <v>83</v>
      </c>
      <c r="P501" s="61">
        <f t="shared" si="76"/>
        <v>0.5</v>
      </c>
      <c r="Q501" s="68">
        <f t="shared" si="77"/>
        <v>166</v>
      </c>
    </row>
    <row r="502" spans="1:17" x14ac:dyDescent="0.25">
      <c r="A502" s="108">
        <v>41691</v>
      </c>
      <c r="B502" s="82">
        <v>1328</v>
      </c>
      <c r="C502" s="61" t="s">
        <v>36</v>
      </c>
      <c r="D502" s="61">
        <f>D501+1</f>
        <v>2</v>
      </c>
      <c r="E502" s="63"/>
      <c r="F502" s="61"/>
      <c r="H502" s="61">
        <v>126</v>
      </c>
      <c r="I502" s="61">
        <v>500</v>
      </c>
      <c r="N502" s="61">
        <v>201</v>
      </c>
      <c r="O502" s="61">
        <f>SUM(N502:N503)-SUM(H502:H503)</f>
        <v>93</v>
      </c>
      <c r="P502" s="61">
        <f t="shared" si="76"/>
        <v>0.5</v>
      </c>
      <c r="Q502" s="68">
        <f t="shared" si="77"/>
        <v>186</v>
      </c>
    </row>
    <row r="503" spans="1:17" x14ac:dyDescent="0.25">
      <c r="D503" s="61"/>
      <c r="E503" s="63"/>
      <c r="F503" s="61"/>
      <c r="H503" s="61">
        <v>129</v>
      </c>
      <c r="N503" s="61">
        <v>147</v>
      </c>
      <c r="O503" s="61"/>
      <c r="P503" s="61"/>
      <c r="Q503" s="68"/>
    </row>
    <row r="504" spans="1:17" x14ac:dyDescent="0.25">
      <c r="A504" s="108">
        <v>41691</v>
      </c>
      <c r="B504" s="82">
        <v>1358</v>
      </c>
      <c r="C504" s="61" t="s">
        <v>36</v>
      </c>
      <c r="D504" s="61">
        <f>D502+1</f>
        <v>3</v>
      </c>
      <c r="E504" s="63"/>
      <c r="F504" s="61"/>
      <c r="H504" s="61">
        <v>126</v>
      </c>
      <c r="I504" s="61">
        <v>500</v>
      </c>
      <c r="N504" s="61">
        <v>165</v>
      </c>
      <c r="O504" s="61">
        <f>SUM(N504:N506)-SUM(H504:H506)</f>
        <v>147</v>
      </c>
      <c r="P504" s="61">
        <f>I504/1000</f>
        <v>0.5</v>
      </c>
      <c r="Q504" s="68">
        <f>O504/P504</f>
        <v>294</v>
      </c>
    </row>
    <row r="505" spans="1:17" x14ac:dyDescent="0.25">
      <c r="D505" s="61"/>
      <c r="E505" s="63"/>
      <c r="F505" s="61"/>
      <c r="H505" s="61">
        <v>126</v>
      </c>
      <c r="N505" s="61">
        <v>205</v>
      </c>
      <c r="O505" s="61"/>
      <c r="P505" s="61"/>
      <c r="Q505" s="68"/>
    </row>
    <row r="506" spans="1:17" x14ac:dyDescent="0.25">
      <c r="D506" s="61"/>
      <c r="E506" s="63"/>
      <c r="F506" s="61"/>
      <c r="H506" s="61">
        <v>127</v>
      </c>
      <c r="N506" s="61">
        <v>156</v>
      </c>
      <c r="O506" s="61"/>
      <c r="P506" s="61"/>
      <c r="Q506" s="68"/>
    </row>
    <row r="507" spans="1:17" x14ac:dyDescent="0.25">
      <c r="A507" s="108">
        <v>41691</v>
      </c>
      <c r="B507" s="82">
        <v>1428</v>
      </c>
      <c r="C507" s="61" t="s">
        <v>36</v>
      </c>
      <c r="D507" s="61">
        <f>D504+1</f>
        <v>4</v>
      </c>
      <c r="E507" s="63"/>
      <c r="F507" s="61"/>
      <c r="H507" s="61">
        <v>127</v>
      </c>
      <c r="I507" s="61">
        <v>500</v>
      </c>
      <c r="N507" s="61">
        <v>168</v>
      </c>
      <c r="O507" s="61">
        <f>N507-H507</f>
        <v>41</v>
      </c>
      <c r="P507" s="61">
        <f>I507/1000</f>
        <v>0.5</v>
      </c>
      <c r="Q507" s="68">
        <f>O507/P507</f>
        <v>82</v>
      </c>
    </row>
    <row r="508" spans="1:17" x14ac:dyDescent="0.25">
      <c r="A508" s="108">
        <v>41691</v>
      </c>
      <c r="B508" s="82">
        <v>1458</v>
      </c>
      <c r="C508" s="61" t="s">
        <v>36</v>
      </c>
      <c r="D508" s="61">
        <f t="shared" ref="D508:D531" si="78">D507+1</f>
        <v>5</v>
      </c>
      <c r="E508" s="63"/>
      <c r="F508" s="61"/>
      <c r="G508" s="61">
        <v>1630</v>
      </c>
      <c r="H508" s="61">
        <v>129</v>
      </c>
      <c r="I508" s="61">
        <v>500</v>
      </c>
      <c r="N508" s="61">
        <v>144</v>
      </c>
      <c r="O508" s="61">
        <f>N508-H508</f>
        <v>15</v>
      </c>
      <c r="P508" s="61">
        <f>I508/1000</f>
        <v>0.5</v>
      </c>
      <c r="Q508" s="68">
        <f>O508/P508</f>
        <v>30</v>
      </c>
    </row>
    <row r="509" spans="1:17" x14ac:dyDescent="0.25">
      <c r="A509" s="108">
        <v>41691</v>
      </c>
      <c r="B509" s="82">
        <v>1528</v>
      </c>
      <c r="C509" s="61" t="s">
        <v>36</v>
      </c>
      <c r="D509" s="61">
        <f t="shared" si="78"/>
        <v>6</v>
      </c>
      <c r="E509" s="63"/>
      <c r="F509" s="61"/>
      <c r="H509" s="61">
        <v>129</v>
      </c>
      <c r="I509" s="61">
        <v>500</v>
      </c>
      <c r="N509" s="61">
        <v>177</v>
      </c>
      <c r="O509" s="61">
        <f>N509-H509</f>
        <v>48</v>
      </c>
      <c r="P509" s="61">
        <f>I509/1000</f>
        <v>0.5</v>
      </c>
      <c r="Q509" s="68">
        <f>O509/P509</f>
        <v>96</v>
      </c>
    </row>
    <row r="510" spans="1:17" x14ac:dyDescent="0.25">
      <c r="A510" s="108">
        <v>41691</v>
      </c>
      <c r="B510" s="82">
        <v>1558</v>
      </c>
      <c r="C510" s="61" t="s">
        <v>36</v>
      </c>
      <c r="D510" s="61">
        <f t="shared" si="78"/>
        <v>7</v>
      </c>
      <c r="E510" s="63"/>
      <c r="F510" s="61"/>
      <c r="H510" s="61">
        <v>130</v>
      </c>
      <c r="I510" s="61">
        <v>500</v>
      </c>
      <c r="N510" s="61">
        <v>300</v>
      </c>
      <c r="O510" s="61">
        <f>SUM(N510:N511)-SUM(H510:H511)</f>
        <v>193</v>
      </c>
      <c r="P510" s="61">
        <f>I510/1000</f>
        <v>0.5</v>
      </c>
      <c r="Q510" s="68">
        <f>O510/P510</f>
        <v>386</v>
      </c>
    </row>
    <row r="511" spans="1:17" x14ac:dyDescent="0.25">
      <c r="D511" s="61"/>
      <c r="E511" s="63"/>
      <c r="F511" s="61"/>
      <c r="H511" s="61">
        <v>128</v>
      </c>
      <c r="N511" s="61">
        <v>151</v>
      </c>
      <c r="O511" s="61"/>
      <c r="P511" s="61"/>
      <c r="Q511" s="68"/>
    </row>
    <row r="512" spans="1:17" x14ac:dyDescent="0.25">
      <c r="A512" s="108">
        <v>41691</v>
      </c>
      <c r="B512" s="82">
        <v>1628</v>
      </c>
      <c r="C512" s="61" t="s">
        <v>36</v>
      </c>
      <c r="D512" s="61">
        <f>D510+1</f>
        <v>8</v>
      </c>
      <c r="E512" s="63"/>
      <c r="F512" s="61"/>
      <c r="G512" s="61">
        <v>1700</v>
      </c>
      <c r="H512" s="61">
        <v>129</v>
      </c>
      <c r="I512" s="61">
        <v>500</v>
      </c>
      <c r="N512" s="61">
        <v>203</v>
      </c>
      <c r="O512" s="61">
        <f>SUM(N512:N514)-SUM(H512:H514)</f>
        <v>536</v>
      </c>
      <c r="P512" s="61">
        <f>I512/1000</f>
        <v>0.5</v>
      </c>
      <c r="Q512" s="68">
        <f>O512/P512</f>
        <v>1072</v>
      </c>
    </row>
    <row r="513" spans="1:17" x14ac:dyDescent="0.25">
      <c r="D513" s="61"/>
      <c r="E513" s="63"/>
      <c r="F513" s="61"/>
      <c r="H513" s="61">
        <v>128</v>
      </c>
      <c r="N513" s="61">
        <v>580</v>
      </c>
      <c r="O513" s="61"/>
      <c r="P513" s="61"/>
      <c r="Q513" s="68"/>
    </row>
    <row r="514" spans="1:17" x14ac:dyDescent="0.25">
      <c r="D514" s="61"/>
      <c r="E514" s="63"/>
      <c r="F514" s="61"/>
      <c r="H514" s="61">
        <v>130</v>
      </c>
      <c r="N514" s="61">
        <v>140</v>
      </c>
      <c r="O514" s="61"/>
      <c r="P514" s="61"/>
      <c r="Q514" s="68"/>
    </row>
    <row r="515" spans="1:17" x14ac:dyDescent="0.25">
      <c r="A515" s="108">
        <v>41691</v>
      </c>
      <c r="B515" s="82">
        <v>1658</v>
      </c>
      <c r="C515" s="61" t="s">
        <v>36</v>
      </c>
      <c r="D515" s="61">
        <f>D512+1</f>
        <v>9</v>
      </c>
      <c r="E515" s="63"/>
      <c r="F515" s="61"/>
      <c r="H515" s="61">
        <v>127</v>
      </c>
      <c r="I515" s="61">
        <v>500</v>
      </c>
      <c r="N515" s="61">
        <v>302</v>
      </c>
      <c r="O515" s="61">
        <f>SUM(N515:N516)-SUM(H515:H516)</f>
        <v>206</v>
      </c>
      <c r="P515" s="61">
        <f>I515/1000</f>
        <v>0.5</v>
      </c>
      <c r="Q515" s="68">
        <f>O515/P515</f>
        <v>412</v>
      </c>
    </row>
    <row r="516" spans="1:17" x14ac:dyDescent="0.25">
      <c r="D516" s="61"/>
      <c r="E516" s="63"/>
      <c r="F516" s="61"/>
      <c r="H516" s="61">
        <v>129</v>
      </c>
      <c r="N516" s="61">
        <v>160</v>
      </c>
      <c r="O516" s="61"/>
      <c r="P516" s="61"/>
      <c r="Q516" s="68"/>
    </row>
    <row r="517" spans="1:17" x14ac:dyDescent="0.25">
      <c r="A517" s="108">
        <v>41691</v>
      </c>
      <c r="B517" s="82">
        <v>1728</v>
      </c>
      <c r="C517" s="61" t="s">
        <v>36</v>
      </c>
      <c r="D517" s="61">
        <f>D515+1</f>
        <v>10</v>
      </c>
      <c r="E517" s="63"/>
      <c r="F517" s="61"/>
      <c r="H517" s="61">
        <v>130</v>
      </c>
      <c r="I517" s="61">
        <v>500</v>
      </c>
      <c r="N517" s="61">
        <v>165</v>
      </c>
      <c r="O517" s="61">
        <f>N517-H517</f>
        <v>35</v>
      </c>
      <c r="P517" s="61">
        <f>I517/1000</f>
        <v>0.5</v>
      </c>
      <c r="Q517" s="68">
        <f>O517/P517</f>
        <v>70</v>
      </c>
    </row>
    <row r="518" spans="1:17" x14ac:dyDescent="0.25">
      <c r="A518" s="108">
        <v>41691</v>
      </c>
      <c r="B518" s="82">
        <v>1758</v>
      </c>
      <c r="C518" s="61" t="s">
        <v>36</v>
      </c>
      <c r="D518" s="61">
        <f t="shared" si="78"/>
        <v>11</v>
      </c>
      <c r="E518" s="63"/>
      <c r="F518" s="61"/>
      <c r="H518" s="61">
        <v>126</v>
      </c>
      <c r="I518" s="61">
        <v>500</v>
      </c>
      <c r="N518" s="61">
        <v>150</v>
      </c>
      <c r="O518" s="61">
        <f>N518-H518</f>
        <v>24</v>
      </c>
      <c r="P518" s="61">
        <f>I518/1000</f>
        <v>0.5</v>
      </c>
      <c r="Q518" s="68">
        <f>O518/P518</f>
        <v>48</v>
      </c>
    </row>
    <row r="519" spans="1:17" x14ac:dyDescent="0.25">
      <c r="A519" s="108">
        <v>41691</v>
      </c>
      <c r="B519" s="82">
        <v>1828</v>
      </c>
      <c r="C519" s="61" t="s">
        <v>36</v>
      </c>
      <c r="D519" s="61">
        <f t="shared" si="78"/>
        <v>12</v>
      </c>
      <c r="E519" s="63"/>
      <c r="F519" s="61"/>
      <c r="H519" s="61">
        <v>131</v>
      </c>
      <c r="I519" s="61">
        <v>500</v>
      </c>
      <c r="N519" s="61">
        <v>144</v>
      </c>
      <c r="O519" s="61">
        <f>N519-H519</f>
        <v>13</v>
      </c>
      <c r="P519" s="61">
        <f>I519/1000</f>
        <v>0.5</v>
      </c>
      <c r="Q519" s="68">
        <f>O519/P519</f>
        <v>26</v>
      </c>
    </row>
    <row r="520" spans="1:17" x14ac:dyDescent="0.25">
      <c r="A520" s="108">
        <v>41691</v>
      </c>
      <c r="B520" s="82">
        <v>1858</v>
      </c>
      <c r="C520" s="61" t="s">
        <v>36</v>
      </c>
      <c r="D520" s="61">
        <f t="shared" si="78"/>
        <v>13</v>
      </c>
      <c r="E520" s="63"/>
      <c r="F520" s="61"/>
      <c r="H520" s="61">
        <v>130</v>
      </c>
      <c r="I520" s="61">
        <v>500</v>
      </c>
      <c r="N520" s="61">
        <v>141</v>
      </c>
      <c r="O520" s="61">
        <f>N520-H520</f>
        <v>11</v>
      </c>
      <c r="P520" s="61">
        <f>I520/1000</f>
        <v>0.5</v>
      </c>
      <c r="Q520" s="68">
        <f>O520/P520</f>
        <v>22</v>
      </c>
    </row>
    <row r="521" spans="1:17" x14ac:dyDescent="0.25">
      <c r="A521" s="108">
        <v>41691</v>
      </c>
      <c r="B521" s="82">
        <v>1928</v>
      </c>
      <c r="C521" s="61" t="s">
        <v>36</v>
      </c>
      <c r="D521" s="61">
        <f t="shared" si="78"/>
        <v>14</v>
      </c>
      <c r="E521" s="63"/>
      <c r="F521" s="61"/>
      <c r="H521" s="61">
        <v>130</v>
      </c>
      <c r="I521" s="61">
        <v>500</v>
      </c>
      <c r="N521" s="61">
        <v>138</v>
      </c>
      <c r="O521" s="61">
        <f>N521-H521</f>
        <v>8</v>
      </c>
      <c r="P521" s="61">
        <f>I521/1000</f>
        <v>0.5</v>
      </c>
      <c r="Q521" s="68">
        <f>O521/P521</f>
        <v>16</v>
      </c>
    </row>
    <row r="522" spans="1:17" x14ac:dyDescent="0.25">
      <c r="A522" s="108">
        <v>41691</v>
      </c>
      <c r="B522" s="82">
        <v>1958</v>
      </c>
      <c r="C522" s="61" t="s">
        <v>36</v>
      </c>
      <c r="D522" s="61">
        <f t="shared" si="78"/>
        <v>15</v>
      </c>
      <c r="E522" s="63"/>
      <c r="F522" s="61"/>
      <c r="O522" s="61"/>
      <c r="P522" s="61"/>
      <c r="Q522" s="68"/>
    </row>
    <row r="523" spans="1:17" x14ac:dyDescent="0.25">
      <c r="A523" s="108">
        <v>41691</v>
      </c>
      <c r="B523" s="82">
        <v>2028</v>
      </c>
      <c r="C523" s="61" t="s">
        <v>36</v>
      </c>
      <c r="D523" s="61">
        <f t="shared" si="78"/>
        <v>16</v>
      </c>
      <c r="E523" s="63"/>
      <c r="F523" s="61"/>
      <c r="H523" s="61">
        <v>128</v>
      </c>
      <c r="I523" s="61">
        <v>500</v>
      </c>
      <c r="N523" s="61">
        <v>134</v>
      </c>
      <c r="O523" s="61">
        <f>N523-H523</f>
        <v>6</v>
      </c>
      <c r="P523" s="61">
        <f>I523/1000</f>
        <v>0.5</v>
      </c>
      <c r="Q523" s="68">
        <f>O523/P523</f>
        <v>12</v>
      </c>
    </row>
    <row r="524" spans="1:17" x14ac:dyDescent="0.25">
      <c r="A524" s="108">
        <v>41691</v>
      </c>
      <c r="B524" s="82">
        <v>2058</v>
      </c>
      <c r="C524" s="61" t="s">
        <v>36</v>
      </c>
      <c r="D524" s="61">
        <f t="shared" si="78"/>
        <v>17</v>
      </c>
      <c r="E524" s="63"/>
      <c r="F524" s="61"/>
      <c r="O524" s="61"/>
      <c r="P524" s="61"/>
      <c r="Q524" s="68"/>
    </row>
    <row r="525" spans="1:17" x14ac:dyDescent="0.25">
      <c r="A525" s="108">
        <v>41691</v>
      </c>
      <c r="B525" s="82">
        <v>2128</v>
      </c>
      <c r="C525" s="61" t="s">
        <v>36</v>
      </c>
      <c r="D525" s="61">
        <f t="shared" si="78"/>
        <v>18</v>
      </c>
      <c r="E525" s="63"/>
      <c r="F525" s="61"/>
      <c r="H525" s="61">
        <v>129</v>
      </c>
      <c r="I525" s="61">
        <v>500</v>
      </c>
      <c r="N525" s="61">
        <v>135</v>
      </c>
      <c r="O525" s="61">
        <f>N525-H525</f>
        <v>6</v>
      </c>
      <c r="P525" s="61">
        <f>I525/1000</f>
        <v>0.5</v>
      </c>
      <c r="Q525" s="68">
        <f>O525/P525</f>
        <v>12</v>
      </c>
    </row>
    <row r="526" spans="1:17" x14ac:dyDescent="0.25">
      <c r="A526" s="108">
        <v>41691</v>
      </c>
      <c r="B526" s="82">
        <v>2158</v>
      </c>
      <c r="C526" s="61" t="s">
        <v>36</v>
      </c>
      <c r="D526" s="61">
        <f t="shared" si="78"/>
        <v>19</v>
      </c>
      <c r="E526" s="63"/>
      <c r="F526" s="61"/>
      <c r="O526" s="61"/>
      <c r="P526" s="61"/>
      <c r="Q526" s="68"/>
    </row>
    <row r="527" spans="1:17" x14ac:dyDescent="0.25">
      <c r="A527" s="108">
        <v>41691</v>
      </c>
      <c r="B527" s="82">
        <v>2228</v>
      </c>
      <c r="C527" s="61" t="s">
        <v>36</v>
      </c>
      <c r="D527" s="61">
        <f t="shared" si="78"/>
        <v>20</v>
      </c>
      <c r="E527" s="63"/>
      <c r="F527" s="61"/>
      <c r="H527" s="61">
        <v>130</v>
      </c>
      <c r="I527" s="61">
        <v>500</v>
      </c>
      <c r="N527" s="61">
        <v>134</v>
      </c>
      <c r="O527" s="61">
        <f>N527-H527</f>
        <v>4</v>
      </c>
      <c r="P527" s="61">
        <f>I527/1000</f>
        <v>0.5</v>
      </c>
      <c r="Q527" s="68">
        <f>O527/P527</f>
        <v>8</v>
      </c>
    </row>
    <row r="528" spans="1:17" x14ac:dyDescent="0.25">
      <c r="A528" s="108">
        <v>41691</v>
      </c>
      <c r="C528" s="61" t="s">
        <v>36</v>
      </c>
      <c r="D528" s="61">
        <f t="shared" si="78"/>
        <v>21</v>
      </c>
      <c r="E528" s="63"/>
      <c r="F528" s="61"/>
      <c r="O528" s="61"/>
      <c r="P528" s="61"/>
      <c r="Q528" s="68"/>
    </row>
    <row r="529" spans="1:17" x14ac:dyDescent="0.25">
      <c r="A529" s="108">
        <v>41691</v>
      </c>
      <c r="B529" s="82">
        <v>2328</v>
      </c>
      <c r="C529" s="61" t="s">
        <v>36</v>
      </c>
      <c r="D529" s="61">
        <f t="shared" si="78"/>
        <v>22</v>
      </c>
      <c r="E529" s="63"/>
      <c r="F529" s="61"/>
      <c r="H529" s="61">
        <v>128</v>
      </c>
      <c r="I529" s="61">
        <v>500</v>
      </c>
      <c r="N529" s="61">
        <v>132</v>
      </c>
      <c r="O529" s="61">
        <f>N529-H529</f>
        <v>4</v>
      </c>
      <c r="P529" s="61">
        <f>I529/1000</f>
        <v>0.5</v>
      </c>
      <c r="Q529" s="68">
        <f>O529/P529</f>
        <v>8</v>
      </c>
    </row>
    <row r="530" spans="1:17" x14ac:dyDescent="0.25">
      <c r="A530" s="108">
        <v>41691</v>
      </c>
      <c r="C530" s="61" t="s">
        <v>36</v>
      </c>
      <c r="D530" s="61">
        <f t="shared" si="78"/>
        <v>23</v>
      </c>
      <c r="E530" s="63"/>
      <c r="F530" s="61"/>
      <c r="O530" s="61"/>
      <c r="P530" s="61"/>
      <c r="Q530" s="68"/>
    </row>
    <row r="531" spans="1:17" x14ac:dyDescent="0.25">
      <c r="A531" s="108">
        <v>41691</v>
      </c>
      <c r="B531" s="82">
        <v>28</v>
      </c>
      <c r="C531" s="61" t="s">
        <v>36</v>
      </c>
      <c r="D531" s="61">
        <f t="shared" si="78"/>
        <v>24</v>
      </c>
      <c r="E531" s="63"/>
      <c r="F531" s="61"/>
      <c r="H531" s="61">
        <v>129</v>
      </c>
      <c r="I531" s="61">
        <v>500</v>
      </c>
      <c r="N531" s="61">
        <v>133</v>
      </c>
      <c r="O531" s="61">
        <f>N531-H531</f>
        <v>4</v>
      </c>
      <c r="P531" s="61">
        <f>I531/1000</f>
        <v>0.5</v>
      </c>
      <c r="Q531" s="68">
        <f>O531/P531</f>
        <v>8</v>
      </c>
    </row>
    <row r="532" spans="1:17" x14ac:dyDescent="0.25">
      <c r="A532" s="108">
        <v>41696</v>
      </c>
      <c r="B532" s="82">
        <v>1015</v>
      </c>
      <c r="C532" s="61" t="s">
        <v>85</v>
      </c>
      <c r="D532" s="61">
        <v>1</v>
      </c>
      <c r="E532" s="63"/>
      <c r="F532" s="61"/>
      <c r="H532" s="61">
        <v>128</v>
      </c>
      <c r="I532" s="61">
        <v>500</v>
      </c>
      <c r="N532" s="61">
        <v>129</v>
      </c>
      <c r="O532" s="61">
        <f>N532-H532</f>
        <v>1</v>
      </c>
      <c r="P532" s="61">
        <f>I532/1000</f>
        <v>0.5</v>
      </c>
      <c r="Q532" s="68">
        <f>O532/P532</f>
        <v>2</v>
      </c>
    </row>
    <row r="533" spans="1:17" x14ac:dyDescent="0.25">
      <c r="A533" s="108">
        <v>41696</v>
      </c>
      <c r="B533" s="82">
        <v>1030</v>
      </c>
      <c r="C533" s="61" t="s">
        <v>84</v>
      </c>
      <c r="D533" s="61">
        <v>2</v>
      </c>
      <c r="E533" s="63"/>
      <c r="F533" s="61"/>
      <c r="H533" s="61">
        <v>129</v>
      </c>
      <c r="I533" s="61">
        <v>500</v>
      </c>
      <c r="N533" s="61">
        <v>131</v>
      </c>
      <c r="O533" s="61">
        <f>N533-H533</f>
        <v>2</v>
      </c>
      <c r="P533" s="61">
        <f>I533/1000</f>
        <v>0.5</v>
      </c>
      <c r="Q533" s="68">
        <f>O533/P533</f>
        <v>4</v>
      </c>
    </row>
    <row r="534" spans="1:17" x14ac:dyDescent="0.25">
      <c r="A534" s="108">
        <v>41696</v>
      </c>
      <c r="B534" s="82">
        <v>1045</v>
      </c>
      <c r="C534" s="61" t="s">
        <v>84</v>
      </c>
      <c r="D534" s="61">
        <v>3</v>
      </c>
      <c r="E534" s="63"/>
      <c r="F534" s="61"/>
      <c r="H534" s="61">
        <v>131</v>
      </c>
      <c r="I534" s="61">
        <v>500</v>
      </c>
      <c r="N534" s="61">
        <v>132</v>
      </c>
      <c r="O534" s="61">
        <f>N534-H534</f>
        <v>1</v>
      </c>
      <c r="P534" s="61">
        <f>I534/1000</f>
        <v>0.5</v>
      </c>
      <c r="Q534" s="68">
        <f>O534/P534</f>
        <v>2</v>
      </c>
    </row>
    <row r="535" spans="1:17" x14ac:dyDescent="0.25">
      <c r="A535" s="108">
        <v>41696</v>
      </c>
      <c r="B535" s="82">
        <v>1100</v>
      </c>
      <c r="C535" s="61" t="s">
        <v>66</v>
      </c>
      <c r="D535" s="61">
        <v>4</v>
      </c>
      <c r="E535" s="63"/>
      <c r="F535" s="61">
        <v>1730</v>
      </c>
      <c r="H535" s="61">
        <v>126</v>
      </c>
      <c r="I535" s="61">
        <v>475</v>
      </c>
      <c r="N535" s="61">
        <v>129</v>
      </c>
      <c r="O535" s="61">
        <f>N535-H535</f>
        <v>3</v>
      </c>
      <c r="P535" s="61">
        <f>I535/1000</f>
        <v>0.47499999999999998</v>
      </c>
      <c r="Q535" s="68">
        <f>O535/P535</f>
        <v>6.3157894736842106</v>
      </c>
    </row>
    <row r="536" spans="1:17" x14ac:dyDescent="0.25">
      <c r="A536" s="128">
        <v>41697</v>
      </c>
      <c r="B536" s="127">
        <v>800</v>
      </c>
      <c r="C536" t="s">
        <v>19</v>
      </c>
      <c r="D536">
        <v>1</v>
      </c>
      <c r="E536" s="6">
        <v>41698</v>
      </c>
      <c r="F536">
        <v>1530</v>
      </c>
      <c r="G536"/>
      <c r="H536">
        <v>125</v>
      </c>
      <c r="I536">
        <v>525</v>
      </c>
      <c r="J536"/>
      <c r="K536"/>
      <c r="L536">
        <v>1630</v>
      </c>
      <c r="M536"/>
      <c r="N536">
        <v>135</v>
      </c>
      <c r="O536">
        <f t="shared" ref="O536:O577" si="79">N536-H536</f>
        <v>10</v>
      </c>
      <c r="P536">
        <f t="shared" ref="P536:P577" si="80">I536/1000</f>
        <v>0.52500000000000002</v>
      </c>
      <c r="Q536" s="121">
        <f t="shared" ref="Q536:Q577" si="81">O536/P536</f>
        <v>19.047619047619047</v>
      </c>
    </row>
    <row r="537" spans="1:17" x14ac:dyDescent="0.25">
      <c r="A537" s="128">
        <v>41697</v>
      </c>
      <c r="B537" s="127">
        <v>815</v>
      </c>
      <c r="C537" t="s">
        <v>22</v>
      </c>
      <c r="D537">
        <v>2</v>
      </c>
      <c r="E537" s="6"/>
      <c r="F537"/>
      <c r="G537"/>
      <c r="H537">
        <v>129</v>
      </c>
      <c r="I537">
        <v>525</v>
      </c>
      <c r="J537"/>
      <c r="K537"/>
      <c r="L537"/>
      <c r="M537"/>
      <c r="N537">
        <v>136</v>
      </c>
      <c r="O537">
        <f t="shared" si="79"/>
        <v>7</v>
      </c>
      <c r="P537">
        <f t="shared" si="80"/>
        <v>0.52500000000000002</v>
      </c>
      <c r="Q537" s="121">
        <f t="shared" si="81"/>
        <v>13.333333333333332</v>
      </c>
    </row>
    <row r="538" spans="1:17" x14ac:dyDescent="0.25">
      <c r="A538" s="128">
        <v>41697</v>
      </c>
      <c r="B538" s="127">
        <v>900</v>
      </c>
      <c r="C538" t="s">
        <v>85</v>
      </c>
      <c r="D538">
        <v>3</v>
      </c>
      <c r="E538" s="6"/>
      <c r="F538"/>
      <c r="G538"/>
      <c r="H538">
        <v>126</v>
      </c>
      <c r="I538">
        <v>525</v>
      </c>
      <c r="J538"/>
      <c r="K538"/>
      <c r="L538"/>
      <c r="M538"/>
      <c r="N538">
        <v>130</v>
      </c>
      <c r="O538">
        <f t="shared" si="79"/>
        <v>4</v>
      </c>
      <c r="P538">
        <f t="shared" si="80"/>
        <v>0.52500000000000002</v>
      </c>
      <c r="Q538" s="121">
        <f t="shared" si="81"/>
        <v>7.6190476190476186</v>
      </c>
    </row>
    <row r="539" spans="1:17" x14ac:dyDescent="0.25">
      <c r="A539" s="128">
        <v>41697</v>
      </c>
      <c r="B539" s="127">
        <v>1215</v>
      </c>
      <c r="C539" t="s">
        <v>66</v>
      </c>
      <c r="D539">
        <v>4</v>
      </c>
      <c r="E539" s="6"/>
      <c r="F539"/>
      <c r="G539"/>
      <c r="H539">
        <v>126</v>
      </c>
      <c r="I539">
        <v>525</v>
      </c>
      <c r="J539"/>
      <c r="K539"/>
      <c r="L539"/>
      <c r="M539"/>
      <c r="N539">
        <v>127</v>
      </c>
      <c r="O539">
        <f t="shared" si="79"/>
        <v>1</v>
      </c>
      <c r="P539">
        <f t="shared" si="80"/>
        <v>0.52500000000000002</v>
      </c>
      <c r="Q539" s="121">
        <f t="shared" si="81"/>
        <v>1.9047619047619047</v>
      </c>
    </row>
    <row r="540" spans="1:17" x14ac:dyDescent="0.25">
      <c r="A540" s="128">
        <v>41697</v>
      </c>
      <c r="B540" s="127">
        <v>1230</v>
      </c>
      <c r="C540" t="s">
        <v>36</v>
      </c>
      <c r="D540">
        <v>5</v>
      </c>
      <c r="E540" s="6"/>
      <c r="F540"/>
      <c r="G540"/>
      <c r="H540">
        <v>124</v>
      </c>
      <c r="I540">
        <v>525</v>
      </c>
      <c r="J540"/>
      <c r="K540"/>
      <c r="L540"/>
      <c r="M540"/>
      <c r="N540">
        <v>127</v>
      </c>
      <c r="O540">
        <f t="shared" si="79"/>
        <v>3</v>
      </c>
      <c r="P540">
        <f t="shared" si="80"/>
        <v>0.52500000000000002</v>
      </c>
      <c r="Q540" s="121">
        <f t="shared" si="81"/>
        <v>5.7142857142857144</v>
      </c>
    </row>
    <row r="541" spans="1:17" x14ac:dyDescent="0.25">
      <c r="A541" s="128">
        <v>41697</v>
      </c>
      <c r="B541" s="127">
        <v>1230</v>
      </c>
      <c r="C541" t="s">
        <v>19</v>
      </c>
      <c r="D541">
        <v>6</v>
      </c>
      <c r="E541" s="6"/>
      <c r="F541"/>
      <c r="G541"/>
      <c r="H541">
        <v>126</v>
      </c>
      <c r="I541">
        <v>525</v>
      </c>
      <c r="J541"/>
      <c r="K541"/>
      <c r="L541"/>
      <c r="M541"/>
      <c r="N541">
        <v>128</v>
      </c>
      <c r="O541">
        <f t="shared" si="79"/>
        <v>2</v>
      </c>
      <c r="P541">
        <f t="shared" si="80"/>
        <v>0.52500000000000002</v>
      </c>
      <c r="Q541" s="121">
        <f t="shared" si="81"/>
        <v>3.8095238095238093</v>
      </c>
    </row>
    <row r="542" spans="1:17" x14ac:dyDescent="0.25">
      <c r="A542" s="128">
        <v>41697</v>
      </c>
      <c r="B542" s="127">
        <v>1645</v>
      </c>
      <c r="C542" t="s">
        <v>22</v>
      </c>
      <c r="D542">
        <v>9</v>
      </c>
      <c r="E542" s="6"/>
      <c r="F542"/>
      <c r="G542"/>
      <c r="H542">
        <v>127</v>
      </c>
      <c r="I542">
        <v>500</v>
      </c>
      <c r="J542"/>
      <c r="K542"/>
      <c r="L542"/>
      <c r="M542"/>
      <c r="N542">
        <v>154</v>
      </c>
      <c r="O542">
        <f t="shared" si="79"/>
        <v>27</v>
      </c>
      <c r="P542">
        <f t="shared" si="80"/>
        <v>0.5</v>
      </c>
      <c r="Q542" s="121">
        <f t="shared" si="81"/>
        <v>54</v>
      </c>
    </row>
    <row r="543" spans="1:17" x14ac:dyDescent="0.25">
      <c r="A543" s="128">
        <v>41697</v>
      </c>
      <c r="B543" s="127">
        <v>1700</v>
      </c>
      <c r="C543" t="s">
        <v>22</v>
      </c>
      <c r="D543">
        <v>10</v>
      </c>
      <c r="E543" s="6"/>
      <c r="F543"/>
      <c r="G543"/>
      <c r="H543">
        <v>126</v>
      </c>
      <c r="I543">
        <v>525</v>
      </c>
      <c r="J543"/>
      <c r="K543"/>
      <c r="L543"/>
      <c r="M543"/>
      <c r="N543">
        <v>297</v>
      </c>
      <c r="O543">
        <f t="shared" si="79"/>
        <v>171</v>
      </c>
      <c r="P543">
        <f t="shared" si="80"/>
        <v>0.52500000000000002</v>
      </c>
      <c r="Q543" s="121">
        <f t="shared" si="81"/>
        <v>325.71428571428572</v>
      </c>
    </row>
    <row r="544" spans="1:17" x14ac:dyDescent="0.25">
      <c r="A544" s="128">
        <v>41697</v>
      </c>
      <c r="B544" s="127">
        <v>1700</v>
      </c>
      <c r="C544" t="s">
        <v>73</v>
      </c>
      <c r="D544">
        <v>11</v>
      </c>
      <c r="E544" s="6"/>
      <c r="F544"/>
      <c r="G544"/>
      <c r="H544">
        <v>125</v>
      </c>
      <c r="I544">
        <v>500</v>
      </c>
      <c r="J544"/>
      <c r="K544"/>
      <c r="L544"/>
      <c r="M544"/>
      <c r="N544">
        <v>193</v>
      </c>
      <c r="O544">
        <f t="shared" si="79"/>
        <v>68</v>
      </c>
      <c r="P544">
        <f t="shared" si="80"/>
        <v>0.5</v>
      </c>
      <c r="Q544" s="121">
        <f t="shared" si="81"/>
        <v>136</v>
      </c>
    </row>
    <row r="545" spans="1:17" x14ac:dyDescent="0.25">
      <c r="A545" s="128">
        <v>41697</v>
      </c>
      <c r="B545" s="127">
        <v>1715</v>
      </c>
      <c r="C545" t="s">
        <v>19</v>
      </c>
      <c r="D545">
        <v>12</v>
      </c>
      <c r="E545" s="6"/>
      <c r="F545"/>
      <c r="G545"/>
      <c r="H545">
        <v>126</v>
      </c>
      <c r="I545">
        <v>500</v>
      </c>
      <c r="J545"/>
      <c r="K545"/>
      <c r="L545"/>
      <c r="M545"/>
      <c r="N545">
        <v>272</v>
      </c>
      <c r="O545">
        <f t="shared" si="79"/>
        <v>146</v>
      </c>
      <c r="P545">
        <f t="shared" si="80"/>
        <v>0.5</v>
      </c>
      <c r="Q545" s="121">
        <f t="shared" si="81"/>
        <v>292</v>
      </c>
    </row>
    <row r="546" spans="1:17" x14ac:dyDescent="0.25">
      <c r="A546" s="128">
        <v>41697</v>
      </c>
      <c r="B546" s="127">
        <v>1745</v>
      </c>
      <c r="C546" t="s">
        <v>66</v>
      </c>
      <c r="D546">
        <v>13</v>
      </c>
      <c r="E546" s="6"/>
      <c r="F546"/>
      <c r="G546"/>
      <c r="H546">
        <v>126</v>
      </c>
      <c r="I546">
        <v>450</v>
      </c>
      <c r="J546"/>
      <c r="K546"/>
      <c r="L546"/>
      <c r="M546"/>
      <c r="N546">
        <v>142</v>
      </c>
      <c r="O546">
        <f t="shared" si="79"/>
        <v>16</v>
      </c>
      <c r="P546">
        <f t="shared" si="80"/>
        <v>0.45</v>
      </c>
      <c r="Q546" s="121">
        <f t="shared" si="81"/>
        <v>35.555555555555557</v>
      </c>
    </row>
    <row r="547" spans="1:17" x14ac:dyDescent="0.25">
      <c r="A547" s="128">
        <v>41697</v>
      </c>
      <c r="B547" s="127">
        <v>1745</v>
      </c>
      <c r="C547" t="s">
        <v>22</v>
      </c>
      <c r="D547">
        <v>14</v>
      </c>
      <c r="E547" s="6"/>
      <c r="F547">
        <v>1600</v>
      </c>
      <c r="G547"/>
      <c r="H547">
        <v>127</v>
      </c>
      <c r="I547">
        <v>500</v>
      </c>
      <c r="J547"/>
      <c r="K547"/>
      <c r="L547">
        <v>1700</v>
      </c>
      <c r="M547"/>
      <c r="N547">
        <v>161</v>
      </c>
      <c r="O547">
        <f t="shared" si="79"/>
        <v>34</v>
      </c>
      <c r="P547">
        <f t="shared" si="80"/>
        <v>0.5</v>
      </c>
      <c r="Q547" s="121">
        <f t="shared" si="81"/>
        <v>68</v>
      </c>
    </row>
    <row r="548" spans="1:17" x14ac:dyDescent="0.25">
      <c r="A548" s="128">
        <v>41697</v>
      </c>
      <c r="B548" s="127">
        <v>1800</v>
      </c>
      <c r="C548" t="s">
        <v>73</v>
      </c>
      <c r="D548">
        <v>15</v>
      </c>
      <c r="E548" s="6"/>
      <c r="F548"/>
      <c r="G548"/>
      <c r="H548">
        <v>125</v>
      </c>
      <c r="I548">
        <v>525</v>
      </c>
      <c r="J548"/>
      <c r="K548"/>
      <c r="L548"/>
      <c r="M548"/>
      <c r="N548">
        <v>148</v>
      </c>
      <c r="O548">
        <f t="shared" si="79"/>
        <v>23</v>
      </c>
      <c r="P548">
        <f t="shared" si="80"/>
        <v>0.52500000000000002</v>
      </c>
      <c r="Q548" s="121">
        <f t="shared" si="81"/>
        <v>43.80952380952381</v>
      </c>
    </row>
    <row r="549" spans="1:17" x14ac:dyDescent="0.25">
      <c r="A549" s="128">
        <v>41697</v>
      </c>
      <c r="B549" s="127">
        <v>1800</v>
      </c>
      <c r="C549" t="s">
        <v>19</v>
      </c>
      <c r="D549">
        <v>16</v>
      </c>
      <c r="E549" s="6"/>
      <c r="F549"/>
      <c r="G549"/>
      <c r="H549">
        <v>128</v>
      </c>
      <c r="I549">
        <v>525</v>
      </c>
      <c r="J549"/>
      <c r="K549"/>
      <c r="L549"/>
      <c r="M549"/>
      <c r="N549">
        <v>164</v>
      </c>
      <c r="O549">
        <f t="shared" si="79"/>
        <v>36</v>
      </c>
      <c r="P549">
        <f t="shared" si="80"/>
        <v>0.52500000000000002</v>
      </c>
      <c r="Q549" s="121">
        <f t="shared" si="81"/>
        <v>68.571428571428569</v>
      </c>
    </row>
    <row r="550" spans="1:17" x14ac:dyDescent="0.25">
      <c r="A550" s="128">
        <v>41697</v>
      </c>
      <c r="B550" s="127">
        <v>1656</v>
      </c>
      <c r="C550" t="s">
        <v>84</v>
      </c>
      <c r="D550">
        <v>2</v>
      </c>
      <c r="E550" s="6"/>
      <c r="F550"/>
      <c r="G550"/>
      <c r="H550">
        <v>127</v>
      </c>
      <c r="I550">
        <v>475</v>
      </c>
      <c r="J550"/>
      <c r="K550"/>
      <c r="L550"/>
      <c r="M550"/>
      <c r="N550">
        <v>139</v>
      </c>
      <c r="O550">
        <f t="shared" si="79"/>
        <v>12</v>
      </c>
      <c r="P550">
        <f t="shared" si="80"/>
        <v>0.47499999999999998</v>
      </c>
      <c r="Q550" s="121">
        <f t="shared" si="81"/>
        <v>25.263157894736842</v>
      </c>
    </row>
    <row r="551" spans="1:17" x14ac:dyDescent="0.25">
      <c r="A551" s="128">
        <v>41697</v>
      </c>
      <c r="B551" s="127">
        <v>1726</v>
      </c>
      <c r="C551" t="s">
        <v>84</v>
      </c>
      <c r="D551">
        <v>3</v>
      </c>
      <c r="E551" s="6"/>
      <c r="F551"/>
      <c r="G551"/>
      <c r="H551">
        <v>127</v>
      </c>
      <c r="I551">
        <v>475</v>
      </c>
      <c r="J551"/>
      <c r="K551"/>
      <c r="L551"/>
      <c r="M551"/>
      <c r="N551">
        <v>141</v>
      </c>
      <c r="O551">
        <f t="shared" si="79"/>
        <v>14</v>
      </c>
      <c r="P551">
        <f t="shared" si="80"/>
        <v>0.47499999999999998</v>
      </c>
      <c r="Q551" s="121">
        <f t="shared" si="81"/>
        <v>29.473684210526319</v>
      </c>
    </row>
    <row r="552" spans="1:17" x14ac:dyDescent="0.25">
      <c r="A552" s="128">
        <v>41697</v>
      </c>
      <c r="B552" s="127">
        <v>1756</v>
      </c>
      <c r="C552" t="s">
        <v>84</v>
      </c>
      <c r="D552">
        <v>4</v>
      </c>
      <c r="E552" s="6"/>
      <c r="F552"/>
      <c r="G552"/>
      <c r="H552">
        <v>125</v>
      </c>
      <c r="I552">
        <v>525</v>
      </c>
      <c r="J552"/>
      <c r="K552"/>
      <c r="L552"/>
      <c r="M552"/>
      <c r="N552">
        <v>131</v>
      </c>
      <c r="O552">
        <f t="shared" si="79"/>
        <v>6</v>
      </c>
      <c r="P552">
        <f t="shared" si="80"/>
        <v>0.52500000000000002</v>
      </c>
      <c r="Q552" s="121">
        <f t="shared" si="81"/>
        <v>11.428571428571429</v>
      </c>
    </row>
    <row r="553" spans="1:17" x14ac:dyDescent="0.25">
      <c r="A553" s="128">
        <v>41697</v>
      </c>
      <c r="B553" s="127">
        <v>1826</v>
      </c>
      <c r="C553" t="s">
        <v>84</v>
      </c>
      <c r="D553">
        <v>5</v>
      </c>
      <c r="E553" s="6"/>
      <c r="F553"/>
      <c r="G553"/>
      <c r="H553">
        <v>126</v>
      </c>
      <c r="I553">
        <v>475</v>
      </c>
      <c r="J553"/>
      <c r="K553"/>
      <c r="L553"/>
      <c r="M553"/>
      <c r="N553">
        <v>132</v>
      </c>
      <c r="O553">
        <f t="shared" si="79"/>
        <v>6</v>
      </c>
      <c r="P553">
        <f t="shared" si="80"/>
        <v>0.47499999999999998</v>
      </c>
      <c r="Q553" s="121">
        <f t="shared" si="81"/>
        <v>12.631578947368421</v>
      </c>
    </row>
    <row r="554" spans="1:17" x14ac:dyDescent="0.25">
      <c r="A554" s="128">
        <v>41697</v>
      </c>
      <c r="B554" s="127">
        <v>1856</v>
      </c>
      <c r="C554" t="s">
        <v>84</v>
      </c>
      <c r="D554">
        <v>6</v>
      </c>
      <c r="E554" s="6"/>
      <c r="F554"/>
      <c r="G554"/>
      <c r="H554">
        <v>126</v>
      </c>
      <c r="I554">
        <v>475</v>
      </c>
      <c r="J554"/>
      <c r="K554"/>
      <c r="L554"/>
      <c r="M554"/>
      <c r="N554">
        <v>129</v>
      </c>
      <c r="O554">
        <f t="shared" si="79"/>
        <v>3</v>
      </c>
      <c r="P554">
        <f t="shared" si="80"/>
        <v>0.47499999999999998</v>
      </c>
      <c r="Q554" s="121">
        <f t="shared" si="81"/>
        <v>6.3157894736842106</v>
      </c>
    </row>
    <row r="555" spans="1:17" x14ac:dyDescent="0.25">
      <c r="A555" s="128">
        <v>41697</v>
      </c>
      <c r="B555" s="127">
        <v>1926</v>
      </c>
      <c r="C555" t="s">
        <v>84</v>
      </c>
      <c r="D555">
        <v>7</v>
      </c>
      <c r="E555" s="6"/>
      <c r="F555"/>
      <c r="G555"/>
      <c r="H555">
        <v>127</v>
      </c>
      <c r="I555">
        <v>475</v>
      </c>
      <c r="J555"/>
      <c r="K555"/>
      <c r="L555"/>
      <c r="M555"/>
      <c r="N555">
        <v>131</v>
      </c>
      <c r="O555">
        <f t="shared" si="79"/>
        <v>4</v>
      </c>
      <c r="P555">
        <f t="shared" si="80"/>
        <v>0.47499999999999998</v>
      </c>
      <c r="Q555" s="121">
        <f t="shared" si="81"/>
        <v>8.4210526315789469</v>
      </c>
    </row>
    <row r="556" spans="1:17" x14ac:dyDescent="0.25">
      <c r="A556" s="128">
        <v>41697</v>
      </c>
      <c r="B556" s="127">
        <v>1630</v>
      </c>
      <c r="C556" t="s">
        <v>85</v>
      </c>
      <c r="D556">
        <v>13</v>
      </c>
      <c r="E556" s="6"/>
      <c r="F556"/>
      <c r="G556"/>
      <c r="H556">
        <v>127</v>
      </c>
      <c r="I556">
        <v>450</v>
      </c>
      <c r="J556"/>
      <c r="K556"/>
      <c r="L556"/>
      <c r="M556"/>
      <c r="N556">
        <v>129</v>
      </c>
      <c r="O556">
        <f t="shared" si="79"/>
        <v>2</v>
      </c>
      <c r="P556">
        <f t="shared" si="80"/>
        <v>0.45</v>
      </c>
      <c r="Q556" s="121">
        <f t="shared" si="81"/>
        <v>4.4444444444444446</v>
      </c>
    </row>
    <row r="557" spans="1:17" x14ac:dyDescent="0.25">
      <c r="A557" s="128">
        <v>41697</v>
      </c>
      <c r="B557" s="127">
        <v>1700</v>
      </c>
      <c r="C557" t="s">
        <v>85</v>
      </c>
      <c r="D557">
        <v>14</v>
      </c>
      <c r="E557" s="6"/>
      <c r="F557">
        <v>1630</v>
      </c>
      <c r="G557"/>
      <c r="H557">
        <v>125</v>
      </c>
      <c r="I557">
        <v>450</v>
      </c>
      <c r="J557"/>
      <c r="K557"/>
      <c r="L557"/>
      <c r="M557"/>
      <c r="N557">
        <v>129</v>
      </c>
      <c r="O557">
        <f t="shared" si="79"/>
        <v>4</v>
      </c>
      <c r="P557">
        <f t="shared" si="80"/>
        <v>0.45</v>
      </c>
      <c r="Q557" s="121">
        <f t="shared" si="81"/>
        <v>8.8888888888888893</v>
      </c>
    </row>
    <row r="558" spans="1:17" x14ac:dyDescent="0.25">
      <c r="A558" s="128">
        <v>41697</v>
      </c>
      <c r="B558" s="127">
        <v>1730</v>
      </c>
      <c r="C558" t="s">
        <v>85</v>
      </c>
      <c r="D558">
        <v>15</v>
      </c>
      <c r="E558" s="6"/>
      <c r="F558"/>
      <c r="G558"/>
      <c r="H558">
        <v>127</v>
      </c>
      <c r="I558">
        <v>450</v>
      </c>
      <c r="J558"/>
      <c r="K558"/>
      <c r="L558"/>
      <c r="M558"/>
      <c r="N558">
        <v>128</v>
      </c>
      <c r="O558">
        <f t="shared" si="79"/>
        <v>1</v>
      </c>
      <c r="P558">
        <f t="shared" si="80"/>
        <v>0.45</v>
      </c>
      <c r="Q558" s="121">
        <f t="shared" si="81"/>
        <v>2.2222222222222223</v>
      </c>
    </row>
    <row r="559" spans="1:17" x14ac:dyDescent="0.25">
      <c r="A559" s="128">
        <v>41697</v>
      </c>
      <c r="B559" s="127">
        <v>1800</v>
      </c>
      <c r="C559" t="s">
        <v>85</v>
      </c>
      <c r="D559">
        <v>16</v>
      </c>
      <c r="E559" s="6"/>
      <c r="F559"/>
      <c r="G559"/>
      <c r="H559">
        <v>125</v>
      </c>
      <c r="I559">
        <v>450</v>
      </c>
      <c r="J559"/>
      <c r="K559"/>
      <c r="L559"/>
      <c r="M559"/>
      <c r="N559">
        <v>129</v>
      </c>
      <c r="O559">
        <f t="shared" si="79"/>
        <v>4</v>
      </c>
      <c r="P559">
        <f t="shared" si="80"/>
        <v>0.45</v>
      </c>
      <c r="Q559" s="121">
        <f t="shared" si="81"/>
        <v>8.8888888888888893</v>
      </c>
    </row>
    <row r="560" spans="1:17" x14ac:dyDescent="0.25">
      <c r="A560" s="128">
        <v>41697</v>
      </c>
      <c r="B560" s="127">
        <v>1830</v>
      </c>
      <c r="C560" t="s">
        <v>85</v>
      </c>
      <c r="D560">
        <v>17</v>
      </c>
      <c r="E560" s="6"/>
      <c r="F560"/>
      <c r="G560"/>
      <c r="H560">
        <v>126</v>
      </c>
      <c r="I560">
        <v>450</v>
      </c>
      <c r="J560"/>
      <c r="K560"/>
      <c r="L560"/>
      <c r="M560"/>
      <c r="N560">
        <v>128</v>
      </c>
      <c r="O560">
        <f t="shared" si="79"/>
        <v>2</v>
      </c>
      <c r="P560">
        <f t="shared" si="80"/>
        <v>0.45</v>
      </c>
      <c r="Q560" s="121">
        <f t="shared" si="81"/>
        <v>4.4444444444444446</v>
      </c>
    </row>
    <row r="561" spans="1:17" x14ac:dyDescent="0.25">
      <c r="A561" s="128">
        <v>41697</v>
      </c>
      <c r="B561" s="127">
        <v>1900</v>
      </c>
      <c r="C561" t="s">
        <v>85</v>
      </c>
      <c r="D561">
        <v>18</v>
      </c>
      <c r="E561" s="6"/>
      <c r="F561"/>
      <c r="G561"/>
      <c r="H561">
        <v>126</v>
      </c>
      <c r="I561">
        <v>450</v>
      </c>
      <c r="J561"/>
      <c r="K561"/>
      <c r="L561"/>
      <c r="M561"/>
      <c r="N561">
        <v>128</v>
      </c>
      <c r="O561">
        <f t="shared" si="79"/>
        <v>2</v>
      </c>
      <c r="P561">
        <f t="shared" si="80"/>
        <v>0.45</v>
      </c>
      <c r="Q561" s="121">
        <f t="shared" si="81"/>
        <v>4.4444444444444446</v>
      </c>
    </row>
    <row r="562" spans="1:17" x14ac:dyDescent="0.25">
      <c r="A562" s="128">
        <v>41697</v>
      </c>
      <c r="B562" s="127">
        <v>1930</v>
      </c>
      <c r="C562" t="s">
        <v>85</v>
      </c>
      <c r="D562">
        <v>19</v>
      </c>
      <c r="E562" s="6"/>
      <c r="F562"/>
      <c r="G562"/>
      <c r="H562">
        <v>125</v>
      </c>
      <c r="I562">
        <v>450</v>
      </c>
      <c r="J562"/>
      <c r="K562"/>
      <c r="L562"/>
      <c r="M562"/>
      <c r="N562">
        <v>127</v>
      </c>
      <c r="O562">
        <f t="shared" si="79"/>
        <v>2</v>
      </c>
      <c r="P562">
        <f t="shared" si="80"/>
        <v>0.45</v>
      </c>
      <c r="Q562" s="121">
        <f t="shared" si="81"/>
        <v>4.4444444444444446</v>
      </c>
    </row>
    <row r="563" spans="1:17" x14ac:dyDescent="0.25">
      <c r="A563" s="128">
        <v>41697</v>
      </c>
      <c r="B563" s="127">
        <v>219</v>
      </c>
      <c r="C563" t="s">
        <v>36</v>
      </c>
      <c r="D563">
        <v>1</v>
      </c>
      <c r="E563" s="6"/>
      <c r="F563"/>
      <c r="G563"/>
      <c r="H563">
        <v>127</v>
      </c>
      <c r="I563">
        <v>450</v>
      </c>
      <c r="J563"/>
      <c r="K563"/>
      <c r="L563"/>
      <c r="M563"/>
      <c r="N563">
        <v>143</v>
      </c>
      <c r="O563">
        <f t="shared" si="79"/>
        <v>16</v>
      </c>
      <c r="P563">
        <f t="shared" si="80"/>
        <v>0.45</v>
      </c>
      <c r="Q563" s="121">
        <f t="shared" si="81"/>
        <v>35.555555555555557</v>
      </c>
    </row>
    <row r="564" spans="1:17" x14ac:dyDescent="0.25">
      <c r="A564" s="128">
        <v>41697</v>
      </c>
      <c r="B564" s="127">
        <v>249</v>
      </c>
      <c r="C564" t="s">
        <v>36</v>
      </c>
      <c r="D564">
        <v>2</v>
      </c>
      <c r="E564" s="6"/>
      <c r="F564"/>
      <c r="G564"/>
      <c r="H564">
        <v>126</v>
      </c>
      <c r="I564">
        <v>500</v>
      </c>
      <c r="J564"/>
      <c r="K564"/>
      <c r="L564"/>
      <c r="M564"/>
      <c r="N564">
        <v>141</v>
      </c>
      <c r="O564">
        <f t="shared" si="79"/>
        <v>15</v>
      </c>
      <c r="P564">
        <f t="shared" si="80"/>
        <v>0.5</v>
      </c>
      <c r="Q564" s="121">
        <f t="shared" si="81"/>
        <v>30</v>
      </c>
    </row>
    <row r="565" spans="1:17" x14ac:dyDescent="0.25">
      <c r="A565" s="128">
        <v>41697</v>
      </c>
      <c r="B565" s="127">
        <v>1658</v>
      </c>
      <c r="C565" t="s">
        <v>36</v>
      </c>
      <c r="D565">
        <v>3</v>
      </c>
      <c r="E565" s="6"/>
      <c r="F565"/>
      <c r="G565"/>
      <c r="H565">
        <v>127</v>
      </c>
      <c r="I565">
        <v>500</v>
      </c>
      <c r="J565"/>
      <c r="K565"/>
      <c r="L565"/>
      <c r="M565"/>
      <c r="N565">
        <v>171</v>
      </c>
      <c r="O565">
        <f t="shared" si="79"/>
        <v>44</v>
      </c>
      <c r="P565">
        <f t="shared" si="80"/>
        <v>0.5</v>
      </c>
      <c r="Q565" s="121">
        <f>SUM(O565:O566)/P565</f>
        <v>402</v>
      </c>
    </row>
    <row r="566" spans="1:17" x14ac:dyDescent="0.25">
      <c r="A566" s="128"/>
      <c r="B566" s="127"/>
      <c r="C566"/>
      <c r="D566"/>
      <c r="E566" s="6"/>
      <c r="F566"/>
      <c r="G566"/>
      <c r="H566">
        <v>128</v>
      </c>
      <c r="I566"/>
      <c r="J566"/>
      <c r="K566"/>
      <c r="L566"/>
      <c r="M566"/>
      <c r="N566">
        <v>285</v>
      </c>
      <c r="O566">
        <f t="shared" si="79"/>
        <v>157</v>
      </c>
      <c r="P566"/>
      <c r="Q566" s="121"/>
    </row>
    <row r="567" spans="1:17" x14ac:dyDescent="0.25">
      <c r="A567" s="128">
        <v>41697</v>
      </c>
      <c r="B567" s="127">
        <v>1728</v>
      </c>
      <c r="C567" t="s">
        <v>36</v>
      </c>
      <c r="D567">
        <v>4</v>
      </c>
      <c r="E567" s="6"/>
      <c r="F567"/>
      <c r="G567"/>
      <c r="H567">
        <v>130</v>
      </c>
      <c r="I567">
        <v>500</v>
      </c>
      <c r="J567"/>
      <c r="K567"/>
      <c r="L567"/>
      <c r="M567"/>
      <c r="N567">
        <v>150</v>
      </c>
      <c r="O567">
        <f t="shared" si="79"/>
        <v>20</v>
      </c>
      <c r="P567">
        <f t="shared" si="80"/>
        <v>0.5</v>
      </c>
      <c r="Q567" s="121">
        <f>SUM(O567:O568)/P567</f>
        <v>202</v>
      </c>
    </row>
    <row r="568" spans="1:17" x14ac:dyDescent="0.25">
      <c r="A568" s="128"/>
      <c r="B568" s="127"/>
      <c r="C568"/>
      <c r="D568"/>
      <c r="E568" s="6"/>
      <c r="F568"/>
      <c r="G568"/>
      <c r="H568">
        <v>130</v>
      </c>
      <c r="I568"/>
      <c r="J568"/>
      <c r="K568"/>
      <c r="L568"/>
      <c r="M568"/>
      <c r="N568">
        <v>211</v>
      </c>
      <c r="O568">
        <f t="shared" si="79"/>
        <v>81</v>
      </c>
      <c r="P568"/>
      <c r="Q568" s="121"/>
    </row>
    <row r="569" spans="1:17" x14ac:dyDescent="0.25">
      <c r="A569" s="128">
        <v>41697</v>
      </c>
      <c r="B569" s="127">
        <v>1758</v>
      </c>
      <c r="C569" t="s">
        <v>36</v>
      </c>
      <c r="D569">
        <v>5</v>
      </c>
      <c r="E569" s="6"/>
      <c r="F569"/>
      <c r="G569"/>
      <c r="H569">
        <v>129</v>
      </c>
      <c r="I569">
        <v>500</v>
      </c>
      <c r="J569"/>
      <c r="K569"/>
      <c r="L569"/>
      <c r="M569"/>
      <c r="N569">
        <v>158</v>
      </c>
      <c r="O569">
        <f t="shared" si="79"/>
        <v>29</v>
      </c>
      <c r="P569">
        <f t="shared" si="80"/>
        <v>0.5</v>
      </c>
      <c r="Q569" s="121">
        <f t="shared" si="81"/>
        <v>58</v>
      </c>
    </row>
    <row r="570" spans="1:17" x14ac:dyDescent="0.25">
      <c r="A570" s="128">
        <v>41697</v>
      </c>
      <c r="B570" s="127">
        <v>1828</v>
      </c>
      <c r="C570" t="s">
        <v>36</v>
      </c>
      <c r="D570">
        <v>6</v>
      </c>
      <c r="E570" s="6"/>
      <c r="F570"/>
      <c r="G570"/>
      <c r="H570">
        <v>127</v>
      </c>
      <c r="I570">
        <v>500</v>
      </c>
      <c r="J570"/>
      <c r="K570"/>
      <c r="L570"/>
      <c r="M570"/>
      <c r="N570">
        <v>141</v>
      </c>
      <c r="O570">
        <f t="shared" si="79"/>
        <v>14</v>
      </c>
      <c r="P570">
        <f t="shared" si="80"/>
        <v>0.5</v>
      </c>
      <c r="Q570" s="121">
        <f t="shared" si="81"/>
        <v>28</v>
      </c>
    </row>
    <row r="571" spans="1:17" x14ac:dyDescent="0.25">
      <c r="A571" s="128">
        <v>41696</v>
      </c>
      <c r="B571" s="127">
        <v>1030</v>
      </c>
      <c r="C571" t="s">
        <v>85</v>
      </c>
      <c r="D571">
        <v>1</v>
      </c>
      <c r="E571" s="6"/>
      <c r="F571">
        <v>1700</v>
      </c>
      <c r="G571"/>
      <c r="H571">
        <v>128</v>
      </c>
      <c r="I571">
        <v>450</v>
      </c>
      <c r="J571"/>
      <c r="K571"/>
      <c r="L571"/>
      <c r="M571"/>
      <c r="N571">
        <v>132</v>
      </c>
      <c r="O571">
        <f t="shared" si="79"/>
        <v>4</v>
      </c>
      <c r="P571">
        <f t="shared" si="80"/>
        <v>0.45</v>
      </c>
      <c r="Q571" s="121">
        <f t="shared" si="81"/>
        <v>8.8888888888888893</v>
      </c>
    </row>
    <row r="572" spans="1:17" x14ac:dyDescent="0.25">
      <c r="A572" s="128">
        <v>41696</v>
      </c>
      <c r="B572" s="127">
        <v>1200</v>
      </c>
      <c r="C572" t="s">
        <v>85</v>
      </c>
      <c r="D572">
        <v>4</v>
      </c>
      <c r="E572" s="6"/>
      <c r="F572"/>
      <c r="G572"/>
      <c r="H572">
        <v>127</v>
      </c>
      <c r="I572">
        <v>450</v>
      </c>
      <c r="J572"/>
      <c r="K572"/>
      <c r="L572"/>
      <c r="M572"/>
      <c r="N572">
        <v>128</v>
      </c>
      <c r="O572">
        <f t="shared" si="79"/>
        <v>1</v>
      </c>
      <c r="P572">
        <f t="shared" si="80"/>
        <v>0.45</v>
      </c>
      <c r="Q572" s="121">
        <f t="shared" si="81"/>
        <v>2.2222222222222223</v>
      </c>
    </row>
    <row r="573" spans="1:17" x14ac:dyDescent="0.25">
      <c r="A573" s="128">
        <v>41696</v>
      </c>
      <c r="B573" s="127">
        <v>1400</v>
      </c>
      <c r="C573" t="s">
        <v>85</v>
      </c>
      <c r="D573">
        <v>8</v>
      </c>
      <c r="E573" s="6"/>
      <c r="F573"/>
      <c r="G573"/>
      <c r="H573">
        <v>130</v>
      </c>
      <c r="I573">
        <v>450</v>
      </c>
      <c r="J573"/>
      <c r="K573"/>
      <c r="L573"/>
      <c r="M573"/>
      <c r="N573">
        <v>131</v>
      </c>
      <c r="O573">
        <f t="shared" si="79"/>
        <v>1</v>
      </c>
      <c r="P573">
        <f t="shared" si="80"/>
        <v>0.45</v>
      </c>
      <c r="Q573" s="121">
        <f t="shared" si="81"/>
        <v>2.2222222222222223</v>
      </c>
    </row>
    <row r="574" spans="1:17" x14ac:dyDescent="0.25">
      <c r="A574" s="128">
        <v>41696</v>
      </c>
      <c r="B574" s="127">
        <v>1600</v>
      </c>
      <c r="C574" t="s">
        <v>85</v>
      </c>
      <c r="D574">
        <v>12</v>
      </c>
      <c r="E574" s="6"/>
      <c r="F574"/>
      <c r="G574"/>
      <c r="H574">
        <v>128</v>
      </c>
      <c r="I574">
        <v>450</v>
      </c>
      <c r="J574"/>
      <c r="K574"/>
      <c r="L574"/>
      <c r="M574"/>
      <c r="N574">
        <v>129</v>
      </c>
      <c r="O574">
        <f t="shared" si="79"/>
        <v>1</v>
      </c>
      <c r="P574">
        <f t="shared" si="80"/>
        <v>0.45</v>
      </c>
      <c r="Q574" s="121">
        <f t="shared" si="81"/>
        <v>2.2222222222222223</v>
      </c>
    </row>
    <row r="575" spans="1:17" x14ac:dyDescent="0.25">
      <c r="A575" s="128">
        <v>41696</v>
      </c>
      <c r="B575" s="127">
        <v>1800</v>
      </c>
      <c r="C575" t="s">
        <v>85</v>
      </c>
      <c r="D575">
        <v>16</v>
      </c>
      <c r="E575" s="6"/>
      <c r="F575"/>
      <c r="G575"/>
      <c r="H575">
        <v>129</v>
      </c>
      <c r="I575">
        <v>450</v>
      </c>
      <c r="J575"/>
      <c r="K575"/>
      <c r="L575"/>
      <c r="M575"/>
      <c r="N575">
        <v>131</v>
      </c>
      <c r="O575">
        <f t="shared" si="79"/>
        <v>2</v>
      </c>
      <c r="P575">
        <f t="shared" si="80"/>
        <v>0.45</v>
      </c>
      <c r="Q575" s="121">
        <f t="shared" si="81"/>
        <v>4.4444444444444446</v>
      </c>
    </row>
    <row r="576" spans="1:17" x14ac:dyDescent="0.25">
      <c r="A576" s="128">
        <v>41696</v>
      </c>
      <c r="B576" s="127">
        <v>2000</v>
      </c>
      <c r="C576" t="s">
        <v>85</v>
      </c>
      <c r="D576">
        <v>20</v>
      </c>
      <c r="E576" s="6"/>
      <c r="F576"/>
      <c r="G576"/>
      <c r="H576">
        <v>130</v>
      </c>
      <c r="I576">
        <v>450</v>
      </c>
      <c r="J576"/>
      <c r="K576"/>
      <c r="L576"/>
      <c r="M576"/>
      <c r="N576">
        <v>131</v>
      </c>
      <c r="O576">
        <f t="shared" si="79"/>
        <v>1</v>
      </c>
      <c r="P576">
        <f t="shared" si="80"/>
        <v>0.45</v>
      </c>
      <c r="Q576" s="121">
        <f t="shared" si="81"/>
        <v>2.2222222222222223</v>
      </c>
    </row>
    <row r="577" spans="1:17" x14ac:dyDescent="0.25">
      <c r="A577" s="128">
        <v>41696</v>
      </c>
      <c r="B577" s="127">
        <v>2200</v>
      </c>
      <c r="C577" t="s">
        <v>85</v>
      </c>
      <c r="D577">
        <v>24</v>
      </c>
      <c r="E577" s="6"/>
      <c r="F577">
        <v>1730</v>
      </c>
      <c r="G577"/>
      <c r="H577">
        <v>128</v>
      </c>
      <c r="I577">
        <v>450</v>
      </c>
      <c r="J577"/>
      <c r="K577"/>
      <c r="L577"/>
      <c r="M577"/>
      <c r="N577">
        <v>129</v>
      </c>
      <c r="O577">
        <f t="shared" si="79"/>
        <v>1</v>
      </c>
      <c r="P577">
        <f t="shared" si="80"/>
        <v>0.45</v>
      </c>
      <c r="Q577" s="121">
        <f t="shared" si="81"/>
        <v>2.2222222222222223</v>
      </c>
    </row>
    <row r="578" spans="1:17" s="134" customFormat="1" x14ac:dyDescent="0.25">
      <c r="A578" s="129"/>
      <c r="B578" s="143"/>
      <c r="C578" s="130"/>
      <c r="D578" s="131"/>
      <c r="E578" s="132"/>
      <c r="F578" s="133"/>
      <c r="G578" s="130"/>
      <c r="H578" s="130"/>
      <c r="I578" s="130"/>
      <c r="J578" s="130"/>
      <c r="K578" s="130"/>
      <c r="L578" s="130"/>
      <c r="M578" s="130"/>
      <c r="N578" s="130"/>
      <c r="O578" s="130"/>
      <c r="P578" s="130"/>
      <c r="Q578" s="131"/>
    </row>
    <row r="579" spans="1:17" x14ac:dyDescent="0.25">
      <c r="A579" s="108">
        <v>41946</v>
      </c>
      <c r="B579" s="82">
        <v>1815</v>
      </c>
      <c r="C579" s="61" t="s">
        <v>66</v>
      </c>
      <c r="D579" s="68">
        <v>1</v>
      </c>
      <c r="E579" s="60">
        <v>41955</v>
      </c>
      <c r="F579" s="62">
        <v>1315</v>
      </c>
      <c r="H579" s="61">
        <v>129</v>
      </c>
      <c r="I579" s="61">
        <v>510</v>
      </c>
    </row>
    <row r="580" spans="1:17" x14ac:dyDescent="0.25">
      <c r="A580" s="108">
        <v>41946</v>
      </c>
      <c r="B580" s="82">
        <v>1815</v>
      </c>
      <c r="C580" s="61" t="s">
        <v>22</v>
      </c>
      <c r="D580" s="68">
        <v>2</v>
      </c>
      <c r="E580" s="60">
        <v>41955</v>
      </c>
      <c r="H580" s="61">
        <v>128</v>
      </c>
      <c r="I580" s="61">
        <v>510</v>
      </c>
    </row>
    <row r="581" spans="1:17" x14ac:dyDescent="0.25">
      <c r="A581" s="108">
        <v>41946</v>
      </c>
      <c r="B581" s="82">
        <v>1830</v>
      </c>
      <c r="C581" s="61" t="s">
        <v>19</v>
      </c>
      <c r="D581" s="68">
        <v>3</v>
      </c>
      <c r="E581" s="60">
        <v>41955</v>
      </c>
      <c r="H581" s="61">
        <v>128</v>
      </c>
      <c r="I581" s="61">
        <v>510</v>
      </c>
    </row>
    <row r="582" spans="1:17" x14ac:dyDescent="0.25">
      <c r="A582" s="108">
        <v>41945</v>
      </c>
      <c r="B582" s="82">
        <v>137</v>
      </c>
      <c r="C582" s="61" t="s">
        <v>36</v>
      </c>
      <c r="D582" s="68">
        <v>1</v>
      </c>
      <c r="E582" s="60">
        <v>41955</v>
      </c>
      <c r="H582" s="61">
        <v>128</v>
      </c>
      <c r="I582" s="61">
        <v>500</v>
      </c>
    </row>
    <row r="583" spans="1:17" x14ac:dyDescent="0.25">
      <c r="A583" s="108">
        <v>41945</v>
      </c>
      <c r="B583" s="82">
        <v>207</v>
      </c>
      <c r="C583" s="61" t="s">
        <v>36</v>
      </c>
      <c r="D583" s="68">
        <v>2</v>
      </c>
      <c r="E583" s="60">
        <v>41955</v>
      </c>
      <c r="H583" s="61">
        <v>128</v>
      </c>
      <c r="I583" s="61">
        <v>500</v>
      </c>
    </row>
    <row r="584" spans="1:17" x14ac:dyDescent="0.25">
      <c r="A584" s="108">
        <v>41945</v>
      </c>
      <c r="B584" s="82">
        <v>237</v>
      </c>
      <c r="C584" s="61" t="s">
        <v>36</v>
      </c>
      <c r="D584" s="68">
        <v>3</v>
      </c>
      <c r="E584" s="60">
        <v>41955</v>
      </c>
      <c r="H584" s="61">
        <v>129</v>
      </c>
      <c r="I584" s="61">
        <v>510</v>
      </c>
    </row>
    <row r="585" spans="1:17" x14ac:dyDescent="0.25">
      <c r="A585" s="108">
        <v>41945</v>
      </c>
      <c r="B585" s="82">
        <v>307</v>
      </c>
      <c r="C585" s="61" t="s">
        <v>36</v>
      </c>
      <c r="D585" s="68">
        <v>4</v>
      </c>
      <c r="E585" s="60">
        <v>41955</v>
      </c>
      <c r="H585" s="61">
        <v>129</v>
      </c>
      <c r="I585" s="61">
        <v>550</v>
      </c>
    </row>
    <row r="586" spans="1:17" x14ac:dyDescent="0.25">
      <c r="A586" s="108">
        <v>41945</v>
      </c>
      <c r="B586" s="82">
        <v>337</v>
      </c>
      <c r="C586" s="61" t="s">
        <v>36</v>
      </c>
      <c r="D586" s="68">
        <v>5</v>
      </c>
      <c r="E586" s="60">
        <v>41955</v>
      </c>
      <c r="H586" s="61">
        <v>128</v>
      </c>
      <c r="I586" s="61">
        <v>500</v>
      </c>
    </row>
    <row r="587" spans="1:17" x14ac:dyDescent="0.25">
      <c r="A587" s="108">
        <v>41945</v>
      </c>
      <c r="B587" s="82">
        <v>407</v>
      </c>
      <c r="C587" s="61" t="s">
        <v>36</v>
      </c>
      <c r="D587" s="68">
        <v>6</v>
      </c>
      <c r="E587" s="60">
        <v>41955</v>
      </c>
      <c r="H587" s="61">
        <v>128</v>
      </c>
      <c r="I587" s="61">
        <v>525</v>
      </c>
    </row>
    <row r="588" spans="1:17" x14ac:dyDescent="0.25">
      <c r="A588" s="108">
        <v>41945</v>
      </c>
      <c r="B588" s="82">
        <v>437</v>
      </c>
      <c r="C588" s="61" t="s">
        <v>36</v>
      </c>
      <c r="D588" s="68">
        <v>7</v>
      </c>
      <c r="E588" s="60">
        <v>41955</v>
      </c>
      <c r="H588" s="61">
        <v>126</v>
      </c>
      <c r="I588" s="61">
        <v>510</v>
      </c>
    </row>
    <row r="589" spans="1:17" x14ac:dyDescent="0.25">
      <c r="A589" s="108">
        <v>41945</v>
      </c>
      <c r="B589" s="82">
        <v>507</v>
      </c>
      <c r="C589" s="61" t="s">
        <v>36</v>
      </c>
      <c r="D589" s="68">
        <v>8</v>
      </c>
      <c r="E589" s="60">
        <v>41955</v>
      </c>
      <c r="H589" s="61">
        <v>127</v>
      </c>
      <c r="I589" s="61">
        <v>525</v>
      </c>
    </row>
    <row r="590" spans="1:17" x14ac:dyDescent="0.25">
      <c r="A590" s="108">
        <v>41945</v>
      </c>
      <c r="B590" s="82">
        <v>537</v>
      </c>
      <c r="C590" s="61" t="s">
        <v>36</v>
      </c>
      <c r="D590" s="68">
        <v>9</v>
      </c>
      <c r="E590" s="60">
        <v>41955</v>
      </c>
      <c r="F590" s="62">
        <v>1700</v>
      </c>
      <c r="H590" s="61">
        <v>127</v>
      </c>
      <c r="I590" s="61">
        <v>550</v>
      </c>
    </row>
  </sheetData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21"/>
  <sheetViews>
    <sheetView workbookViewId="0">
      <pane ySplit="1" topLeftCell="A392" activePane="bottomLeft" state="frozen"/>
      <selection pane="bottomLeft" activeCell="A392" sqref="A392:Q521"/>
    </sheetView>
  </sheetViews>
  <sheetFormatPr defaultRowHeight="15" x14ac:dyDescent="0.25"/>
  <cols>
    <col min="1" max="1" width="9.140625" style="8"/>
    <col min="2" max="2" width="9.140625" style="9"/>
    <col min="3" max="3" width="22.42578125" style="10" customWidth="1"/>
    <col min="4" max="4" width="9.140625" style="10"/>
    <col min="5" max="5" width="9.7109375" style="8" customWidth="1"/>
    <col min="6" max="6" width="9.140625" style="11"/>
    <col min="7" max="7" width="6.85546875" style="10" customWidth="1"/>
    <col min="8" max="8" width="9.140625" style="10"/>
    <col min="9" max="9" width="10.7109375" style="10" customWidth="1"/>
    <col min="10" max="12" width="8.140625" style="10" customWidth="1"/>
    <col min="13" max="13" width="5.28515625" style="10" customWidth="1"/>
    <col min="14" max="14" width="13.85546875" style="10" customWidth="1"/>
    <col min="15" max="15" width="10.7109375" style="10" customWidth="1"/>
    <col min="16" max="16" width="9" style="10" customWidth="1"/>
    <col min="17" max="17" width="9.140625" style="122"/>
    <col min="18" max="16384" width="9.140625" style="10"/>
  </cols>
  <sheetData>
    <row r="1" spans="1:18" ht="45" customHeight="1" x14ac:dyDescent="0.25">
      <c r="A1" s="12" t="s">
        <v>76</v>
      </c>
      <c r="B1" s="13" t="s">
        <v>77</v>
      </c>
      <c r="C1" s="14" t="s">
        <v>78</v>
      </c>
      <c r="D1" s="14" t="s">
        <v>3</v>
      </c>
      <c r="E1" s="15" t="s">
        <v>4</v>
      </c>
      <c r="F1" s="16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  <c r="N1" s="14" t="s">
        <v>13</v>
      </c>
      <c r="O1" s="14" t="s">
        <v>14</v>
      </c>
      <c r="P1" s="14" t="s">
        <v>15</v>
      </c>
      <c r="Q1" s="120" t="s">
        <v>16</v>
      </c>
      <c r="R1" s="17"/>
    </row>
    <row r="2" spans="1:18" s="17" customFormat="1" ht="21.75" customHeight="1" x14ac:dyDescent="0.25">
      <c r="A2" s="8">
        <v>40914</v>
      </c>
      <c r="B2" s="9">
        <v>1232</v>
      </c>
      <c r="C2" s="10" t="s">
        <v>66</v>
      </c>
      <c r="D2" s="10">
        <v>3</v>
      </c>
      <c r="E2" s="8">
        <v>40926</v>
      </c>
      <c r="F2" s="11">
        <v>1220</v>
      </c>
      <c r="G2" s="10">
        <v>1.52</v>
      </c>
      <c r="H2" s="10">
        <v>127</v>
      </c>
      <c r="I2" s="10">
        <v>500</v>
      </c>
      <c r="J2" s="10">
        <v>541</v>
      </c>
      <c r="K2" s="10">
        <v>1223</v>
      </c>
      <c r="L2" s="10">
        <v>1318</v>
      </c>
      <c r="M2" s="10">
        <f>L2-K2</f>
        <v>95</v>
      </c>
      <c r="N2" s="10">
        <v>130</v>
      </c>
      <c r="O2" s="10">
        <f t="shared" ref="O2:O38" si="0">N2-H2</f>
        <v>3</v>
      </c>
      <c r="P2" s="10">
        <f t="shared" ref="P2:P38" si="1">I2/1000</f>
        <v>0.5</v>
      </c>
      <c r="Q2" s="122">
        <f t="shared" ref="Q2:Q38" si="2">(N2-H2)/P2</f>
        <v>6</v>
      </c>
      <c r="R2" s="10"/>
    </row>
    <row r="3" spans="1:18" x14ac:dyDescent="0.25">
      <c r="A3" s="8">
        <v>40914</v>
      </c>
      <c r="B3" s="9">
        <v>1242</v>
      </c>
      <c r="C3" s="10" t="s">
        <v>66</v>
      </c>
      <c r="D3" s="10">
        <v>1</v>
      </c>
      <c r="E3" s="8">
        <v>40927</v>
      </c>
      <c r="F3" s="11">
        <v>1108</v>
      </c>
      <c r="G3" s="10">
        <v>10.3</v>
      </c>
      <c r="H3" s="10">
        <v>126</v>
      </c>
      <c r="I3" s="10">
        <v>500</v>
      </c>
      <c r="J3" s="10">
        <v>381</v>
      </c>
      <c r="K3" s="10">
        <v>1112</v>
      </c>
      <c r="L3" s="10">
        <v>1253</v>
      </c>
      <c r="M3" s="10">
        <f>L3-K3</f>
        <v>141</v>
      </c>
      <c r="N3" s="10">
        <v>137</v>
      </c>
      <c r="O3" s="10">
        <f t="shared" si="0"/>
        <v>11</v>
      </c>
      <c r="P3" s="10">
        <f t="shared" si="1"/>
        <v>0.5</v>
      </c>
      <c r="Q3" s="122">
        <f t="shared" si="2"/>
        <v>22</v>
      </c>
    </row>
    <row r="4" spans="1:18" x14ac:dyDescent="0.25">
      <c r="A4" s="8">
        <v>40915</v>
      </c>
      <c r="B4" s="9">
        <v>1325</v>
      </c>
      <c r="C4" s="10" t="s">
        <v>19</v>
      </c>
      <c r="D4" s="10">
        <v>4</v>
      </c>
      <c r="E4" s="8">
        <v>40926</v>
      </c>
      <c r="F4" s="11">
        <v>1211</v>
      </c>
      <c r="G4" s="10">
        <v>13.8</v>
      </c>
      <c r="H4" s="10">
        <v>130</v>
      </c>
      <c r="I4" s="10">
        <v>475</v>
      </c>
      <c r="J4" s="10">
        <v>562</v>
      </c>
      <c r="K4" s="10">
        <v>1218</v>
      </c>
      <c r="L4" s="10">
        <v>1318</v>
      </c>
      <c r="M4" s="10">
        <f>L4-K4</f>
        <v>100</v>
      </c>
      <c r="N4" s="10">
        <v>150</v>
      </c>
      <c r="O4" s="10">
        <f t="shared" si="0"/>
        <v>20</v>
      </c>
      <c r="P4" s="10">
        <f t="shared" si="1"/>
        <v>0.47499999999999998</v>
      </c>
      <c r="Q4" s="122">
        <f t="shared" si="2"/>
        <v>42.10526315789474</v>
      </c>
    </row>
    <row r="5" spans="1:18" x14ac:dyDescent="0.25">
      <c r="A5" s="8">
        <v>40915</v>
      </c>
      <c r="B5" s="9">
        <v>1443</v>
      </c>
      <c r="C5" s="10" t="s">
        <v>66</v>
      </c>
      <c r="D5" s="10">
        <v>3</v>
      </c>
      <c r="E5" s="8">
        <v>40926</v>
      </c>
      <c r="F5" s="11">
        <v>1205</v>
      </c>
      <c r="G5" s="10">
        <v>0.67</v>
      </c>
      <c r="H5" s="10">
        <v>128</v>
      </c>
      <c r="I5" s="10">
        <v>500</v>
      </c>
      <c r="J5" s="10">
        <v>764</v>
      </c>
      <c r="K5" s="10">
        <v>1211</v>
      </c>
      <c r="L5" s="10">
        <v>1318</v>
      </c>
      <c r="M5" s="10">
        <f>L5-K5</f>
        <v>107</v>
      </c>
      <c r="N5" s="10">
        <v>127</v>
      </c>
      <c r="O5" s="10">
        <f t="shared" si="0"/>
        <v>-1</v>
      </c>
      <c r="P5" s="10">
        <f t="shared" si="1"/>
        <v>0.5</v>
      </c>
      <c r="Q5" s="122">
        <f t="shared" si="2"/>
        <v>-2</v>
      </c>
    </row>
    <row r="6" spans="1:18" x14ac:dyDescent="0.25">
      <c r="A6" s="8">
        <v>40919</v>
      </c>
      <c r="B6" s="9">
        <v>1200</v>
      </c>
      <c r="C6" s="10" t="s">
        <v>66</v>
      </c>
      <c r="D6" s="10">
        <v>1</v>
      </c>
      <c r="E6" s="8">
        <v>40920</v>
      </c>
      <c r="F6" s="11">
        <v>1112</v>
      </c>
      <c r="G6" s="10">
        <v>2.31</v>
      </c>
      <c r="H6" s="10">
        <v>123</v>
      </c>
      <c r="I6" s="10">
        <v>500</v>
      </c>
      <c r="M6" s="10" t="s">
        <v>20</v>
      </c>
      <c r="N6" s="10">
        <v>133</v>
      </c>
      <c r="O6" s="10">
        <f t="shared" si="0"/>
        <v>10</v>
      </c>
      <c r="P6" s="10">
        <f t="shared" si="1"/>
        <v>0.5</v>
      </c>
      <c r="Q6" s="122">
        <f t="shared" si="2"/>
        <v>20</v>
      </c>
      <c r="R6" s="10" t="s">
        <v>21</v>
      </c>
    </row>
    <row r="7" spans="1:18" x14ac:dyDescent="0.25">
      <c r="A7" s="8">
        <v>40919</v>
      </c>
      <c r="B7" s="9">
        <v>1200</v>
      </c>
      <c r="C7" s="10" t="s">
        <v>22</v>
      </c>
      <c r="D7" s="10">
        <v>1</v>
      </c>
      <c r="E7" s="8">
        <v>40920</v>
      </c>
      <c r="F7" s="11">
        <v>1112</v>
      </c>
      <c r="H7" s="10">
        <v>123</v>
      </c>
      <c r="I7" s="10">
        <v>500</v>
      </c>
      <c r="M7" s="10" t="s">
        <v>20</v>
      </c>
      <c r="N7" s="10">
        <v>391</v>
      </c>
      <c r="O7" s="10">
        <f t="shared" si="0"/>
        <v>268</v>
      </c>
      <c r="P7" s="10">
        <f t="shared" si="1"/>
        <v>0.5</v>
      </c>
      <c r="Q7" s="122">
        <f t="shared" si="2"/>
        <v>536</v>
      </c>
      <c r="R7" s="10" t="s">
        <v>23</v>
      </c>
    </row>
    <row r="8" spans="1:18" x14ac:dyDescent="0.25">
      <c r="A8" s="8">
        <v>40919</v>
      </c>
      <c r="B8" s="9">
        <v>1200</v>
      </c>
      <c r="C8" s="10" t="s">
        <v>22</v>
      </c>
      <c r="D8" s="10">
        <v>1</v>
      </c>
      <c r="E8" s="8">
        <v>40920</v>
      </c>
      <c r="F8" s="11">
        <v>1112</v>
      </c>
      <c r="G8" s="10">
        <v>217</v>
      </c>
      <c r="H8" s="10">
        <v>123</v>
      </c>
      <c r="I8" s="10">
        <v>500</v>
      </c>
      <c r="M8" s="10" t="s">
        <v>20</v>
      </c>
      <c r="N8" s="10">
        <v>226</v>
      </c>
      <c r="O8" s="10">
        <f t="shared" si="0"/>
        <v>103</v>
      </c>
      <c r="P8" s="10">
        <f t="shared" si="1"/>
        <v>0.5</v>
      </c>
      <c r="Q8" s="122">
        <f t="shared" si="2"/>
        <v>206</v>
      </c>
      <c r="R8" s="10" t="s">
        <v>24</v>
      </c>
    </row>
    <row r="9" spans="1:18" x14ac:dyDescent="0.25">
      <c r="A9" s="8">
        <v>40920</v>
      </c>
      <c r="B9" s="9">
        <v>1417</v>
      </c>
      <c r="C9" s="10" t="s">
        <v>19</v>
      </c>
      <c r="D9" s="10">
        <v>1</v>
      </c>
      <c r="E9" s="8">
        <v>40926</v>
      </c>
      <c r="F9" s="11">
        <v>1139</v>
      </c>
      <c r="G9" s="10">
        <v>27.1</v>
      </c>
      <c r="H9" s="10">
        <v>126</v>
      </c>
      <c r="I9" s="10">
        <v>500</v>
      </c>
      <c r="J9" s="10">
        <v>472</v>
      </c>
      <c r="K9" s="10">
        <v>1146</v>
      </c>
      <c r="L9" s="10">
        <v>1246</v>
      </c>
      <c r="M9" s="10">
        <f t="shared" ref="M9:M15" si="3">L9-K9</f>
        <v>100</v>
      </c>
      <c r="N9" s="10">
        <v>146</v>
      </c>
      <c r="O9" s="10">
        <f t="shared" si="0"/>
        <v>20</v>
      </c>
      <c r="P9" s="10">
        <f t="shared" si="1"/>
        <v>0.5</v>
      </c>
      <c r="Q9" s="122">
        <f t="shared" si="2"/>
        <v>40</v>
      </c>
    </row>
    <row r="10" spans="1:18" x14ac:dyDescent="0.25">
      <c r="A10" s="8">
        <v>40920</v>
      </c>
      <c r="B10" s="9">
        <v>1424</v>
      </c>
      <c r="C10" s="10" t="s">
        <v>22</v>
      </c>
      <c r="D10" s="10" t="s">
        <v>25</v>
      </c>
      <c r="E10" s="8">
        <v>40926</v>
      </c>
      <c r="F10" s="11">
        <v>1147</v>
      </c>
      <c r="G10" s="10">
        <v>176</v>
      </c>
      <c r="H10" s="10">
        <v>132</v>
      </c>
      <c r="I10" s="10">
        <v>250</v>
      </c>
      <c r="J10" s="10">
        <v>505</v>
      </c>
      <c r="K10" s="10">
        <v>1216</v>
      </c>
      <c r="L10" s="10">
        <v>1318</v>
      </c>
      <c r="M10" s="10">
        <f t="shared" si="3"/>
        <v>102</v>
      </c>
      <c r="N10" s="10">
        <v>170</v>
      </c>
      <c r="O10" s="10">
        <f t="shared" si="0"/>
        <v>38</v>
      </c>
      <c r="P10" s="10">
        <f t="shared" si="1"/>
        <v>0.25</v>
      </c>
      <c r="Q10" s="122">
        <f t="shared" si="2"/>
        <v>152</v>
      </c>
    </row>
    <row r="11" spans="1:18" x14ac:dyDescent="0.25">
      <c r="A11" s="8">
        <v>40920</v>
      </c>
      <c r="B11" s="9">
        <v>1424</v>
      </c>
      <c r="C11" s="10" t="s">
        <v>22</v>
      </c>
      <c r="D11" s="10" t="s">
        <v>26</v>
      </c>
      <c r="E11" s="8">
        <v>40926</v>
      </c>
      <c r="F11" s="11">
        <v>1147</v>
      </c>
      <c r="G11" s="10">
        <v>206</v>
      </c>
      <c r="H11" s="10">
        <v>130</v>
      </c>
      <c r="I11" s="10">
        <v>250</v>
      </c>
      <c r="J11" s="10">
        <v>492</v>
      </c>
      <c r="K11" s="10">
        <v>1216</v>
      </c>
      <c r="L11" s="10">
        <v>1318</v>
      </c>
      <c r="M11" s="10">
        <f t="shared" si="3"/>
        <v>102</v>
      </c>
      <c r="N11" s="10">
        <v>175</v>
      </c>
      <c r="O11" s="10">
        <f t="shared" si="0"/>
        <v>45</v>
      </c>
      <c r="P11" s="10">
        <f t="shared" si="1"/>
        <v>0.25</v>
      </c>
      <c r="Q11" s="122">
        <f t="shared" si="2"/>
        <v>180</v>
      </c>
    </row>
    <row r="12" spans="1:18" x14ac:dyDescent="0.25">
      <c r="A12" s="8">
        <v>40920</v>
      </c>
      <c r="B12" s="9">
        <v>1455</v>
      </c>
      <c r="C12" s="10" t="s">
        <v>27</v>
      </c>
      <c r="D12" s="10" t="s">
        <v>28</v>
      </c>
      <c r="E12" s="8">
        <v>40926</v>
      </c>
      <c r="F12" s="11">
        <v>1055</v>
      </c>
      <c r="G12" s="10">
        <v>0.26</v>
      </c>
      <c r="H12" s="10">
        <v>132</v>
      </c>
      <c r="I12" s="10">
        <v>250</v>
      </c>
      <c r="K12" s="10">
        <v>1120</v>
      </c>
      <c r="L12" s="10">
        <v>1220</v>
      </c>
      <c r="M12" s="10">
        <f t="shared" si="3"/>
        <v>100</v>
      </c>
      <c r="N12" s="10">
        <v>137</v>
      </c>
      <c r="O12" s="10">
        <f t="shared" si="0"/>
        <v>5</v>
      </c>
      <c r="P12" s="10">
        <f t="shared" si="1"/>
        <v>0.25</v>
      </c>
      <c r="Q12" s="122">
        <f t="shared" si="2"/>
        <v>20</v>
      </c>
    </row>
    <row r="13" spans="1:18" x14ac:dyDescent="0.25">
      <c r="A13" s="8">
        <v>40920</v>
      </c>
      <c r="B13" s="9">
        <v>1455</v>
      </c>
      <c r="C13" s="10" t="s">
        <v>27</v>
      </c>
      <c r="D13" s="10" t="s">
        <v>29</v>
      </c>
      <c r="E13" s="8">
        <v>40926</v>
      </c>
      <c r="F13" s="11">
        <v>1055</v>
      </c>
      <c r="G13" s="10">
        <v>0.26</v>
      </c>
      <c r="H13" s="10">
        <v>131</v>
      </c>
      <c r="I13" s="10">
        <v>275</v>
      </c>
      <c r="J13" s="10">
        <v>551</v>
      </c>
      <c r="M13" s="10">
        <f t="shared" si="3"/>
        <v>0</v>
      </c>
      <c r="N13" s="10">
        <v>130</v>
      </c>
      <c r="O13" s="10">
        <f t="shared" si="0"/>
        <v>-1</v>
      </c>
      <c r="P13" s="10">
        <f t="shared" si="1"/>
        <v>0.27500000000000002</v>
      </c>
      <c r="Q13" s="122">
        <f t="shared" si="2"/>
        <v>-3.6363636363636362</v>
      </c>
    </row>
    <row r="14" spans="1:18" x14ac:dyDescent="0.25">
      <c r="A14" s="8">
        <v>40921</v>
      </c>
      <c r="B14" s="9">
        <v>1301</v>
      </c>
      <c r="C14" s="10" t="s">
        <v>79</v>
      </c>
      <c r="D14" s="10">
        <v>2</v>
      </c>
      <c r="E14" s="8">
        <v>40926</v>
      </c>
      <c r="F14" s="11">
        <v>1130</v>
      </c>
      <c r="G14" s="10">
        <v>1.4</v>
      </c>
      <c r="H14" s="10">
        <v>135</v>
      </c>
      <c r="I14" s="10">
        <v>500</v>
      </c>
      <c r="J14" s="10">
        <v>529</v>
      </c>
      <c r="K14" s="10">
        <v>1138</v>
      </c>
      <c r="L14" s="10">
        <v>1238</v>
      </c>
      <c r="M14" s="10">
        <f t="shared" si="3"/>
        <v>100</v>
      </c>
      <c r="N14" s="10">
        <v>132</v>
      </c>
      <c r="O14" s="10">
        <f t="shared" si="0"/>
        <v>-3</v>
      </c>
      <c r="P14" s="10">
        <f t="shared" si="1"/>
        <v>0.5</v>
      </c>
      <c r="Q14" s="122">
        <f t="shared" si="2"/>
        <v>-6</v>
      </c>
    </row>
    <row r="15" spans="1:18" s="18" customFormat="1" ht="17.25" customHeight="1" x14ac:dyDescent="0.25">
      <c r="A15" s="8">
        <v>40921</v>
      </c>
      <c r="B15" s="9">
        <v>1433</v>
      </c>
      <c r="C15" s="10" t="s">
        <v>22</v>
      </c>
      <c r="D15" s="10">
        <v>4</v>
      </c>
      <c r="E15" s="8">
        <v>40926</v>
      </c>
      <c r="F15" s="11">
        <v>1122</v>
      </c>
      <c r="G15" s="10">
        <v>12.1</v>
      </c>
      <c r="H15" s="10">
        <v>127</v>
      </c>
      <c r="I15" s="10">
        <v>500</v>
      </c>
      <c r="J15" s="10">
        <v>557</v>
      </c>
      <c r="K15" s="10">
        <v>1128</v>
      </c>
      <c r="L15" s="10">
        <v>1228</v>
      </c>
      <c r="M15" s="10">
        <f t="shared" si="3"/>
        <v>100</v>
      </c>
      <c r="N15" s="10">
        <v>140</v>
      </c>
      <c r="O15" s="10">
        <f t="shared" si="0"/>
        <v>13</v>
      </c>
      <c r="P15" s="10">
        <f t="shared" si="1"/>
        <v>0.5</v>
      </c>
      <c r="Q15" s="122">
        <f t="shared" si="2"/>
        <v>26</v>
      </c>
      <c r="R15" s="10"/>
    </row>
    <row r="16" spans="1:18" s="18" customFormat="1" ht="17.25" customHeight="1" x14ac:dyDescent="0.25">
      <c r="A16" s="8">
        <v>40926</v>
      </c>
      <c r="B16" s="9">
        <v>1424</v>
      </c>
      <c r="C16" s="10" t="s">
        <v>31</v>
      </c>
      <c r="D16" s="10" t="s">
        <v>32</v>
      </c>
      <c r="E16" s="8">
        <v>40927</v>
      </c>
      <c r="F16" s="11">
        <v>1236</v>
      </c>
      <c r="G16" s="10">
        <v>107</v>
      </c>
      <c r="H16" s="10">
        <v>127</v>
      </c>
      <c r="I16" s="10">
        <v>530</v>
      </c>
      <c r="J16" s="10">
        <v>630</v>
      </c>
      <c r="K16" s="10">
        <v>1251</v>
      </c>
      <c r="L16" s="10">
        <v>1353</v>
      </c>
      <c r="M16" s="10"/>
      <c r="N16" s="10">
        <v>225</v>
      </c>
      <c r="O16" s="10">
        <f t="shared" si="0"/>
        <v>98</v>
      </c>
      <c r="P16" s="10">
        <f t="shared" si="1"/>
        <v>0.53</v>
      </c>
      <c r="Q16" s="122">
        <f t="shared" si="2"/>
        <v>184.90566037735849</v>
      </c>
      <c r="R16" s="10"/>
    </row>
    <row r="17" spans="1:18" x14ac:dyDescent="0.25">
      <c r="A17" s="8">
        <v>40926</v>
      </c>
      <c r="B17" s="9">
        <v>1424</v>
      </c>
      <c r="C17" s="10" t="s">
        <v>31</v>
      </c>
      <c r="D17" s="10" t="s">
        <v>33</v>
      </c>
      <c r="E17" s="8">
        <v>40927</v>
      </c>
      <c r="F17" s="11">
        <v>1236</v>
      </c>
      <c r="G17" s="10">
        <v>107</v>
      </c>
      <c r="H17" s="10">
        <v>126</v>
      </c>
      <c r="I17" s="10">
        <v>125</v>
      </c>
      <c r="J17" s="10">
        <v>520</v>
      </c>
      <c r="L17" s="10">
        <v>1353</v>
      </c>
      <c r="N17" s="10">
        <v>147</v>
      </c>
      <c r="O17" s="10">
        <f t="shared" si="0"/>
        <v>21</v>
      </c>
      <c r="P17" s="10">
        <f t="shared" si="1"/>
        <v>0.125</v>
      </c>
      <c r="Q17" s="122">
        <f t="shared" si="2"/>
        <v>168</v>
      </c>
    </row>
    <row r="18" spans="1:18" x14ac:dyDescent="0.25">
      <c r="A18" s="8">
        <v>40926</v>
      </c>
      <c r="B18" s="9">
        <v>1426</v>
      </c>
      <c r="C18" s="10" t="s">
        <v>19</v>
      </c>
      <c r="D18" s="10">
        <v>2</v>
      </c>
      <c r="E18" s="8">
        <v>40927</v>
      </c>
      <c r="F18" s="11">
        <v>1241</v>
      </c>
      <c r="G18" s="10">
        <v>7.2</v>
      </c>
      <c r="H18" s="10">
        <v>129</v>
      </c>
      <c r="I18" s="10">
        <v>540</v>
      </c>
      <c r="J18" s="10">
        <v>548</v>
      </c>
      <c r="K18" s="10">
        <v>1246</v>
      </c>
      <c r="L18" s="10">
        <v>1353</v>
      </c>
      <c r="N18" s="10">
        <v>136</v>
      </c>
      <c r="O18" s="10">
        <f t="shared" si="0"/>
        <v>7</v>
      </c>
      <c r="P18" s="10">
        <f t="shared" si="1"/>
        <v>0.54</v>
      </c>
      <c r="Q18" s="122">
        <f t="shared" si="2"/>
        <v>12.962962962962962</v>
      </c>
    </row>
    <row r="19" spans="1:18" x14ac:dyDescent="0.25">
      <c r="A19" s="8">
        <v>40926</v>
      </c>
      <c r="B19" s="9">
        <v>1440</v>
      </c>
      <c r="C19" s="10" t="s">
        <v>42</v>
      </c>
      <c r="D19" s="10">
        <v>4</v>
      </c>
      <c r="E19" s="8">
        <v>40931</v>
      </c>
      <c r="F19" s="11">
        <v>2051</v>
      </c>
      <c r="G19" s="10">
        <v>9999</v>
      </c>
      <c r="H19" s="10">
        <v>127</v>
      </c>
      <c r="I19" s="10">
        <v>50</v>
      </c>
      <c r="K19" s="10">
        <v>2103</v>
      </c>
      <c r="L19" s="10">
        <v>2235</v>
      </c>
      <c r="N19" s="10">
        <v>220</v>
      </c>
      <c r="O19" s="10">
        <f t="shared" si="0"/>
        <v>93</v>
      </c>
      <c r="P19" s="10">
        <f t="shared" si="1"/>
        <v>0.05</v>
      </c>
      <c r="Q19" s="122">
        <f t="shared" si="2"/>
        <v>1860</v>
      </c>
    </row>
    <row r="20" spans="1:18" x14ac:dyDescent="0.25">
      <c r="A20" s="8">
        <v>40926</v>
      </c>
      <c r="B20" s="9">
        <v>1450</v>
      </c>
      <c r="C20" s="10" t="s">
        <v>66</v>
      </c>
      <c r="D20" s="10">
        <v>5</v>
      </c>
      <c r="E20" s="8">
        <v>40927</v>
      </c>
      <c r="F20" s="11">
        <v>1231</v>
      </c>
      <c r="G20" s="10">
        <v>1.98</v>
      </c>
      <c r="H20" s="10">
        <v>128</v>
      </c>
      <c r="I20" s="10">
        <v>540</v>
      </c>
      <c r="J20" s="10">
        <v>410</v>
      </c>
      <c r="K20" s="10">
        <v>1235</v>
      </c>
      <c r="L20" s="10">
        <v>1353</v>
      </c>
      <c r="N20" s="10">
        <v>131</v>
      </c>
      <c r="O20" s="10">
        <f t="shared" si="0"/>
        <v>3</v>
      </c>
      <c r="P20" s="10">
        <f t="shared" si="1"/>
        <v>0.54</v>
      </c>
      <c r="Q20" s="122">
        <f t="shared" si="2"/>
        <v>5.5555555555555554</v>
      </c>
    </row>
    <row r="21" spans="1:18" x14ac:dyDescent="0.25">
      <c r="A21" s="8">
        <v>40926</v>
      </c>
      <c r="B21" s="9">
        <v>1455</v>
      </c>
      <c r="C21" s="10" t="s">
        <v>22</v>
      </c>
      <c r="D21" s="10">
        <v>5</v>
      </c>
      <c r="E21" s="8">
        <v>40931</v>
      </c>
      <c r="F21" s="11">
        <v>1951</v>
      </c>
      <c r="G21" s="10">
        <v>9999</v>
      </c>
      <c r="H21" s="10">
        <v>125</v>
      </c>
      <c r="I21" s="10">
        <v>40</v>
      </c>
      <c r="K21" s="10">
        <v>1958</v>
      </c>
      <c r="L21" s="10">
        <v>2140</v>
      </c>
      <c r="N21" s="10">
        <v>247</v>
      </c>
      <c r="O21" s="10">
        <f t="shared" si="0"/>
        <v>122</v>
      </c>
      <c r="P21" s="10">
        <f t="shared" si="1"/>
        <v>0.04</v>
      </c>
      <c r="Q21" s="122">
        <f t="shared" si="2"/>
        <v>3050</v>
      </c>
    </row>
    <row r="22" spans="1:18" x14ac:dyDescent="0.25">
      <c r="A22" s="8">
        <v>40926</v>
      </c>
      <c r="B22" s="9">
        <v>1500</v>
      </c>
      <c r="C22" s="10" t="s">
        <v>39</v>
      </c>
      <c r="D22" s="10">
        <v>7</v>
      </c>
      <c r="E22" s="8">
        <v>40931</v>
      </c>
      <c r="F22" s="11">
        <v>1923</v>
      </c>
      <c r="G22" s="10">
        <v>9999</v>
      </c>
      <c r="H22" s="10">
        <v>127</v>
      </c>
      <c r="I22" s="10">
        <v>50</v>
      </c>
      <c r="K22" s="10">
        <v>1938</v>
      </c>
      <c r="L22" s="10">
        <v>2140</v>
      </c>
      <c r="N22" s="10">
        <v>378</v>
      </c>
      <c r="O22" s="10">
        <f t="shared" si="0"/>
        <v>251</v>
      </c>
      <c r="P22" s="10">
        <f t="shared" si="1"/>
        <v>0.05</v>
      </c>
      <c r="Q22" s="122">
        <f t="shared" si="2"/>
        <v>5020</v>
      </c>
    </row>
    <row r="23" spans="1:18" x14ac:dyDescent="0.25">
      <c r="A23" s="8">
        <v>40926</v>
      </c>
      <c r="B23" s="9">
        <v>1500</v>
      </c>
      <c r="C23" s="10" t="s">
        <v>41</v>
      </c>
      <c r="D23" s="10">
        <v>6</v>
      </c>
      <c r="E23" s="8">
        <v>40931</v>
      </c>
      <c r="F23" s="11">
        <v>2000</v>
      </c>
      <c r="G23" s="10">
        <v>9999</v>
      </c>
      <c r="H23" s="10">
        <v>129</v>
      </c>
      <c r="I23" s="10">
        <v>30</v>
      </c>
      <c r="K23" s="10">
        <v>2038</v>
      </c>
      <c r="L23" s="10">
        <v>2140</v>
      </c>
      <c r="N23" s="10">
        <v>1190</v>
      </c>
      <c r="O23" s="10">
        <f t="shared" si="0"/>
        <v>1061</v>
      </c>
      <c r="P23" s="10">
        <f t="shared" si="1"/>
        <v>0.03</v>
      </c>
      <c r="Q23" s="122">
        <f t="shared" si="2"/>
        <v>35366.666666666672</v>
      </c>
    </row>
    <row r="24" spans="1:18" x14ac:dyDescent="0.25">
      <c r="A24" s="8">
        <v>40926</v>
      </c>
      <c r="B24" s="9">
        <v>1509</v>
      </c>
      <c r="C24" s="10" t="s">
        <v>36</v>
      </c>
      <c r="D24" s="10">
        <v>9</v>
      </c>
      <c r="E24" s="8">
        <v>40931</v>
      </c>
      <c r="F24" s="11">
        <v>1925</v>
      </c>
      <c r="G24" s="10">
        <v>9999</v>
      </c>
      <c r="H24" s="10">
        <v>126</v>
      </c>
      <c r="I24" s="10">
        <v>40</v>
      </c>
      <c r="K24" s="10">
        <v>1949</v>
      </c>
      <c r="L24" s="10">
        <v>2140</v>
      </c>
      <c r="N24" s="10">
        <v>193</v>
      </c>
      <c r="O24" s="10">
        <f t="shared" si="0"/>
        <v>67</v>
      </c>
      <c r="P24" s="10">
        <f t="shared" si="1"/>
        <v>0.04</v>
      </c>
      <c r="Q24" s="122">
        <f t="shared" si="2"/>
        <v>1675</v>
      </c>
    </row>
    <row r="25" spans="1:18" x14ac:dyDescent="0.25">
      <c r="A25" s="8">
        <v>40926</v>
      </c>
      <c r="B25" s="9">
        <v>1510</v>
      </c>
      <c r="C25" s="10" t="s">
        <v>43</v>
      </c>
      <c r="D25" s="10">
        <v>8</v>
      </c>
      <c r="E25" s="8">
        <v>40931</v>
      </c>
      <c r="F25" s="11">
        <v>2104</v>
      </c>
      <c r="G25" s="10">
        <v>9999</v>
      </c>
      <c r="H25" s="10">
        <v>127</v>
      </c>
      <c r="I25" s="10">
        <v>25</v>
      </c>
      <c r="K25" s="10">
        <v>2111</v>
      </c>
      <c r="L25" s="10">
        <v>2235</v>
      </c>
      <c r="N25" s="10">
        <v>193</v>
      </c>
      <c r="O25" s="10">
        <f t="shared" si="0"/>
        <v>66</v>
      </c>
      <c r="P25" s="10">
        <f t="shared" si="1"/>
        <v>2.5000000000000001E-2</v>
      </c>
      <c r="Q25" s="122">
        <f t="shared" si="2"/>
        <v>2640</v>
      </c>
    </row>
    <row r="26" spans="1:18" x14ac:dyDescent="0.25">
      <c r="A26" s="8">
        <v>40926</v>
      </c>
      <c r="B26" s="9">
        <v>1542</v>
      </c>
      <c r="C26" s="10" t="s">
        <v>27</v>
      </c>
      <c r="D26" s="10">
        <v>10</v>
      </c>
      <c r="E26" s="8">
        <v>40927</v>
      </c>
      <c r="F26" s="11">
        <v>1218</v>
      </c>
      <c r="G26" s="10">
        <v>9999</v>
      </c>
      <c r="H26" s="10">
        <v>128</v>
      </c>
      <c r="I26" s="10">
        <v>540</v>
      </c>
      <c r="J26" s="10">
        <v>427</v>
      </c>
      <c r="K26" s="10">
        <v>1222</v>
      </c>
      <c r="L26" s="10">
        <v>1353</v>
      </c>
      <c r="N26" s="10">
        <v>132</v>
      </c>
      <c r="O26" s="10">
        <f t="shared" si="0"/>
        <v>4</v>
      </c>
      <c r="P26" s="10">
        <f t="shared" si="1"/>
        <v>0.54</v>
      </c>
      <c r="Q26" s="122">
        <f t="shared" si="2"/>
        <v>7.4074074074074066</v>
      </c>
    </row>
    <row r="27" spans="1:18" x14ac:dyDescent="0.25">
      <c r="A27" s="8">
        <v>40926</v>
      </c>
      <c r="B27" s="19">
        <v>1546</v>
      </c>
      <c r="C27" s="18" t="s">
        <v>31</v>
      </c>
      <c r="D27" s="18" t="s">
        <v>34</v>
      </c>
      <c r="E27" s="8">
        <v>40927</v>
      </c>
      <c r="F27" s="20">
        <v>1222</v>
      </c>
      <c r="G27" s="18">
        <v>83.8</v>
      </c>
      <c r="H27" s="18">
        <v>126</v>
      </c>
      <c r="I27" s="18">
        <v>300</v>
      </c>
      <c r="J27" s="18">
        <v>536</v>
      </c>
      <c r="K27" s="18">
        <v>1229</v>
      </c>
      <c r="L27" s="10">
        <v>1353</v>
      </c>
      <c r="M27" s="18"/>
      <c r="N27" s="18">
        <v>157</v>
      </c>
      <c r="O27" s="10">
        <f t="shared" si="0"/>
        <v>31</v>
      </c>
      <c r="P27" s="10">
        <f t="shared" si="1"/>
        <v>0.3</v>
      </c>
      <c r="Q27" s="122">
        <f t="shared" si="2"/>
        <v>103.33333333333334</v>
      </c>
      <c r="R27" s="18"/>
    </row>
    <row r="28" spans="1:18" x14ac:dyDescent="0.25">
      <c r="A28" s="8">
        <v>40926</v>
      </c>
      <c r="B28" s="19">
        <v>1546</v>
      </c>
      <c r="C28" s="18" t="s">
        <v>31</v>
      </c>
      <c r="D28" s="18" t="s">
        <v>35</v>
      </c>
      <c r="E28" s="8">
        <v>40927</v>
      </c>
      <c r="F28" s="20">
        <v>1222</v>
      </c>
      <c r="G28" s="18">
        <v>83.8</v>
      </c>
      <c r="H28" s="18">
        <v>126</v>
      </c>
      <c r="I28" s="18">
        <v>200</v>
      </c>
      <c r="J28" s="18">
        <v>742</v>
      </c>
      <c r="K28" s="18"/>
      <c r="L28" s="10">
        <v>1353</v>
      </c>
      <c r="M28" s="18"/>
      <c r="N28" s="18">
        <v>146</v>
      </c>
      <c r="O28" s="10">
        <f t="shared" si="0"/>
        <v>20</v>
      </c>
      <c r="P28" s="10">
        <f t="shared" si="1"/>
        <v>0.2</v>
      </c>
      <c r="Q28" s="122">
        <f t="shared" si="2"/>
        <v>100</v>
      </c>
      <c r="R28" s="18"/>
    </row>
    <row r="29" spans="1:18" x14ac:dyDescent="0.25">
      <c r="A29" s="8">
        <v>40926</v>
      </c>
      <c r="B29" s="9">
        <v>1546</v>
      </c>
      <c r="C29" s="10" t="s">
        <v>19</v>
      </c>
      <c r="D29" s="10">
        <v>11</v>
      </c>
      <c r="E29" s="8">
        <v>40927</v>
      </c>
      <c r="F29" s="11">
        <v>1306</v>
      </c>
      <c r="G29" s="10">
        <v>830</v>
      </c>
      <c r="H29" s="10">
        <v>128</v>
      </c>
      <c r="I29" s="10">
        <v>100</v>
      </c>
      <c r="J29" s="10">
        <v>507</v>
      </c>
      <c r="K29" s="10">
        <v>1322</v>
      </c>
      <c r="L29" s="10">
        <v>1745</v>
      </c>
      <c r="N29" s="10">
        <v>172</v>
      </c>
      <c r="O29" s="10">
        <f t="shared" si="0"/>
        <v>44</v>
      </c>
      <c r="P29" s="10">
        <f t="shared" si="1"/>
        <v>0.1</v>
      </c>
      <c r="Q29" s="122">
        <f t="shared" si="2"/>
        <v>440</v>
      </c>
    </row>
    <row r="30" spans="1:18" x14ac:dyDescent="0.25">
      <c r="A30" s="8">
        <v>40926</v>
      </c>
      <c r="B30" s="9">
        <v>2000</v>
      </c>
      <c r="C30" s="10" t="s">
        <v>36</v>
      </c>
      <c r="D30" s="10">
        <v>14</v>
      </c>
      <c r="E30" s="8">
        <v>40931</v>
      </c>
      <c r="F30" s="11">
        <v>2042</v>
      </c>
      <c r="G30" s="10">
        <v>9999</v>
      </c>
      <c r="H30" s="10">
        <v>128</v>
      </c>
      <c r="I30" s="10">
        <v>25</v>
      </c>
      <c r="K30" s="10">
        <v>2050</v>
      </c>
      <c r="L30" s="10">
        <v>2154</v>
      </c>
      <c r="N30" s="10">
        <v>215</v>
      </c>
      <c r="O30" s="10">
        <f t="shared" si="0"/>
        <v>87</v>
      </c>
      <c r="P30" s="10">
        <f t="shared" si="1"/>
        <v>2.5000000000000001E-2</v>
      </c>
      <c r="Q30" s="122">
        <f t="shared" si="2"/>
        <v>3480</v>
      </c>
    </row>
    <row r="31" spans="1:18" x14ac:dyDescent="0.25">
      <c r="A31" s="8">
        <v>40927</v>
      </c>
      <c r="B31" s="9">
        <v>900</v>
      </c>
      <c r="C31" s="10" t="s">
        <v>36</v>
      </c>
      <c r="D31" s="10" t="s">
        <v>37</v>
      </c>
      <c r="E31" s="8">
        <v>40927</v>
      </c>
      <c r="F31" s="11">
        <v>2045</v>
      </c>
      <c r="G31" s="10">
        <v>36.4</v>
      </c>
      <c r="H31" s="10">
        <v>127</v>
      </c>
      <c r="I31" s="10">
        <v>550</v>
      </c>
      <c r="K31" s="10">
        <v>2048</v>
      </c>
      <c r="L31" s="10">
        <v>2205</v>
      </c>
      <c r="N31" s="10">
        <v>150</v>
      </c>
      <c r="O31" s="10">
        <f t="shared" si="0"/>
        <v>23</v>
      </c>
      <c r="P31" s="10">
        <f t="shared" si="1"/>
        <v>0.55000000000000004</v>
      </c>
      <c r="Q31" s="122">
        <f t="shared" si="2"/>
        <v>41.818181818181813</v>
      </c>
    </row>
    <row r="32" spans="1:18" x14ac:dyDescent="0.25">
      <c r="A32" s="8">
        <v>40927</v>
      </c>
      <c r="B32" s="9">
        <v>1420</v>
      </c>
      <c r="C32" s="10" t="s">
        <v>19</v>
      </c>
      <c r="D32" s="10">
        <v>1</v>
      </c>
      <c r="E32" s="8">
        <v>40927</v>
      </c>
      <c r="F32" s="11">
        <v>2049</v>
      </c>
      <c r="G32" s="10">
        <v>98.6</v>
      </c>
      <c r="H32" s="10">
        <v>128</v>
      </c>
      <c r="I32" s="10">
        <v>300</v>
      </c>
      <c r="K32" s="10">
        <v>2056</v>
      </c>
      <c r="L32" s="10">
        <v>2205</v>
      </c>
      <c r="N32" s="10">
        <v>160</v>
      </c>
      <c r="O32" s="10">
        <f t="shared" si="0"/>
        <v>32</v>
      </c>
      <c r="P32" s="10">
        <f t="shared" si="1"/>
        <v>0.3</v>
      </c>
      <c r="Q32" s="122">
        <f t="shared" si="2"/>
        <v>106.66666666666667</v>
      </c>
    </row>
    <row r="33" spans="1:17" x14ac:dyDescent="0.25">
      <c r="A33" s="8">
        <v>40927</v>
      </c>
      <c r="B33" s="9">
        <v>1500</v>
      </c>
      <c r="C33" s="10" t="s">
        <v>66</v>
      </c>
      <c r="D33" s="10" t="s">
        <v>37</v>
      </c>
      <c r="E33" s="8">
        <v>40927</v>
      </c>
      <c r="F33" s="11">
        <v>2114</v>
      </c>
      <c r="G33" s="10">
        <v>7.03</v>
      </c>
      <c r="H33" s="10">
        <v>127</v>
      </c>
      <c r="I33" s="10">
        <v>500</v>
      </c>
      <c r="K33" s="10">
        <v>2131</v>
      </c>
      <c r="L33" s="10">
        <v>2228</v>
      </c>
      <c r="N33" s="10">
        <v>130</v>
      </c>
      <c r="O33" s="10">
        <f t="shared" si="0"/>
        <v>3</v>
      </c>
      <c r="P33" s="10">
        <f t="shared" si="1"/>
        <v>0.5</v>
      </c>
      <c r="Q33" s="122">
        <f t="shared" si="2"/>
        <v>6</v>
      </c>
    </row>
    <row r="34" spans="1:17" x14ac:dyDescent="0.25">
      <c r="A34" s="8">
        <v>40927</v>
      </c>
      <c r="B34" s="9">
        <v>1505</v>
      </c>
      <c r="C34" s="10" t="s">
        <v>38</v>
      </c>
      <c r="D34" s="10" t="s">
        <v>37</v>
      </c>
      <c r="E34" s="8">
        <v>40927</v>
      </c>
      <c r="F34" s="11">
        <v>2105</v>
      </c>
      <c r="G34" s="10">
        <v>220</v>
      </c>
      <c r="H34" s="10">
        <v>127</v>
      </c>
      <c r="I34" s="10">
        <v>400</v>
      </c>
      <c r="K34" s="10">
        <v>2128</v>
      </c>
      <c r="L34" s="10">
        <v>2228</v>
      </c>
      <c r="N34" s="10">
        <v>227</v>
      </c>
      <c r="O34" s="10">
        <f t="shared" si="0"/>
        <v>100</v>
      </c>
      <c r="P34" s="10">
        <f t="shared" si="1"/>
        <v>0.4</v>
      </c>
      <c r="Q34" s="122">
        <f t="shared" si="2"/>
        <v>250</v>
      </c>
    </row>
    <row r="35" spans="1:17" x14ac:dyDescent="0.25">
      <c r="A35" s="8">
        <v>40927</v>
      </c>
      <c r="B35" s="9">
        <v>1529</v>
      </c>
      <c r="C35" s="10" t="s">
        <v>19</v>
      </c>
      <c r="D35" s="10" t="s">
        <v>37</v>
      </c>
      <c r="E35" s="8">
        <v>40927</v>
      </c>
      <c r="F35" s="11">
        <v>2109</v>
      </c>
      <c r="G35" s="10">
        <v>75.7</v>
      </c>
      <c r="H35" s="10">
        <v>126</v>
      </c>
      <c r="I35" s="10">
        <v>400</v>
      </c>
      <c r="K35" s="10">
        <v>2142</v>
      </c>
      <c r="L35" s="10">
        <v>2228</v>
      </c>
      <c r="N35" s="10">
        <v>173</v>
      </c>
      <c r="O35" s="10">
        <f t="shared" si="0"/>
        <v>47</v>
      </c>
      <c r="P35" s="10">
        <f t="shared" si="1"/>
        <v>0.4</v>
      </c>
      <c r="Q35" s="122">
        <f t="shared" si="2"/>
        <v>117.5</v>
      </c>
    </row>
    <row r="36" spans="1:17" x14ac:dyDescent="0.25">
      <c r="A36" s="8">
        <v>40927</v>
      </c>
      <c r="B36" s="9">
        <v>1646</v>
      </c>
      <c r="C36" s="10" t="s">
        <v>19</v>
      </c>
      <c r="D36" s="10" t="s">
        <v>37</v>
      </c>
      <c r="E36" s="8">
        <v>40927</v>
      </c>
      <c r="F36" s="11">
        <v>2100</v>
      </c>
      <c r="G36" s="10">
        <v>19.2</v>
      </c>
      <c r="H36" s="10">
        <v>129</v>
      </c>
      <c r="I36" s="10">
        <v>560</v>
      </c>
      <c r="K36" s="10">
        <v>2104</v>
      </c>
      <c r="L36" s="10">
        <v>2205</v>
      </c>
      <c r="N36" s="10">
        <v>144</v>
      </c>
      <c r="O36" s="10">
        <f t="shared" si="0"/>
        <v>15</v>
      </c>
      <c r="P36" s="10">
        <f t="shared" si="1"/>
        <v>0.56000000000000005</v>
      </c>
      <c r="Q36" s="122">
        <f t="shared" si="2"/>
        <v>26.785714285714285</v>
      </c>
    </row>
    <row r="37" spans="1:17" x14ac:dyDescent="0.25">
      <c r="A37" s="8">
        <v>40927</v>
      </c>
      <c r="B37" s="9">
        <v>1703</v>
      </c>
      <c r="C37" s="10" t="s">
        <v>27</v>
      </c>
      <c r="D37" s="10" t="s">
        <v>37</v>
      </c>
      <c r="E37" s="8">
        <v>40927</v>
      </c>
      <c r="F37" s="11">
        <v>2054</v>
      </c>
      <c r="G37" s="10">
        <v>22</v>
      </c>
      <c r="H37" s="10">
        <v>125</v>
      </c>
      <c r="I37" s="10">
        <v>500</v>
      </c>
      <c r="K37" s="10">
        <v>2100</v>
      </c>
      <c r="L37" s="10">
        <v>2205</v>
      </c>
      <c r="N37" s="10">
        <v>133</v>
      </c>
      <c r="O37" s="10">
        <f t="shared" si="0"/>
        <v>8</v>
      </c>
      <c r="P37" s="10">
        <f t="shared" si="1"/>
        <v>0.5</v>
      </c>
      <c r="Q37" s="122">
        <f t="shared" si="2"/>
        <v>16</v>
      </c>
    </row>
    <row r="38" spans="1:17" x14ac:dyDescent="0.25">
      <c r="A38" s="8">
        <v>40928</v>
      </c>
      <c r="B38" s="9">
        <v>1256</v>
      </c>
      <c r="C38" s="10" t="s">
        <v>27</v>
      </c>
      <c r="D38" s="10" t="s">
        <v>33</v>
      </c>
      <c r="E38" s="8">
        <v>40931</v>
      </c>
      <c r="F38" s="11">
        <v>2028</v>
      </c>
      <c r="G38" s="10">
        <v>1.59</v>
      </c>
      <c r="H38" s="10">
        <v>124</v>
      </c>
      <c r="I38" s="10">
        <v>1100</v>
      </c>
      <c r="K38" s="10">
        <v>2031</v>
      </c>
      <c r="L38" s="10">
        <v>2140</v>
      </c>
      <c r="N38" s="10">
        <v>129</v>
      </c>
      <c r="O38" s="10">
        <f t="shared" si="0"/>
        <v>5</v>
      </c>
      <c r="P38" s="10">
        <f t="shared" si="1"/>
        <v>1.1000000000000001</v>
      </c>
      <c r="Q38" s="122">
        <f t="shared" si="2"/>
        <v>4.545454545454545</v>
      </c>
    </row>
    <row r="39" spans="1:17" x14ac:dyDescent="0.25">
      <c r="A39" s="8">
        <v>40928</v>
      </c>
      <c r="B39" s="9">
        <v>1256</v>
      </c>
      <c r="C39" s="10" t="s">
        <v>27</v>
      </c>
      <c r="D39" s="10" t="s">
        <v>32</v>
      </c>
      <c r="E39" s="8">
        <v>40931</v>
      </c>
      <c r="F39" s="11">
        <v>2034</v>
      </c>
      <c r="G39" s="10">
        <v>1.62</v>
      </c>
      <c r="H39" s="10" t="s">
        <v>37</v>
      </c>
    </row>
    <row r="40" spans="1:17" x14ac:dyDescent="0.25">
      <c r="A40" s="8">
        <v>40928</v>
      </c>
      <c r="B40" s="9">
        <v>1259</v>
      </c>
      <c r="C40" s="10" t="s">
        <v>22</v>
      </c>
      <c r="D40" s="10">
        <v>2</v>
      </c>
      <c r="E40" s="8">
        <v>40931</v>
      </c>
      <c r="F40" s="11">
        <v>2016</v>
      </c>
      <c r="G40" s="10">
        <v>5.52</v>
      </c>
      <c r="H40" s="10">
        <v>126</v>
      </c>
      <c r="I40" s="10">
        <v>550</v>
      </c>
      <c r="K40" s="10">
        <v>2021</v>
      </c>
      <c r="L40" s="10">
        <v>2140</v>
      </c>
      <c r="N40" s="10">
        <v>129</v>
      </c>
      <c r="O40" s="10">
        <f>N40-H40</f>
        <v>3</v>
      </c>
      <c r="P40" s="10">
        <f>I40/1000</f>
        <v>0.55000000000000004</v>
      </c>
      <c r="Q40" s="122">
        <f>(N40-H40)/P40</f>
        <v>5.4545454545454541</v>
      </c>
    </row>
    <row r="41" spans="1:17" x14ac:dyDescent="0.25">
      <c r="A41" s="8">
        <v>40928</v>
      </c>
      <c r="B41" s="9">
        <v>1305</v>
      </c>
      <c r="C41" s="10" t="s">
        <v>19</v>
      </c>
      <c r="D41" s="10">
        <v>3</v>
      </c>
      <c r="E41" s="8">
        <v>40931</v>
      </c>
      <c r="F41" s="11">
        <v>2022</v>
      </c>
      <c r="G41" s="10">
        <v>20.3</v>
      </c>
      <c r="H41" s="10">
        <v>129</v>
      </c>
      <c r="I41" s="10">
        <v>550</v>
      </c>
      <c r="K41" s="10">
        <v>2027</v>
      </c>
      <c r="L41" s="10">
        <v>2140</v>
      </c>
      <c r="N41" s="10">
        <v>141</v>
      </c>
      <c r="O41" s="10">
        <f>N41-H41</f>
        <v>12</v>
      </c>
      <c r="P41" s="10">
        <f>I41/1000</f>
        <v>0.55000000000000004</v>
      </c>
      <c r="Q41" s="122">
        <f>(N41-H41)/P41</f>
        <v>21.818181818181817</v>
      </c>
    </row>
    <row r="42" spans="1:17" x14ac:dyDescent="0.25">
      <c r="A42" s="8">
        <v>40931</v>
      </c>
      <c r="B42" s="9">
        <v>1606</v>
      </c>
      <c r="C42" s="10" t="s">
        <v>22</v>
      </c>
      <c r="D42" s="10">
        <v>2</v>
      </c>
      <c r="E42" s="8">
        <v>40931</v>
      </c>
      <c r="F42" s="11">
        <v>2101</v>
      </c>
      <c r="G42" s="10">
        <v>198</v>
      </c>
      <c r="H42" s="10">
        <v>125</v>
      </c>
      <c r="I42" s="10">
        <v>150</v>
      </c>
      <c r="K42" s="10">
        <v>2105</v>
      </c>
      <c r="L42" s="10">
        <v>2235</v>
      </c>
      <c r="N42" s="10">
        <v>154</v>
      </c>
      <c r="O42" s="10">
        <f>N42-H42</f>
        <v>29</v>
      </c>
      <c r="P42" s="10">
        <f>I42/1000</f>
        <v>0.15</v>
      </c>
      <c r="Q42" s="122">
        <f>(N42-H42)/P42</f>
        <v>193.33333333333334</v>
      </c>
    </row>
    <row r="43" spans="1:17" x14ac:dyDescent="0.25">
      <c r="A43" s="8">
        <v>40931</v>
      </c>
      <c r="B43" s="9">
        <v>1646</v>
      </c>
      <c r="C43" s="10" t="s">
        <v>66</v>
      </c>
      <c r="D43" s="10" t="s">
        <v>32</v>
      </c>
      <c r="E43" s="8">
        <v>40931</v>
      </c>
      <c r="F43" s="11">
        <v>2043</v>
      </c>
      <c r="G43" s="10">
        <v>1.22</v>
      </c>
      <c r="H43" s="10">
        <v>125</v>
      </c>
      <c r="I43" s="10">
        <v>1100</v>
      </c>
      <c r="K43" s="10">
        <v>2053</v>
      </c>
      <c r="L43" s="10">
        <v>2235</v>
      </c>
      <c r="N43" s="10">
        <v>128</v>
      </c>
      <c r="O43" s="10">
        <f>N43-H43</f>
        <v>3</v>
      </c>
      <c r="P43" s="10">
        <f>I43/1000</f>
        <v>1.1000000000000001</v>
      </c>
      <c r="Q43" s="122">
        <f>(N43-H43)/P43</f>
        <v>2.7272727272727271</v>
      </c>
    </row>
    <row r="44" spans="1:17" x14ac:dyDescent="0.25">
      <c r="A44" s="8">
        <v>40931</v>
      </c>
      <c r="B44" s="9">
        <v>1646</v>
      </c>
      <c r="C44" s="10" t="s">
        <v>66</v>
      </c>
      <c r="D44" s="10" t="s">
        <v>33</v>
      </c>
      <c r="E44" s="8">
        <v>40931</v>
      </c>
      <c r="F44" s="11">
        <v>2047</v>
      </c>
      <c r="G44" s="10">
        <v>1.26</v>
      </c>
      <c r="H44" s="10" t="s">
        <v>37</v>
      </c>
    </row>
    <row r="45" spans="1:17" x14ac:dyDescent="0.25">
      <c r="A45" s="8">
        <v>40931</v>
      </c>
      <c r="B45" s="9">
        <v>1720</v>
      </c>
      <c r="C45" s="10" t="s">
        <v>36</v>
      </c>
      <c r="D45" s="10">
        <v>3</v>
      </c>
      <c r="E45" s="8">
        <v>40931</v>
      </c>
      <c r="F45" s="11">
        <v>2055</v>
      </c>
      <c r="G45" s="10">
        <v>86.1</v>
      </c>
      <c r="H45" s="10">
        <v>128</v>
      </c>
      <c r="I45" s="10">
        <v>150</v>
      </c>
      <c r="K45" s="10">
        <v>2058</v>
      </c>
      <c r="L45" s="10">
        <v>2235</v>
      </c>
      <c r="N45" s="10">
        <v>143</v>
      </c>
      <c r="O45" s="10">
        <f>N45-H45</f>
        <v>15</v>
      </c>
      <c r="P45" s="10">
        <f>I45/1000</f>
        <v>0.15</v>
      </c>
      <c r="Q45" s="122">
        <f>(N45-H45)/P45</f>
        <v>100</v>
      </c>
    </row>
    <row r="46" spans="1:17" x14ac:dyDescent="0.25">
      <c r="A46" s="8">
        <v>40931</v>
      </c>
      <c r="B46" s="9">
        <v>1730</v>
      </c>
      <c r="C46" s="10" t="s">
        <v>19</v>
      </c>
      <c r="D46" s="10">
        <v>4</v>
      </c>
      <c r="E46" s="8">
        <v>40931</v>
      </c>
      <c r="F46" s="11">
        <v>2003</v>
      </c>
      <c r="G46" s="10">
        <v>73</v>
      </c>
      <c r="H46" s="10">
        <v>126</v>
      </c>
      <c r="I46" s="10">
        <v>540</v>
      </c>
      <c r="K46" s="10">
        <v>2012</v>
      </c>
      <c r="L46" s="10">
        <v>2140</v>
      </c>
      <c r="N46" s="10">
        <v>155</v>
      </c>
      <c r="O46" s="10">
        <f>N46-H46</f>
        <v>29</v>
      </c>
      <c r="P46" s="10">
        <f>I46/1000</f>
        <v>0.54</v>
      </c>
      <c r="Q46" s="122">
        <f>(N46-H46)/P46</f>
        <v>53.703703703703702</v>
      </c>
    </row>
    <row r="47" spans="1:17" x14ac:dyDescent="0.25">
      <c r="A47" s="8">
        <v>40932</v>
      </c>
      <c r="B47" s="9">
        <v>910</v>
      </c>
      <c r="C47" s="10" t="s">
        <v>19</v>
      </c>
      <c r="D47" s="10" t="s">
        <v>32</v>
      </c>
      <c r="E47" s="8">
        <v>40932</v>
      </c>
      <c r="F47" s="11">
        <v>1208</v>
      </c>
      <c r="G47" s="11">
        <v>4.53</v>
      </c>
      <c r="H47" s="10">
        <v>130</v>
      </c>
      <c r="I47" s="10">
        <v>1080</v>
      </c>
      <c r="K47" s="10">
        <v>1215</v>
      </c>
      <c r="L47" s="10">
        <v>2137</v>
      </c>
      <c r="N47" s="10">
        <v>136</v>
      </c>
      <c r="O47" s="10">
        <f>N47-H47</f>
        <v>6</v>
      </c>
      <c r="P47" s="10">
        <f>I47/1000</f>
        <v>1.08</v>
      </c>
      <c r="Q47" s="122">
        <f>(N47-H47)/P47</f>
        <v>5.5555555555555554</v>
      </c>
    </row>
    <row r="48" spans="1:17" x14ac:dyDescent="0.25">
      <c r="A48" s="8">
        <v>40932</v>
      </c>
      <c r="B48" s="9">
        <v>910</v>
      </c>
      <c r="C48" s="10" t="s">
        <v>19</v>
      </c>
      <c r="D48" s="10" t="s">
        <v>33</v>
      </c>
      <c r="E48" s="8">
        <v>40932</v>
      </c>
      <c r="F48" s="11">
        <v>1209</v>
      </c>
      <c r="G48" s="11">
        <v>3.92</v>
      </c>
      <c r="H48" s="10" t="s">
        <v>37</v>
      </c>
      <c r="L48" s="10">
        <v>2137</v>
      </c>
    </row>
    <row r="49" spans="1:17" x14ac:dyDescent="0.25">
      <c r="A49" s="8">
        <v>40932</v>
      </c>
      <c r="B49" s="9">
        <v>920</v>
      </c>
      <c r="C49" s="10" t="s">
        <v>22</v>
      </c>
      <c r="D49" s="10" t="s">
        <v>25</v>
      </c>
      <c r="E49" s="8">
        <v>40932</v>
      </c>
      <c r="F49" s="11">
        <v>1215</v>
      </c>
      <c r="G49" s="11">
        <v>4.75</v>
      </c>
      <c r="H49" s="10">
        <v>126</v>
      </c>
      <c r="I49" s="10">
        <v>1000</v>
      </c>
      <c r="K49" s="10">
        <v>1222</v>
      </c>
      <c r="L49" s="10">
        <v>2137</v>
      </c>
      <c r="N49" s="10">
        <v>132</v>
      </c>
      <c r="O49" s="10">
        <f>N49-H49</f>
        <v>6</v>
      </c>
      <c r="P49" s="10">
        <f>I49/1000</f>
        <v>1</v>
      </c>
      <c r="Q49" s="122">
        <f>(N49-H49)/P49</f>
        <v>6</v>
      </c>
    </row>
    <row r="50" spans="1:17" x14ac:dyDescent="0.25">
      <c r="A50" s="8">
        <v>40932</v>
      </c>
      <c r="B50" s="9">
        <v>920</v>
      </c>
      <c r="C50" s="10" t="s">
        <v>22</v>
      </c>
      <c r="D50" s="10" t="s">
        <v>26</v>
      </c>
      <c r="E50" s="8">
        <v>40932</v>
      </c>
      <c r="F50" s="11">
        <v>1217</v>
      </c>
      <c r="G50" s="11">
        <v>4.4800000000000004</v>
      </c>
      <c r="H50" s="10" t="s">
        <v>37</v>
      </c>
      <c r="L50" s="10">
        <v>2137</v>
      </c>
    </row>
    <row r="51" spans="1:17" x14ac:dyDescent="0.25">
      <c r="A51" s="8">
        <v>40933</v>
      </c>
      <c r="B51" s="9">
        <v>845</v>
      </c>
      <c r="C51" s="10" t="s">
        <v>19</v>
      </c>
      <c r="D51" s="10">
        <v>1</v>
      </c>
      <c r="E51" s="8">
        <v>40933</v>
      </c>
      <c r="F51" s="11">
        <v>2036</v>
      </c>
      <c r="G51" s="10">
        <v>30.5</v>
      </c>
      <c r="H51" s="10">
        <v>124</v>
      </c>
      <c r="I51" s="10">
        <v>530</v>
      </c>
      <c r="K51" s="10">
        <v>2038</v>
      </c>
      <c r="L51" s="10">
        <v>2137</v>
      </c>
      <c r="N51" s="10">
        <v>142</v>
      </c>
      <c r="O51" s="10">
        <f>N51-H51</f>
        <v>18</v>
      </c>
      <c r="P51" s="10">
        <f>I51/1000</f>
        <v>0.53</v>
      </c>
      <c r="Q51" s="122">
        <f>(N51-H51)/P51</f>
        <v>33.962264150943398</v>
      </c>
    </row>
    <row r="52" spans="1:17" x14ac:dyDescent="0.25">
      <c r="A52" s="8">
        <v>40933</v>
      </c>
      <c r="B52" s="9">
        <v>850</v>
      </c>
      <c r="C52" s="10" t="s">
        <v>27</v>
      </c>
      <c r="D52" s="10">
        <v>2</v>
      </c>
      <c r="E52" s="8">
        <v>40933</v>
      </c>
      <c r="F52" s="11">
        <v>2110</v>
      </c>
      <c r="G52" s="11">
        <v>22.1</v>
      </c>
      <c r="H52" s="11">
        <v>126</v>
      </c>
      <c r="I52" s="11">
        <v>310</v>
      </c>
      <c r="K52" s="10">
        <v>2115</v>
      </c>
      <c r="L52" s="10">
        <v>2230</v>
      </c>
      <c r="N52" s="10">
        <v>131</v>
      </c>
      <c r="O52" s="10">
        <f>N52-H52</f>
        <v>5</v>
      </c>
      <c r="P52" s="10">
        <f>I52/1000</f>
        <v>0.31</v>
      </c>
      <c r="Q52" s="122">
        <f>(N52-H52)/P52</f>
        <v>16.129032258064516</v>
      </c>
    </row>
    <row r="53" spans="1:17" x14ac:dyDescent="0.25">
      <c r="A53" s="8">
        <v>40933</v>
      </c>
      <c r="B53" s="9">
        <v>856</v>
      </c>
      <c r="C53" s="10" t="s">
        <v>22</v>
      </c>
      <c r="D53" s="10">
        <v>3</v>
      </c>
      <c r="E53" s="8">
        <v>40933</v>
      </c>
      <c r="F53" s="11">
        <v>2103</v>
      </c>
      <c r="G53" s="11">
        <v>20.7</v>
      </c>
      <c r="H53" s="11">
        <v>127</v>
      </c>
      <c r="I53" s="11">
        <v>550</v>
      </c>
      <c r="K53" s="10">
        <v>2106</v>
      </c>
      <c r="L53" s="10">
        <v>2230</v>
      </c>
      <c r="N53" s="10">
        <v>135</v>
      </c>
      <c r="O53" s="10">
        <f>N53-H53</f>
        <v>8</v>
      </c>
      <c r="P53" s="10">
        <f>I53/1000</f>
        <v>0.55000000000000004</v>
      </c>
      <c r="Q53" s="122">
        <f>(N53-H53)/P53</f>
        <v>14.545454545454545</v>
      </c>
    </row>
    <row r="54" spans="1:17" x14ac:dyDescent="0.25">
      <c r="A54" s="8">
        <v>40933</v>
      </c>
      <c r="B54" s="9">
        <v>920</v>
      </c>
      <c r="C54" s="10" t="s">
        <v>66</v>
      </c>
      <c r="D54" s="10" t="s">
        <v>45</v>
      </c>
      <c r="E54" s="8">
        <v>40933</v>
      </c>
      <c r="F54" s="11">
        <v>2125</v>
      </c>
      <c r="G54" s="11">
        <v>9.44</v>
      </c>
      <c r="H54" s="11">
        <v>126</v>
      </c>
      <c r="I54" s="11">
        <v>950</v>
      </c>
      <c r="K54" s="10">
        <v>2130</v>
      </c>
      <c r="L54" s="10">
        <v>2230</v>
      </c>
      <c r="N54" s="10">
        <v>127</v>
      </c>
      <c r="O54" s="10">
        <f>N54-H54</f>
        <v>1</v>
      </c>
      <c r="P54" s="10">
        <f>I54/1000</f>
        <v>0.95</v>
      </c>
      <c r="Q54" s="122">
        <f>(N54-H54)/P54</f>
        <v>1.0526315789473684</v>
      </c>
    </row>
    <row r="55" spans="1:17" x14ac:dyDescent="0.25">
      <c r="A55" s="8">
        <v>40933</v>
      </c>
      <c r="B55" s="9">
        <v>920</v>
      </c>
      <c r="C55" s="10" t="s">
        <v>66</v>
      </c>
      <c r="D55" s="10" t="s">
        <v>46</v>
      </c>
      <c r="E55" s="8">
        <v>40933</v>
      </c>
      <c r="F55" s="11">
        <v>2125</v>
      </c>
    </row>
    <row r="56" spans="1:17" x14ac:dyDescent="0.25">
      <c r="A56" s="8">
        <v>40933</v>
      </c>
      <c r="B56" s="9">
        <v>1000</v>
      </c>
      <c r="C56" s="10" t="s">
        <v>66</v>
      </c>
      <c r="D56" s="10" t="s">
        <v>45</v>
      </c>
      <c r="E56" s="8">
        <v>40933</v>
      </c>
      <c r="F56" s="11">
        <v>2000</v>
      </c>
      <c r="G56" s="10">
        <v>9.52</v>
      </c>
      <c r="H56" s="10">
        <v>127</v>
      </c>
      <c r="I56" s="10">
        <v>1065</v>
      </c>
      <c r="K56" s="10">
        <v>2006</v>
      </c>
      <c r="L56" s="10">
        <v>2137</v>
      </c>
      <c r="N56" s="10">
        <v>130</v>
      </c>
      <c r="O56" s="10">
        <f>N56-H56</f>
        <v>3</v>
      </c>
      <c r="P56" s="10">
        <f>I56/1000</f>
        <v>1.0649999999999999</v>
      </c>
      <c r="Q56" s="122">
        <f>(N56-H56)/P56</f>
        <v>2.8169014084507045</v>
      </c>
    </row>
    <row r="57" spans="1:17" x14ac:dyDescent="0.25">
      <c r="A57" s="8">
        <v>40933</v>
      </c>
      <c r="B57" s="9">
        <v>1000</v>
      </c>
      <c r="C57" s="10" t="s">
        <v>66</v>
      </c>
      <c r="D57" s="10" t="s">
        <v>46</v>
      </c>
      <c r="E57" s="8">
        <v>40933</v>
      </c>
      <c r="F57" s="11">
        <v>2000</v>
      </c>
      <c r="H57" s="10" t="s">
        <v>37</v>
      </c>
      <c r="L57" s="10">
        <v>2137</v>
      </c>
    </row>
    <row r="58" spans="1:17" x14ac:dyDescent="0.25">
      <c r="A58" s="8">
        <v>40933</v>
      </c>
      <c r="B58" s="9">
        <v>1020</v>
      </c>
      <c r="C58" s="10" t="s">
        <v>44</v>
      </c>
      <c r="D58" s="10">
        <v>7</v>
      </c>
      <c r="E58" s="8">
        <v>40933</v>
      </c>
      <c r="F58" s="11">
        <v>2020</v>
      </c>
      <c r="G58" s="10">
        <v>381</v>
      </c>
      <c r="H58" s="10">
        <v>126</v>
      </c>
      <c r="I58" s="10">
        <v>100</v>
      </c>
      <c r="K58" s="10">
        <v>2022</v>
      </c>
      <c r="L58" s="10">
        <v>2137</v>
      </c>
      <c r="N58" s="10">
        <v>151</v>
      </c>
      <c r="O58" s="10">
        <f t="shared" ref="O58:O63" si="4">N58-H58</f>
        <v>25</v>
      </c>
      <c r="P58" s="10">
        <f t="shared" ref="P58:P63" si="5">I58/1000</f>
        <v>0.1</v>
      </c>
      <c r="Q58" s="122">
        <f t="shared" ref="Q58:Q63" si="6">(N58-H58)/P58</f>
        <v>250</v>
      </c>
    </row>
    <row r="59" spans="1:17" x14ac:dyDescent="0.25">
      <c r="A59" s="8">
        <v>40933</v>
      </c>
      <c r="B59" s="9">
        <v>1025</v>
      </c>
      <c r="C59" s="10" t="s">
        <v>47</v>
      </c>
      <c r="D59" s="10">
        <v>6</v>
      </c>
      <c r="E59" s="8">
        <v>40933</v>
      </c>
      <c r="F59" s="11">
        <v>2024</v>
      </c>
      <c r="G59" s="10">
        <v>321</v>
      </c>
      <c r="H59" s="10">
        <v>125</v>
      </c>
      <c r="I59" s="10">
        <v>65</v>
      </c>
      <c r="K59" s="10">
        <v>2028</v>
      </c>
      <c r="L59" s="10">
        <v>2137</v>
      </c>
      <c r="N59" s="10">
        <v>152</v>
      </c>
      <c r="O59" s="10">
        <f t="shared" si="4"/>
        <v>27</v>
      </c>
      <c r="P59" s="10">
        <f t="shared" si="5"/>
        <v>6.5000000000000002E-2</v>
      </c>
      <c r="Q59" s="122">
        <f t="shared" si="6"/>
        <v>415.38461538461536</v>
      </c>
    </row>
    <row r="60" spans="1:17" x14ac:dyDescent="0.25">
      <c r="A60" s="8">
        <v>40933</v>
      </c>
      <c r="B60" s="9">
        <v>1030</v>
      </c>
      <c r="C60" s="10" t="s">
        <v>22</v>
      </c>
      <c r="D60" s="10">
        <v>8</v>
      </c>
      <c r="E60" s="8">
        <v>40933</v>
      </c>
      <c r="F60" s="11">
        <v>1944</v>
      </c>
      <c r="G60" s="10">
        <v>41.2</v>
      </c>
      <c r="H60" s="10">
        <v>125</v>
      </c>
      <c r="I60" s="10">
        <v>150</v>
      </c>
      <c r="K60" s="10">
        <v>1946</v>
      </c>
      <c r="L60" s="10">
        <v>2137</v>
      </c>
      <c r="N60" s="10">
        <v>132</v>
      </c>
      <c r="O60" s="10">
        <f t="shared" si="4"/>
        <v>7</v>
      </c>
      <c r="P60" s="10">
        <f t="shared" si="5"/>
        <v>0.15</v>
      </c>
      <c r="Q60" s="122">
        <f t="shared" si="6"/>
        <v>46.666666666666671</v>
      </c>
    </row>
    <row r="61" spans="1:17" x14ac:dyDescent="0.25">
      <c r="A61" s="8">
        <v>40933</v>
      </c>
      <c r="B61" s="9">
        <v>1047</v>
      </c>
      <c r="C61" s="10" t="s">
        <v>19</v>
      </c>
      <c r="D61" s="10">
        <v>9</v>
      </c>
      <c r="E61" s="8">
        <v>40933</v>
      </c>
      <c r="F61" s="11">
        <v>2014</v>
      </c>
      <c r="G61" s="10">
        <v>42.8</v>
      </c>
      <c r="H61" s="10">
        <v>128</v>
      </c>
      <c r="I61" s="10">
        <v>540</v>
      </c>
      <c r="K61" s="10">
        <v>2017</v>
      </c>
      <c r="L61" s="10">
        <v>2137</v>
      </c>
      <c r="N61" s="10">
        <v>149</v>
      </c>
      <c r="O61" s="10">
        <f t="shared" si="4"/>
        <v>21</v>
      </c>
      <c r="P61" s="10">
        <f t="shared" si="5"/>
        <v>0.54</v>
      </c>
      <c r="Q61" s="122">
        <f t="shared" si="6"/>
        <v>38.888888888888886</v>
      </c>
    </row>
    <row r="62" spans="1:17" x14ac:dyDescent="0.25">
      <c r="A62" s="8">
        <v>40933</v>
      </c>
      <c r="B62" s="9">
        <v>1051</v>
      </c>
      <c r="C62" s="10" t="s">
        <v>27</v>
      </c>
      <c r="D62" s="10">
        <v>10</v>
      </c>
      <c r="E62" s="8">
        <v>40933</v>
      </c>
      <c r="F62" s="11">
        <v>2115</v>
      </c>
      <c r="G62" s="11">
        <v>15.5</v>
      </c>
      <c r="H62" s="11">
        <v>124</v>
      </c>
      <c r="I62" s="11">
        <v>510</v>
      </c>
      <c r="K62" s="10">
        <v>2118</v>
      </c>
      <c r="L62" s="10">
        <v>2230</v>
      </c>
      <c r="N62" s="10">
        <v>129</v>
      </c>
      <c r="O62" s="10">
        <f t="shared" si="4"/>
        <v>5</v>
      </c>
      <c r="P62" s="10">
        <f t="shared" si="5"/>
        <v>0.51</v>
      </c>
      <c r="Q62" s="122">
        <f t="shared" si="6"/>
        <v>9.8039215686274517</v>
      </c>
    </row>
    <row r="63" spans="1:17" x14ac:dyDescent="0.25">
      <c r="A63" s="8">
        <v>40933</v>
      </c>
      <c r="B63" s="9">
        <v>1113</v>
      </c>
      <c r="C63" s="10" t="s">
        <v>66</v>
      </c>
      <c r="D63" s="10" t="s">
        <v>45</v>
      </c>
      <c r="E63" s="8">
        <v>40933</v>
      </c>
      <c r="F63" s="11">
        <v>2057</v>
      </c>
      <c r="G63" s="10">
        <v>8.58</v>
      </c>
      <c r="H63" s="10">
        <v>128</v>
      </c>
      <c r="I63" s="10">
        <v>1100</v>
      </c>
      <c r="K63" s="10">
        <v>2103</v>
      </c>
      <c r="L63" s="10">
        <v>2230</v>
      </c>
      <c r="N63" s="10">
        <v>130</v>
      </c>
      <c r="O63" s="10">
        <f t="shared" si="4"/>
        <v>2</v>
      </c>
      <c r="P63" s="10">
        <f t="shared" si="5"/>
        <v>1.1000000000000001</v>
      </c>
      <c r="Q63" s="122">
        <f t="shared" si="6"/>
        <v>1.8181818181818181</v>
      </c>
    </row>
    <row r="64" spans="1:17" x14ac:dyDescent="0.25">
      <c r="A64" s="8">
        <v>40933</v>
      </c>
      <c r="B64" s="9">
        <v>1113</v>
      </c>
      <c r="C64" s="10" t="s">
        <v>66</v>
      </c>
      <c r="D64" s="10" t="s">
        <v>46</v>
      </c>
      <c r="E64" s="8">
        <v>40933</v>
      </c>
    </row>
    <row r="65" spans="1:17" x14ac:dyDescent="0.25">
      <c r="A65" s="8">
        <v>40933</v>
      </c>
      <c r="B65" s="9">
        <v>1205</v>
      </c>
      <c r="C65" s="10" t="s">
        <v>66</v>
      </c>
      <c r="D65" s="10" t="s">
        <v>37</v>
      </c>
      <c r="E65" s="8">
        <v>40933</v>
      </c>
      <c r="F65" s="11">
        <v>2106</v>
      </c>
      <c r="G65" s="11">
        <v>7.85</v>
      </c>
      <c r="H65" s="11">
        <v>126</v>
      </c>
      <c r="I65" s="11">
        <v>500</v>
      </c>
      <c r="K65" s="10">
        <v>2110</v>
      </c>
      <c r="L65" s="10">
        <v>2230</v>
      </c>
      <c r="N65" s="10">
        <v>128</v>
      </c>
      <c r="O65" s="10">
        <f t="shared" ref="O65:O74" si="7">N65-H65</f>
        <v>2</v>
      </c>
      <c r="P65" s="10">
        <f t="shared" ref="P65:P74" si="8">I65/1000</f>
        <v>0.5</v>
      </c>
      <c r="Q65" s="122">
        <f t="shared" ref="Q65:Q74" si="9">(N65-H65)/P65</f>
        <v>4</v>
      </c>
    </row>
    <row r="66" spans="1:17" x14ac:dyDescent="0.25">
      <c r="A66" s="8">
        <v>40933</v>
      </c>
      <c r="B66" s="9">
        <v>1215</v>
      </c>
      <c r="C66" s="10" t="s">
        <v>44</v>
      </c>
      <c r="D66" s="10" t="s">
        <v>37</v>
      </c>
      <c r="E66" s="8">
        <v>40933</v>
      </c>
      <c r="F66" s="11">
        <v>1938</v>
      </c>
      <c r="G66" s="10">
        <v>161</v>
      </c>
      <c r="H66" s="10">
        <v>126</v>
      </c>
      <c r="I66" s="10">
        <v>130</v>
      </c>
      <c r="K66" s="10">
        <v>1942</v>
      </c>
      <c r="L66" s="10">
        <v>2137</v>
      </c>
      <c r="N66" s="10">
        <v>136</v>
      </c>
      <c r="O66" s="10">
        <f t="shared" si="7"/>
        <v>10</v>
      </c>
      <c r="P66" s="10">
        <f t="shared" si="8"/>
        <v>0.13</v>
      </c>
      <c r="Q66" s="122">
        <f t="shared" si="9"/>
        <v>76.92307692307692</v>
      </c>
    </row>
    <row r="67" spans="1:17" x14ac:dyDescent="0.25">
      <c r="A67" s="8">
        <v>40933</v>
      </c>
      <c r="B67" s="9">
        <v>1225</v>
      </c>
      <c r="C67" s="10" t="s">
        <v>22</v>
      </c>
      <c r="D67" s="10" t="s">
        <v>37</v>
      </c>
      <c r="E67" s="8">
        <v>40933</v>
      </c>
      <c r="F67" s="11">
        <v>1950</v>
      </c>
      <c r="G67" s="10">
        <v>13.4</v>
      </c>
      <c r="H67" s="10">
        <v>122</v>
      </c>
      <c r="I67" s="10">
        <v>150</v>
      </c>
      <c r="K67" s="10">
        <v>1052</v>
      </c>
      <c r="L67" s="10">
        <v>2137</v>
      </c>
      <c r="N67" s="10">
        <v>125</v>
      </c>
      <c r="O67" s="10">
        <f t="shared" si="7"/>
        <v>3</v>
      </c>
      <c r="P67" s="10">
        <f t="shared" si="8"/>
        <v>0.15</v>
      </c>
      <c r="Q67" s="122">
        <f t="shared" si="9"/>
        <v>20</v>
      </c>
    </row>
    <row r="68" spans="1:17" x14ac:dyDescent="0.25">
      <c r="A68" s="8">
        <v>40933</v>
      </c>
      <c r="B68" s="9">
        <v>1230</v>
      </c>
      <c r="C68" s="10" t="s">
        <v>19</v>
      </c>
      <c r="D68" s="10" t="s">
        <v>37</v>
      </c>
      <c r="E68" s="8">
        <v>40933</v>
      </c>
      <c r="F68" s="11">
        <v>2032</v>
      </c>
      <c r="G68" s="10">
        <v>14.8</v>
      </c>
      <c r="H68" s="10">
        <v>125</v>
      </c>
      <c r="I68" s="10">
        <v>550</v>
      </c>
      <c r="K68" s="10">
        <v>2035</v>
      </c>
      <c r="L68" s="10">
        <v>2137</v>
      </c>
      <c r="N68" s="10">
        <v>131</v>
      </c>
      <c r="O68" s="10">
        <f t="shared" si="7"/>
        <v>6</v>
      </c>
      <c r="P68" s="10">
        <f t="shared" si="8"/>
        <v>0.55000000000000004</v>
      </c>
      <c r="Q68" s="122">
        <f t="shared" si="9"/>
        <v>10.909090909090908</v>
      </c>
    </row>
    <row r="69" spans="1:17" x14ac:dyDescent="0.25">
      <c r="A69" s="8">
        <v>40933</v>
      </c>
      <c r="B69" s="9">
        <v>1337</v>
      </c>
      <c r="C69" s="10" t="s">
        <v>19</v>
      </c>
      <c r="D69" s="10" t="s">
        <v>37</v>
      </c>
      <c r="E69" s="8">
        <v>40933</v>
      </c>
      <c r="F69" s="11">
        <v>2118</v>
      </c>
      <c r="G69" s="11">
        <v>17.899999999999999</v>
      </c>
      <c r="H69" s="11">
        <v>126</v>
      </c>
      <c r="I69" s="11">
        <v>300</v>
      </c>
      <c r="K69" s="10">
        <v>2122</v>
      </c>
      <c r="L69" s="10">
        <v>2230</v>
      </c>
      <c r="N69" s="10">
        <v>129</v>
      </c>
      <c r="O69" s="10">
        <f t="shared" si="7"/>
        <v>3</v>
      </c>
      <c r="P69" s="10">
        <f t="shared" si="8"/>
        <v>0.3</v>
      </c>
      <c r="Q69" s="122">
        <f t="shared" si="9"/>
        <v>10</v>
      </c>
    </row>
    <row r="70" spans="1:17" x14ac:dyDescent="0.25">
      <c r="A70" s="8">
        <v>40933</v>
      </c>
      <c r="B70" s="9">
        <v>1354</v>
      </c>
      <c r="C70" s="10" t="s">
        <v>22</v>
      </c>
      <c r="D70" s="10" t="s">
        <v>37</v>
      </c>
      <c r="E70" s="8">
        <v>40933</v>
      </c>
      <c r="F70" s="11">
        <v>1948</v>
      </c>
      <c r="G70" s="10">
        <v>24.4</v>
      </c>
      <c r="H70" s="10">
        <v>124</v>
      </c>
      <c r="I70" s="10">
        <v>150</v>
      </c>
      <c r="K70" s="10">
        <v>1950</v>
      </c>
      <c r="L70" s="10">
        <v>2137</v>
      </c>
      <c r="N70" s="10">
        <v>127</v>
      </c>
      <c r="O70" s="10">
        <f t="shared" si="7"/>
        <v>3</v>
      </c>
      <c r="P70" s="10">
        <f t="shared" si="8"/>
        <v>0.15</v>
      </c>
      <c r="Q70" s="122">
        <f t="shared" si="9"/>
        <v>20</v>
      </c>
    </row>
    <row r="71" spans="1:17" x14ac:dyDescent="0.25">
      <c r="A71" s="8">
        <v>40933</v>
      </c>
      <c r="B71" s="9">
        <v>1454</v>
      </c>
      <c r="C71" s="10" t="s">
        <v>27</v>
      </c>
      <c r="D71" s="10" t="s">
        <v>37</v>
      </c>
      <c r="E71" s="8">
        <v>40933</v>
      </c>
      <c r="F71" s="11">
        <v>2042</v>
      </c>
      <c r="G71" s="10">
        <v>11.9</v>
      </c>
      <c r="H71" s="10">
        <v>124</v>
      </c>
      <c r="I71" s="10">
        <v>515</v>
      </c>
      <c r="K71" s="10">
        <v>2045</v>
      </c>
      <c r="L71" s="10">
        <v>2137</v>
      </c>
      <c r="N71" s="10">
        <v>127</v>
      </c>
      <c r="O71" s="10">
        <f t="shared" si="7"/>
        <v>3</v>
      </c>
      <c r="P71" s="10">
        <f t="shared" si="8"/>
        <v>0.51500000000000001</v>
      </c>
      <c r="Q71" s="122">
        <f t="shared" si="9"/>
        <v>5.825242718446602</v>
      </c>
    </row>
    <row r="72" spans="1:17" x14ac:dyDescent="0.25">
      <c r="A72" s="8">
        <v>40933</v>
      </c>
      <c r="B72" s="9">
        <v>1505</v>
      </c>
      <c r="C72" s="10" t="s">
        <v>22</v>
      </c>
      <c r="D72" s="10" t="s">
        <v>37</v>
      </c>
      <c r="E72" s="8">
        <v>40933</v>
      </c>
      <c r="F72" s="11">
        <v>2038</v>
      </c>
      <c r="G72" s="10">
        <v>17.899999999999999</v>
      </c>
      <c r="H72" s="10">
        <v>125</v>
      </c>
      <c r="I72" s="10">
        <v>510</v>
      </c>
      <c r="K72" s="10">
        <v>2042</v>
      </c>
      <c r="L72" s="10">
        <v>2137</v>
      </c>
      <c r="N72" s="10">
        <v>132</v>
      </c>
      <c r="O72" s="10">
        <f t="shared" si="7"/>
        <v>7</v>
      </c>
      <c r="P72" s="10">
        <f t="shared" si="8"/>
        <v>0.51</v>
      </c>
      <c r="Q72" s="122">
        <f t="shared" si="9"/>
        <v>13.725490196078431</v>
      </c>
    </row>
    <row r="73" spans="1:17" x14ac:dyDescent="0.25">
      <c r="A73" s="8">
        <v>40933</v>
      </c>
      <c r="B73" s="9">
        <v>1515</v>
      </c>
      <c r="C73" s="10" t="s">
        <v>44</v>
      </c>
      <c r="D73" s="10" t="s">
        <v>37</v>
      </c>
      <c r="E73" s="8">
        <v>40933</v>
      </c>
      <c r="F73" s="11">
        <v>1953</v>
      </c>
      <c r="G73" s="10">
        <v>1083</v>
      </c>
      <c r="H73" s="10">
        <v>125</v>
      </c>
      <c r="I73" s="10">
        <v>140</v>
      </c>
      <c r="K73" s="10">
        <v>2023</v>
      </c>
      <c r="L73" s="10">
        <v>2137</v>
      </c>
      <c r="N73" s="10">
        <v>231</v>
      </c>
      <c r="O73" s="10">
        <f t="shared" si="7"/>
        <v>106</v>
      </c>
      <c r="P73" s="10">
        <f t="shared" si="8"/>
        <v>0.14000000000000001</v>
      </c>
      <c r="Q73" s="122">
        <f t="shared" si="9"/>
        <v>757.14285714285711</v>
      </c>
    </row>
    <row r="74" spans="1:17" x14ac:dyDescent="0.25">
      <c r="A74" s="8">
        <v>40933</v>
      </c>
      <c r="B74" s="9">
        <v>1530</v>
      </c>
      <c r="C74" s="10" t="s">
        <v>66</v>
      </c>
      <c r="D74" s="10" t="s">
        <v>45</v>
      </c>
      <c r="E74" s="8">
        <v>40933</v>
      </c>
      <c r="F74" s="11">
        <v>2047</v>
      </c>
      <c r="G74" s="10">
        <v>6.56</v>
      </c>
      <c r="H74" s="10">
        <v>125</v>
      </c>
      <c r="I74" s="10">
        <v>1000</v>
      </c>
      <c r="K74" s="10">
        <v>2051</v>
      </c>
      <c r="L74" s="10">
        <v>2230</v>
      </c>
      <c r="N74" s="10">
        <v>128</v>
      </c>
      <c r="O74" s="10">
        <f t="shared" si="7"/>
        <v>3</v>
      </c>
      <c r="P74" s="10">
        <f t="shared" si="8"/>
        <v>1</v>
      </c>
      <c r="Q74" s="122">
        <f t="shared" si="9"/>
        <v>3</v>
      </c>
    </row>
    <row r="75" spans="1:17" x14ac:dyDescent="0.25">
      <c r="A75" s="8">
        <v>40933</v>
      </c>
      <c r="B75" s="9">
        <v>1530</v>
      </c>
      <c r="C75" s="10" t="s">
        <v>66</v>
      </c>
      <c r="D75" s="10" t="s">
        <v>46</v>
      </c>
      <c r="E75" s="8">
        <v>40933</v>
      </c>
    </row>
    <row r="76" spans="1:17" x14ac:dyDescent="0.25">
      <c r="A76" s="8">
        <v>40933</v>
      </c>
      <c r="B76" s="9">
        <v>1540</v>
      </c>
      <c r="C76" s="10" t="s">
        <v>22</v>
      </c>
      <c r="D76" s="10" t="s">
        <v>37</v>
      </c>
      <c r="E76" s="8">
        <v>40933</v>
      </c>
      <c r="F76" s="11">
        <v>1956</v>
      </c>
      <c r="G76" s="10">
        <v>22.5</v>
      </c>
      <c r="H76" s="10">
        <v>124</v>
      </c>
      <c r="I76" s="10">
        <v>140</v>
      </c>
      <c r="K76" s="10">
        <v>1050</v>
      </c>
      <c r="L76" s="10">
        <v>2137</v>
      </c>
      <c r="N76" s="10">
        <v>128</v>
      </c>
      <c r="O76" s="10">
        <f>N76-H76</f>
        <v>4</v>
      </c>
      <c r="P76" s="10">
        <f>I76/1000</f>
        <v>0.14000000000000001</v>
      </c>
      <c r="Q76" s="122">
        <f>(N76-H76)/P76</f>
        <v>28.571428571428569</v>
      </c>
    </row>
    <row r="77" spans="1:17" x14ac:dyDescent="0.25">
      <c r="A77" s="8">
        <v>40933</v>
      </c>
      <c r="B77" s="9">
        <v>1606</v>
      </c>
      <c r="C77" s="10" t="s">
        <v>19</v>
      </c>
      <c r="D77" s="10" t="s">
        <v>37</v>
      </c>
      <c r="E77" s="8">
        <v>40933</v>
      </c>
      <c r="F77" s="11">
        <v>2121</v>
      </c>
      <c r="G77" s="11">
        <v>15.6</v>
      </c>
      <c r="H77" s="11">
        <v>124</v>
      </c>
      <c r="I77" s="11">
        <v>550</v>
      </c>
      <c r="K77" s="10">
        <v>2124</v>
      </c>
      <c r="L77" s="10">
        <v>2230</v>
      </c>
      <c r="N77" s="10">
        <v>131</v>
      </c>
      <c r="O77" s="10">
        <f>N77-H77</f>
        <v>7</v>
      </c>
      <c r="P77" s="10">
        <f>I77/1000</f>
        <v>0.55000000000000004</v>
      </c>
      <c r="Q77" s="122">
        <f>(N77-H77)/P77</f>
        <v>12.727272727272727</v>
      </c>
    </row>
    <row r="78" spans="1:17" x14ac:dyDescent="0.25">
      <c r="A78" s="8">
        <v>40933</v>
      </c>
      <c r="B78" s="9">
        <v>1845</v>
      </c>
      <c r="C78" s="10" t="s">
        <v>19</v>
      </c>
      <c r="D78" s="10" t="s">
        <v>45</v>
      </c>
      <c r="E78" s="8">
        <v>40933</v>
      </c>
      <c r="F78" s="11">
        <v>2052</v>
      </c>
      <c r="G78" s="10">
        <v>9.2799999999999994</v>
      </c>
      <c r="H78" s="10">
        <v>126</v>
      </c>
      <c r="I78" s="10">
        <v>1085</v>
      </c>
      <c r="K78" s="10">
        <v>2056</v>
      </c>
      <c r="L78" s="10">
        <v>2230</v>
      </c>
      <c r="N78" s="10">
        <v>133</v>
      </c>
      <c r="O78" s="10">
        <f>N78-H78</f>
        <v>7</v>
      </c>
      <c r="P78" s="10">
        <f>I78/1000</f>
        <v>1.085</v>
      </c>
      <c r="Q78" s="122">
        <f>(N78-H78)/P78</f>
        <v>6.4516129032258069</v>
      </c>
    </row>
    <row r="79" spans="1:17" x14ac:dyDescent="0.25">
      <c r="A79" s="8">
        <v>40933</v>
      </c>
      <c r="B79" s="9">
        <v>1845</v>
      </c>
      <c r="C79" s="10" t="s">
        <v>19</v>
      </c>
      <c r="D79" s="10" t="s">
        <v>46</v>
      </c>
      <c r="E79" s="8">
        <v>40933</v>
      </c>
    </row>
    <row r="80" spans="1:17" x14ac:dyDescent="0.25">
      <c r="A80" s="8">
        <v>40933</v>
      </c>
      <c r="B80" s="9">
        <v>1900</v>
      </c>
      <c r="C80" s="10" t="s">
        <v>22</v>
      </c>
      <c r="D80" s="10" t="s">
        <v>37</v>
      </c>
      <c r="E80" s="8">
        <v>40933</v>
      </c>
      <c r="F80" s="11">
        <v>2028</v>
      </c>
      <c r="G80" s="10">
        <v>8.9</v>
      </c>
      <c r="H80" s="10">
        <v>129</v>
      </c>
      <c r="I80" s="10">
        <v>500</v>
      </c>
      <c r="K80" s="10">
        <v>2032</v>
      </c>
      <c r="L80" s="10">
        <v>2137</v>
      </c>
      <c r="N80" s="10">
        <v>134</v>
      </c>
      <c r="O80" s="10">
        <f t="shared" ref="O80:O86" si="10">N80-H80</f>
        <v>5</v>
      </c>
      <c r="P80" s="10">
        <f t="shared" ref="P80:P86" si="11">I80/1000</f>
        <v>0.5</v>
      </c>
      <c r="Q80" s="122">
        <f t="shared" ref="Q80:Q86" si="12">(N80-H80)/P80</f>
        <v>10</v>
      </c>
    </row>
    <row r="81" spans="1:17" x14ac:dyDescent="0.25">
      <c r="A81" s="8">
        <v>40934</v>
      </c>
      <c r="B81" s="9">
        <v>1645</v>
      </c>
      <c r="C81" s="10" t="s">
        <v>19</v>
      </c>
      <c r="D81" s="10" t="s">
        <v>37</v>
      </c>
      <c r="E81" s="8">
        <v>40935</v>
      </c>
      <c r="F81" s="11">
        <v>1611</v>
      </c>
      <c r="G81" s="11">
        <v>6.38</v>
      </c>
      <c r="H81" s="11">
        <v>127</v>
      </c>
      <c r="I81" s="11">
        <v>540</v>
      </c>
      <c r="N81" s="10">
        <v>130</v>
      </c>
      <c r="O81" s="10">
        <f t="shared" si="10"/>
        <v>3</v>
      </c>
      <c r="P81" s="10">
        <f t="shared" si="11"/>
        <v>0.54</v>
      </c>
      <c r="Q81" s="122">
        <f t="shared" si="12"/>
        <v>5.5555555555555554</v>
      </c>
    </row>
    <row r="82" spans="1:17" x14ac:dyDescent="0.25">
      <c r="A82" s="8">
        <v>40934</v>
      </c>
      <c r="B82" s="9">
        <v>1653</v>
      </c>
      <c r="C82" s="10" t="s">
        <v>22</v>
      </c>
      <c r="D82" s="10">
        <v>2</v>
      </c>
      <c r="E82" s="8">
        <v>40940</v>
      </c>
      <c r="G82" s="11">
        <v>69.099999999999994</v>
      </c>
      <c r="H82" s="10">
        <v>129</v>
      </c>
      <c r="I82" s="10">
        <v>150</v>
      </c>
      <c r="N82" s="10">
        <v>145</v>
      </c>
      <c r="O82" s="10">
        <f t="shared" si="10"/>
        <v>16</v>
      </c>
      <c r="P82" s="10">
        <f t="shared" si="11"/>
        <v>0.15</v>
      </c>
      <c r="Q82" s="122">
        <f t="shared" si="12"/>
        <v>106.66666666666667</v>
      </c>
    </row>
    <row r="83" spans="1:17" x14ac:dyDescent="0.25">
      <c r="A83" s="8">
        <v>40935</v>
      </c>
      <c r="B83" s="9">
        <v>1028</v>
      </c>
      <c r="C83" s="10" t="s">
        <v>19</v>
      </c>
      <c r="D83" s="10">
        <v>1</v>
      </c>
      <c r="E83" s="8">
        <v>40935</v>
      </c>
      <c r="F83" s="11">
        <v>1538</v>
      </c>
      <c r="G83" s="11">
        <v>17.399999999999999</v>
      </c>
      <c r="H83" s="11">
        <v>123</v>
      </c>
      <c r="I83" s="11">
        <v>525</v>
      </c>
      <c r="K83" s="10">
        <v>1545</v>
      </c>
      <c r="L83" s="10">
        <v>1456</v>
      </c>
      <c r="N83" s="10">
        <v>134</v>
      </c>
      <c r="O83" s="10">
        <f t="shared" si="10"/>
        <v>11</v>
      </c>
      <c r="P83" s="10">
        <f t="shared" si="11"/>
        <v>0.52500000000000002</v>
      </c>
      <c r="Q83" s="122">
        <f t="shared" si="12"/>
        <v>20.952380952380953</v>
      </c>
    </row>
    <row r="84" spans="1:17" x14ac:dyDescent="0.25">
      <c r="A84" s="8">
        <v>40935</v>
      </c>
      <c r="B84" s="9">
        <v>1036</v>
      </c>
      <c r="C84" s="10" t="s">
        <v>22</v>
      </c>
      <c r="D84" s="10">
        <v>2</v>
      </c>
      <c r="E84" s="8">
        <v>40940</v>
      </c>
      <c r="G84" s="11">
        <v>8.17</v>
      </c>
      <c r="H84" s="10">
        <v>128</v>
      </c>
      <c r="I84" s="10">
        <v>550</v>
      </c>
      <c r="N84" s="10">
        <v>129</v>
      </c>
      <c r="O84" s="10">
        <f t="shared" si="10"/>
        <v>1</v>
      </c>
      <c r="P84" s="10">
        <f t="shared" si="11"/>
        <v>0.55000000000000004</v>
      </c>
      <c r="Q84" s="122">
        <f t="shared" si="12"/>
        <v>1.8181818181818181</v>
      </c>
    </row>
    <row r="85" spans="1:17" x14ac:dyDescent="0.25">
      <c r="A85" s="8">
        <v>40935</v>
      </c>
      <c r="B85" s="9">
        <v>1051</v>
      </c>
      <c r="C85" s="10" t="s">
        <v>22</v>
      </c>
      <c r="D85" s="10">
        <v>3</v>
      </c>
      <c r="E85" s="8">
        <v>40940</v>
      </c>
      <c r="G85" s="11">
        <v>59.8</v>
      </c>
      <c r="H85" s="10">
        <v>125</v>
      </c>
      <c r="I85" s="10">
        <v>400</v>
      </c>
      <c r="N85" s="10">
        <v>149</v>
      </c>
      <c r="O85" s="10">
        <f t="shared" si="10"/>
        <v>24</v>
      </c>
      <c r="P85" s="10">
        <f t="shared" si="11"/>
        <v>0.4</v>
      </c>
      <c r="Q85" s="122">
        <f t="shared" si="12"/>
        <v>60</v>
      </c>
    </row>
    <row r="86" spans="1:17" x14ac:dyDescent="0.25">
      <c r="A86" s="8">
        <v>40935</v>
      </c>
      <c r="B86" s="9">
        <v>1100</v>
      </c>
      <c r="C86" s="10" t="s">
        <v>66</v>
      </c>
      <c r="D86" s="10" t="s">
        <v>45</v>
      </c>
      <c r="E86" s="8">
        <v>40935</v>
      </c>
      <c r="F86" s="11">
        <v>1636</v>
      </c>
      <c r="G86" s="11">
        <v>1.71</v>
      </c>
      <c r="H86" s="11">
        <v>127</v>
      </c>
      <c r="I86" s="11">
        <v>1000</v>
      </c>
      <c r="N86" s="10">
        <v>128</v>
      </c>
      <c r="O86" s="10">
        <f t="shared" si="10"/>
        <v>1</v>
      </c>
      <c r="P86" s="10">
        <f t="shared" si="11"/>
        <v>1</v>
      </c>
      <c r="Q86" s="122">
        <f t="shared" si="12"/>
        <v>1</v>
      </c>
    </row>
    <row r="87" spans="1:17" x14ac:dyDescent="0.25">
      <c r="A87" s="8">
        <v>40935</v>
      </c>
      <c r="B87" s="9">
        <v>1100</v>
      </c>
      <c r="C87" s="10" t="s">
        <v>66</v>
      </c>
      <c r="D87" s="10" t="s">
        <v>46</v>
      </c>
      <c r="E87" s="8">
        <v>40935</v>
      </c>
      <c r="F87" s="11">
        <v>1636</v>
      </c>
    </row>
    <row r="88" spans="1:17" x14ac:dyDescent="0.25">
      <c r="A88" s="8">
        <v>40935</v>
      </c>
      <c r="B88" s="9">
        <v>1120</v>
      </c>
      <c r="C88" s="10" t="s">
        <v>47</v>
      </c>
      <c r="E88" s="8">
        <v>40940</v>
      </c>
      <c r="G88" s="11">
        <v>9999</v>
      </c>
    </row>
    <row r="89" spans="1:17" x14ac:dyDescent="0.25">
      <c r="A89" s="8">
        <v>40935</v>
      </c>
      <c r="B89" s="9">
        <v>1120</v>
      </c>
      <c r="C89" s="10" t="s">
        <v>48</v>
      </c>
      <c r="E89" s="8">
        <v>40940</v>
      </c>
      <c r="G89" s="11"/>
    </row>
    <row r="90" spans="1:17" x14ac:dyDescent="0.25">
      <c r="A90" s="8">
        <v>40935</v>
      </c>
      <c r="B90" s="9">
        <v>1133</v>
      </c>
      <c r="C90" s="10" t="s">
        <v>27</v>
      </c>
      <c r="E90" s="8">
        <v>40935</v>
      </c>
      <c r="F90" s="11">
        <v>1629</v>
      </c>
      <c r="G90" s="11">
        <v>4.21</v>
      </c>
      <c r="H90" s="11">
        <v>128</v>
      </c>
      <c r="I90" s="11">
        <v>520</v>
      </c>
      <c r="N90" s="10">
        <v>129</v>
      </c>
      <c r="O90" s="10">
        <f>N90-H90</f>
        <v>1</v>
      </c>
      <c r="P90" s="10">
        <f>I90/1000</f>
        <v>0.52</v>
      </c>
      <c r="Q90" s="122">
        <f>(N90-H90)/P90</f>
        <v>1.9230769230769229</v>
      </c>
    </row>
    <row r="91" spans="1:17" x14ac:dyDescent="0.25">
      <c r="A91" s="8">
        <v>40935</v>
      </c>
      <c r="B91" s="9">
        <v>1137</v>
      </c>
      <c r="C91" s="10" t="s">
        <v>19</v>
      </c>
      <c r="D91" s="10" t="s">
        <v>37</v>
      </c>
      <c r="E91" s="8">
        <v>40935</v>
      </c>
      <c r="F91" s="11">
        <v>1544</v>
      </c>
      <c r="G91" s="11">
        <v>16.2</v>
      </c>
      <c r="H91" s="11">
        <v>126</v>
      </c>
      <c r="I91" s="11">
        <v>540</v>
      </c>
      <c r="N91" s="10">
        <v>139</v>
      </c>
      <c r="O91" s="10">
        <f>N91-H91</f>
        <v>13</v>
      </c>
      <c r="P91" s="10">
        <f>I91/1000</f>
        <v>0.54</v>
      </c>
      <c r="Q91" s="122">
        <f>(N91-H91)/P91</f>
        <v>24.074074074074073</v>
      </c>
    </row>
    <row r="92" spans="1:17" x14ac:dyDescent="0.25">
      <c r="A92" s="8">
        <v>40935</v>
      </c>
      <c r="B92" s="9">
        <v>1147</v>
      </c>
      <c r="C92" s="10" t="s">
        <v>22</v>
      </c>
      <c r="E92" s="8">
        <v>40940</v>
      </c>
      <c r="G92" s="11">
        <v>9999</v>
      </c>
    </row>
    <row r="93" spans="1:17" x14ac:dyDescent="0.25">
      <c r="A93" s="8">
        <v>40935</v>
      </c>
      <c r="B93" s="9">
        <v>1154</v>
      </c>
      <c r="C93" s="10" t="s">
        <v>19</v>
      </c>
      <c r="D93" s="10" t="s">
        <v>37</v>
      </c>
      <c r="E93" s="8">
        <v>40935</v>
      </c>
      <c r="F93" s="11">
        <v>1548</v>
      </c>
      <c r="G93" s="11">
        <v>29.1</v>
      </c>
      <c r="H93" s="11">
        <v>126</v>
      </c>
      <c r="I93" s="11">
        <v>540</v>
      </c>
      <c r="N93" s="10">
        <v>147</v>
      </c>
      <c r="O93" s="10">
        <f t="shared" ref="O93:O101" si="13">N93-H93</f>
        <v>21</v>
      </c>
      <c r="P93" s="10">
        <f t="shared" ref="P93:P101" si="14">I93/1000</f>
        <v>0.54</v>
      </c>
      <c r="Q93" s="122">
        <f t="shared" ref="Q93:Q101" si="15">(N93-H93)/P93</f>
        <v>38.888888888888886</v>
      </c>
    </row>
    <row r="94" spans="1:17" x14ac:dyDescent="0.25">
      <c r="A94" s="8">
        <v>40935</v>
      </c>
      <c r="B94" s="9">
        <v>1204</v>
      </c>
      <c r="C94" s="10" t="s">
        <v>19</v>
      </c>
      <c r="D94" s="10" t="s">
        <v>37</v>
      </c>
      <c r="E94" s="8">
        <v>40935</v>
      </c>
      <c r="F94" s="11">
        <v>1552</v>
      </c>
      <c r="G94" s="11">
        <v>203</v>
      </c>
      <c r="H94" s="11">
        <v>126</v>
      </c>
      <c r="I94" s="11">
        <v>150</v>
      </c>
      <c r="N94" s="10">
        <v>149</v>
      </c>
      <c r="O94" s="10">
        <f t="shared" si="13"/>
        <v>23</v>
      </c>
      <c r="P94" s="10">
        <f t="shared" si="14"/>
        <v>0.15</v>
      </c>
      <c r="Q94" s="122">
        <f t="shared" si="15"/>
        <v>153.33333333333334</v>
      </c>
    </row>
    <row r="95" spans="1:17" x14ac:dyDescent="0.25">
      <c r="A95" s="8">
        <v>40935</v>
      </c>
      <c r="B95" s="9">
        <v>1217</v>
      </c>
      <c r="C95" s="10" t="s">
        <v>19</v>
      </c>
      <c r="D95" s="10" t="s">
        <v>37</v>
      </c>
      <c r="E95" s="8">
        <v>40935</v>
      </c>
      <c r="F95" s="11">
        <v>1555</v>
      </c>
      <c r="G95" s="11">
        <v>937</v>
      </c>
      <c r="H95" s="11">
        <v>126</v>
      </c>
      <c r="I95" s="11">
        <v>150</v>
      </c>
      <c r="N95" s="10">
        <v>210</v>
      </c>
      <c r="O95" s="10">
        <f t="shared" si="13"/>
        <v>84</v>
      </c>
      <c r="P95" s="10">
        <f t="shared" si="14"/>
        <v>0.15</v>
      </c>
      <c r="Q95" s="122">
        <f t="shared" si="15"/>
        <v>560</v>
      </c>
    </row>
    <row r="96" spans="1:17" x14ac:dyDescent="0.25">
      <c r="A96" s="8">
        <v>40935</v>
      </c>
      <c r="B96" s="9">
        <v>1222</v>
      </c>
      <c r="C96" s="10" t="s">
        <v>27</v>
      </c>
      <c r="E96" s="8">
        <v>40935</v>
      </c>
      <c r="F96" s="11">
        <v>1634</v>
      </c>
      <c r="G96" s="11">
        <v>4.3899999999999997</v>
      </c>
      <c r="H96" s="11">
        <v>127</v>
      </c>
      <c r="I96" s="11">
        <v>520</v>
      </c>
      <c r="N96" s="10">
        <v>131</v>
      </c>
      <c r="O96" s="10">
        <f t="shared" si="13"/>
        <v>4</v>
      </c>
      <c r="P96" s="10">
        <f t="shared" si="14"/>
        <v>0.52</v>
      </c>
      <c r="Q96" s="122">
        <f t="shared" si="15"/>
        <v>7.6923076923076916</v>
      </c>
    </row>
    <row r="97" spans="1:17" x14ac:dyDescent="0.25">
      <c r="A97" s="8">
        <v>40935</v>
      </c>
      <c r="B97" s="9">
        <v>1227</v>
      </c>
      <c r="C97" s="10" t="s">
        <v>22</v>
      </c>
      <c r="E97" s="8">
        <v>40940</v>
      </c>
      <c r="G97" s="11">
        <v>52.2</v>
      </c>
      <c r="H97" s="10">
        <v>128</v>
      </c>
      <c r="I97" s="10">
        <v>150</v>
      </c>
      <c r="N97" s="10">
        <v>136</v>
      </c>
      <c r="O97" s="10">
        <f t="shared" si="13"/>
        <v>8</v>
      </c>
      <c r="P97" s="10">
        <f t="shared" si="14"/>
        <v>0.15</v>
      </c>
      <c r="Q97" s="122">
        <f t="shared" si="15"/>
        <v>53.333333333333336</v>
      </c>
    </row>
    <row r="98" spans="1:17" x14ac:dyDescent="0.25">
      <c r="A98" s="8">
        <v>40935</v>
      </c>
      <c r="B98" s="9">
        <v>1233</v>
      </c>
      <c r="C98" s="10" t="s">
        <v>19</v>
      </c>
      <c r="D98" s="10" t="s">
        <v>37</v>
      </c>
      <c r="E98" s="8">
        <v>40935</v>
      </c>
      <c r="F98" s="11">
        <v>1605</v>
      </c>
      <c r="G98" s="11">
        <v>1017</v>
      </c>
      <c r="H98" s="11">
        <v>126</v>
      </c>
      <c r="I98" s="11">
        <v>100</v>
      </c>
      <c r="N98" s="10">
        <v>179</v>
      </c>
      <c r="O98" s="10">
        <f t="shared" si="13"/>
        <v>53</v>
      </c>
      <c r="P98" s="10">
        <f t="shared" si="14"/>
        <v>0.1</v>
      </c>
      <c r="Q98" s="122">
        <f t="shared" si="15"/>
        <v>530</v>
      </c>
    </row>
    <row r="99" spans="1:17" x14ac:dyDescent="0.25">
      <c r="A99" s="8">
        <v>40935</v>
      </c>
      <c r="B99" s="9">
        <v>1317</v>
      </c>
      <c r="C99" s="10" t="s">
        <v>19</v>
      </c>
      <c r="D99" s="10" t="s">
        <v>37</v>
      </c>
      <c r="E99" s="8">
        <v>40935</v>
      </c>
      <c r="F99" s="11">
        <v>1559</v>
      </c>
      <c r="G99" s="11">
        <v>129</v>
      </c>
      <c r="H99" s="11">
        <v>125</v>
      </c>
      <c r="I99" s="11">
        <v>300</v>
      </c>
      <c r="N99" s="10">
        <v>175</v>
      </c>
      <c r="O99" s="10">
        <f t="shared" si="13"/>
        <v>50</v>
      </c>
      <c r="P99" s="10">
        <f t="shared" si="14"/>
        <v>0.3</v>
      </c>
      <c r="Q99" s="122">
        <f t="shared" si="15"/>
        <v>166.66666666666669</v>
      </c>
    </row>
    <row r="100" spans="1:17" x14ac:dyDescent="0.25">
      <c r="A100" s="8">
        <v>40935</v>
      </c>
      <c r="B100" s="9">
        <v>1326</v>
      </c>
      <c r="C100" s="10" t="s">
        <v>22</v>
      </c>
      <c r="E100" s="8">
        <v>40940</v>
      </c>
      <c r="G100" s="11">
        <v>481</v>
      </c>
      <c r="H100" s="10">
        <v>124</v>
      </c>
      <c r="I100" s="10">
        <v>100</v>
      </c>
      <c r="N100" s="10">
        <v>163</v>
      </c>
      <c r="O100" s="10">
        <f t="shared" si="13"/>
        <v>39</v>
      </c>
      <c r="P100" s="10">
        <f t="shared" si="14"/>
        <v>0.1</v>
      </c>
      <c r="Q100" s="122">
        <f t="shared" si="15"/>
        <v>390</v>
      </c>
    </row>
    <row r="101" spans="1:17" x14ac:dyDescent="0.25">
      <c r="A101" s="8">
        <v>40935</v>
      </c>
      <c r="B101" s="9">
        <v>1340</v>
      </c>
      <c r="C101" s="10" t="s">
        <v>19</v>
      </c>
      <c r="D101" s="10" t="s">
        <v>37</v>
      </c>
      <c r="E101" s="8">
        <v>40935</v>
      </c>
      <c r="F101" s="11">
        <v>1607</v>
      </c>
      <c r="G101" s="11">
        <v>37.4</v>
      </c>
      <c r="H101" s="11">
        <v>124</v>
      </c>
      <c r="I101" s="11">
        <v>400</v>
      </c>
      <c r="N101" s="10">
        <v>140</v>
      </c>
      <c r="O101" s="10">
        <f t="shared" si="13"/>
        <v>16</v>
      </c>
      <c r="P101" s="10">
        <f t="shared" si="14"/>
        <v>0.4</v>
      </c>
      <c r="Q101" s="122">
        <f t="shared" si="15"/>
        <v>40</v>
      </c>
    </row>
    <row r="102" spans="1:17" x14ac:dyDescent="0.25">
      <c r="A102" s="8">
        <v>40935</v>
      </c>
      <c r="B102" s="9">
        <v>1427</v>
      </c>
      <c r="C102" s="10" t="s">
        <v>22</v>
      </c>
      <c r="E102" s="8">
        <v>40940</v>
      </c>
      <c r="G102" s="11"/>
    </row>
    <row r="103" spans="1:17" x14ac:dyDescent="0.25">
      <c r="A103" s="8">
        <v>40935</v>
      </c>
      <c r="B103" s="9">
        <v>1446</v>
      </c>
      <c r="C103" s="10" t="s">
        <v>19</v>
      </c>
      <c r="D103" s="10" t="s">
        <v>37</v>
      </c>
      <c r="E103" s="8">
        <v>40935</v>
      </c>
      <c r="F103" s="11">
        <v>1608</v>
      </c>
      <c r="G103" s="11">
        <v>51.7</v>
      </c>
      <c r="H103" s="11">
        <v>125</v>
      </c>
      <c r="I103" s="11">
        <v>500</v>
      </c>
      <c r="N103" s="10">
        <v>150</v>
      </c>
      <c r="O103" s="10">
        <f t="shared" ref="O103:O134" si="16">N103-H103</f>
        <v>25</v>
      </c>
      <c r="P103" s="10">
        <f t="shared" ref="P103:P134" si="17">I103/1000</f>
        <v>0.5</v>
      </c>
      <c r="Q103" s="122">
        <f t="shared" ref="Q103:Q134" si="18">(N103-H103)/P103</f>
        <v>50</v>
      </c>
    </row>
    <row r="104" spans="1:17" x14ac:dyDescent="0.25">
      <c r="A104" s="8">
        <v>40938</v>
      </c>
      <c r="B104" s="9">
        <v>1706</v>
      </c>
      <c r="C104" s="10" t="s">
        <v>19</v>
      </c>
      <c r="D104" s="10" t="s">
        <v>49</v>
      </c>
      <c r="E104" s="8">
        <v>40940</v>
      </c>
      <c r="G104" s="11">
        <v>1.87</v>
      </c>
      <c r="H104" s="10">
        <v>125</v>
      </c>
      <c r="I104" s="10">
        <v>1000</v>
      </c>
      <c r="N104" s="10">
        <v>129</v>
      </c>
      <c r="O104" s="10">
        <f t="shared" si="16"/>
        <v>4</v>
      </c>
      <c r="P104" s="10">
        <f t="shared" si="17"/>
        <v>1</v>
      </c>
      <c r="Q104" s="122">
        <f t="shared" si="18"/>
        <v>4</v>
      </c>
    </row>
    <row r="105" spans="1:17" x14ac:dyDescent="0.25">
      <c r="A105" s="8">
        <v>40940</v>
      </c>
      <c r="B105" s="9">
        <v>1220</v>
      </c>
      <c r="C105" s="10" t="s">
        <v>19</v>
      </c>
      <c r="D105" s="10">
        <v>1</v>
      </c>
      <c r="E105" s="8">
        <v>40940</v>
      </c>
      <c r="G105" s="11">
        <v>25.4</v>
      </c>
      <c r="H105" s="10">
        <v>125</v>
      </c>
      <c r="I105" s="10">
        <v>520</v>
      </c>
      <c r="N105" s="10">
        <v>138</v>
      </c>
      <c r="O105" s="10">
        <f t="shared" si="16"/>
        <v>13</v>
      </c>
      <c r="P105" s="10">
        <f t="shared" si="17"/>
        <v>0.52</v>
      </c>
      <c r="Q105" s="122">
        <f t="shared" si="18"/>
        <v>25</v>
      </c>
    </row>
    <row r="106" spans="1:17" x14ac:dyDescent="0.25">
      <c r="A106" s="8">
        <v>40940</v>
      </c>
      <c r="B106" s="9">
        <v>1246</v>
      </c>
      <c r="C106" s="10" t="s">
        <v>19</v>
      </c>
      <c r="D106" s="10">
        <v>2</v>
      </c>
      <c r="E106" s="8">
        <v>40940</v>
      </c>
      <c r="G106" s="11">
        <v>21.4</v>
      </c>
      <c r="H106" s="10">
        <v>126</v>
      </c>
      <c r="I106" s="10">
        <v>520</v>
      </c>
      <c r="N106" s="10">
        <v>136</v>
      </c>
      <c r="O106" s="10">
        <f t="shared" si="16"/>
        <v>10</v>
      </c>
      <c r="P106" s="10">
        <f t="shared" si="17"/>
        <v>0.52</v>
      </c>
      <c r="Q106" s="122">
        <f t="shared" si="18"/>
        <v>19.23076923076923</v>
      </c>
    </row>
    <row r="107" spans="1:17" x14ac:dyDescent="0.25">
      <c r="A107" s="8">
        <v>40940</v>
      </c>
      <c r="B107" s="9">
        <v>1300</v>
      </c>
      <c r="C107" s="10" t="s">
        <v>22</v>
      </c>
      <c r="E107" s="8">
        <v>40940</v>
      </c>
      <c r="G107" s="11">
        <v>644</v>
      </c>
      <c r="H107" s="10">
        <v>127</v>
      </c>
      <c r="I107" s="10">
        <v>100</v>
      </c>
      <c r="N107" s="10">
        <v>167</v>
      </c>
      <c r="O107" s="10">
        <f t="shared" si="16"/>
        <v>40</v>
      </c>
      <c r="P107" s="10">
        <f t="shared" si="17"/>
        <v>0.1</v>
      </c>
      <c r="Q107" s="122">
        <f t="shared" si="18"/>
        <v>400</v>
      </c>
    </row>
    <row r="108" spans="1:17" x14ac:dyDescent="0.25">
      <c r="A108" s="8">
        <v>40941</v>
      </c>
      <c r="B108" s="9">
        <v>1339</v>
      </c>
      <c r="C108" s="10" t="s">
        <v>19</v>
      </c>
      <c r="D108" s="10">
        <v>1</v>
      </c>
      <c r="E108" s="8">
        <v>40941</v>
      </c>
      <c r="G108" s="11">
        <v>17.5</v>
      </c>
      <c r="H108" s="10">
        <v>126</v>
      </c>
      <c r="I108" s="10">
        <v>520</v>
      </c>
      <c r="N108" s="10">
        <v>137</v>
      </c>
      <c r="O108" s="10">
        <f t="shared" si="16"/>
        <v>11</v>
      </c>
      <c r="P108" s="10">
        <f t="shared" si="17"/>
        <v>0.52</v>
      </c>
      <c r="Q108" s="122">
        <f t="shared" si="18"/>
        <v>21.153846153846153</v>
      </c>
    </row>
    <row r="109" spans="1:17" x14ac:dyDescent="0.25">
      <c r="A109" s="8">
        <v>40942</v>
      </c>
      <c r="B109" s="9">
        <v>809</v>
      </c>
      <c r="C109" s="10" t="s">
        <v>19</v>
      </c>
      <c r="D109" s="10">
        <v>1</v>
      </c>
      <c r="E109" s="8">
        <v>40945</v>
      </c>
      <c r="G109" s="11">
        <v>4.09</v>
      </c>
      <c r="H109" s="11">
        <v>128</v>
      </c>
      <c r="I109" s="11">
        <v>500</v>
      </c>
      <c r="N109" s="10">
        <v>135</v>
      </c>
      <c r="O109" s="10">
        <f t="shared" si="16"/>
        <v>7</v>
      </c>
      <c r="P109" s="10">
        <f t="shared" si="17"/>
        <v>0.5</v>
      </c>
      <c r="Q109" s="122">
        <f t="shared" si="18"/>
        <v>14</v>
      </c>
    </row>
    <row r="110" spans="1:17" x14ac:dyDescent="0.25">
      <c r="A110" s="8">
        <v>40942</v>
      </c>
      <c r="B110" s="9">
        <v>815</v>
      </c>
      <c r="C110" s="10" t="s">
        <v>27</v>
      </c>
      <c r="D110" s="10">
        <v>2</v>
      </c>
      <c r="E110" s="8">
        <v>40945</v>
      </c>
      <c r="G110" s="11">
        <v>6.6</v>
      </c>
      <c r="H110" s="11">
        <v>131</v>
      </c>
      <c r="I110" s="11">
        <v>550</v>
      </c>
      <c r="N110" s="10">
        <v>130</v>
      </c>
      <c r="O110" s="10">
        <f t="shared" si="16"/>
        <v>-1</v>
      </c>
      <c r="P110" s="10">
        <f t="shared" si="17"/>
        <v>0.55000000000000004</v>
      </c>
      <c r="Q110" s="122">
        <f t="shared" si="18"/>
        <v>-1.8181818181818181</v>
      </c>
    </row>
    <row r="111" spans="1:17" x14ac:dyDescent="0.25">
      <c r="A111" s="8">
        <v>40942</v>
      </c>
      <c r="B111" s="9">
        <v>817</v>
      </c>
      <c r="C111" s="10" t="s">
        <v>52</v>
      </c>
      <c r="D111" s="10">
        <v>3</v>
      </c>
      <c r="E111" s="8">
        <v>40945</v>
      </c>
      <c r="G111" s="11">
        <v>22.1</v>
      </c>
      <c r="H111" s="11">
        <v>128</v>
      </c>
      <c r="I111" s="11">
        <v>425</v>
      </c>
      <c r="N111" s="10">
        <v>182</v>
      </c>
      <c r="O111" s="10">
        <f t="shared" si="16"/>
        <v>54</v>
      </c>
      <c r="P111" s="10">
        <f t="shared" si="17"/>
        <v>0.42499999999999999</v>
      </c>
      <c r="Q111" s="122">
        <f t="shared" si="18"/>
        <v>127.05882352941177</v>
      </c>
    </row>
    <row r="112" spans="1:17" x14ac:dyDescent="0.25">
      <c r="A112" s="8">
        <v>40942</v>
      </c>
      <c r="B112" s="9">
        <v>822</v>
      </c>
      <c r="C112" s="10" t="s">
        <v>22</v>
      </c>
      <c r="D112" s="10">
        <v>4</v>
      </c>
      <c r="E112" s="8">
        <v>40945</v>
      </c>
      <c r="G112" s="10">
        <v>9999</v>
      </c>
      <c r="H112" s="11">
        <v>132</v>
      </c>
      <c r="I112" s="11">
        <v>150</v>
      </c>
      <c r="N112" s="10">
        <v>386</v>
      </c>
      <c r="O112" s="10">
        <f t="shared" si="16"/>
        <v>254</v>
      </c>
      <c r="P112" s="10">
        <f t="shared" si="17"/>
        <v>0.15</v>
      </c>
      <c r="Q112" s="122">
        <f t="shared" si="18"/>
        <v>1693.3333333333335</v>
      </c>
    </row>
    <row r="113" spans="1:17" x14ac:dyDescent="0.25">
      <c r="A113" s="8">
        <v>40942</v>
      </c>
      <c r="B113" s="9">
        <v>829</v>
      </c>
      <c r="C113" s="10" t="s">
        <v>66</v>
      </c>
      <c r="D113" s="10">
        <v>2</v>
      </c>
      <c r="E113" s="8">
        <v>40945</v>
      </c>
      <c r="G113" s="11">
        <v>4.37</v>
      </c>
      <c r="H113" s="11">
        <v>127</v>
      </c>
      <c r="I113" s="11">
        <v>430</v>
      </c>
      <c r="N113" s="10">
        <v>129</v>
      </c>
      <c r="O113" s="10">
        <f t="shared" si="16"/>
        <v>2</v>
      </c>
      <c r="P113" s="10">
        <f t="shared" si="17"/>
        <v>0.43</v>
      </c>
      <c r="Q113" s="122">
        <f t="shared" si="18"/>
        <v>4.6511627906976747</v>
      </c>
    </row>
    <row r="114" spans="1:17" x14ac:dyDescent="0.25">
      <c r="A114" s="8">
        <v>40942</v>
      </c>
      <c r="B114" s="9">
        <v>842</v>
      </c>
      <c r="C114" s="10" t="s">
        <v>19</v>
      </c>
      <c r="D114" s="10">
        <v>6</v>
      </c>
      <c r="E114" s="8">
        <v>40945</v>
      </c>
      <c r="G114" s="11">
        <v>23.9</v>
      </c>
      <c r="H114" s="11">
        <v>123</v>
      </c>
      <c r="I114" s="11">
        <v>400</v>
      </c>
      <c r="N114" s="10">
        <v>157</v>
      </c>
      <c r="O114" s="10">
        <f t="shared" si="16"/>
        <v>34</v>
      </c>
      <c r="P114" s="10">
        <f t="shared" si="17"/>
        <v>0.4</v>
      </c>
      <c r="Q114" s="122">
        <f t="shared" si="18"/>
        <v>85</v>
      </c>
    </row>
    <row r="115" spans="1:17" x14ac:dyDescent="0.25">
      <c r="A115" s="8">
        <v>40942</v>
      </c>
      <c r="B115" s="9">
        <v>849</v>
      </c>
      <c r="C115" s="10" t="s">
        <v>51</v>
      </c>
      <c r="D115" s="10">
        <v>7</v>
      </c>
      <c r="E115" s="8">
        <v>40945</v>
      </c>
      <c r="G115" s="11">
        <v>16.2</v>
      </c>
      <c r="H115" s="11">
        <v>128</v>
      </c>
      <c r="I115" s="11">
        <v>425</v>
      </c>
      <c r="N115" s="10">
        <v>139</v>
      </c>
      <c r="O115" s="10">
        <f t="shared" si="16"/>
        <v>11</v>
      </c>
      <c r="P115" s="10">
        <f t="shared" si="17"/>
        <v>0.42499999999999999</v>
      </c>
      <c r="Q115" s="122">
        <f t="shared" si="18"/>
        <v>25.882352941176471</v>
      </c>
    </row>
    <row r="116" spans="1:17" x14ac:dyDescent="0.25">
      <c r="A116" s="8">
        <v>40942</v>
      </c>
      <c r="B116" s="9">
        <v>905</v>
      </c>
      <c r="C116" s="10" t="s">
        <v>19</v>
      </c>
      <c r="D116" s="10">
        <v>8</v>
      </c>
      <c r="E116" s="8">
        <v>40945</v>
      </c>
      <c r="G116" s="11">
        <v>162</v>
      </c>
      <c r="H116" s="11">
        <v>128</v>
      </c>
      <c r="I116" s="11">
        <v>200</v>
      </c>
      <c r="N116" s="10">
        <v>170</v>
      </c>
      <c r="O116" s="10">
        <f t="shared" si="16"/>
        <v>42</v>
      </c>
      <c r="P116" s="10">
        <f t="shared" si="17"/>
        <v>0.2</v>
      </c>
      <c r="Q116" s="122">
        <f t="shared" si="18"/>
        <v>210</v>
      </c>
    </row>
    <row r="117" spans="1:17" x14ac:dyDescent="0.25">
      <c r="A117" s="8">
        <v>40942</v>
      </c>
      <c r="B117" s="9">
        <v>927</v>
      </c>
      <c r="C117" s="10" t="s">
        <v>22</v>
      </c>
      <c r="D117" s="10">
        <v>8</v>
      </c>
      <c r="E117" s="8">
        <v>40945</v>
      </c>
      <c r="G117" s="11">
        <v>33.200000000000003</v>
      </c>
      <c r="H117" s="11">
        <v>129</v>
      </c>
      <c r="I117" s="11">
        <v>150</v>
      </c>
      <c r="N117" s="10">
        <v>140</v>
      </c>
      <c r="O117" s="10">
        <f t="shared" si="16"/>
        <v>11</v>
      </c>
      <c r="P117" s="10">
        <f t="shared" si="17"/>
        <v>0.15</v>
      </c>
      <c r="Q117" s="122">
        <f t="shared" si="18"/>
        <v>73.333333333333343</v>
      </c>
    </row>
    <row r="118" spans="1:17" x14ac:dyDescent="0.25">
      <c r="A118" s="8">
        <v>40942</v>
      </c>
      <c r="B118" s="9">
        <v>940</v>
      </c>
      <c r="C118" s="10" t="s">
        <v>19</v>
      </c>
      <c r="D118" s="10">
        <v>9</v>
      </c>
      <c r="E118" s="8">
        <v>40945</v>
      </c>
      <c r="G118" s="11">
        <v>17.600000000000001</v>
      </c>
      <c r="H118" s="11">
        <v>127</v>
      </c>
      <c r="I118" s="11">
        <v>450</v>
      </c>
      <c r="N118" s="10">
        <v>149</v>
      </c>
      <c r="O118" s="10">
        <f t="shared" si="16"/>
        <v>22</v>
      </c>
      <c r="P118" s="10">
        <f t="shared" si="17"/>
        <v>0.45</v>
      </c>
      <c r="Q118" s="122">
        <f t="shared" si="18"/>
        <v>48.888888888888886</v>
      </c>
    </row>
    <row r="119" spans="1:17" x14ac:dyDescent="0.25">
      <c r="A119" s="8">
        <v>40942</v>
      </c>
      <c r="B119" s="9">
        <v>958</v>
      </c>
      <c r="C119" s="10" t="s">
        <v>19</v>
      </c>
      <c r="D119" s="10">
        <v>10</v>
      </c>
      <c r="E119" s="8">
        <v>40945</v>
      </c>
      <c r="G119" s="11">
        <v>58.9</v>
      </c>
      <c r="H119" s="11">
        <v>126</v>
      </c>
      <c r="I119" s="11">
        <v>300</v>
      </c>
      <c r="N119" s="10">
        <v>164</v>
      </c>
      <c r="O119" s="10">
        <f t="shared" si="16"/>
        <v>38</v>
      </c>
      <c r="P119" s="10">
        <f t="shared" si="17"/>
        <v>0.3</v>
      </c>
      <c r="Q119" s="122">
        <f t="shared" si="18"/>
        <v>126.66666666666667</v>
      </c>
    </row>
    <row r="120" spans="1:17" x14ac:dyDescent="0.25">
      <c r="A120" s="8">
        <v>40942</v>
      </c>
      <c r="B120" s="9">
        <v>1018</v>
      </c>
      <c r="C120" s="10" t="s">
        <v>19</v>
      </c>
      <c r="D120" s="10">
        <v>11</v>
      </c>
      <c r="E120" s="8">
        <v>40945</v>
      </c>
      <c r="G120" s="11">
        <v>15.3</v>
      </c>
      <c r="H120" s="11">
        <v>128</v>
      </c>
      <c r="I120" s="11">
        <v>450</v>
      </c>
      <c r="N120" s="10">
        <v>154</v>
      </c>
      <c r="O120" s="10">
        <f t="shared" si="16"/>
        <v>26</v>
      </c>
      <c r="P120" s="10">
        <f t="shared" si="17"/>
        <v>0.45</v>
      </c>
      <c r="Q120" s="122">
        <f t="shared" si="18"/>
        <v>57.777777777777779</v>
      </c>
    </row>
    <row r="121" spans="1:17" x14ac:dyDescent="0.25">
      <c r="A121" s="8">
        <v>40942</v>
      </c>
      <c r="B121" s="9">
        <v>1040</v>
      </c>
      <c r="C121" s="10" t="s">
        <v>19</v>
      </c>
      <c r="D121" s="10">
        <v>12</v>
      </c>
      <c r="E121" s="8">
        <v>40945</v>
      </c>
      <c r="G121" s="11">
        <v>28.1</v>
      </c>
      <c r="H121" s="11">
        <v>122</v>
      </c>
      <c r="I121" s="11">
        <v>450</v>
      </c>
      <c r="N121" s="10">
        <v>150</v>
      </c>
      <c r="O121" s="10">
        <f t="shared" si="16"/>
        <v>28</v>
      </c>
      <c r="P121" s="10">
        <f t="shared" si="17"/>
        <v>0.45</v>
      </c>
      <c r="Q121" s="122">
        <f t="shared" si="18"/>
        <v>62.222222222222221</v>
      </c>
    </row>
    <row r="122" spans="1:17" x14ac:dyDescent="0.25">
      <c r="A122" s="8">
        <v>40942</v>
      </c>
      <c r="B122" s="9">
        <v>1055</v>
      </c>
      <c r="C122" s="10" t="s">
        <v>19</v>
      </c>
      <c r="D122" s="10">
        <v>13</v>
      </c>
      <c r="E122" s="8">
        <v>40945</v>
      </c>
      <c r="G122" s="11">
        <v>24</v>
      </c>
      <c r="H122" s="11">
        <v>125</v>
      </c>
      <c r="I122" s="11">
        <v>145</v>
      </c>
      <c r="N122" s="10">
        <v>134</v>
      </c>
      <c r="O122" s="10">
        <f t="shared" si="16"/>
        <v>9</v>
      </c>
      <c r="P122" s="10">
        <f t="shared" si="17"/>
        <v>0.14499999999999999</v>
      </c>
      <c r="Q122" s="122">
        <f t="shared" si="18"/>
        <v>62.068965517241381</v>
      </c>
    </row>
    <row r="123" spans="1:17" x14ac:dyDescent="0.25">
      <c r="A123" s="8">
        <v>40942</v>
      </c>
      <c r="B123" s="9">
        <v>1110</v>
      </c>
      <c r="C123" s="10" t="s">
        <v>19</v>
      </c>
      <c r="D123" s="10">
        <v>14</v>
      </c>
      <c r="E123" s="8">
        <v>40945</v>
      </c>
      <c r="G123" s="11">
        <v>31.9</v>
      </c>
      <c r="H123" s="11">
        <v>128</v>
      </c>
      <c r="I123" s="11">
        <v>400</v>
      </c>
      <c r="N123" s="10">
        <v>144</v>
      </c>
      <c r="O123" s="10">
        <f t="shared" si="16"/>
        <v>16</v>
      </c>
      <c r="P123" s="10">
        <f t="shared" si="17"/>
        <v>0.4</v>
      </c>
      <c r="Q123" s="122">
        <f t="shared" si="18"/>
        <v>40</v>
      </c>
    </row>
    <row r="124" spans="1:17" x14ac:dyDescent="0.25">
      <c r="A124" s="8">
        <v>40942</v>
      </c>
      <c r="B124" s="9">
        <v>1130</v>
      </c>
      <c r="C124" s="10" t="s">
        <v>19</v>
      </c>
      <c r="D124" s="10">
        <v>15</v>
      </c>
      <c r="E124" s="8">
        <v>40945</v>
      </c>
      <c r="G124" s="11">
        <v>16.600000000000001</v>
      </c>
      <c r="H124" s="11">
        <v>131</v>
      </c>
      <c r="I124" s="11">
        <v>490</v>
      </c>
      <c r="N124" s="10">
        <v>145</v>
      </c>
      <c r="O124" s="10">
        <f t="shared" si="16"/>
        <v>14</v>
      </c>
      <c r="P124" s="10">
        <f t="shared" si="17"/>
        <v>0.49</v>
      </c>
      <c r="Q124" s="122">
        <f t="shared" si="18"/>
        <v>28.571428571428573</v>
      </c>
    </row>
    <row r="125" spans="1:17" x14ac:dyDescent="0.25">
      <c r="A125" s="8">
        <v>40945</v>
      </c>
      <c r="B125" s="9">
        <v>1054</v>
      </c>
      <c r="C125" s="10" t="s">
        <v>22</v>
      </c>
      <c r="D125" s="10">
        <v>1</v>
      </c>
      <c r="E125" s="8">
        <v>40945</v>
      </c>
      <c r="G125" s="10">
        <v>9999</v>
      </c>
      <c r="H125" s="11">
        <v>124</v>
      </c>
      <c r="I125" s="11">
        <v>150</v>
      </c>
      <c r="N125" s="10">
        <v>572</v>
      </c>
      <c r="O125" s="10">
        <f t="shared" si="16"/>
        <v>448</v>
      </c>
      <c r="P125" s="10">
        <f t="shared" si="17"/>
        <v>0.15</v>
      </c>
      <c r="Q125" s="122">
        <f t="shared" si="18"/>
        <v>2986.666666666667</v>
      </c>
    </row>
    <row r="126" spans="1:17" x14ac:dyDescent="0.25">
      <c r="A126" s="8">
        <v>40945</v>
      </c>
      <c r="B126" s="9">
        <v>1059</v>
      </c>
      <c r="C126" s="10" t="s">
        <v>52</v>
      </c>
      <c r="D126" s="10">
        <v>2</v>
      </c>
      <c r="E126" s="8">
        <v>40945</v>
      </c>
      <c r="G126" s="10">
        <v>9999</v>
      </c>
      <c r="H126" s="11">
        <v>130</v>
      </c>
      <c r="I126" s="11">
        <v>150</v>
      </c>
      <c r="N126" s="10">
        <v>149</v>
      </c>
      <c r="O126" s="10">
        <f t="shared" si="16"/>
        <v>19</v>
      </c>
      <c r="P126" s="10">
        <f t="shared" si="17"/>
        <v>0.15</v>
      </c>
      <c r="Q126" s="122">
        <f t="shared" si="18"/>
        <v>126.66666666666667</v>
      </c>
    </row>
    <row r="127" spans="1:17" x14ac:dyDescent="0.25">
      <c r="A127" s="8">
        <v>40945</v>
      </c>
      <c r="B127" s="9">
        <v>1104</v>
      </c>
      <c r="C127" s="10" t="s">
        <v>19</v>
      </c>
      <c r="D127" s="10">
        <v>3</v>
      </c>
      <c r="E127" s="8">
        <v>40945</v>
      </c>
      <c r="G127" s="11">
        <v>84.2</v>
      </c>
      <c r="H127" s="11">
        <v>123</v>
      </c>
      <c r="I127" s="11">
        <v>300</v>
      </c>
      <c r="N127" s="10">
        <v>151</v>
      </c>
      <c r="O127" s="10">
        <f t="shared" si="16"/>
        <v>28</v>
      </c>
      <c r="P127" s="10">
        <f t="shared" si="17"/>
        <v>0.3</v>
      </c>
      <c r="Q127" s="122">
        <f t="shared" si="18"/>
        <v>93.333333333333343</v>
      </c>
    </row>
    <row r="128" spans="1:17" x14ac:dyDescent="0.25">
      <c r="A128" s="8">
        <v>40945</v>
      </c>
      <c r="B128" s="9">
        <v>1110</v>
      </c>
      <c r="C128" s="10" t="s">
        <v>50</v>
      </c>
      <c r="D128" s="10">
        <v>8</v>
      </c>
      <c r="E128" s="8">
        <v>40945</v>
      </c>
      <c r="G128" s="11">
        <v>60</v>
      </c>
      <c r="H128" s="11">
        <v>130</v>
      </c>
      <c r="I128" s="11">
        <v>300</v>
      </c>
      <c r="N128" s="10">
        <v>150</v>
      </c>
      <c r="O128" s="10">
        <f t="shared" si="16"/>
        <v>20</v>
      </c>
      <c r="P128" s="10">
        <f t="shared" si="17"/>
        <v>0.3</v>
      </c>
      <c r="Q128" s="122">
        <f t="shared" si="18"/>
        <v>66.666666666666671</v>
      </c>
    </row>
    <row r="129" spans="1:17" x14ac:dyDescent="0.25">
      <c r="A129" s="8">
        <v>40945</v>
      </c>
      <c r="B129" s="9">
        <v>1116</v>
      </c>
      <c r="C129" s="10" t="s">
        <v>19</v>
      </c>
      <c r="D129" s="10">
        <v>5</v>
      </c>
      <c r="E129" s="8">
        <v>40945</v>
      </c>
      <c r="G129" s="11">
        <v>136</v>
      </c>
      <c r="H129" s="11">
        <v>129</v>
      </c>
      <c r="I129" s="11">
        <v>150</v>
      </c>
      <c r="N129" s="10">
        <v>151</v>
      </c>
      <c r="O129" s="10">
        <f t="shared" si="16"/>
        <v>22</v>
      </c>
      <c r="P129" s="10">
        <f t="shared" si="17"/>
        <v>0.15</v>
      </c>
      <c r="Q129" s="122">
        <f t="shared" si="18"/>
        <v>146.66666666666669</v>
      </c>
    </row>
    <row r="130" spans="1:17" x14ac:dyDescent="0.25">
      <c r="A130" s="8">
        <v>40945</v>
      </c>
      <c r="B130" s="9">
        <v>1121</v>
      </c>
      <c r="C130" s="10" t="s">
        <v>27</v>
      </c>
      <c r="D130" s="10">
        <v>6</v>
      </c>
      <c r="G130" s="10">
        <v>45.4</v>
      </c>
      <c r="H130" s="11">
        <v>129</v>
      </c>
      <c r="I130" s="11">
        <v>510</v>
      </c>
      <c r="N130" s="10">
        <v>155</v>
      </c>
      <c r="O130" s="10">
        <f t="shared" si="16"/>
        <v>26</v>
      </c>
      <c r="P130" s="10">
        <f t="shared" si="17"/>
        <v>0.51</v>
      </c>
      <c r="Q130" s="122">
        <f t="shared" si="18"/>
        <v>50.980392156862742</v>
      </c>
    </row>
    <row r="131" spans="1:17" x14ac:dyDescent="0.25">
      <c r="A131" s="8">
        <v>40945</v>
      </c>
      <c r="B131" s="9">
        <v>1126</v>
      </c>
      <c r="C131" s="10" t="s">
        <v>19</v>
      </c>
      <c r="D131" s="10" t="s">
        <v>37</v>
      </c>
      <c r="G131" s="10">
        <v>933</v>
      </c>
      <c r="H131" s="11">
        <v>127</v>
      </c>
      <c r="I131" s="11">
        <v>100</v>
      </c>
      <c r="N131" s="10">
        <v>206</v>
      </c>
      <c r="O131" s="10">
        <f t="shared" si="16"/>
        <v>79</v>
      </c>
      <c r="P131" s="10">
        <f t="shared" si="17"/>
        <v>0.1</v>
      </c>
      <c r="Q131" s="122">
        <f t="shared" si="18"/>
        <v>790</v>
      </c>
    </row>
    <row r="132" spans="1:17" x14ac:dyDescent="0.25">
      <c r="A132" s="8">
        <v>40945</v>
      </c>
      <c r="B132" s="9">
        <v>1143</v>
      </c>
      <c r="C132" s="10" t="s">
        <v>19</v>
      </c>
      <c r="D132" s="10" t="s">
        <v>37</v>
      </c>
      <c r="G132" s="10">
        <v>290</v>
      </c>
      <c r="H132" s="11">
        <v>130</v>
      </c>
      <c r="I132" s="11">
        <v>150</v>
      </c>
      <c r="N132" s="10">
        <v>172</v>
      </c>
      <c r="O132" s="10">
        <f t="shared" si="16"/>
        <v>42</v>
      </c>
      <c r="P132" s="10">
        <f t="shared" si="17"/>
        <v>0.15</v>
      </c>
      <c r="Q132" s="122">
        <f t="shared" si="18"/>
        <v>280</v>
      </c>
    </row>
    <row r="133" spans="1:17" x14ac:dyDescent="0.25">
      <c r="A133" s="8">
        <v>40945</v>
      </c>
      <c r="B133" s="9">
        <v>1150</v>
      </c>
      <c r="C133" s="10" t="s">
        <v>22</v>
      </c>
      <c r="D133" s="10" t="s">
        <v>37</v>
      </c>
      <c r="E133" s="8">
        <v>40945</v>
      </c>
      <c r="G133" s="11">
        <v>142</v>
      </c>
      <c r="H133" s="11">
        <v>129</v>
      </c>
      <c r="I133" s="11">
        <v>150</v>
      </c>
      <c r="N133" s="10">
        <v>160</v>
      </c>
      <c r="O133" s="10">
        <f t="shared" si="16"/>
        <v>31</v>
      </c>
      <c r="P133" s="10">
        <f t="shared" si="17"/>
        <v>0.15</v>
      </c>
      <c r="Q133" s="122">
        <f t="shared" si="18"/>
        <v>206.66666666666669</v>
      </c>
    </row>
    <row r="134" spans="1:17" x14ac:dyDescent="0.25">
      <c r="A134" s="8">
        <v>40945</v>
      </c>
      <c r="B134" s="9">
        <v>1240</v>
      </c>
      <c r="C134" s="10" t="s">
        <v>19</v>
      </c>
      <c r="D134" s="10" t="s">
        <v>37</v>
      </c>
      <c r="E134" s="8">
        <v>40945</v>
      </c>
      <c r="G134" s="11">
        <v>33.799999999999997</v>
      </c>
      <c r="H134" s="11">
        <v>131</v>
      </c>
      <c r="I134" s="11">
        <v>570</v>
      </c>
      <c r="N134" s="10">
        <v>153</v>
      </c>
      <c r="O134" s="10">
        <f t="shared" si="16"/>
        <v>22</v>
      </c>
      <c r="P134" s="10">
        <f t="shared" si="17"/>
        <v>0.56999999999999995</v>
      </c>
      <c r="Q134" s="122">
        <f t="shared" si="18"/>
        <v>38.596491228070178</v>
      </c>
    </row>
    <row r="135" spans="1:17" x14ac:dyDescent="0.25">
      <c r="A135" s="8">
        <v>40945</v>
      </c>
      <c r="B135" s="9">
        <v>1336</v>
      </c>
      <c r="C135" s="10" t="s">
        <v>19</v>
      </c>
      <c r="D135" s="10" t="s">
        <v>37</v>
      </c>
      <c r="E135" s="8">
        <v>40945</v>
      </c>
      <c r="G135" s="10">
        <v>23</v>
      </c>
      <c r="H135" s="11">
        <v>129</v>
      </c>
      <c r="I135" s="11">
        <v>550</v>
      </c>
      <c r="N135" s="10">
        <v>145</v>
      </c>
      <c r="O135" s="10">
        <f t="shared" ref="O135:O157" si="19">N135-H135</f>
        <v>16</v>
      </c>
      <c r="P135" s="10">
        <f t="shared" ref="P135:P157" si="20">I135/1000</f>
        <v>0.55000000000000004</v>
      </c>
      <c r="Q135" s="122">
        <f t="shared" ref="Q135:Q157" si="21">(N135-H135)/P135</f>
        <v>29.09090909090909</v>
      </c>
    </row>
    <row r="136" spans="1:17" x14ac:dyDescent="0.25">
      <c r="A136" s="8">
        <v>40945</v>
      </c>
      <c r="B136" s="9">
        <v>1533</v>
      </c>
      <c r="C136" s="10" t="s">
        <v>19</v>
      </c>
      <c r="D136" s="10" t="s">
        <v>37</v>
      </c>
      <c r="G136" s="10">
        <v>20.399999999999999</v>
      </c>
      <c r="H136" s="11">
        <v>129</v>
      </c>
      <c r="I136" s="11">
        <v>300</v>
      </c>
      <c r="N136" s="10">
        <v>136</v>
      </c>
      <c r="O136" s="10">
        <f t="shared" si="19"/>
        <v>7</v>
      </c>
      <c r="P136" s="10">
        <f t="shared" si="20"/>
        <v>0.3</v>
      </c>
      <c r="Q136" s="122">
        <f t="shared" si="21"/>
        <v>23.333333333333336</v>
      </c>
    </row>
    <row r="137" spans="1:17" x14ac:dyDescent="0.25">
      <c r="A137" s="8">
        <v>40945</v>
      </c>
      <c r="B137" s="9">
        <v>1536</v>
      </c>
      <c r="C137" s="10" t="s">
        <v>53</v>
      </c>
      <c r="D137" s="10" t="s">
        <v>37</v>
      </c>
      <c r="G137" s="10">
        <v>52.2</v>
      </c>
      <c r="H137" s="11">
        <v>132</v>
      </c>
      <c r="I137" s="11">
        <v>300</v>
      </c>
      <c r="N137" s="10">
        <v>158</v>
      </c>
      <c r="O137" s="10">
        <f t="shared" si="19"/>
        <v>26</v>
      </c>
      <c r="P137" s="10">
        <f t="shared" si="20"/>
        <v>0.3</v>
      </c>
      <c r="Q137" s="122">
        <f t="shared" si="21"/>
        <v>86.666666666666671</v>
      </c>
    </row>
    <row r="138" spans="1:17" x14ac:dyDescent="0.25">
      <c r="A138" s="8">
        <v>40945</v>
      </c>
      <c r="B138" s="9">
        <v>1541</v>
      </c>
      <c r="C138" s="10" t="s">
        <v>27</v>
      </c>
      <c r="D138" s="10" t="s">
        <v>37</v>
      </c>
      <c r="G138" s="10">
        <v>22.3</v>
      </c>
      <c r="H138" s="11">
        <v>127</v>
      </c>
      <c r="I138" s="11">
        <v>500</v>
      </c>
      <c r="N138" s="10">
        <v>135</v>
      </c>
      <c r="O138" s="10">
        <f t="shared" si="19"/>
        <v>8</v>
      </c>
      <c r="P138" s="10">
        <f t="shared" si="20"/>
        <v>0.5</v>
      </c>
      <c r="Q138" s="122">
        <f t="shared" si="21"/>
        <v>16</v>
      </c>
    </row>
    <row r="139" spans="1:17" x14ac:dyDescent="0.25">
      <c r="A139" s="8">
        <v>40945</v>
      </c>
      <c r="B139" s="9">
        <v>1544</v>
      </c>
      <c r="C139" s="10" t="s">
        <v>22</v>
      </c>
      <c r="D139" s="10" t="s">
        <v>37</v>
      </c>
      <c r="G139" s="10">
        <v>48</v>
      </c>
      <c r="H139" s="11">
        <v>128</v>
      </c>
      <c r="I139" s="11">
        <v>100</v>
      </c>
      <c r="N139" s="10">
        <v>135</v>
      </c>
      <c r="O139" s="10">
        <f t="shared" si="19"/>
        <v>7</v>
      </c>
      <c r="P139" s="10">
        <f t="shared" si="20"/>
        <v>0.1</v>
      </c>
      <c r="Q139" s="122">
        <f t="shared" si="21"/>
        <v>70</v>
      </c>
    </row>
    <row r="140" spans="1:17" x14ac:dyDescent="0.25">
      <c r="A140" s="8">
        <v>40945</v>
      </c>
      <c r="B140" s="9">
        <v>1550</v>
      </c>
      <c r="C140" s="10" t="s">
        <v>66</v>
      </c>
      <c r="D140" s="10" t="s">
        <v>37</v>
      </c>
      <c r="G140" s="10">
        <v>17.7</v>
      </c>
      <c r="H140" s="11">
        <v>130</v>
      </c>
      <c r="I140" s="11">
        <v>300</v>
      </c>
      <c r="N140" s="10">
        <v>131</v>
      </c>
      <c r="O140" s="10">
        <f t="shared" si="19"/>
        <v>1</v>
      </c>
      <c r="P140" s="10">
        <f t="shared" si="20"/>
        <v>0.3</v>
      </c>
      <c r="Q140" s="122">
        <f t="shared" si="21"/>
        <v>3.3333333333333335</v>
      </c>
    </row>
    <row r="141" spans="1:17" x14ac:dyDescent="0.25">
      <c r="A141" s="8">
        <v>40945</v>
      </c>
      <c r="B141" s="9">
        <v>1555</v>
      </c>
      <c r="C141" s="10" t="s">
        <v>48</v>
      </c>
      <c r="D141" s="10" t="s">
        <v>37</v>
      </c>
      <c r="G141" s="10">
        <v>1007</v>
      </c>
      <c r="H141" s="11">
        <v>125</v>
      </c>
      <c r="I141" s="11">
        <v>100</v>
      </c>
      <c r="N141" s="10">
        <v>211</v>
      </c>
      <c r="O141" s="10">
        <f t="shared" si="19"/>
        <v>86</v>
      </c>
      <c r="P141" s="10">
        <f t="shared" si="20"/>
        <v>0.1</v>
      </c>
      <c r="Q141" s="122">
        <f t="shared" si="21"/>
        <v>860</v>
      </c>
    </row>
    <row r="142" spans="1:17" x14ac:dyDescent="0.25">
      <c r="A142" s="8">
        <v>40945</v>
      </c>
      <c r="B142" s="9">
        <v>1604</v>
      </c>
      <c r="C142" s="10" t="s">
        <v>22</v>
      </c>
      <c r="D142" s="10" t="s">
        <v>37</v>
      </c>
      <c r="G142" s="10">
        <v>76.2</v>
      </c>
      <c r="H142" s="11">
        <v>128</v>
      </c>
      <c r="I142" s="11">
        <v>150</v>
      </c>
      <c r="N142" s="10">
        <v>150</v>
      </c>
      <c r="O142" s="10">
        <f t="shared" si="19"/>
        <v>22</v>
      </c>
      <c r="P142" s="10">
        <f t="shared" si="20"/>
        <v>0.15</v>
      </c>
      <c r="Q142" s="122">
        <f t="shared" si="21"/>
        <v>146.66666666666669</v>
      </c>
    </row>
    <row r="143" spans="1:17" x14ac:dyDescent="0.25">
      <c r="A143" s="8">
        <v>40945</v>
      </c>
      <c r="B143" s="9">
        <v>1610</v>
      </c>
      <c r="C143" s="10" t="s">
        <v>19</v>
      </c>
      <c r="D143" s="10" t="s">
        <v>37</v>
      </c>
      <c r="G143" s="10">
        <v>62.5</v>
      </c>
      <c r="H143" s="11">
        <v>127</v>
      </c>
      <c r="I143" s="11">
        <v>300</v>
      </c>
      <c r="N143" s="10">
        <v>147</v>
      </c>
      <c r="O143" s="10">
        <f t="shared" si="19"/>
        <v>20</v>
      </c>
      <c r="P143" s="10">
        <f t="shared" si="20"/>
        <v>0.3</v>
      </c>
      <c r="Q143" s="122">
        <f t="shared" si="21"/>
        <v>66.666666666666671</v>
      </c>
    </row>
    <row r="144" spans="1:17" x14ac:dyDescent="0.25">
      <c r="A144" s="8">
        <v>40945</v>
      </c>
      <c r="B144" s="9">
        <v>1636</v>
      </c>
      <c r="C144" s="10" t="s">
        <v>19</v>
      </c>
      <c r="D144" s="10" t="s">
        <v>37</v>
      </c>
      <c r="E144" s="8">
        <v>40947</v>
      </c>
      <c r="F144" s="11">
        <v>1738</v>
      </c>
      <c r="G144" s="11">
        <v>85.2</v>
      </c>
      <c r="H144" s="11">
        <v>128</v>
      </c>
      <c r="I144" s="11">
        <v>250</v>
      </c>
      <c r="N144" s="10">
        <v>184</v>
      </c>
      <c r="O144" s="10">
        <f t="shared" si="19"/>
        <v>56</v>
      </c>
      <c r="P144" s="10">
        <f t="shared" si="20"/>
        <v>0.25</v>
      </c>
      <c r="Q144" s="122">
        <f t="shared" si="21"/>
        <v>224</v>
      </c>
    </row>
    <row r="145" spans="1:17" x14ac:dyDescent="0.25">
      <c r="A145" s="8">
        <v>40945</v>
      </c>
      <c r="B145" s="9">
        <v>1646</v>
      </c>
      <c r="C145" s="10" t="s">
        <v>22</v>
      </c>
      <c r="D145" s="10" t="s">
        <v>37</v>
      </c>
      <c r="G145" s="10">
        <v>105.9</v>
      </c>
      <c r="H145" s="11">
        <v>129</v>
      </c>
      <c r="I145" s="11">
        <v>100</v>
      </c>
      <c r="N145" s="10">
        <v>157</v>
      </c>
      <c r="O145" s="10">
        <f t="shared" si="19"/>
        <v>28</v>
      </c>
      <c r="P145" s="10">
        <f t="shared" si="20"/>
        <v>0.1</v>
      </c>
      <c r="Q145" s="122">
        <f t="shared" si="21"/>
        <v>280</v>
      </c>
    </row>
    <row r="146" spans="1:17" x14ac:dyDescent="0.25">
      <c r="A146" s="8">
        <v>40945</v>
      </c>
      <c r="B146" s="9">
        <v>1652</v>
      </c>
      <c r="C146" s="10" t="s">
        <v>27</v>
      </c>
      <c r="D146" s="10" t="s">
        <v>37</v>
      </c>
      <c r="G146" s="10">
        <v>69.400000000000006</v>
      </c>
      <c r="H146" s="11">
        <v>130</v>
      </c>
      <c r="I146" s="11">
        <v>200</v>
      </c>
      <c r="N146" s="10">
        <v>144</v>
      </c>
      <c r="O146" s="10">
        <f t="shared" si="19"/>
        <v>14</v>
      </c>
      <c r="P146" s="10">
        <f t="shared" si="20"/>
        <v>0.2</v>
      </c>
      <c r="Q146" s="122">
        <f t="shared" si="21"/>
        <v>70</v>
      </c>
    </row>
    <row r="147" spans="1:17" x14ac:dyDescent="0.25">
      <c r="A147" s="8">
        <v>40945</v>
      </c>
      <c r="B147" s="9">
        <v>1658</v>
      </c>
      <c r="C147" s="10" t="s">
        <v>19</v>
      </c>
      <c r="D147" s="10" t="s">
        <v>37</v>
      </c>
      <c r="F147" s="11">
        <v>1753</v>
      </c>
      <c r="G147" s="10">
        <v>215</v>
      </c>
      <c r="H147" s="11">
        <v>121</v>
      </c>
      <c r="I147" s="11">
        <v>150</v>
      </c>
      <c r="N147" s="10">
        <v>190</v>
      </c>
      <c r="O147" s="10">
        <f t="shared" si="19"/>
        <v>69</v>
      </c>
      <c r="P147" s="10">
        <f t="shared" si="20"/>
        <v>0.15</v>
      </c>
      <c r="Q147" s="122">
        <f t="shared" si="21"/>
        <v>460</v>
      </c>
    </row>
    <row r="148" spans="1:17" x14ac:dyDescent="0.25">
      <c r="A148" s="8">
        <v>40945</v>
      </c>
      <c r="B148" s="9">
        <v>1937</v>
      </c>
      <c r="C148" s="10" t="s">
        <v>19</v>
      </c>
      <c r="D148" s="10" t="s">
        <v>37</v>
      </c>
      <c r="G148" s="10">
        <v>11.2</v>
      </c>
      <c r="H148" s="11">
        <v>127</v>
      </c>
      <c r="I148" s="11">
        <v>500</v>
      </c>
      <c r="N148" s="10">
        <v>141</v>
      </c>
      <c r="O148" s="10">
        <f t="shared" si="19"/>
        <v>14</v>
      </c>
      <c r="P148" s="10">
        <f t="shared" si="20"/>
        <v>0.5</v>
      </c>
      <c r="Q148" s="122">
        <f t="shared" si="21"/>
        <v>28</v>
      </c>
    </row>
    <row r="149" spans="1:17" x14ac:dyDescent="0.25">
      <c r="A149" s="8">
        <v>40946</v>
      </c>
      <c r="B149" s="9">
        <v>1133</v>
      </c>
      <c r="C149" s="10" t="s">
        <v>19</v>
      </c>
      <c r="D149" s="10">
        <v>1</v>
      </c>
      <c r="G149" s="10">
        <v>3.97</v>
      </c>
      <c r="H149" s="11">
        <v>125</v>
      </c>
      <c r="I149" s="11">
        <v>500</v>
      </c>
      <c r="N149" s="10">
        <v>127</v>
      </c>
      <c r="O149" s="10">
        <f t="shared" si="19"/>
        <v>2</v>
      </c>
      <c r="P149" s="10">
        <f t="shared" si="20"/>
        <v>0.5</v>
      </c>
      <c r="Q149" s="122">
        <f t="shared" si="21"/>
        <v>4</v>
      </c>
    </row>
    <row r="150" spans="1:17" x14ac:dyDescent="0.25">
      <c r="A150" s="8">
        <v>40946</v>
      </c>
      <c r="B150" s="9">
        <v>1228</v>
      </c>
      <c r="C150" s="10" t="s">
        <v>19</v>
      </c>
      <c r="D150" s="10">
        <v>2</v>
      </c>
      <c r="G150" s="10">
        <v>3.79</v>
      </c>
      <c r="H150" s="11">
        <v>127</v>
      </c>
      <c r="I150" s="11">
        <v>450</v>
      </c>
      <c r="N150" s="10">
        <v>131</v>
      </c>
      <c r="O150" s="10">
        <f t="shared" si="19"/>
        <v>4</v>
      </c>
      <c r="P150" s="10">
        <f t="shared" si="20"/>
        <v>0.45</v>
      </c>
      <c r="Q150" s="122">
        <f t="shared" si="21"/>
        <v>8.8888888888888893</v>
      </c>
    </row>
    <row r="151" spans="1:17" x14ac:dyDescent="0.25">
      <c r="A151" s="8">
        <v>40946</v>
      </c>
      <c r="B151" s="9">
        <v>1600</v>
      </c>
      <c r="C151" s="10" t="s">
        <v>19</v>
      </c>
      <c r="D151" s="10" t="s">
        <v>37</v>
      </c>
      <c r="G151" s="10">
        <v>3.83</v>
      </c>
      <c r="H151" s="11">
        <v>135</v>
      </c>
      <c r="I151" s="11">
        <v>500</v>
      </c>
      <c r="N151" s="10">
        <v>134</v>
      </c>
      <c r="O151" s="10">
        <f t="shared" si="19"/>
        <v>-1</v>
      </c>
      <c r="P151" s="10">
        <f t="shared" si="20"/>
        <v>0.5</v>
      </c>
      <c r="Q151" s="122">
        <f t="shared" si="21"/>
        <v>-2</v>
      </c>
    </row>
    <row r="152" spans="1:17" x14ac:dyDescent="0.25">
      <c r="A152" s="8">
        <v>40947</v>
      </c>
      <c r="B152" s="9">
        <v>1615</v>
      </c>
      <c r="C152" s="10" t="s">
        <v>66</v>
      </c>
      <c r="D152" s="10" t="s">
        <v>37</v>
      </c>
      <c r="G152" s="10">
        <v>5.26</v>
      </c>
      <c r="H152" s="11">
        <v>134</v>
      </c>
      <c r="I152" s="11">
        <v>460</v>
      </c>
      <c r="N152" s="10">
        <v>134</v>
      </c>
      <c r="O152" s="10">
        <f t="shared" si="19"/>
        <v>0</v>
      </c>
      <c r="P152" s="10">
        <f t="shared" si="20"/>
        <v>0.46</v>
      </c>
      <c r="Q152" s="122">
        <f t="shared" si="21"/>
        <v>0</v>
      </c>
    </row>
    <row r="153" spans="1:17" x14ac:dyDescent="0.25">
      <c r="A153" s="8">
        <v>40947</v>
      </c>
      <c r="B153" s="9">
        <v>1704</v>
      </c>
      <c r="C153" s="10" t="s">
        <v>19</v>
      </c>
      <c r="D153" s="10" t="s">
        <v>37</v>
      </c>
      <c r="G153" s="10">
        <v>36</v>
      </c>
      <c r="H153" s="11">
        <v>128</v>
      </c>
      <c r="I153" s="11">
        <v>500</v>
      </c>
      <c r="N153" s="10">
        <v>141</v>
      </c>
      <c r="O153" s="10">
        <f t="shared" si="19"/>
        <v>13</v>
      </c>
      <c r="P153" s="10">
        <f t="shared" si="20"/>
        <v>0.5</v>
      </c>
      <c r="Q153" s="122">
        <f t="shared" si="21"/>
        <v>26</v>
      </c>
    </row>
    <row r="154" spans="1:17" x14ac:dyDescent="0.25">
      <c r="A154" s="8">
        <v>40948</v>
      </c>
      <c r="B154" s="9">
        <v>1235</v>
      </c>
      <c r="C154" s="10" t="s">
        <v>19</v>
      </c>
      <c r="D154" s="10">
        <v>1</v>
      </c>
      <c r="G154" s="10">
        <v>7.55</v>
      </c>
      <c r="H154" s="11">
        <v>127</v>
      </c>
      <c r="I154" s="11">
        <v>500</v>
      </c>
      <c r="N154" s="10">
        <v>133</v>
      </c>
      <c r="O154" s="10">
        <f t="shared" si="19"/>
        <v>6</v>
      </c>
      <c r="P154" s="10">
        <f t="shared" si="20"/>
        <v>0.5</v>
      </c>
      <c r="Q154" s="122">
        <f t="shared" si="21"/>
        <v>12</v>
      </c>
    </row>
    <row r="155" spans="1:17" x14ac:dyDescent="0.25">
      <c r="A155" s="8">
        <v>40953</v>
      </c>
      <c r="B155" s="9">
        <v>915</v>
      </c>
      <c r="C155" s="10" t="s">
        <v>19</v>
      </c>
      <c r="D155" s="10">
        <v>1</v>
      </c>
      <c r="E155" s="8">
        <v>40960</v>
      </c>
      <c r="F155" s="11">
        <v>1413</v>
      </c>
      <c r="G155" s="11">
        <v>6.9</v>
      </c>
      <c r="H155" s="11">
        <v>128</v>
      </c>
      <c r="I155" s="11">
        <v>525</v>
      </c>
      <c r="K155" s="21"/>
      <c r="N155" s="10">
        <v>134</v>
      </c>
      <c r="O155" s="10">
        <f t="shared" si="19"/>
        <v>6</v>
      </c>
      <c r="P155" s="10">
        <f t="shared" si="20"/>
        <v>0.52500000000000002</v>
      </c>
      <c r="Q155" s="122">
        <f t="shared" si="21"/>
        <v>11.428571428571429</v>
      </c>
    </row>
    <row r="156" spans="1:17" x14ac:dyDescent="0.25">
      <c r="A156" s="8">
        <v>40953</v>
      </c>
      <c r="B156" s="9">
        <v>928</v>
      </c>
      <c r="C156" s="10" t="s">
        <v>22</v>
      </c>
      <c r="D156" s="10" t="s">
        <v>37</v>
      </c>
      <c r="F156" s="11">
        <f t="shared" ref="F156:F168" si="22">F155+4</f>
        <v>1417</v>
      </c>
      <c r="G156" s="11">
        <v>7.21</v>
      </c>
      <c r="H156" s="11">
        <v>130</v>
      </c>
      <c r="I156" s="11">
        <v>525</v>
      </c>
      <c r="N156" s="10">
        <v>133</v>
      </c>
      <c r="O156" s="10">
        <f t="shared" si="19"/>
        <v>3</v>
      </c>
      <c r="P156" s="10">
        <f t="shared" si="20"/>
        <v>0.52500000000000002</v>
      </c>
      <c r="Q156" s="122">
        <f t="shared" si="21"/>
        <v>5.7142857142857144</v>
      </c>
    </row>
    <row r="157" spans="1:17" x14ac:dyDescent="0.25">
      <c r="A157" s="8">
        <v>40953</v>
      </c>
      <c r="B157" s="9">
        <v>939</v>
      </c>
      <c r="C157" s="10" t="s">
        <v>66</v>
      </c>
      <c r="D157" s="10" t="s">
        <v>45</v>
      </c>
      <c r="F157" s="11">
        <f t="shared" si="22"/>
        <v>1421</v>
      </c>
      <c r="G157" s="11">
        <v>1.18</v>
      </c>
      <c r="H157" s="11">
        <v>128</v>
      </c>
      <c r="I157" s="11">
        <v>1075</v>
      </c>
      <c r="N157" s="10">
        <v>129</v>
      </c>
      <c r="O157" s="10">
        <f t="shared" si="19"/>
        <v>1</v>
      </c>
      <c r="P157" s="10">
        <f t="shared" si="20"/>
        <v>1.075</v>
      </c>
      <c r="Q157" s="122">
        <f t="shared" si="21"/>
        <v>0.93023255813953487</v>
      </c>
    </row>
    <row r="158" spans="1:17" x14ac:dyDescent="0.25">
      <c r="A158" s="8">
        <v>40953</v>
      </c>
      <c r="B158" s="9">
        <v>939</v>
      </c>
      <c r="C158" s="10" t="s">
        <v>66</v>
      </c>
      <c r="D158" s="10" t="s">
        <v>46</v>
      </c>
      <c r="F158" s="11">
        <f t="shared" si="22"/>
        <v>1425</v>
      </c>
    </row>
    <row r="159" spans="1:17" x14ac:dyDescent="0.25">
      <c r="A159" s="8">
        <v>40956</v>
      </c>
      <c r="B159" s="9">
        <v>1435</v>
      </c>
      <c r="C159" s="10" t="s">
        <v>19</v>
      </c>
      <c r="D159" s="10" t="s">
        <v>45</v>
      </c>
      <c r="F159" s="11">
        <f t="shared" si="22"/>
        <v>1429</v>
      </c>
      <c r="G159" s="10">
        <v>4.08</v>
      </c>
      <c r="H159" s="10">
        <v>128</v>
      </c>
      <c r="I159" s="10">
        <v>1090</v>
      </c>
      <c r="N159" s="10">
        <v>132</v>
      </c>
      <c r="O159" s="10">
        <f>N159-H159</f>
        <v>4</v>
      </c>
      <c r="P159" s="10">
        <f>I159/1000</f>
        <v>1.0900000000000001</v>
      </c>
      <c r="Q159" s="122">
        <f>(N159-H159)/P159</f>
        <v>3.6697247706422016</v>
      </c>
    </row>
    <row r="160" spans="1:17" x14ac:dyDescent="0.25">
      <c r="A160" s="8">
        <v>40956</v>
      </c>
      <c r="B160" s="9">
        <v>1435</v>
      </c>
      <c r="C160" s="10" t="s">
        <v>19</v>
      </c>
      <c r="D160" s="10" t="s">
        <v>46</v>
      </c>
      <c r="F160" s="11">
        <f t="shared" si="22"/>
        <v>1433</v>
      </c>
    </row>
    <row r="161" spans="1:17" x14ac:dyDescent="0.25">
      <c r="A161" s="8">
        <v>40956</v>
      </c>
      <c r="B161" s="9">
        <v>1513</v>
      </c>
      <c r="C161" s="10" t="s">
        <v>66</v>
      </c>
      <c r="D161" s="10" t="s">
        <v>45</v>
      </c>
      <c r="F161" s="11">
        <f t="shared" si="22"/>
        <v>1437</v>
      </c>
      <c r="G161" s="10">
        <v>1.8</v>
      </c>
      <c r="H161" s="10">
        <v>130</v>
      </c>
      <c r="I161" s="10">
        <v>1100</v>
      </c>
      <c r="N161" s="10">
        <v>130</v>
      </c>
      <c r="O161" s="10">
        <f>N161-H161</f>
        <v>0</v>
      </c>
      <c r="P161" s="10">
        <f>I161/1000</f>
        <v>1.1000000000000001</v>
      </c>
      <c r="Q161" s="122">
        <f>(N161-H161)/P161</f>
        <v>0</v>
      </c>
    </row>
    <row r="162" spans="1:17" x14ac:dyDescent="0.25">
      <c r="A162" s="8">
        <v>40956</v>
      </c>
      <c r="B162" s="9">
        <v>1513</v>
      </c>
      <c r="C162" s="10" t="s">
        <v>66</v>
      </c>
      <c r="D162" s="10" t="s">
        <v>46</v>
      </c>
      <c r="F162" s="11">
        <f t="shared" si="22"/>
        <v>1441</v>
      </c>
    </row>
    <row r="163" spans="1:17" x14ac:dyDescent="0.25">
      <c r="A163" s="8">
        <v>40956</v>
      </c>
      <c r="B163" s="9">
        <v>1537</v>
      </c>
      <c r="C163" s="10" t="s">
        <v>22</v>
      </c>
      <c r="D163" s="10" t="s">
        <v>37</v>
      </c>
      <c r="F163" s="11">
        <f t="shared" si="22"/>
        <v>1445</v>
      </c>
      <c r="G163" s="10">
        <v>85.3</v>
      </c>
      <c r="H163" s="10">
        <v>129</v>
      </c>
      <c r="I163" s="10">
        <v>150</v>
      </c>
      <c r="N163" s="10">
        <v>138</v>
      </c>
      <c r="O163" s="10">
        <f>N163-H163</f>
        <v>9</v>
      </c>
      <c r="P163" s="10">
        <f>I163/1000</f>
        <v>0.15</v>
      </c>
      <c r="Q163" s="122">
        <f>(N163-H163)/P163</f>
        <v>60</v>
      </c>
    </row>
    <row r="164" spans="1:17" x14ac:dyDescent="0.25">
      <c r="A164" s="8">
        <v>40957</v>
      </c>
      <c r="B164" s="9">
        <v>1110</v>
      </c>
      <c r="C164" s="10" t="s">
        <v>19</v>
      </c>
      <c r="D164" s="10">
        <v>1</v>
      </c>
      <c r="F164" s="11">
        <f t="shared" si="22"/>
        <v>1449</v>
      </c>
      <c r="G164" s="10">
        <v>0.97</v>
      </c>
      <c r="H164" s="10">
        <v>128</v>
      </c>
      <c r="I164" s="10">
        <v>525</v>
      </c>
      <c r="N164" s="10">
        <v>130</v>
      </c>
      <c r="O164" s="10">
        <f>N164-H164</f>
        <v>2</v>
      </c>
      <c r="P164" s="10">
        <f>I164/1000</f>
        <v>0.52500000000000002</v>
      </c>
      <c r="Q164" s="122">
        <f>(N164-H164)/P164</f>
        <v>3.8095238095238093</v>
      </c>
    </row>
    <row r="165" spans="1:17" x14ac:dyDescent="0.25">
      <c r="A165" s="8">
        <v>40957</v>
      </c>
      <c r="B165" s="9">
        <v>1118</v>
      </c>
      <c r="C165" s="10" t="s">
        <v>27</v>
      </c>
      <c r="D165" s="10">
        <v>2</v>
      </c>
      <c r="F165" s="11">
        <f t="shared" si="22"/>
        <v>1453</v>
      </c>
      <c r="G165" s="10">
        <v>1.36</v>
      </c>
      <c r="H165" s="10">
        <v>128</v>
      </c>
      <c r="I165" s="10">
        <v>575</v>
      </c>
      <c r="N165" s="10">
        <v>130</v>
      </c>
      <c r="O165" s="10">
        <f>N165-H165</f>
        <v>2</v>
      </c>
      <c r="P165" s="10">
        <f>I165/1000</f>
        <v>0.57499999999999996</v>
      </c>
      <c r="Q165" s="122">
        <f>(N165-H165)/P165</f>
        <v>3.4782608695652177</v>
      </c>
    </row>
    <row r="166" spans="1:17" x14ac:dyDescent="0.25">
      <c r="A166" s="8">
        <v>40957</v>
      </c>
      <c r="B166" s="9">
        <v>1123</v>
      </c>
      <c r="C166" s="10" t="s">
        <v>22</v>
      </c>
      <c r="D166" s="10">
        <v>3</v>
      </c>
      <c r="F166" s="11">
        <f t="shared" si="22"/>
        <v>1457</v>
      </c>
      <c r="G166" s="10">
        <v>1.41</v>
      </c>
      <c r="H166" s="10">
        <v>127</v>
      </c>
      <c r="I166" s="10">
        <v>550</v>
      </c>
      <c r="N166" s="10">
        <v>128</v>
      </c>
      <c r="O166" s="10">
        <f>N166-H166</f>
        <v>1</v>
      </c>
      <c r="P166" s="10">
        <f>I166/1000</f>
        <v>0.55000000000000004</v>
      </c>
      <c r="Q166" s="122">
        <f>(N166-H166)/P166</f>
        <v>1.8181818181818181</v>
      </c>
    </row>
    <row r="167" spans="1:17" x14ac:dyDescent="0.25">
      <c r="A167" s="8">
        <v>40957</v>
      </c>
      <c r="B167" s="9">
        <v>1135</v>
      </c>
      <c r="C167" s="10" t="s">
        <v>66</v>
      </c>
      <c r="D167" s="10" t="s">
        <v>45</v>
      </c>
      <c r="F167" s="11">
        <f t="shared" si="22"/>
        <v>1461</v>
      </c>
      <c r="G167" s="10">
        <v>1.2</v>
      </c>
      <c r="H167" s="10">
        <v>129</v>
      </c>
      <c r="I167" s="10">
        <v>1090</v>
      </c>
      <c r="N167" s="10">
        <v>129</v>
      </c>
      <c r="O167" s="10">
        <f>N167-H167</f>
        <v>0</v>
      </c>
      <c r="P167" s="10">
        <f>I167/1000</f>
        <v>1.0900000000000001</v>
      </c>
      <c r="Q167" s="122">
        <f>(N167-H167)/P167</f>
        <v>0</v>
      </c>
    </row>
    <row r="168" spans="1:17" x14ac:dyDescent="0.25">
      <c r="A168" s="8">
        <v>40957</v>
      </c>
      <c r="B168" s="9">
        <v>1135</v>
      </c>
      <c r="C168" s="10" t="s">
        <v>66</v>
      </c>
      <c r="D168" s="10" t="s">
        <v>46</v>
      </c>
      <c r="F168" s="11">
        <f t="shared" si="22"/>
        <v>1465</v>
      </c>
    </row>
    <row r="169" spans="1:17" x14ac:dyDescent="0.25">
      <c r="A169" s="8">
        <v>40962</v>
      </c>
      <c r="B169" s="9">
        <v>1245</v>
      </c>
      <c r="C169" s="10" t="s">
        <v>19</v>
      </c>
      <c r="D169" s="10">
        <v>1</v>
      </c>
      <c r="E169" s="8">
        <v>40974</v>
      </c>
      <c r="G169" s="11">
        <v>127</v>
      </c>
      <c r="H169" s="11">
        <v>127</v>
      </c>
      <c r="I169" s="11">
        <v>550</v>
      </c>
      <c r="N169" s="10">
        <v>131</v>
      </c>
      <c r="O169" s="10">
        <f t="shared" ref="O169:O200" si="23">N169-H169</f>
        <v>4</v>
      </c>
      <c r="P169" s="10">
        <f t="shared" ref="P169:P200" si="24">I169/1000</f>
        <v>0.55000000000000004</v>
      </c>
      <c r="Q169" s="122">
        <f t="shared" ref="Q169:Q200" si="25">(N169-H169)/P169</f>
        <v>7.2727272727272725</v>
      </c>
    </row>
    <row r="170" spans="1:17" x14ac:dyDescent="0.25">
      <c r="A170" s="8">
        <v>40962</v>
      </c>
      <c r="B170" s="9">
        <v>1253</v>
      </c>
      <c r="C170" s="10" t="s">
        <v>27</v>
      </c>
      <c r="D170" s="10">
        <v>2</v>
      </c>
      <c r="E170" s="8">
        <v>40974</v>
      </c>
      <c r="G170" s="11">
        <v>129</v>
      </c>
      <c r="H170" s="11">
        <v>129</v>
      </c>
      <c r="I170" s="11">
        <v>550</v>
      </c>
      <c r="N170" s="10">
        <v>133</v>
      </c>
      <c r="O170" s="10">
        <f t="shared" si="23"/>
        <v>4</v>
      </c>
      <c r="P170" s="10">
        <f t="shared" si="24"/>
        <v>0.55000000000000004</v>
      </c>
      <c r="Q170" s="122">
        <f t="shared" si="25"/>
        <v>7.2727272727272725</v>
      </c>
    </row>
    <row r="171" spans="1:17" x14ac:dyDescent="0.25">
      <c r="A171" s="8">
        <v>40966</v>
      </c>
      <c r="B171" s="9">
        <v>1330</v>
      </c>
      <c r="C171" s="10" t="s">
        <v>19</v>
      </c>
      <c r="D171" s="10">
        <v>1</v>
      </c>
      <c r="E171" s="8">
        <v>40974</v>
      </c>
      <c r="G171" s="11">
        <v>126</v>
      </c>
      <c r="H171" s="11">
        <v>126</v>
      </c>
      <c r="I171" s="11">
        <v>575</v>
      </c>
      <c r="N171" s="10">
        <v>134</v>
      </c>
      <c r="O171" s="10">
        <f t="shared" si="23"/>
        <v>8</v>
      </c>
      <c r="P171" s="10">
        <f t="shared" si="24"/>
        <v>0.57499999999999996</v>
      </c>
      <c r="Q171" s="122">
        <f t="shared" si="25"/>
        <v>13.913043478260871</v>
      </c>
    </row>
    <row r="172" spans="1:17" x14ac:dyDescent="0.25">
      <c r="A172" s="8">
        <v>40973</v>
      </c>
      <c r="B172" s="9">
        <v>943</v>
      </c>
      <c r="C172" s="10" t="s">
        <v>19</v>
      </c>
      <c r="D172" s="10">
        <v>1</v>
      </c>
      <c r="E172" s="8">
        <v>40973</v>
      </c>
      <c r="F172" s="11">
        <v>1947</v>
      </c>
      <c r="G172" s="11">
        <v>3.19</v>
      </c>
      <c r="H172" s="11">
        <v>128</v>
      </c>
      <c r="I172" s="11">
        <v>510</v>
      </c>
      <c r="K172" s="10">
        <v>1950</v>
      </c>
      <c r="L172" s="10">
        <v>2115</v>
      </c>
      <c r="N172" s="10">
        <v>131</v>
      </c>
      <c r="O172" s="10">
        <f t="shared" si="23"/>
        <v>3</v>
      </c>
      <c r="P172" s="10">
        <f t="shared" si="24"/>
        <v>0.51</v>
      </c>
      <c r="Q172" s="122">
        <f t="shared" si="25"/>
        <v>5.8823529411764701</v>
      </c>
    </row>
    <row r="173" spans="1:17" x14ac:dyDescent="0.25">
      <c r="A173" s="8">
        <v>40973</v>
      </c>
      <c r="B173" s="9">
        <v>949</v>
      </c>
      <c r="C173" s="10" t="s">
        <v>27</v>
      </c>
      <c r="D173" s="10">
        <v>2</v>
      </c>
      <c r="E173" s="8">
        <v>40973</v>
      </c>
      <c r="G173" s="11">
        <v>2.31</v>
      </c>
      <c r="H173" s="11">
        <v>126</v>
      </c>
      <c r="I173" s="11">
        <v>500</v>
      </c>
      <c r="N173" s="10">
        <v>129</v>
      </c>
      <c r="O173" s="10">
        <f t="shared" si="23"/>
        <v>3</v>
      </c>
      <c r="P173" s="10">
        <f t="shared" si="24"/>
        <v>0.5</v>
      </c>
      <c r="Q173" s="122">
        <f t="shared" si="25"/>
        <v>6</v>
      </c>
    </row>
    <row r="174" spans="1:17" x14ac:dyDescent="0.25">
      <c r="A174" s="8">
        <v>40973</v>
      </c>
      <c r="B174" s="9">
        <v>955</v>
      </c>
      <c r="C174" s="10" t="s">
        <v>22</v>
      </c>
      <c r="D174" s="10">
        <v>3</v>
      </c>
      <c r="E174" s="8">
        <v>40973</v>
      </c>
      <c r="G174" s="11">
        <v>26.5</v>
      </c>
      <c r="H174" s="11">
        <v>126</v>
      </c>
      <c r="I174" s="11">
        <v>550</v>
      </c>
      <c r="N174" s="10">
        <v>137</v>
      </c>
      <c r="O174" s="10">
        <f t="shared" si="23"/>
        <v>11</v>
      </c>
      <c r="P174" s="10">
        <f t="shared" si="24"/>
        <v>0.55000000000000004</v>
      </c>
      <c r="Q174" s="122">
        <f t="shared" si="25"/>
        <v>20</v>
      </c>
    </row>
    <row r="175" spans="1:17" x14ac:dyDescent="0.25">
      <c r="A175" s="8">
        <v>40973</v>
      </c>
      <c r="B175" s="9">
        <v>1003</v>
      </c>
      <c r="C175" s="10" t="s">
        <v>66</v>
      </c>
      <c r="D175" s="10">
        <v>4</v>
      </c>
      <c r="E175" s="8">
        <v>40973</v>
      </c>
      <c r="G175" s="11">
        <v>2.2000000000000002</v>
      </c>
      <c r="H175" s="11">
        <v>126</v>
      </c>
      <c r="I175" s="11">
        <v>550</v>
      </c>
      <c r="N175" s="10">
        <v>128</v>
      </c>
      <c r="O175" s="10">
        <f t="shared" si="23"/>
        <v>2</v>
      </c>
      <c r="P175" s="10">
        <f t="shared" si="24"/>
        <v>0.55000000000000004</v>
      </c>
      <c r="Q175" s="122">
        <f t="shared" si="25"/>
        <v>3.6363636363636362</v>
      </c>
    </row>
    <row r="176" spans="1:17" x14ac:dyDescent="0.25">
      <c r="A176" s="8">
        <v>40973</v>
      </c>
      <c r="B176" s="9">
        <v>1014</v>
      </c>
      <c r="C176" s="10" t="s">
        <v>22</v>
      </c>
      <c r="D176" s="10">
        <v>5</v>
      </c>
      <c r="E176" s="8">
        <v>40973</v>
      </c>
      <c r="G176" s="11">
        <v>103.2</v>
      </c>
      <c r="H176" s="11">
        <v>126</v>
      </c>
      <c r="I176" s="11">
        <v>150</v>
      </c>
      <c r="N176" s="10">
        <v>136</v>
      </c>
      <c r="O176" s="10">
        <f t="shared" si="23"/>
        <v>10</v>
      </c>
      <c r="P176" s="10">
        <f t="shared" si="24"/>
        <v>0.15</v>
      </c>
      <c r="Q176" s="122">
        <f t="shared" si="25"/>
        <v>66.666666666666671</v>
      </c>
    </row>
    <row r="177" spans="1:17" x14ac:dyDescent="0.25">
      <c r="A177" s="8">
        <v>40973</v>
      </c>
      <c r="B177" s="9">
        <v>1023</v>
      </c>
      <c r="C177" s="10" t="s">
        <v>19</v>
      </c>
      <c r="D177" s="10">
        <v>6</v>
      </c>
      <c r="E177" s="8">
        <v>40973</v>
      </c>
      <c r="G177" s="11">
        <v>3.01</v>
      </c>
      <c r="H177" s="11">
        <v>126</v>
      </c>
      <c r="I177" s="11">
        <v>550</v>
      </c>
      <c r="N177" s="10">
        <v>127</v>
      </c>
      <c r="O177" s="10">
        <f t="shared" si="23"/>
        <v>1</v>
      </c>
      <c r="P177" s="10">
        <f t="shared" si="24"/>
        <v>0.55000000000000004</v>
      </c>
      <c r="Q177" s="122">
        <f t="shared" si="25"/>
        <v>1.8181818181818181</v>
      </c>
    </row>
    <row r="178" spans="1:17" x14ac:dyDescent="0.25">
      <c r="A178" s="8">
        <v>40973</v>
      </c>
      <c r="B178" s="9">
        <v>1346</v>
      </c>
      <c r="C178" s="10" t="s">
        <v>19</v>
      </c>
      <c r="D178" s="10">
        <v>7</v>
      </c>
      <c r="E178" s="8">
        <v>40973</v>
      </c>
      <c r="G178" s="11">
        <v>10.02</v>
      </c>
      <c r="H178" s="11">
        <v>132</v>
      </c>
      <c r="I178" s="11">
        <v>550</v>
      </c>
      <c r="K178" s="10">
        <v>2025</v>
      </c>
      <c r="L178" s="10">
        <v>2222</v>
      </c>
      <c r="N178" s="10">
        <v>133</v>
      </c>
      <c r="O178" s="10">
        <f t="shared" si="23"/>
        <v>1</v>
      </c>
      <c r="P178" s="10">
        <f t="shared" si="24"/>
        <v>0.55000000000000004</v>
      </c>
      <c r="Q178" s="122">
        <f t="shared" si="25"/>
        <v>1.8181818181818181</v>
      </c>
    </row>
    <row r="179" spans="1:17" x14ac:dyDescent="0.25">
      <c r="A179" s="8">
        <v>40973</v>
      </c>
      <c r="B179" s="9">
        <v>1503</v>
      </c>
      <c r="C179" s="10" t="s">
        <v>19</v>
      </c>
      <c r="D179" s="10">
        <v>8</v>
      </c>
      <c r="E179" s="8">
        <v>40973</v>
      </c>
      <c r="G179" s="11">
        <v>255</v>
      </c>
      <c r="H179" s="11">
        <v>130</v>
      </c>
      <c r="I179" s="11">
        <v>100</v>
      </c>
      <c r="N179" s="10">
        <v>166</v>
      </c>
      <c r="O179" s="10">
        <f t="shared" si="23"/>
        <v>36</v>
      </c>
      <c r="P179" s="10">
        <f t="shared" si="24"/>
        <v>0.1</v>
      </c>
      <c r="Q179" s="122">
        <f t="shared" si="25"/>
        <v>360</v>
      </c>
    </row>
    <row r="180" spans="1:17" x14ac:dyDescent="0.25">
      <c r="A180" s="8">
        <v>40973</v>
      </c>
      <c r="B180" s="9">
        <v>1505</v>
      </c>
      <c r="C180" s="10" t="s">
        <v>54</v>
      </c>
      <c r="D180" s="10">
        <v>9</v>
      </c>
      <c r="E180" s="8">
        <v>40973</v>
      </c>
      <c r="G180" s="10">
        <v>9999</v>
      </c>
      <c r="H180" s="11">
        <v>130</v>
      </c>
      <c r="I180" s="11">
        <v>50</v>
      </c>
      <c r="N180" s="10">
        <v>249</v>
      </c>
      <c r="O180" s="10">
        <f t="shared" si="23"/>
        <v>119</v>
      </c>
      <c r="P180" s="10">
        <f t="shared" si="24"/>
        <v>0.05</v>
      </c>
      <c r="Q180" s="122">
        <f t="shared" si="25"/>
        <v>2380</v>
      </c>
    </row>
    <row r="181" spans="1:17" x14ac:dyDescent="0.25">
      <c r="A181" s="8">
        <v>40973</v>
      </c>
      <c r="B181" s="9">
        <v>1506</v>
      </c>
      <c r="C181" s="10" t="s">
        <v>27</v>
      </c>
      <c r="D181" s="10">
        <v>9</v>
      </c>
      <c r="E181" s="8">
        <v>40973</v>
      </c>
      <c r="G181" s="11">
        <v>63.2</v>
      </c>
      <c r="H181" s="11">
        <v>130</v>
      </c>
      <c r="I181" s="11">
        <v>300</v>
      </c>
      <c r="N181" s="10">
        <v>146</v>
      </c>
      <c r="O181" s="10">
        <f t="shared" si="23"/>
        <v>16</v>
      </c>
      <c r="P181" s="10">
        <f t="shared" si="24"/>
        <v>0.3</v>
      </c>
      <c r="Q181" s="122">
        <f t="shared" si="25"/>
        <v>53.333333333333336</v>
      </c>
    </row>
    <row r="182" spans="1:17" x14ac:dyDescent="0.25">
      <c r="A182" s="8">
        <v>40973</v>
      </c>
      <c r="B182" s="9">
        <v>1507</v>
      </c>
      <c r="C182" s="10" t="s">
        <v>56</v>
      </c>
      <c r="D182" s="10">
        <v>10</v>
      </c>
      <c r="E182" s="8">
        <v>40973</v>
      </c>
      <c r="G182" s="10">
        <v>9999</v>
      </c>
      <c r="H182" s="11">
        <v>133</v>
      </c>
      <c r="I182" s="11">
        <v>40</v>
      </c>
      <c r="N182" s="10">
        <v>296</v>
      </c>
      <c r="O182" s="10">
        <f t="shared" si="23"/>
        <v>163</v>
      </c>
      <c r="P182" s="10">
        <f t="shared" si="24"/>
        <v>0.04</v>
      </c>
      <c r="Q182" s="122">
        <f t="shared" si="25"/>
        <v>4075</v>
      </c>
    </row>
    <row r="183" spans="1:17" x14ac:dyDescent="0.25">
      <c r="A183" s="8">
        <v>40973</v>
      </c>
      <c r="B183" s="9">
        <v>1514</v>
      </c>
      <c r="C183" s="10" t="s">
        <v>57</v>
      </c>
      <c r="D183" s="10">
        <v>11</v>
      </c>
      <c r="E183" s="8">
        <v>40973</v>
      </c>
      <c r="G183" s="11">
        <v>216</v>
      </c>
      <c r="H183" s="11">
        <v>128</v>
      </c>
      <c r="I183" s="11">
        <v>200</v>
      </c>
      <c r="N183" s="10">
        <v>183</v>
      </c>
      <c r="O183" s="10">
        <f t="shared" si="23"/>
        <v>55</v>
      </c>
      <c r="P183" s="10">
        <f t="shared" si="24"/>
        <v>0.2</v>
      </c>
      <c r="Q183" s="122">
        <f t="shared" si="25"/>
        <v>275</v>
      </c>
    </row>
    <row r="184" spans="1:17" x14ac:dyDescent="0.25">
      <c r="A184" s="8">
        <v>40973</v>
      </c>
      <c r="B184" s="9">
        <v>1515</v>
      </c>
      <c r="C184" s="10" t="s">
        <v>22</v>
      </c>
      <c r="D184" s="10">
        <v>12</v>
      </c>
      <c r="E184" s="8">
        <v>40973</v>
      </c>
      <c r="F184" s="11">
        <v>2000</v>
      </c>
      <c r="G184" s="10">
        <v>9999</v>
      </c>
      <c r="H184" s="11">
        <v>128</v>
      </c>
      <c r="I184" s="11">
        <v>50</v>
      </c>
      <c r="K184" s="10">
        <v>2050</v>
      </c>
      <c r="L184" s="10">
        <v>2222</v>
      </c>
      <c r="N184" s="10">
        <v>758</v>
      </c>
      <c r="O184" s="10">
        <f t="shared" si="23"/>
        <v>630</v>
      </c>
      <c r="P184" s="10">
        <f t="shared" si="24"/>
        <v>0.05</v>
      </c>
      <c r="Q184" s="122">
        <f t="shared" si="25"/>
        <v>12600</v>
      </c>
    </row>
    <row r="185" spans="1:17" x14ac:dyDescent="0.25">
      <c r="A185" s="8">
        <v>40973</v>
      </c>
      <c r="B185" s="9">
        <v>1516</v>
      </c>
      <c r="C185" s="10" t="s">
        <v>58</v>
      </c>
      <c r="D185" s="10">
        <v>13</v>
      </c>
      <c r="E185" s="8">
        <v>40973</v>
      </c>
      <c r="G185" s="11">
        <v>819</v>
      </c>
      <c r="H185" s="11">
        <v>128</v>
      </c>
      <c r="I185" s="11">
        <v>100</v>
      </c>
      <c r="K185" s="10">
        <v>2125</v>
      </c>
      <c r="L185" s="10">
        <v>2302</v>
      </c>
      <c r="N185" s="10">
        <v>207</v>
      </c>
      <c r="O185" s="10">
        <f t="shared" si="23"/>
        <v>79</v>
      </c>
      <c r="P185" s="10">
        <f t="shared" si="24"/>
        <v>0.1</v>
      </c>
      <c r="Q185" s="122">
        <f t="shared" si="25"/>
        <v>790</v>
      </c>
    </row>
    <row r="186" spans="1:17" x14ac:dyDescent="0.25">
      <c r="A186" s="8">
        <v>40973</v>
      </c>
      <c r="B186" s="9">
        <v>1520</v>
      </c>
      <c r="C186" s="10" t="s">
        <v>59</v>
      </c>
      <c r="D186" s="10">
        <v>14</v>
      </c>
      <c r="E186" s="8">
        <v>40973</v>
      </c>
      <c r="G186" s="10">
        <v>9999</v>
      </c>
      <c r="H186" s="11">
        <v>128</v>
      </c>
      <c r="I186" s="11">
        <v>5</v>
      </c>
      <c r="N186" s="10">
        <v>183</v>
      </c>
      <c r="O186" s="10">
        <f t="shared" si="23"/>
        <v>55</v>
      </c>
      <c r="P186" s="10">
        <f t="shared" si="24"/>
        <v>5.0000000000000001E-3</v>
      </c>
      <c r="Q186" s="122">
        <f t="shared" si="25"/>
        <v>11000</v>
      </c>
    </row>
    <row r="187" spans="1:17" x14ac:dyDescent="0.25">
      <c r="A187" s="8">
        <v>40973</v>
      </c>
      <c r="B187" s="9">
        <v>1520</v>
      </c>
      <c r="C187" s="10" t="s">
        <v>60</v>
      </c>
      <c r="D187" s="10">
        <v>15</v>
      </c>
      <c r="E187" s="8">
        <v>40973</v>
      </c>
      <c r="G187" s="10">
        <v>9999</v>
      </c>
      <c r="H187" s="11">
        <v>130</v>
      </c>
      <c r="I187" s="11">
        <v>5</v>
      </c>
      <c r="N187" s="10">
        <v>183</v>
      </c>
      <c r="O187" s="10">
        <f t="shared" si="23"/>
        <v>53</v>
      </c>
      <c r="P187" s="10">
        <f t="shared" si="24"/>
        <v>5.0000000000000001E-3</v>
      </c>
      <c r="Q187" s="122">
        <f t="shared" si="25"/>
        <v>10600</v>
      </c>
    </row>
    <row r="188" spans="1:17" x14ac:dyDescent="0.25">
      <c r="A188" s="8">
        <v>40973</v>
      </c>
      <c r="B188" s="9">
        <v>1544</v>
      </c>
      <c r="C188" s="10" t="s">
        <v>66</v>
      </c>
      <c r="D188" s="10">
        <v>16</v>
      </c>
      <c r="E188" s="8">
        <v>40973</v>
      </c>
      <c r="G188" s="11">
        <v>6.85</v>
      </c>
      <c r="H188" s="11">
        <v>126</v>
      </c>
      <c r="I188" s="11">
        <v>540</v>
      </c>
      <c r="N188" s="10">
        <v>133</v>
      </c>
      <c r="O188" s="10">
        <f t="shared" si="23"/>
        <v>7</v>
      </c>
      <c r="P188" s="10">
        <f t="shared" si="24"/>
        <v>0.54</v>
      </c>
      <c r="Q188" s="122">
        <f t="shared" si="25"/>
        <v>12.962962962962962</v>
      </c>
    </row>
    <row r="189" spans="1:17" x14ac:dyDescent="0.25">
      <c r="A189" s="8">
        <v>40973</v>
      </c>
      <c r="B189" s="9">
        <v>1600</v>
      </c>
      <c r="C189" s="10" t="s">
        <v>27</v>
      </c>
      <c r="D189" s="10">
        <v>17</v>
      </c>
      <c r="E189" s="8">
        <v>40973</v>
      </c>
      <c r="G189" s="11">
        <v>15.8</v>
      </c>
      <c r="H189" s="11">
        <v>111</v>
      </c>
      <c r="I189" s="11">
        <v>550</v>
      </c>
      <c r="N189" s="10">
        <v>124</v>
      </c>
      <c r="O189" s="10">
        <f t="shared" si="23"/>
        <v>13</v>
      </c>
      <c r="P189" s="10">
        <f t="shared" si="24"/>
        <v>0.55000000000000004</v>
      </c>
      <c r="Q189" s="122">
        <f t="shared" si="25"/>
        <v>23.636363636363633</v>
      </c>
    </row>
    <row r="190" spans="1:17" x14ac:dyDescent="0.25">
      <c r="A190" s="8">
        <v>40973</v>
      </c>
      <c r="B190" s="9">
        <v>1605</v>
      </c>
      <c r="C190" s="10" t="s">
        <v>19</v>
      </c>
      <c r="D190" s="10">
        <v>18</v>
      </c>
      <c r="E190" s="8">
        <v>40973</v>
      </c>
      <c r="G190" s="10">
        <v>9999</v>
      </c>
      <c r="H190" s="11">
        <v>111</v>
      </c>
      <c r="I190" s="11">
        <v>10</v>
      </c>
      <c r="N190" s="10">
        <v>146</v>
      </c>
      <c r="O190" s="10">
        <f t="shared" si="23"/>
        <v>35</v>
      </c>
      <c r="P190" s="10">
        <f t="shared" si="24"/>
        <v>0.01</v>
      </c>
      <c r="Q190" s="122">
        <f t="shared" si="25"/>
        <v>3500</v>
      </c>
    </row>
    <row r="191" spans="1:17" x14ac:dyDescent="0.25">
      <c r="A191" s="8">
        <v>40973</v>
      </c>
      <c r="B191" s="9">
        <v>1626</v>
      </c>
      <c r="C191" s="10" t="s">
        <v>19</v>
      </c>
      <c r="D191" s="10">
        <v>19</v>
      </c>
      <c r="E191" s="8">
        <v>40973</v>
      </c>
      <c r="G191" s="10">
        <v>9999</v>
      </c>
      <c r="H191" s="11">
        <v>109</v>
      </c>
      <c r="I191" s="11">
        <v>15</v>
      </c>
      <c r="N191" s="10">
        <v>142</v>
      </c>
      <c r="O191" s="10">
        <f t="shared" si="23"/>
        <v>33</v>
      </c>
      <c r="P191" s="10">
        <f t="shared" si="24"/>
        <v>1.4999999999999999E-2</v>
      </c>
      <c r="Q191" s="122">
        <f t="shared" si="25"/>
        <v>2200</v>
      </c>
    </row>
    <row r="192" spans="1:17" x14ac:dyDescent="0.25">
      <c r="A192" s="8">
        <v>40973</v>
      </c>
      <c r="B192" s="9">
        <v>1640</v>
      </c>
      <c r="C192" s="10" t="s">
        <v>66</v>
      </c>
      <c r="D192" s="10">
        <v>20</v>
      </c>
      <c r="E192" s="8">
        <v>40973</v>
      </c>
      <c r="G192" s="11">
        <v>5.36</v>
      </c>
      <c r="H192" s="11">
        <v>110</v>
      </c>
      <c r="I192" s="11">
        <v>540</v>
      </c>
      <c r="N192" s="10">
        <v>112</v>
      </c>
      <c r="O192" s="10">
        <f t="shared" si="23"/>
        <v>2</v>
      </c>
      <c r="P192" s="10">
        <f t="shared" si="24"/>
        <v>0.54</v>
      </c>
      <c r="Q192" s="122">
        <f t="shared" si="25"/>
        <v>3.7037037037037033</v>
      </c>
    </row>
    <row r="193" spans="1:17" x14ac:dyDescent="0.25">
      <c r="A193" s="8">
        <v>40973</v>
      </c>
      <c r="B193" s="9">
        <v>1649</v>
      </c>
      <c r="C193" s="10" t="s">
        <v>22</v>
      </c>
      <c r="D193" s="10">
        <v>21</v>
      </c>
      <c r="E193" s="8">
        <v>40973</v>
      </c>
      <c r="G193" s="11">
        <v>217</v>
      </c>
      <c r="H193" s="11">
        <v>112</v>
      </c>
      <c r="I193" s="11">
        <v>150</v>
      </c>
      <c r="K193" s="10">
        <v>2222</v>
      </c>
      <c r="L193" s="10">
        <v>1254</v>
      </c>
      <c r="N193" s="10">
        <v>137</v>
      </c>
      <c r="O193" s="10">
        <f t="shared" si="23"/>
        <v>25</v>
      </c>
      <c r="P193" s="10">
        <f t="shared" si="24"/>
        <v>0.15</v>
      </c>
      <c r="Q193" s="122">
        <f t="shared" si="25"/>
        <v>166.66666666666669</v>
      </c>
    </row>
    <row r="194" spans="1:17" x14ac:dyDescent="0.25">
      <c r="A194" s="8">
        <v>40973</v>
      </c>
      <c r="B194" s="9">
        <v>1656</v>
      </c>
      <c r="C194" s="10" t="s">
        <v>19</v>
      </c>
      <c r="D194" s="10">
        <v>22</v>
      </c>
      <c r="E194" s="8">
        <v>40973</v>
      </c>
      <c r="G194" s="10">
        <v>9999</v>
      </c>
      <c r="H194" s="11">
        <v>111</v>
      </c>
      <c r="I194" s="11">
        <v>40</v>
      </c>
      <c r="N194" s="10">
        <v>142</v>
      </c>
      <c r="O194" s="10">
        <f t="shared" si="23"/>
        <v>31</v>
      </c>
      <c r="P194" s="10">
        <f t="shared" si="24"/>
        <v>0.04</v>
      </c>
      <c r="Q194" s="122">
        <f t="shared" si="25"/>
        <v>775</v>
      </c>
    </row>
    <row r="195" spans="1:17" x14ac:dyDescent="0.25">
      <c r="A195" s="8">
        <v>40973</v>
      </c>
      <c r="B195" s="9">
        <v>1822</v>
      </c>
      <c r="C195" s="10" t="s">
        <v>19</v>
      </c>
      <c r="D195" s="10">
        <v>23</v>
      </c>
      <c r="E195" s="8">
        <v>40973</v>
      </c>
      <c r="G195" s="11">
        <v>132</v>
      </c>
      <c r="H195" s="11">
        <v>110</v>
      </c>
      <c r="I195" s="11">
        <v>300</v>
      </c>
      <c r="N195" s="10">
        <v>133</v>
      </c>
      <c r="O195" s="10">
        <f t="shared" si="23"/>
        <v>23</v>
      </c>
      <c r="P195" s="10">
        <f t="shared" si="24"/>
        <v>0.3</v>
      </c>
      <c r="Q195" s="122">
        <f t="shared" si="25"/>
        <v>76.666666666666671</v>
      </c>
    </row>
    <row r="196" spans="1:17" x14ac:dyDescent="0.25">
      <c r="A196" s="8">
        <v>40973</v>
      </c>
      <c r="B196" s="9">
        <v>1840</v>
      </c>
      <c r="C196" s="10" t="s">
        <v>66</v>
      </c>
      <c r="D196" s="10">
        <v>24</v>
      </c>
      <c r="E196" s="8">
        <v>40973</v>
      </c>
      <c r="G196" s="11">
        <v>4.97</v>
      </c>
      <c r="H196" s="11">
        <v>110</v>
      </c>
      <c r="I196" s="11">
        <v>510</v>
      </c>
      <c r="N196" s="10">
        <v>112</v>
      </c>
      <c r="O196" s="10">
        <f t="shared" si="23"/>
        <v>2</v>
      </c>
      <c r="P196" s="10">
        <f t="shared" si="24"/>
        <v>0.51</v>
      </c>
      <c r="Q196" s="122">
        <f t="shared" si="25"/>
        <v>3.9215686274509802</v>
      </c>
    </row>
    <row r="197" spans="1:17" x14ac:dyDescent="0.25">
      <c r="A197" s="8">
        <v>40973</v>
      </c>
      <c r="B197" s="9">
        <v>1845</v>
      </c>
      <c r="C197" s="10" t="s">
        <v>22</v>
      </c>
      <c r="D197" s="10">
        <v>25</v>
      </c>
      <c r="E197" s="8">
        <v>40973</v>
      </c>
      <c r="G197" s="11">
        <v>38</v>
      </c>
      <c r="H197" s="11">
        <v>111</v>
      </c>
      <c r="I197" s="11">
        <v>500</v>
      </c>
      <c r="N197" s="10">
        <v>139</v>
      </c>
      <c r="O197" s="10">
        <f t="shared" si="23"/>
        <v>28</v>
      </c>
      <c r="P197" s="10">
        <f t="shared" si="24"/>
        <v>0.5</v>
      </c>
      <c r="Q197" s="122">
        <f t="shared" si="25"/>
        <v>56</v>
      </c>
    </row>
    <row r="198" spans="1:17" x14ac:dyDescent="0.25">
      <c r="A198" s="8">
        <v>40973</v>
      </c>
      <c r="B198" s="9">
        <v>1852</v>
      </c>
      <c r="C198" s="10" t="s">
        <v>19</v>
      </c>
      <c r="D198" s="10">
        <v>26</v>
      </c>
      <c r="E198" s="8">
        <v>40973</v>
      </c>
      <c r="G198" s="11">
        <v>215</v>
      </c>
      <c r="H198" s="11">
        <v>110</v>
      </c>
      <c r="I198" s="11">
        <v>150</v>
      </c>
      <c r="N198" s="10">
        <v>152</v>
      </c>
      <c r="O198" s="10">
        <f t="shared" si="23"/>
        <v>42</v>
      </c>
      <c r="P198" s="10">
        <f t="shared" si="24"/>
        <v>0.15</v>
      </c>
      <c r="Q198" s="122">
        <f t="shared" si="25"/>
        <v>280</v>
      </c>
    </row>
    <row r="199" spans="1:17" x14ac:dyDescent="0.25">
      <c r="A199" s="8">
        <v>40973</v>
      </c>
      <c r="B199" s="9">
        <v>1854</v>
      </c>
      <c r="C199" s="10" t="s">
        <v>62</v>
      </c>
      <c r="D199" s="10">
        <v>27</v>
      </c>
      <c r="E199" s="8">
        <v>40973</v>
      </c>
      <c r="G199" s="11">
        <v>58.3</v>
      </c>
      <c r="H199" s="11">
        <v>112</v>
      </c>
      <c r="I199" s="11">
        <v>150</v>
      </c>
      <c r="N199" s="10">
        <v>134</v>
      </c>
      <c r="O199" s="10">
        <f t="shared" si="23"/>
        <v>22</v>
      </c>
      <c r="P199" s="10">
        <f t="shared" si="24"/>
        <v>0.15</v>
      </c>
      <c r="Q199" s="122">
        <f t="shared" si="25"/>
        <v>146.66666666666669</v>
      </c>
    </row>
    <row r="200" spans="1:17" x14ac:dyDescent="0.25">
      <c r="A200" s="8">
        <v>40973</v>
      </c>
      <c r="B200" s="9">
        <v>1905</v>
      </c>
      <c r="C200" s="10" t="s">
        <v>19</v>
      </c>
      <c r="D200" s="10">
        <v>28</v>
      </c>
      <c r="E200" s="8">
        <v>40973</v>
      </c>
      <c r="G200" s="11">
        <v>129</v>
      </c>
      <c r="H200" s="11">
        <v>112</v>
      </c>
      <c r="I200" s="11">
        <v>210</v>
      </c>
      <c r="N200" s="10">
        <v>146</v>
      </c>
      <c r="O200" s="10">
        <f t="shared" si="23"/>
        <v>34</v>
      </c>
      <c r="P200" s="10">
        <f t="shared" si="24"/>
        <v>0.21</v>
      </c>
      <c r="Q200" s="122">
        <f t="shared" si="25"/>
        <v>161.9047619047619</v>
      </c>
    </row>
    <row r="201" spans="1:17" x14ac:dyDescent="0.25">
      <c r="A201" s="8">
        <v>40973</v>
      </c>
      <c r="B201" s="9">
        <v>1910</v>
      </c>
      <c r="C201" s="10" t="s">
        <v>22</v>
      </c>
      <c r="D201" s="10">
        <v>30</v>
      </c>
      <c r="E201" s="8">
        <v>40973</v>
      </c>
      <c r="G201" s="10">
        <v>9999</v>
      </c>
      <c r="H201" s="11">
        <v>113</v>
      </c>
      <c r="I201" s="11">
        <v>15</v>
      </c>
      <c r="N201" s="10">
        <v>147</v>
      </c>
      <c r="O201" s="10">
        <f t="shared" ref="O201:O232" si="26">N201-H201</f>
        <v>34</v>
      </c>
      <c r="P201" s="10">
        <f t="shared" ref="P201:P232" si="27">I201/1000</f>
        <v>1.4999999999999999E-2</v>
      </c>
      <c r="Q201" s="122">
        <f t="shared" ref="Q201:Q232" si="28">(N201-H201)/P201</f>
        <v>2266.666666666667</v>
      </c>
    </row>
    <row r="202" spans="1:17" x14ac:dyDescent="0.25">
      <c r="A202" s="8">
        <v>40973</v>
      </c>
      <c r="B202" s="9">
        <v>1917</v>
      </c>
      <c r="C202" s="10" t="s">
        <v>19</v>
      </c>
      <c r="D202" s="10">
        <v>31</v>
      </c>
      <c r="E202" s="8">
        <v>40973</v>
      </c>
      <c r="G202" s="11">
        <v>272</v>
      </c>
      <c r="H202" s="11">
        <v>114</v>
      </c>
      <c r="I202" s="11">
        <v>50</v>
      </c>
      <c r="N202" s="10">
        <v>124</v>
      </c>
      <c r="O202" s="10">
        <f t="shared" si="26"/>
        <v>10</v>
      </c>
      <c r="P202" s="10">
        <f t="shared" si="27"/>
        <v>0.05</v>
      </c>
      <c r="Q202" s="122">
        <f t="shared" si="28"/>
        <v>200</v>
      </c>
    </row>
    <row r="203" spans="1:17" x14ac:dyDescent="0.25">
      <c r="A203" s="8">
        <v>40974</v>
      </c>
      <c r="B203" s="9">
        <v>1133</v>
      </c>
      <c r="C203" s="10" t="s">
        <v>19</v>
      </c>
      <c r="D203" s="10">
        <v>1</v>
      </c>
      <c r="E203" s="8">
        <v>40974</v>
      </c>
      <c r="G203" s="11">
        <v>111</v>
      </c>
      <c r="H203" s="11">
        <v>111</v>
      </c>
      <c r="I203" s="11">
        <v>550</v>
      </c>
      <c r="N203" s="10">
        <v>117</v>
      </c>
      <c r="O203" s="10">
        <f t="shared" si="26"/>
        <v>6</v>
      </c>
      <c r="P203" s="10">
        <f t="shared" si="27"/>
        <v>0.55000000000000004</v>
      </c>
      <c r="Q203" s="122">
        <f t="shared" si="28"/>
        <v>10.909090909090908</v>
      </c>
    </row>
    <row r="204" spans="1:17" x14ac:dyDescent="0.25">
      <c r="A204" s="8">
        <v>41052</v>
      </c>
      <c r="B204" s="22">
        <v>1615</v>
      </c>
      <c r="C204" s="23" t="s">
        <v>19</v>
      </c>
      <c r="D204" s="23">
        <v>1</v>
      </c>
      <c r="E204" s="24"/>
      <c r="F204" s="25"/>
      <c r="G204" s="25">
        <v>148</v>
      </c>
      <c r="H204" s="25">
        <v>109</v>
      </c>
      <c r="I204" s="25">
        <v>100</v>
      </c>
      <c r="J204" s="23"/>
      <c r="K204" s="23"/>
      <c r="L204" s="23"/>
      <c r="M204" s="23"/>
      <c r="N204" s="23">
        <v>140</v>
      </c>
      <c r="O204" s="23">
        <f t="shared" si="26"/>
        <v>31</v>
      </c>
      <c r="P204" s="23">
        <f t="shared" si="27"/>
        <v>0.1</v>
      </c>
      <c r="Q204" s="122">
        <f t="shared" si="28"/>
        <v>310</v>
      </c>
    </row>
    <row r="205" spans="1:17" x14ac:dyDescent="0.25">
      <c r="A205" s="26">
        <v>41313</v>
      </c>
      <c r="B205" s="27">
        <v>730</v>
      </c>
      <c r="C205" s="28" t="s">
        <v>64</v>
      </c>
      <c r="D205" s="28">
        <v>6</v>
      </c>
      <c r="E205" s="29"/>
      <c r="F205" s="30"/>
      <c r="G205" s="30">
        <v>100.7</v>
      </c>
      <c r="H205" s="30">
        <v>109</v>
      </c>
      <c r="I205" s="30">
        <v>200</v>
      </c>
      <c r="J205" s="28"/>
      <c r="K205" s="28"/>
      <c r="L205" s="28"/>
      <c r="M205" s="28"/>
      <c r="N205" s="28">
        <v>131</v>
      </c>
      <c r="O205" s="28">
        <f t="shared" si="26"/>
        <v>22</v>
      </c>
      <c r="P205" s="28">
        <f t="shared" si="27"/>
        <v>0.2</v>
      </c>
      <c r="Q205" s="123">
        <f t="shared" si="28"/>
        <v>110</v>
      </c>
    </row>
    <row r="206" spans="1:17" x14ac:dyDescent="0.25">
      <c r="A206" s="31">
        <v>41313</v>
      </c>
      <c r="B206" s="22">
        <v>1015</v>
      </c>
      <c r="C206" s="23" t="s">
        <v>64</v>
      </c>
      <c r="D206" s="23">
        <v>5</v>
      </c>
      <c r="E206" s="24"/>
      <c r="F206" s="25"/>
      <c r="G206" s="25">
        <v>42.5</v>
      </c>
      <c r="H206" s="25">
        <v>109</v>
      </c>
      <c r="I206" s="25">
        <v>300</v>
      </c>
      <c r="J206" s="23"/>
      <c r="K206" s="23"/>
      <c r="L206" s="23"/>
      <c r="M206" s="23"/>
      <c r="N206" s="23">
        <v>143</v>
      </c>
      <c r="O206" s="23">
        <f t="shared" si="26"/>
        <v>34</v>
      </c>
      <c r="P206" s="23">
        <f t="shared" si="27"/>
        <v>0.3</v>
      </c>
      <c r="Q206" s="124">
        <f t="shared" si="28"/>
        <v>113.33333333333334</v>
      </c>
    </row>
    <row r="207" spans="1:17" x14ac:dyDescent="0.25">
      <c r="A207" s="31">
        <v>41313</v>
      </c>
      <c r="B207" s="22">
        <v>1055</v>
      </c>
      <c r="C207" s="23" t="s">
        <v>65</v>
      </c>
      <c r="D207" s="23">
        <v>4</v>
      </c>
      <c r="E207" s="24"/>
      <c r="F207" s="25"/>
      <c r="G207" s="25">
        <v>412</v>
      </c>
      <c r="H207" s="25">
        <v>111</v>
      </c>
      <c r="I207" s="25">
        <v>40</v>
      </c>
      <c r="J207" s="23"/>
      <c r="K207" s="23"/>
      <c r="L207" s="23"/>
      <c r="M207" s="23"/>
      <c r="N207" s="23">
        <v>137</v>
      </c>
      <c r="O207" s="23">
        <f t="shared" si="26"/>
        <v>26</v>
      </c>
      <c r="P207" s="23">
        <f t="shared" si="27"/>
        <v>0.04</v>
      </c>
      <c r="Q207" s="124">
        <f t="shared" si="28"/>
        <v>650</v>
      </c>
    </row>
    <row r="208" spans="1:17" x14ac:dyDescent="0.25">
      <c r="A208" s="31">
        <v>41313</v>
      </c>
      <c r="B208" s="22">
        <v>1130</v>
      </c>
      <c r="C208" s="23" t="s">
        <v>66</v>
      </c>
      <c r="D208" s="23">
        <v>3</v>
      </c>
      <c r="E208" s="24">
        <v>41354</v>
      </c>
      <c r="F208" s="25">
        <v>1600</v>
      </c>
      <c r="G208" s="25">
        <v>37.700000000000003</v>
      </c>
      <c r="H208" s="25">
        <v>109</v>
      </c>
      <c r="I208" s="25">
        <v>540</v>
      </c>
      <c r="J208" s="23"/>
      <c r="K208" s="23"/>
      <c r="L208" s="23"/>
      <c r="M208" s="23"/>
      <c r="N208" s="23">
        <v>148</v>
      </c>
      <c r="O208" s="23">
        <f t="shared" si="26"/>
        <v>39</v>
      </c>
      <c r="P208" s="23">
        <f t="shared" si="27"/>
        <v>0.54</v>
      </c>
      <c r="Q208" s="124">
        <f t="shared" si="28"/>
        <v>72.222222222222214</v>
      </c>
    </row>
    <row r="209" spans="1:17" x14ac:dyDescent="0.25">
      <c r="A209" s="31">
        <v>41313</v>
      </c>
      <c r="B209" s="22">
        <v>1145</v>
      </c>
      <c r="C209" s="23" t="s">
        <v>22</v>
      </c>
      <c r="D209" s="23">
        <v>2</v>
      </c>
      <c r="E209" s="24"/>
      <c r="F209" s="25"/>
      <c r="G209" s="25">
        <v>54.5</v>
      </c>
      <c r="H209" s="25">
        <v>109</v>
      </c>
      <c r="I209" s="25">
        <v>300</v>
      </c>
      <c r="J209" s="23"/>
      <c r="K209" s="23"/>
      <c r="L209" s="23"/>
      <c r="M209" s="23"/>
      <c r="N209" s="23">
        <v>134</v>
      </c>
      <c r="O209" s="23">
        <f t="shared" si="26"/>
        <v>25</v>
      </c>
      <c r="P209" s="23">
        <f t="shared" si="27"/>
        <v>0.3</v>
      </c>
      <c r="Q209" s="124">
        <f t="shared" si="28"/>
        <v>83.333333333333343</v>
      </c>
    </row>
    <row r="210" spans="1:17" x14ac:dyDescent="0.25">
      <c r="A210" s="31">
        <v>41313</v>
      </c>
      <c r="B210" s="22">
        <v>1155</v>
      </c>
      <c r="C210" s="23" t="s">
        <v>19</v>
      </c>
      <c r="D210" s="23">
        <v>1</v>
      </c>
      <c r="E210" s="24"/>
      <c r="F210" s="25"/>
      <c r="G210" s="25">
        <v>51.8</v>
      </c>
      <c r="H210" s="25">
        <v>110</v>
      </c>
      <c r="I210" s="25">
        <v>300</v>
      </c>
      <c r="J210" s="23"/>
      <c r="K210" s="23"/>
      <c r="L210" s="23"/>
      <c r="M210" s="23"/>
      <c r="N210" s="23">
        <v>139</v>
      </c>
      <c r="O210" s="23">
        <f t="shared" si="26"/>
        <v>29</v>
      </c>
      <c r="P210" s="23">
        <f t="shared" si="27"/>
        <v>0.3</v>
      </c>
      <c r="Q210" s="124">
        <f t="shared" si="28"/>
        <v>96.666666666666671</v>
      </c>
    </row>
    <row r="211" spans="1:17" x14ac:dyDescent="0.25">
      <c r="A211" s="31">
        <v>41332</v>
      </c>
      <c r="B211" s="22">
        <v>1158</v>
      </c>
      <c r="C211" s="23" t="s">
        <v>19</v>
      </c>
      <c r="D211" s="23">
        <v>1</v>
      </c>
      <c r="E211" s="24"/>
      <c r="F211" s="25"/>
      <c r="G211" s="23">
        <v>11.5</v>
      </c>
      <c r="H211" s="23">
        <v>111</v>
      </c>
      <c r="I211" s="23">
        <v>500</v>
      </c>
      <c r="J211" s="23"/>
      <c r="K211" s="23"/>
      <c r="L211" s="23"/>
      <c r="M211" s="23"/>
      <c r="N211" s="32"/>
      <c r="O211" s="23">
        <f t="shared" si="26"/>
        <v>-111</v>
      </c>
      <c r="P211" s="23">
        <f t="shared" si="27"/>
        <v>0.5</v>
      </c>
      <c r="Q211" s="124">
        <f t="shared" si="28"/>
        <v>-222</v>
      </c>
    </row>
    <row r="212" spans="1:17" x14ac:dyDescent="0.25">
      <c r="A212" s="31">
        <v>41332</v>
      </c>
      <c r="B212" s="22">
        <v>1411</v>
      </c>
      <c r="C212" s="23" t="s">
        <v>19</v>
      </c>
      <c r="D212" s="23">
        <v>2</v>
      </c>
      <c r="E212" s="24"/>
      <c r="F212" s="25"/>
      <c r="G212" s="23">
        <v>133</v>
      </c>
      <c r="H212" s="23">
        <v>112</v>
      </c>
      <c r="I212" s="23">
        <v>300</v>
      </c>
      <c r="J212" s="23"/>
      <c r="K212" s="23"/>
      <c r="L212" s="23"/>
      <c r="M212" s="23"/>
      <c r="N212" s="33">
        <v>134</v>
      </c>
      <c r="O212" s="23">
        <f t="shared" si="26"/>
        <v>22</v>
      </c>
      <c r="P212" s="23">
        <f t="shared" si="27"/>
        <v>0.3</v>
      </c>
      <c r="Q212" s="124">
        <f t="shared" si="28"/>
        <v>73.333333333333343</v>
      </c>
    </row>
    <row r="213" spans="1:17" x14ac:dyDescent="0.25">
      <c r="A213" s="31">
        <v>41332</v>
      </c>
      <c r="B213" s="22">
        <v>1903</v>
      </c>
      <c r="C213" s="23" t="s">
        <v>19</v>
      </c>
      <c r="D213" s="23">
        <v>3</v>
      </c>
      <c r="E213" s="24"/>
      <c r="F213" s="25"/>
      <c r="G213" s="25">
        <v>13.8</v>
      </c>
      <c r="H213" s="25">
        <v>111</v>
      </c>
      <c r="I213" s="25">
        <v>500</v>
      </c>
      <c r="J213" s="23"/>
      <c r="K213" s="23"/>
      <c r="L213" s="23"/>
      <c r="M213" s="23"/>
      <c r="N213" s="32"/>
      <c r="O213" s="23">
        <f t="shared" si="26"/>
        <v>-111</v>
      </c>
      <c r="P213" s="23">
        <f t="shared" si="27"/>
        <v>0.5</v>
      </c>
      <c r="Q213" s="124">
        <f t="shared" si="28"/>
        <v>-222</v>
      </c>
    </row>
    <row r="214" spans="1:17" x14ac:dyDescent="0.25">
      <c r="A214" s="31">
        <v>41337</v>
      </c>
      <c r="B214" s="22">
        <v>1545</v>
      </c>
      <c r="C214" s="23" t="s">
        <v>66</v>
      </c>
      <c r="D214" s="23">
        <v>1</v>
      </c>
      <c r="E214" s="24"/>
      <c r="F214" s="25"/>
      <c r="G214" s="23">
        <v>1.19</v>
      </c>
      <c r="H214" s="23">
        <v>112</v>
      </c>
      <c r="I214" s="23">
        <v>510</v>
      </c>
      <c r="J214" s="23"/>
      <c r="K214" s="23"/>
      <c r="L214" s="23"/>
      <c r="M214" s="23"/>
      <c r="N214" s="23">
        <v>112</v>
      </c>
      <c r="O214" s="23">
        <f t="shared" si="26"/>
        <v>0</v>
      </c>
      <c r="P214" s="23">
        <f t="shared" si="27"/>
        <v>0.51</v>
      </c>
      <c r="Q214" s="124">
        <f t="shared" si="28"/>
        <v>0</v>
      </c>
    </row>
    <row r="215" spans="1:17" x14ac:dyDescent="0.25">
      <c r="A215" s="31">
        <v>41337</v>
      </c>
      <c r="B215" s="22">
        <v>1600</v>
      </c>
      <c r="C215" s="23" t="s">
        <v>19</v>
      </c>
      <c r="D215" s="23">
        <v>2</v>
      </c>
      <c r="E215" s="24">
        <v>41348</v>
      </c>
      <c r="F215" s="25">
        <v>1107</v>
      </c>
      <c r="G215" s="25">
        <v>4.58</v>
      </c>
      <c r="H215" s="25">
        <v>108</v>
      </c>
      <c r="I215" s="25">
        <v>500</v>
      </c>
      <c r="J215" s="23"/>
      <c r="K215" s="23">
        <v>1115</v>
      </c>
      <c r="L215" s="23"/>
      <c r="M215" s="23"/>
      <c r="N215" s="23">
        <v>113</v>
      </c>
      <c r="O215" s="23">
        <f t="shared" si="26"/>
        <v>5</v>
      </c>
      <c r="P215" s="23">
        <f t="shared" si="27"/>
        <v>0.5</v>
      </c>
      <c r="Q215" s="124">
        <f t="shared" si="28"/>
        <v>10</v>
      </c>
    </row>
    <row r="216" spans="1:17" x14ac:dyDescent="0.25">
      <c r="A216" s="31">
        <v>41337</v>
      </c>
      <c r="B216" s="22">
        <v>1625</v>
      </c>
      <c r="C216" s="23" t="s">
        <v>19</v>
      </c>
      <c r="D216" s="23">
        <v>3</v>
      </c>
      <c r="E216" s="24"/>
      <c r="F216" s="25"/>
      <c r="G216" s="25">
        <v>19.7</v>
      </c>
      <c r="H216" s="25">
        <v>110</v>
      </c>
      <c r="I216" s="25">
        <v>500</v>
      </c>
      <c r="J216" s="23"/>
      <c r="K216" s="23"/>
      <c r="L216" s="23"/>
      <c r="M216" s="23"/>
      <c r="N216" s="23">
        <v>118</v>
      </c>
      <c r="O216" s="23">
        <f t="shared" si="26"/>
        <v>8</v>
      </c>
      <c r="P216" s="23">
        <f t="shared" si="27"/>
        <v>0.5</v>
      </c>
      <c r="Q216" s="124">
        <f t="shared" si="28"/>
        <v>16</v>
      </c>
    </row>
    <row r="217" spans="1:17" x14ac:dyDescent="0.25">
      <c r="A217" s="31">
        <v>41338</v>
      </c>
      <c r="B217" s="22">
        <v>830</v>
      </c>
      <c r="C217" s="23" t="s">
        <v>68</v>
      </c>
      <c r="D217" s="23">
        <v>1</v>
      </c>
      <c r="E217" s="24" t="s">
        <v>70</v>
      </c>
      <c r="F217" s="25"/>
      <c r="G217" s="34">
        <v>2.7</v>
      </c>
      <c r="H217" s="34">
        <v>110</v>
      </c>
      <c r="I217" s="34">
        <v>500</v>
      </c>
      <c r="J217" s="23"/>
      <c r="K217" s="23"/>
      <c r="L217" s="23"/>
      <c r="M217" s="23"/>
      <c r="N217" s="33">
        <v>116</v>
      </c>
      <c r="O217" s="33">
        <f t="shared" si="26"/>
        <v>6</v>
      </c>
      <c r="P217" s="33">
        <f t="shared" si="27"/>
        <v>0.5</v>
      </c>
      <c r="Q217" s="125">
        <f t="shared" si="28"/>
        <v>12</v>
      </c>
    </row>
    <row r="218" spans="1:17" x14ac:dyDescent="0.25">
      <c r="A218" s="31">
        <v>41338</v>
      </c>
      <c r="B218" s="22">
        <v>840</v>
      </c>
      <c r="C218" s="23" t="s">
        <v>65</v>
      </c>
      <c r="D218" s="23">
        <v>2</v>
      </c>
      <c r="E218" s="24" t="s">
        <v>70</v>
      </c>
      <c r="F218" s="25"/>
      <c r="G218" s="23">
        <v>5.09</v>
      </c>
      <c r="H218" s="34">
        <v>111</v>
      </c>
      <c r="I218" s="34">
        <v>500</v>
      </c>
      <c r="J218" s="23"/>
      <c r="K218" s="23"/>
      <c r="L218" s="23"/>
      <c r="M218" s="23"/>
      <c r="N218" s="33">
        <v>113</v>
      </c>
      <c r="O218" s="33">
        <f t="shared" si="26"/>
        <v>2</v>
      </c>
      <c r="P218" s="33">
        <f t="shared" si="27"/>
        <v>0.5</v>
      </c>
      <c r="Q218" s="125">
        <f t="shared" si="28"/>
        <v>4</v>
      </c>
    </row>
    <row r="219" spans="1:17" x14ac:dyDescent="0.25">
      <c r="A219" s="31">
        <v>41338</v>
      </c>
      <c r="B219" s="22">
        <v>922</v>
      </c>
      <c r="C219" s="23" t="s">
        <v>19</v>
      </c>
      <c r="D219" s="23">
        <v>3</v>
      </c>
      <c r="E219" s="24"/>
      <c r="F219" s="25"/>
      <c r="G219" s="25">
        <v>18.7</v>
      </c>
      <c r="H219" s="25">
        <v>111</v>
      </c>
      <c r="I219" s="25">
        <v>500</v>
      </c>
      <c r="J219" s="23"/>
      <c r="K219" s="23"/>
      <c r="L219" s="23"/>
      <c r="M219" s="23"/>
      <c r="N219" s="32"/>
      <c r="O219" s="23">
        <f t="shared" si="26"/>
        <v>-111</v>
      </c>
      <c r="P219" s="23">
        <f t="shared" si="27"/>
        <v>0.5</v>
      </c>
      <c r="Q219" s="124">
        <f t="shared" si="28"/>
        <v>-222</v>
      </c>
    </row>
    <row r="220" spans="1:17" x14ac:dyDescent="0.25">
      <c r="A220" s="31">
        <v>41338</v>
      </c>
      <c r="B220" s="22">
        <v>1842</v>
      </c>
      <c r="C220" s="23" t="s">
        <v>19</v>
      </c>
      <c r="D220" s="23">
        <v>4</v>
      </c>
      <c r="E220" s="24"/>
      <c r="F220" s="25"/>
      <c r="G220" s="25">
        <v>11.8</v>
      </c>
      <c r="H220" s="25">
        <v>112</v>
      </c>
      <c r="I220" s="25">
        <v>500</v>
      </c>
      <c r="J220" s="23"/>
      <c r="K220" s="23"/>
      <c r="L220" s="23"/>
      <c r="M220" s="23" t="s">
        <v>67</v>
      </c>
      <c r="N220" s="33">
        <v>125</v>
      </c>
      <c r="O220" s="23">
        <f t="shared" si="26"/>
        <v>13</v>
      </c>
      <c r="P220" s="23">
        <f t="shared" si="27"/>
        <v>0.5</v>
      </c>
      <c r="Q220" s="124">
        <f t="shared" si="28"/>
        <v>26</v>
      </c>
    </row>
    <row r="221" spans="1:17" x14ac:dyDescent="0.25">
      <c r="A221" s="31">
        <v>41338</v>
      </c>
      <c r="B221" s="22">
        <v>1848</v>
      </c>
      <c r="C221" s="23" t="s">
        <v>22</v>
      </c>
      <c r="D221" s="23">
        <v>5</v>
      </c>
      <c r="E221" s="24"/>
      <c r="F221" s="25"/>
      <c r="G221" s="25">
        <v>22.3</v>
      </c>
      <c r="H221" s="25">
        <v>112</v>
      </c>
      <c r="I221" s="25">
        <v>510</v>
      </c>
      <c r="J221" s="23"/>
      <c r="K221" s="23"/>
      <c r="L221" s="23"/>
      <c r="M221" s="23"/>
      <c r="N221" s="23">
        <v>126</v>
      </c>
      <c r="O221" s="23">
        <f t="shared" si="26"/>
        <v>14</v>
      </c>
      <c r="P221" s="23">
        <f t="shared" si="27"/>
        <v>0.51</v>
      </c>
      <c r="Q221" s="124">
        <f t="shared" si="28"/>
        <v>27.450980392156861</v>
      </c>
    </row>
    <row r="222" spans="1:17" x14ac:dyDescent="0.25">
      <c r="A222" s="31">
        <v>41338</v>
      </c>
      <c r="B222" s="22">
        <v>1856</v>
      </c>
      <c r="C222" s="23" t="s">
        <v>19</v>
      </c>
      <c r="D222" s="23">
        <v>6</v>
      </c>
      <c r="E222" s="24" t="s">
        <v>70</v>
      </c>
      <c r="F222" s="25"/>
      <c r="G222" s="23">
        <v>9.98</v>
      </c>
      <c r="H222" s="34">
        <v>109</v>
      </c>
      <c r="I222" s="34">
        <v>500</v>
      </c>
      <c r="J222" s="23"/>
      <c r="K222" s="23"/>
      <c r="L222" s="23"/>
      <c r="M222" s="23"/>
      <c r="N222" s="33">
        <v>124</v>
      </c>
      <c r="O222" s="33">
        <f t="shared" si="26"/>
        <v>15</v>
      </c>
      <c r="P222" s="33">
        <f t="shared" si="27"/>
        <v>0.5</v>
      </c>
      <c r="Q222" s="125">
        <f t="shared" si="28"/>
        <v>30</v>
      </c>
    </row>
    <row r="223" spans="1:17" x14ac:dyDescent="0.25">
      <c r="A223" s="31">
        <v>41339</v>
      </c>
      <c r="B223" s="22">
        <v>815</v>
      </c>
      <c r="C223" s="23" t="s">
        <v>68</v>
      </c>
      <c r="D223" s="23">
        <v>1</v>
      </c>
      <c r="E223" s="24"/>
      <c r="F223" s="25"/>
      <c r="G223" s="25">
        <v>12</v>
      </c>
      <c r="H223" s="25">
        <v>108</v>
      </c>
      <c r="I223" s="25">
        <v>470</v>
      </c>
      <c r="J223" s="23"/>
      <c r="K223" s="23"/>
      <c r="L223" s="23"/>
      <c r="M223" s="23"/>
      <c r="N223" s="32"/>
      <c r="O223" s="23">
        <f t="shared" si="26"/>
        <v>-108</v>
      </c>
      <c r="P223" s="23">
        <f t="shared" si="27"/>
        <v>0.47</v>
      </c>
      <c r="Q223" s="124">
        <f t="shared" si="28"/>
        <v>-229.78723404255319</v>
      </c>
    </row>
    <row r="224" spans="1:17" x14ac:dyDescent="0.25">
      <c r="A224" s="31">
        <v>41339</v>
      </c>
      <c r="B224" s="22">
        <v>825</v>
      </c>
      <c r="C224" s="23" t="s">
        <v>65</v>
      </c>
      <c r="D224" s="23">
        <v>2</v>
      </c>
      <c r="E224" s="24" t="s">
        <v>70</v>
      </c>
      <c r="F224" s="25"/>
      <c r="G224" s="23">
        <v>2.96</v>
      </c>
      <c r="H224" s="34">
        <v>109</v>
      </c>
      <c r="I224" s="34">
        <v>500</v>
      </c>
      <c r="J224" s="23"/>
      <c r="K224" s="23"/>
      <c r="L224" s="23"/>
      <c r="M224" s="23"/>
      <c r="N224" s="33">
        <v>111</v>
      </c>
      <c r="O224" s="33">
        <f t="shared" si="26"/>
        <v>2</v>
      </c>
      <c r="P224" s="33">
        <f t="shared" si="27"/>
        <v>0.5</v>
      </c>
      <c r="Q224" s="125">
        <f t="shared" si="28"/>
        <v>4</v>
      </c>
    </row>
    <row r="225" spans="1:17" x14ac:dyDescent="0.25">
      <c r="A225" s="31">
        <v>41339</v>
      </c>
      <c r="B225" s="22">
        <v>900</v>
      </c>
      <c r="C225" s="23" t="s">
        <v>68</v>
      </c>
      <c r="D225" s="23">
        <v>3</v>
      </c>
      <c r="E225" s="24" t="s">
        <v>70</v>
      </c>
      <c r="F225" s="25"/>
      <c r="G225" s="23">
        <v>2.2200000000000002</v>
      </c>
      <c r="H225" s="34">
        <v>112</v>
      </c>
      <c r="I225" s="34">
        <v>450</v>
      </c>
      <c r="J225" s="23"/>
      <c r="K225" s="23"/>
      <c r="L225" s="23"/>
      <c r="M225" s="23"/>
      <c r="N225" s="33">
        <v>113</v>
      </c>
      <c r="O225" s="33">
        <f t="shared" si="26"/>
        <v>1</v>
      </c>
      <c r="P225" s="33">
        <f t="shared" si="27"/>
        <v>0.45</v>
      </c>
      <c r="Q225" s="125">
        <f t="shared" si="28"/>
        <v>2.2222222222222223</v>
      </c>
    </row>
    <row r="226" spans="1:17" x14ac:dyDescent="0.25">
      <c r="A226" s="31">
        <v>41339</v>
      </c>
      <c r="B226" s="22">
        <v>914</v>
      </c>
      <c r="C226" s="23" t="s">
        <v>19</v>
      </c>
      <c r="D226" s="23">
        <v>4</v>
      </c>
      <c r="E226" s="24" t="s">
        <v>70</v>
      </c>
      <c r="F226" s="25"/>
      <c r="G226" s="23">
        <v>4.67</v>
      </c>
      <c r="H226" s="34">
        <v>110</v>
      </c>
      <c r="I226" s="34">
        <v>510</v>
      </c>
      <c r="J226" s="23"/>
      <c r="K226" s="23"/>
      <c r="L226" s="23"/>
      <c r="M226" s="23"/>
      <c r="N226" s="33">
        <v>115</v>
      </c>
      <c r="O226" s="33">
        <f t="shared" si="26"/>
        <v>5</v>
      </c>
      <c r="P226" s="33">
        <f t="shared" si="27"/>
        <v>0.51</v>
      </c>
      <c r="Q226" s="125">
        <f t="shared" si="28"/>
        <v>9.8039215686274517</v>
      </c>
    </row>
    <row r="227" spans="1:17" x14ac:dyDescent="0.25">
      <c r="A227" s="31">
        <v>41339</v>
      </c>
      <c r="B227" s="22">
        <v>925</v>
      </c>
      <c r="C227" s="23" t="s">
        <v>22</v>
      </c>
      <c r="D227" s="23">
        <v>5</v>
      </c>
      <c r="E227" s="24"/>
      <c r="F227" s="25"/>
      <c r="G227" s="25">
        <v>22.9</v>
      </c>
      <c r="H227" s="25">
        <v>110</v>
      </c>
      <c r="I227" s="25">
        <v>510</v>
      </c>
      <c r="J227" s="23"/>
      <c r="K227" s="23"/>
      <c r="L227" s="23"/>
      <c r="M227" s="23"/>
      <c r="N227" s="23">
        <v>124</v>
      </c>
      <c r="O227" s="23">
        <f t="shared" si="26"/>
        <v>14</v>
      </c>
      <c r="P227" s="23">
        <f t="shared" si="27"/>
        <v>0.51</v>
      </c>
      <c r="Q227" s="124">
        <f t="shared" si="28"/>
        <v>27.450980392156861</v>
      </c>
    </row>
    <row r="228" spans="1:17" x14ac:dyDescent="0.25">
      <c r="A228" s="31">
        <v>41339</v>
      </c>
      <c r="B228" s="22">
        <v>935</v>
      </c>
      <c r="C228" s="23" t="s">
        <v>66</v>
      </c>
      <c r="D228" s="23">
        <v>6</v>
      </c>
      <c r="E228" s="24"/>
      <c r="F228" s="25"/>
      <c r="G228" s="25">
        <v>2.29</v>
      </c>
      <c r="H228" s="25">
        <v>113</v>
      </c>
      <c r="I228" s="35">
        <v>500</v>
      </c>
      <c r="J228" s="23"/>
      <c r="K228" s="23"/>
      <c r="L228" s="23"/>
      <c r="M228" s="23"/>
      <c r="N228" s="23">
        <v>116</v>
      </c>
      <c r="O228" s="23">
        <f t="shared" si="26"/>
        <v>3</v>
      </c>
      <c r="P228" s="23">
        <f t="shared" si="27"/>
        <v>0.5</v>
      </c>
      <c r="Q228" s="124">
        <f t="shared" si="28"/>
        <v>6</v>
      </c>
    </row>
    <row r="229" spans="1:17" x14ac:dyDescent="0.25">
      <c r="A229" s="31">
        <v>41339</v>
      </c>
      <c r="B229" s="22">
        <v>940</v>
      </c>
      <c r="C229" s="23" t="s">
        <v>22</v>
      </c>
      <c r="D229" s="23">
        <v>7</v>
      </c>
      <c r="E229" s="24"/>
      <c r="F229" s="25"/>
      <c r="G229" s="25">
        <v>149</v>
      </c>
      <c r="H229" s="25">
        <v>111</v>
      </c>
      <c r="I229" s="25">
        <v>200</v>
      </c>
      <c r="J229" s="23"/>
      <c r="K229" s="23"/>
      <c r="L229" s="23"/>
      <c r="M229" s="23"/>
      <c r="N229" s="32">
        <v>140</v>
      </c>
      <c r="O229" s="23">
        <f t="shared" si="26"/>
        <v>29</v>
      </c>
      <c r="P229" s="23">
        <f t="shared" si="27"/>
        <v>0.2</v>
      </c>
      <c r="Q229" s="124">
        <f t="shared" si="28"/>
        <v>145</v>
      </c>
    </row>
    <row r="230" spans="1:17" x14ac:dyDescent="0.25">
      <c r="A230" s="31">
        <v>41339</v>
      </c>
      <c r="B230" s="22">
        <v>951</v>
      </c>
      <c r="C230" s="23" t="s">
        <v>19</v>
      </c>
      <c r="D230" s="23">
        <v>7</v>
      </c>
      <c r="E230" s="24" t="s">
        <v>70</v>
      </c>
      <c r="F230" s="25"/>
      <c r="G230" s="23">
        <v>23.7</v>
      </c>
      <c r="H230" s="34">
        <v>109</v>
      </c>
      <c r="I230" s="34">
        <v>500</v>
      </c>
      <c r="J230" s="23"/>
      <c r="K230" s="23"/>
      <c r="L230" s="23"/>
      <c r="M230" s="23"/>
      <c r="N230" s="33">
        <v>131</v>
      </c>
      <c r="O230" s="33">
        <f t="shared" si="26"/>
        <v>22</v>
      </c>
      <c r="P230" s="33">
        <f t="shared" si="27"/>
        <v>0.5</v>
      </c>
      <c r="Q230" s="125">
        <f t="shared" si="28"/>
        <v>44</v>
      </c>
    </row>
    <row r="231" spans="1:17" x14ac:dyDescent="0.25">
      <c r="A231" s="31">
        <v>41339</v>
      </c>
      <c r="B231" s="22">
        <v>1000</v>
      </c>
      <c r="C231" s="23" t="s">
        <v>22</v>
      </c>
      <c r="D231" s="23">
        <v>8</v>
      </c>
      <c r="E231" s="24"/>
      <c r="F231" s="25"/>
      <c r="G231" s="25">
        <v>682</v>
      </c>
      <c r="H231" s="25">
        <v>111</v>
      </c>
      <c r="I231" s="25">
        <v>60</v>
      </c>
      <c r="J231" s="23"/>
      <c r="K231" s="23"/>
      <c r="L231" s="23"/>
      <c r="M231" s="23"/>
      <c r="N231" s="23">
        <v>125</v>
      </c>
      <c r="O231" s="23">
        <f t="shared" si="26"/>
        <v>14</v>
      </c>
      <c r="P231" s="23">
        <f t="shared" si="27"/>
        <v>0.06</v>
      </c>
      <c r="Q231" s="124">
        <f t="shared" si="28"/>
        <v>233.33333333333334</v>
      </c>
    </row>
    <row r="232" spans="1:17" x14ac:dyDescent="0.25">
      <c r="A232" s="31">
        <v>41339</v>
      </c>
      <c r="B232" s="22">
        <v>1010</v>
      </c>
      <c r="C232" s="23" t="s">
        <v>19</v>
      </c>
      <c r="D232" s="23">
        <v>9</v>
      </c>
      <c r="E232" s="24" t="s">
        <v>71</v>
      </c>
      <c r="F232" s="25"/>
      <c r="G232" s="34">
        <v>71.7</v>
      </c>
      <c r="H232" s="34">
        <v>109</v>
      </c>
      <c r="I232" s="34">
        <v>250</v>
      </c>
      <c r="J232" s="23"/>
      <c r="K232" s="23"/>
      <c r="L232" s="23"/>
      <c r="M232" s="23"/>
      <c r="N232" s="33">
        <v>135</v>
      </c>
      <c r="O232" s="33">
        <f t="shared" si="26"/>
        <v>26</v>
      </c>
      <c r="P232" s="33">
        <f t="shared" si="27"/>
        <v>0.25</v>
      </c>
      <c r="Q232" s="125">
        <f t="shared" si="28"/>
        <v>104</v>
      </c>
    </row>
    <row r="233" spans="1:17" x14ac:dyDescent="0.25">
      <c r="A233" s="26">
        <v>41339</v>
      </c>
      <c r="B233" s="27">
        <v>1030</v>
      </c>
      <c r="C233" s="28" t="s">
        <v>66</v>
      </c>
      <c r="D233" s="28">
        <v>10</v>
      </c>
      <c r="E233" s="29" t="s">
        <v>70</v>
      </c>
      <c r="F233" s="30"/>
      <c r="G233" s="36">
        <v>8.17</v>
      </c>
      <c r="H233" s="36">
        <v>113</v>
      </c>
      <c r="I233" s="36">
        <v>500</v>
      </c>
      <c r="J233" s="28"/>
      <c r="K233" s="28"/>
      <c r="L233" s="28"/>
      <c r="M233" s="28"/>
      <c r="N233" s="37">
        <v>122</v>
      </c>
      <c r="O233" s="37">
        <f t="shared" ref="O233:O264" si="29">N233-H233</f>
        <v>9</v>
      </c>
      <c r="P233" s="37">
        <f t="shared" ref="P233:P264" si="30">I233/1000</f>
        <v>0.5</v>
      </c>
      <c r="Q233" s="126">
        <f t="shared" ref="Q233:Q264" si="31">(N233-H233)/P233</f>
        <v>18</v>
      </c>
    </row>
    <row r="234" spans="1:17" x14ac:dyDescent="0.25">
      <c r="A234" s="31">
        <v>41339</v>
      </c>
      <c r="B234" s="22">
        <v>1035</v>
      </c>
      <c r="C234" s="23" t="s">
        <v>22</v>
      </c>
      <c r="D234" s="23">
        <v>11</v>
      </c>
      <c r="E234" s="24"/>
      <c r="F234" s="25"/>
      <c r="G234" s="25">
        <v>138</v>
      </c>
      <c r="H234" s="25">
        <v>112</v>
      </c>
      <c r="I234" s="25">
        <v>150</v>
      </c>
      <c r="J234" s="23"/>
      <c r="K234" s="23"/>
      <c r="L234" s="23"/>
      <c r="M234" s="23"/>
      <c r="N234" s="32">
        <v>155</v>
      </c>
      <c r="O234" s="23">
        <f t="shared" si="29"/>
        <v>43</v>
      </c>
      <c r="P234" s="23">
        <f t="shared" si="30"/>
        <v>0.15</v>
      </c>
      <c r="Q234" s="124">
        <f t="shared" si="31"/>
        <v>286.66666666666669</v>
      </c>
    </row>
    <row r="235" spans="1:17" x14ac:dyDescent="0.25">
      <c r="A235" s="31">
        <v>41339</v>
      </c>
      <c r="B235" s="22">
        <v>1041</v>
      </c>
      <c r="C235" s="23" t="s">
        <v>19</v>
      </c>
      <c r="D235" s="23">
        <v>12</v>
      </c>
      <c r="E235" s="24" t="s">
        <v>71</v>
      </c>
      <c r="F235" s="25"/>
      <c r="G235" s="34">
        <v>224</v>
      </c>
      <c r="H235" s="34">
        <v>111</v>
      </c>
      <c r="I235" s="34">
        <v>100</v>
      </c>
      <c r="J235" s="23"/>
      <c r="K235" s="23"/>
      <c r="L235" s="23"/>
      <c r="M235" s="23"/>
      <c r="N235" s="33">
        <v>130</v>
      </c>
      <c r="O235" s="33">
        <f t="shared" si="29"/>
        <v>19</v>
      </c>
      <c r="P235" s="33">
        <f t="shared" si="30"/>
        <v>0.1</v>
      </c>
      <c r="Q235" s="125">
        <f t="shared" si="31"/>
        <v>190</v>
      </c>
    </row>
    <row r="236" spans="1:17" x14ac:dyDescent="0.25">
      <c r="A236" s="31">
        <v>41339</v>
      </c>
      <c r="B236" s="22">
        <v>1110</v>
      </c>
      <c r="C236" s="23" t="s">
        <v>66</v>
      </c>
      <c r="D236" s="23">
        <v>13</v>
      </c>
      <c r="E236" s="24" t="s">
        <v>70</v>
      </c>
      <c r="F236" s="25"/>
      <c r="G236" s="34">
        <v>19.600000000000001</v>
      </c>
      <c r="H236" s="34">
        <v>109</v>
      </c>
      <c r="I236" s="34">
        <v>510</v>
      </c>
      <c r="J236" s="23"/>
      <c r="K236" s="23"/>
      <c r="L236" s="23"/>
      <c r="M236" s="23"/>
      <c r="N236" s="33">
        <v>120</v>
      </c>
      <c r="O236" s="33">
        <f t="shared" si="29"/>
        <v>11</v>
      </c>
      <c r="P236" s="33">
        <f t="shared" si="30"/>
        <v>0.51</v>
      </c>
      <c r="Q236" s="125">
        <f t="shared" si="31"/>
        <v>21.56862745098039</v>
      </c>
    </row>
    <row r="237" spans="1:17" x14ac:dyDescent="0.25">
      <c r="A237" s="31">
        <v>41339</v>
      </c>
      <c r="B237" s="22">
        <v>1120</v>
      </c>
      <c r="C237" s="23" t="s">
        <v>22</v>
      </c>
      <c r="D237" s="23">
        <v>14</v>
      </c>
      <c r="E237" s="24" t="s">
        <v>71</v>
      </c>
      <c r="F237" s="25"/>
      <c r="G237" s="34">
        <v>41.1</v>
      </c>
      <c r="H237" s="34">
        <v>110</v>
      </c>
      <c r="I237" s="34">
        <v>400</v>
      </c>
      <c r="J237" s="23"/>
      <c r="K237" s="23"/>
      <c r="L237" s="23"/>
      <c r="M237" s="23"/>
      <c r="N237" s="33">
        <v>131</v>
      </c>
      <c r="O237" s="33">
        <f t="shared" si="29"/>
        <v>21</v>
      </c>
      <c r="P237" s="33">
        <f t="shared" si="30"/>
        <v>0.4</v>
      </c>
      <c r="Q237" s="125">
        <f t="shared" si="31"/>
        <v>52.5</v>
      </c>
    </row>
    <row r="238" spans="1:17" x14ac:dyDescent="0.25">
      <c r="A238" s="31">
        <v>41339</v>
      </c>
      <c r="B238" s="22">
        <v>1126</v>
      </c>
      <c r="C238" s="23" t="s">
        <v>19</v>
      </c>
      <c r="D238" s="23">
        <v>15</v>
      </c>
      <c r="E238" s="24" t="s">
        <v>71</v>
      </c>
      <c r="F238" s="25"/>
      <c r="G238" s="34">
        <v>39.9</v>
      </c>
      <c r="H238" s="34">
        <v>110</v>
      </c>
      <c r="I238" s="34">
        <v>500</v>
      </c>
      <c r="J238" s="23"/>
      <c r="K238" s="23"/>
      <c r="L238" s="23"/>
      <c r="M238" s="23"/>
      <c r="N238" s="33">
        <v>132</v>
      </c>
      <c r="O238" s="33">
        <f t="shared" si="29"/>
        <v>22</v>
      </c>
      <c r="P238" s="33">
        <f t="shared" si="30"/>
        <v>0.5</v>
      </c>
      <c r="Q238" s="125">
        <f t="shared" si="31"/>
        <v>44</v>
      </c>
    </row>
    <row r="239" spans="1:17" x14ac:dyDescent="0.25">
      <c r="A239" s="31">
        <v>41339</v>
      </c>
      <c r="B239" s="22">
        <v>1240</v>
      </c>
      <c r="C239" s="23" t="s">
        <v>65</v>
      </c>
      <c r="D239" s="23">
        <v>16</v>
      </c>
      <c r="E239" s="24" t="s">
        <v>70</v>
      </c>
      <c r="F239" s="25"/>
      <c r="G239" s="34">
        <v>15.2</v>
      </c>
      <c r="H239" s="34">
        <v>111</v>
      </c>
      <c r="I239" s="34">
        <v>525</v>
      </c>
      <c r="J239" s="23"/>
      <c r="K239" s="23"/>
      <c r="L239" s="23"/>
      <c r="M239" s="23"/>
      <c r="N239" s="33">
        <v>118</v>
      </c>
      <c r="O239" s="33">
        <f t="shared" si="29"/>
        <v>7</v>
      </c>
      <c r="P239" s="33">
        <f t="shared" si="30"/>
        <v>0.52500000000000002</v>
      </c>
      <c r="Q239" s="125">
        <f t="shared" si="31"/>
        <v>13.333333333333332</v>
      </c>
    </row>
    <row r="240" spans="1:17" x14ac:dyDescent="0.25">
      <c r="A240" s="31">
        <v>41339</v>
      </c>
      <c r="B240" s="22">
        <v>1250</v>
      </c>
      <c r="C240" s="23" t="s">
        <v>68</v>
      </c>
      <c r="D240" s="23">
        <v>16</v>
      </c>
      <c r="E240" s="24" t="s">
        <v>70</v>
      </c>
      <c r="F240" s="25"/>
      <c r="G240" s="23">
        <v>8.2799999999999994</v>
      </c>
      <c r="H240" s="34">
        <v>110</v>
      </c>
      <c r="I240" s="34">
        <v>510</v>
      </c>
      <c r="J240" s="23"/>
      <c r="K240" s="23"/>
      <c r="L240" s="23"/>
      <c r="M240" s="23"/>
      <c r="N240" s="23">
        <v>114</v>
      </c>
      <c r="O240" s="33">
        <f t="shared" si="29"/>
        <v>4</v>
      </c>
      <c r="P240" s="33">
        <f t="shared" si="30"/>
        <v>0.51</v>
      </c>
      <c r="Q240" s="125">
        <f t="shared" si="31"/>
        <v>7.8431372549019605</v>
      </c>
    </row>
    <row r="241" spans="1:17" x14ac:dyDescent="0.25">
      <c r="A241" s="31">
        <v>41339</v>
      </c>
      <c r="B241" s="22">
        <v>1308</v>
      </c>
      <c r="C241" s="23" t="s">
        <v>19</v>
      </c>
      <c r="D241" s="23">
        <v>16</v>
      </c>
      <c r="E241" s="24" t="s">
        <v>70</v>
      </c>
      <c r="F241" s="25"/>
      <c r="G241" s="34">
        <v>13.3</v>
      </c>
      <c r="H241" s="34">
        <v>110</v>
      </c>
      <c r="I241" s="34">
        <v>510</v>
      </c>
      <c r="J241" s="23"/>
      <c r="K241" s="23"/>
      <c r="L241" s="23"/>
      <c r="M241" s="23"/>
      <c r="N241" s="33">
        <v>118</v>
      </c>
      <c r="O241" s="33">
        <f t="shared" si="29"/>
        <v>8</v>
      </c>
      <c r="P241" s="33">
        <f t="shared" si="30"/>
        <v>0.51</v>
      </c>
      <c r="Q241" s="125">
        <f t="shared" si="31"/>
        <v>15.686274509803921</v>
      </c>
    </row>
    <row r="242" spans="1:17" x14ac:dyDescent="0.25">
      <c r="A242" s="31">
        <v>41339</v>
      </c>
      <c r="B242" s="22">
        <v>1314</v>
      </c>
      <c r="C242" s="23" t="s">
        <v>22</v>
      </c>
      <c r="D242" s="23">
        <v>17</v>
      </c>
      <c r="E242" s="24"/>
      <c r="F242" s="25"/>
      <c r="G242" s="25">
        <v>8.84</v>
      </c>
      <c r="H242" s="25">
        <v>113</v>
      </c>
      <c r="I242" s="25">
        <v>480</v>
      </c>
      <c r="J242" s="23"/>
      <c r="K242" s="23"/>
      <c r="L242" s="23"/>
      <c r="M242" s="23"/>
      <c r="N242" s="23">
        <v>117</v>
      </c>
      <c r="O242" s="23">
        <f t="shared" si="29"/>
        <v>4</v>
      </c>
      <c r="P242" s="23">
        <f t="shared" si="30"/>
        <v>0.48</v>
      </c>
      <c r="Q242" s="124">
        <f t="shared" si="31"/>
        <v>8.3333333333333339</v>
      </c>
    </row>
    <row r="243" spans="1:17" x14ac:dyDescent="0.25">
      <c r="A243" s="31">
        <v>41339</v>
      </c>
      <c r="B243" s="22">
        <v>1318</v>
      </c>
      <c r="C243" s="23" t="s">
        <v>66</v>
      </c>
      <c r="D243" s="23">
        <v>18</v>
      </c>
      <c r="E243" s="24" t="s">
        <v>70</v>
      </c>
      <c r="F243" s="25"/>
      <c r="G243" s="34">
        <v>14.2</v>
      </c>
      <c r="H243" s="34">
        <v>111</v>
      </c>
      <c r="I243" s="34">
        <v>500</v>
      </c>
      <c r="J243" s="23"/>
      <c r="K243" s="23"/>
      <c r="L243" s="23"/>
      <c r="M243" s="23"/>
      <c r="N243" s="33">
        <v>115</v>
      </c>
      <c r="O243" s="33">
        <f t="shared" si="29"/>
        <v>4</v>
      </c>
      <c r="P243" s="33">
        <f t="shared" si="30"/>
        <v>0.5</v>
      </c>
      <c r="Q243" s="125">
        <f t="shared" si="31"/>
        <v>8</v>
      </c>
    </row>
    <row r="244" spans="1:17" x14ac:dyDescent="0.25">
      <c r="A244" s="31">
        <v>41339</v>
      </c>
      <c r="B244" s="22">
        <v>1543</v>
      </c>
      <c r="C244" s="23" t="s">
        <v>19</v>
      </c>
      <c r="D244" s="23">
        <v>18</v>
      </c>
      <c r="E244" s="24" t="s">
        <v>70</v>
      </c>
      <c r="F244" s="25"/>
      <c r="G244" s="34">
        <v>12.4</v>
      </c>
      <c r="H244" s="34">
        <v>111</v>
      </c>
      <c r="I244" s="34">
        <v>510</v>
      </c>
      <c r="J244" s="23"/>
      <c r="K244" s="23"/>
      <c r="L244" s="23"/>
      <c r="M244" s="23"/>
      <c r="N244" s="33">
        <v>124</v>
      </c>
      <c r="O244" s="33">
        <f t="shared" si="29"/>
        <v>13</v>
      </c>
      <c r="P244" s="33">
        <f t="shared" si="30"/>
        <v>0.51</v>
      </c>
      <c r="Q244" s="125">
        <f t="shared" si="31"/>
        <v>25.490196078431371</v>
      </c>
    </row>
    <row r="245" spans="1:17" x14ac:dyDescent="0.25">
      <c r="A245" s="31">
        <v>41339</v>
      </c>
      <c r="B245" s="22">
        <v>1550</v>
      </c>
      <c r="C245" s="23" t="s">
        <v>22</v>
      </c>
      <c r="D245" s="23">
        <v>19</v>
      </c>
      <c r="E245" s="24" t="s">
        <v>70</v>
      </c>
      <c r="F245" s="25"/>
      <c r="G245" s="23">
        <v>13.3</v>
      </c>
      <c r="H245" s="34">
        <v>109</v>
      </c>
      <c r="I245" s="34">
        <v>500</v>
      </c>
      <c r="J245" s="23"/>
      <c r="K245" s="23"/>
      <c r="L245" s="23"/>
      <c r="M245" s="23"/>
      <c r="N245" s="33">
        <v>116</v>
      </c>
      <c r="O245" s="33">
        <f t="shared" si="29"/>
        <v>7</v>
      </c>
      <c r="P245" s="33">
        <f t="shared" si="30"/>
        <v>0.5</v>
      </c>
      <c r="Q245" s="125">
        <f t="shared" si="31"/>
        <v>14</v>
      </c>
    </row>
    <row r="246" spans="1:17" x14ac:dyDescent="0.25">
      <c r="A246" s="31">
        <v>41339</v>
      </c>
      <c r="B246" s="22">
        <v>1600</v>
      </c>
      <c r="C246" s="23" t="s">
        <v>66</v>
      </c>
      <c r="D246" s="23">
        <v>20</v>
      </c>
      <c r="E246" s="24" t="s">
        <v>70</v>
      </c>
      <c r="F246" s="25"/>
      <c r="G246" s="34">
        <v>11.8</v>
      </c>
      <c r="H246" s="34">
        <v>113</v>
      </c>
      <c r="I246" s="34">
        <v>500</v>
      </c>
      <c r="J246" s="23"/>
      <c r="K246" s="23"/>
      <c r="L246" s="23"/>
      <c r="M246" s="23"/>
      <c r="N246" s="33">
        <v>116</v>
      </c>
      <c r="O246" s="33">
        <f t="shared" si="29"/>
        <v>3</v>
      </c>
      <c r="P246" s="33">
        <f t="shared" si="30"/>
        <v>0.5</v>
      </c>
      <c r="Q246" s="125">
        <f t="shared" si="31"/>
        <v>6</v>
      </c>
    </row>
    <row r="247" spans="1:17" x14ac:dyDescent="0.25">
      <c r="A247" s="31">
        <v>41339</v>
      </c>
      <c r="B247" s="22">
        <v>1658</v>
      </c>
      <c r="C247" s="23" t="s">
        <v>19</v>
      </c>
      <c r="D247" s="23">
        <v>20</v>
      </c>
      <c r="E247" s="24" t="s">
        <v>71</v>
      </c>
      <c r="F247" s="25"/>
      <c r="G247" s="34">
        <v>9.98</v>
      </c>
      <c r="H247" s="34">
        <v>111</v>
      </c>
      <c r="I247" s="34">
        <v>490</v>
      </c>
      <c r="J247" s="23"/>
      <c r="K247" s="23"/>
      <c r="L247" s="23"/>
      <c r="M247" s="23"/>
      <c r="N247" s="33">
        <v>122</v>
      </c>
      <c r="O247" s="33">
        <f t="shared" si="29"/>
        <v>11</v>
      </c>
      <c r="P247" s="33">
        <f t="shared" si="30"/>
        <v>0.49</v>
      </c>
      <c r="Q247" s="125">
        <f t="shared" si="31"/>
        <v>22.448979591836736</v>
      </c>
    </row>
    <row r="248" spans="1:17" x14ac:dyDescent="0.25">
      <c r="A248" s="31">
        <v>41340</v>
      </c>
      <c r="B248" s="22">
        <v>1455</v>
      </c>
      <c r="C248" s="23" t="s">
        <v>66</v>
      </c>
      <c r="D248" s="23">
        <v>4</v>
      </c>
      <c r="E248" s="24" t="s">
        <v>70</v>
      </c>
      <c r="F248" s="25"/>
      <c r="G248" s="34">
        <v>14.4</v>
      </c>
      <c r="H248" s="34">
        <v>111</v>
      </c>
      <c r="I248" s="34">
        <v>525</v>
      </c>
      <c r="J248" s="23"/>
      <c r="K248" s="23"/>
      <c r="L248" s="23"/>
      <c r="M248" s="23"/>
      <c r="N248" s="33">
        <v>119</v>
      </c>
      <c r="O248" s="33">
        <f t="shared" si="29"/>
        <v>8</v>
      </c>
      <c r="P248" s="33">
        <f t="shared" si="30"/>
        <v>0.52500000000000002</v>
      </c>
      <c r="Q248" s="125">
        <f t="shared" si="31"/>
        <v>15.238095238095237</v>
      </c>
    </row>
    <row r="249" spans="1:17" x14ac:dyDescent="0.25">
      <c r="A249" s="31">
        <v>41340</v>
      </c>
      <c r="B249" s="22">
        <v>1514</v>
      </c>
      <c r="C249" s="23" t="s">
        <v>19</v>
      </c>
      <c r="D249" s="23">
        <v>1</v>
      </c>
      <c r="E249" s="24" t="s">
        <v>71</v>
      </c>
      <c r="F249" s="25"/>
      <c r="G249" s="34">
        <v>335</v>
      </c>
      <c r="H249" s="34">
        <v>110</v>
      </c>
      <c r="I249" s="23">
        <v>100</v>
      </c>
      <c r="J249" s="23"/>
      <c r="K249" s="23"/>
      <c r="L249" s="23"/>
      <c r="M249" s="23"/>
      <c r="N249" s="33">
        <v>159</v>
      </c>
      <c r="O249" s="33">
        <f t="shared" si="29"/>
        <v>49</v>
      </c>
      <c r="P249" s="33">
        <f t="shared" si="30"/>
        <v>0.1</v>
      </c>
      <c r="Q249" s="125">
        <f t="shared" si="31"/>
        <v>490</v>
      </c>
    </row>
    <row r="250" spans="1:17" x14ac:dyDescent="0.25">
      <c r="A250" s="31">
        <v>41340</v>
      </c>
      <c r="B250" s="22">
        <v>1535</v>
      </c>
      <c r="C250" s="23" t="s">
        <v>22</v>
      </c>
      <c r="D250" s="23">
        <v>3</v>
      </c>
      <c r="E250" s="24" t="s">
        <v>71</v>
      </c>
      <c r="F250" s="25"/>
      <c r="G250" s="34">
        <v>214</v>
      </c>
      <c r="H250" s="34">
        <v>113</v>
      </c>
      <c r="I250" s="34">
        <v>100</v>
      </c>
      <c r="J250" s="23"/>
      <c r="K250" s="23"/>
      <c r="L250" s="23"/>
      <c r="M250" s="23"/>
      <c r="N250" s="33">
        <v>139</v>
      </c>
      <c r="O250" s="33">
        <f t="shared" si="29"/>
        <v>26</v>
      </c>
      <c r="P250" s="33">
        <f t="shared" si="30"/>
        <v>0.1</v>
      </c>
      <c r="Q250" s="125">
        <f t="shared" si="31"/>
        <v>260</v>
      </c>
    </row>
    <row r="251" spans="1:17" x14ac:dyDescent="0.25">
      <c r="A251" s="31">
        <v>41340</v>
      </c>
      <c r="B251" s="22">
        <v>1535</v>
      </c>
      <c r="C251" s="23" t="s">
        <v>66</v>
      </c>
      <c r="D251" s="23">
        <v>2</v>
      </c>
      <c r="E251" s="24" t="s">
        <v>71</v>
      </c>
      <c r="F251" s="25"/>
      <c r="G251" s="34">
        <v>154</v>
      </c>
      <c r="H251" s="34">
        <v>109</v>
      </c>
      <c r="I251" s="34">
        <v>150</v>
      </c>
      <c r="J251" s="23"/>
      <c r="K251" s="23"/>
      <c r="L251" s="23"/>
      <c r="M251" s="23"/>
      <c r="N251" s="33">
        <v>144</v>
      </c>
      <c r="O251" s="33">
        <f t="shared" si="29"/>
        <v>35</v>
      </c>
      <c r="P251" s="33">
        <f t="shared" si="30"/>
        <v>0.15</v>
      </c>
      <c r="Q251" s="125">
        <f t="shared" si="31"/>
        <v>233.33333333333334</v>
      </c>
    </row>
    <row r="252" spans="1:17" x14ac:dyDescent="0.25">
      <c r="A252" s="31">
        <v>41340</v>
      </c>
      <c r="B252" s="22">
        <v>1700</v>
      </c>
      <c r="C252" s="23" t="s">
        <v>22</v>
      </c>
      <c r="D252" s="23">
        <v>5</v>
      </c>
      <c r="E252" s="24" t="s">
        <v>71</v>
      </c>
      <c r="F252" s="25"/>
      <c r="G252" s="34">
        <v>49.2</v>
      </c>
      <c r="H252" s="34">
        <v>111</v>
      </c>
      <c r="I252" s="34">
        <v>300</v>
      </c>
      <c r="J252" s="23"/>
      <c r="K252" s="23"/>
      <c r="L252" s="23"/>
      <c r="M252" s="23"/>
      <c r="N252" s="33">
        <v>137</v>
      </c>
      <c r="O252" s="33">
        <f t="shared" si="29"/>
        <v>26</v>
      </c>
      <c r="P252" s="33">
        <f t="shared" si="30"/>
        <v>0.3</v>
      </c>
      <c r="Q252" s="125">
        <f t="shared" si="31"/>
        <v>86.666666666666671</v>
      </c>
    </row>
    <row r="253" spans="1:17" x14ac:dyDescent="0.25">
      <c r="A253" s="31">
        <v>41340</v>
      </c>
      <c r="B253" s="22">
        <v>1715</v>
      </c>
      <c r="C253" s="23" t="s">
        <v>19</v>
      </c>
      <c r="D253" s="23">
        <v>6</v>
      </c>
      <c r="E253" s="24" t="s">
        <v>71</v>
      </c>
      <c r="F253" s="25"/>
      <c r="G253" s="34">
        <v>37.6</v>
      </c>
      <c r="H253" s="34">
        <v>112</v>
      </c>
      <c r="I253" s="34">
        <v>300</v>
      </c>
      <c r="J253" s="23"/>
      <c r="K253" s="23"/>
      <c r="L253" s="23"/>
      <c r="M253" s="23"/>
      <c r="N253" s="33">
        <v>123</v>
      </c>
      <c r="O253" s="33">
        <f t="shared" si="29"/>
        <v>11</v>
      </c>
      <c r="P253" s="33">
        <f t="shared" si="30"/>
        <v>0.3</v>
      </c>
      <c r="Q253" s="125">
        <f t="shared" si="31"/>
        <v>36.666666666666671</v>
      </c>
    </row>
    <row r="254" spans="1:17" x14ac:dyDescent="0.25">
      <c r="A254" s="31">
        <v>41340</v>
      </c>
      <c r="B254" s="22">
        <v>1905</v>
      </c>
      <c r="C254" s="23" t="s">
        <v>64</v>
      </c>
      <c r="D254" s="23">
        <v>7</v>
      </c>
      <c r="E254" s="24" t="s">
        <v>70</v>
      </c>
      <c r="F254" s="25"/>
      <c r="G254" s="34">
        <v>2.5099999999999998</v>
      </c>
      <c r="H254" s="34">
        <v>110</v>
      </c>
      <c r="I254" s="34">
        <v>500</v>
      </c>
      <c r="J254" s="23"/>
      <c r="K254" s="23"/>
      <c r="L254" s="23"/>
      <c r="M254" s="23"/>
      <c r="N254" s="33">
        <v>114</v>
      </c>
      <c r="O254" s="33">
        <f t="shared" si="29"/>
        <v>4</v>
      </c>
      <c r="P254" s="33">
        <f t="shared" si="30"/>
        <v>0.5</v>
      </c>
      <c r="Q254" s="125">
        <f t="shared" si="31"/>
        <v>8</v>
      </c>
    </row>
    <row r="255" spans="1:17" x14ac:dyDescent="0.25">
      <c r="A255" s="31">
        <v>41340</v>
      </c>
      <c r="B255" s="22">
        <v>1914</v>
      </c>
      <c r="C255" s="23" t="s">
        <v>69</v>
      </c>
      <c r="D255" s="23">
        <v>8</v>
      </c>
      <c r="E255" s="24" t="s">
        <v>70</v>
      </c>
      <c r="F255" s="25"/>
      <c r="G255" s="34">
        <v>15.8</v>
      </c>
      <c r="H255" s="34">
        <v>109</v>
      </c>
      <c r="I255" s="34">
        <v>475</v>
      </c>
      <c r="J255" s="23"/>
      <c r="K255" s="23"/>
      <c r="L255" s="23"/>
      <c r="M255" s="23"/>
      <c r="N255" s="33">
        <v>121</v>
      </c>
      <c r="O255" s="33">
        <f t="shared" si="29"/>
        <v>12</v>
      </c>
      <c r="P255" s="33">
        <f t="shared" si="30"/>
        <v>0.47499999999999998</v>
      </c>
      <c r="Q255" s="125">
        <f t="shared" si="31"/>
        <v>25.263157894736842</v>
      </c>
    </row>
    <row r="256" spans="1:17" x14ac:dyDescent="0.25">
      <c r="A256" s="31">
        <v>41340</v>
      </c>
      <c r="B256" s="22">
        <v>1925</v>
      </c>
      <c r="C256" s="23" t="s">
        <v>64</v>
      </c>
      <c r="D256" s="23">
        <v>9</v>
      </c>
      <c r="E256" s="24" t="s">
        <v>70</v>
      </c>
      <c r="F256" s="25"/>
      <c r="G256" s="34">
        <v>9.76</v>
      </c>
      <c r="H256" s="34">
        <v>111</v>
      </c>
      <c r="I256" s="34">
        <v>500</v>
      </c>
      <c r="J256" s="23"/>
      <c r="K256" s="23"/>
      <c r="L256" s="23"/>
      <c r="M256" s="23"/>
      <c r="N256" s="33">
        <v>117</v>
      </c>
      <c r="O256" s="33">
        <f t="shared" si="29"/>
        <v>6</v>
      </c>
      <c r="P256" s="33">
        <f t="shared" si="30"/>
        <v>0.5</v>
      </c>
      <c r="Q256" s="125">
        <f t="shared" si="31"/>
        <v>12</v>
      </c>
    </row>
    <row r="257" spans="1:17" x14ac:dyDescent="0.25">
      <c r="A257" s="31">
        <v>41341</v>
      </c>
      <c r="B257" s="22">
        <v>1320</v>
      </c>
      <c r="C257" s="23" t="s">
        <v>66</v>
      </c>
      <c r="D257" s="23">
        <v>1</v>
      </c>
      <c r="E257" s="24" t="s">
        <v>70</v>
      </c>
      <c r="F257" s="38">
        <v>41358</v>
      </c>
      <c r="G257" s="34">
        <v>6.77</v>
      </c>
      <c r="H257" s="34">
        <v>113</v>
      </c>
      <c r="I257" s="34">
        <v>525</v>
      </c>
      <c r="J257" s="23"/>
      <c r="K257" s="23"/>
      <c r="L257" s="23"/>
      <c r="M257" s="23"/>
      <c r="N257" s="33">
        <v>113</v>
      </c>
      <c r="O257" s="33">
        <f t="shared" si="29"/>
        <v>0</v>
      </c>
      <c r="P257" s="33">
        <f t="shared" si="30"/>
        <v>0.52500000000000002</v>
      </c>
      <c r="Q257" s="125">
        <f t="shared" si="31"/>
        <v>0</v>
      </c>
    </row>
    <row r="258" spans="1:17" x14ac:dyDescent="0.25">
      <c r="A258" s="31">
        <v>41341</v>
      </c>
      <c r="B258" s="22">
        <v>1420</v>
      </c>
      <c r="C258" s="23" t="s">
        <v>19</v>
      </c>
      <c r="D258" s="23">
        <v>2</v>
      </c>
      <c r="E258" s="24" t="s">
        <v>70</v>
      </c>
      <c r="F258" s="25"/>
      <c r="G258" s="34">
        <v>7.13</v>
      </c>
      <c r="H258" s="34">
        <v>111</v>
      </c>
      <c r="I258" s="34">
        <v>520</v>
      </c>
      <c r="J258" s="23"/>
      <c r="K258" s="23"/>
      <c r="L258" s="23"/>
      <c r="M258" s="23"/>
      <c r="N258" s="33">
        <v>116</v>
      </c>
      <c r="O258" s="33">
        <f t="shared" si="29"/>
        <v>5</v>
      </c>
      <c r="P258" s="33">
        <f t="shared" si="30"/>
        <v>0.52</v>
      </c>
      <c r="Q258" s="125">
        <f t="shared" si="31"/>
        <v>9.615384615384615</v>
      </c>
    </row>
    <row r="259" spans="1:17" x14ac:dyDescent="0.25">
      <c r="A259" s="31">
        <v>41344</v>
      </c>
      <c r="B259" s="22">
        <v>320</v>
      </c>
      <c r="C259" s="23" t="s">
        <v>64</v>
      </c>
      <c r="D259" s="23">
        <v>1</v>
      </c>
      <c r="E259" s="24" t="s">
        <v>70</v>
      </c>
      <c r="F259" s="25"/>
      <c r="G259" s="34">
        <v>8.17</v>
      </c>
      <c r="H259" s="34">
        <v>111</v>
      </c>
      <c r="I259" s="34">
        <v>500</v>
      </c>
      <c r="J259" s="23"/>
      <c r="K259" s="23"/>
      <c r="L259" s="23"/>
      <c r="M259" s="23"/>
      <c r="N259" s="33">
        <v>117</v>
      </c>
      <c r="O259" s="33">
        <f t="shared" si="29"/>
        <v>6</v>
      </c>
      <c r="P259" s="33">
        <f t="shared" si="30"/>
        <v>0.5</v>
      </c>
      <c r="Q259" s="125">
        <f t="shared" si="31"/>
        <v>12</v>
      </c>
    </row>
    <row r="260" spans="1:17" x14ac:dyDescent="0.25">
      <c r="A260" s="31">
        <v>41344</v>
      </c>
      <c r="B260" s="22">
        <v>337</v>
      </c>
      <c r="C260" s="23" t="s">
        <v>69</v>
      </c>
      <c r="D260" s="23">
        <v>2</v>
      </c>
      <c r="E260" s="24"/>
      <c r="F260" s="25"/>
      <c r="G260" s="25">
        <v>61</v>
      </c>
      <c r="H260" s="25">
        <v>109</v>
      </c>
      <c r="I260" s="25">
        <v>200</v>
      </c>
      <c r="J260" s="23"/>
      <c r="K260" s="23"/>
      <c r="L260" s="23"/>
      <c r="M260" s="23"/>
      <c r="N260" s="33">
        <v>110</v>
      </c>
      <c r="O260" s="23">
        <f t="shared" si="29"/>
        <v>1</v>
      </c>
      <c r="P260" s="23">
        <f t="shared" si="30"/>
        <v>0.2</v>
      </c>
      <c r="Q260" s="124">
        <f t="shared" si="31"/>
        <v>5</v>
      </c>
    </row>
    <row r="261" spans="1:17" x14ac:dyDescent="0.25">
      <c r="A261" s="31">
        <v>41344</v>
      </c>
      <c r="B261" s="22">
        <v>355</v>
      </c>
      <c r="C261" s="23" t="s">
        <v>19</v>
      </c>
      <c r="D261" s="23">
        <v>3</v>
      </c>
      <c r="E261" s="24"/>
      <c r="F261" s="25"/>
      <c r="G261" s="25">
        <v>160</v>
      </c>
      <c r="H261" s="25">
        <v>111</v>
      </c>
      <c r="I261" s="25">
        <v>150</v>
      </c>
      <c r="J261" s="23"/>
      <c r="K261" s="23"/>
      <c r="L261" s="23"/>
      <c r="M261" s="23"/>
      <c r="N261" s="23">
        <v>135</v>
      </c>
      <c r="O261" s="23">
        <f t="shared" si="29"/>
        <v>24</v>
      </c>
      <c r="P261" s="23">
        <f t="shared" si="30"/>
        <v>0.15</v>
      </c>
      <c r="Q261" s="124">
        <f t="shared" si="31"/>
        <v>160</v>
      </c>
    </row>
    <row r="262" spans="1:17" x14ac:dyDescent="0.25">
      <c r="A262" s="31">
        <v>41344</v>
      </c>
      <c r="B262" s="22">
        <v>415</v>
      </c>
      <c r="C262" s="23" t="s">
        <v>64</v>
      </c>
      <c r="D262" s="23">
        <v>4</v>
      </c>
      <c r="E262" s="24"/>
      <c r="F262" s="25"/>
      <c r="G262" s="25">
        <v>40.4</v>
      </c>
      <c r="H262" s="25">
        <v>111</v>
      </c>
      <c r="I262" s="25">
        <v>310</v>
      </c>
      <c r="J262" s="23"/>
      <c r="K262" s="23"/>
      <c r="L262" s="23"/>
      <c r="M262" s="23"/>
      <c r="N262" s="32"/>
      <c r="O262" s="23">
        <f t="shared" si="29"/>
        <v>-111</v>
      </c>
      <c r="P262" s="23">
        <f t="shared" si="30"/>
        <v>0.31</v>
      </c>
      <c r="Q262" s="124">
        <f t="shared" si="31"/>
        <v>-358.06451612903226</v>
      </c>
    </row>
    <row r="263" spans="1:17" x14ac:dyDescent="0.25">
      <c r="A263" s="31">
        <v>41344</v>
      </c>
      <c r="B263" s="22">
        <v>425</v>
      </c>
      <c r="C263" s="23" t="s">
        <v>69</v>
      </c>
      <c r="D263" s="23">
        <v>5</v>
      </c>
      <c r="E263" s="24"/>
      <c r="F263" s="25"/>
      <c r="G263" s="25">
        <v>26.5</v>
      </c>
      <c r="H263" s="25">
        <v>109</v>
      </c>
      <c r="I263" s="25">
        <v>400</v>
      </c>
      <c r="J263" s="23"/>
      <c r="K263" s="23"/>
      <c r="L263" s="23"/>
      <c r="M263" s="23"/>
      <c r="N263" s="32"/>
      <c r="O263" s="23">
        <f t="shared" si="29"/>
        <v>-109</v>
      </c>
      <c r="P263" s="23">
        <f t="shared" si="30"/>
        <v>0.4</v>
      </c>
      <c r="Q263" s="124">
        <f t="shared" si="31"/>
        <v>-272.5</v>
      </c>
    </row>
    <row r="264" spans="1:17" x14ac:dyDescent="0.25">
      <c r="A264" s="31">
        <v>41344</v>
      </c>
      <c r="B264" s="22">
        <v>1515</v>
      </c>
      <c r="C264" s="23" t="s">
        <v>19</v>
      </c>
      <c r="D264" s="23">
        <v>6</v>
      </c>
      <c r="E264" s="24"/>
      <c r="F264" s="25"/>
      <c r="G264" s="25">
        <v>8.08</v>
      </c>
      <c r="H264" s="25">
        <v>110</v>
      </c>
      <c r="I264" s="25">
        <v>500</v>
      </c>
      <c r="J264" s="23"/>
      <c r="K264" s="23"/>
      <c r="L264" s="23"/>
      <c r="M264" s="23"/>
      <c r="N264" s="23">
        <v>122</v>
      </c>
      <c r="O264" s="23">
        <f t="shared" si="29"/>
        <v>12</v>
      </c>
      <c r="P264" s="23">
        <f t="shared" si="30"/>
        <v>0.5</v>
      </c>
      <c r="Q264" s="124">
        <f t="shared" si="31"/>
        <v>24</v>
      </c>
    </row>
    <row r="265" spans="1:17" x14ac:dyDescent="0.25">
      <c r="A265" s="31">
        <v>41354</v>
      </c>
      <c r="B265" s="22">
        <v>1407</v>
      </c>
      <c r="C265" s="23" t="s">
        <v>19</v>
      </c>
      <c r="D265" s="23">
        <v>1</v>
      </c>
      <c r="E265" s="24" t="s">
        <v>71</v>
      </c>
      <c r="F265" s="25"/>
      <c r="G265" s="34">
        <v>106.6</v>
      </c>
      <c r="H265" s="34">
        <v>110</v>
      </c>
      <c r="I265" s="34">
        <v>200</v>
      </c>
      <c r="J265" s="23"/>
      <c r="K265" s="23"/>
      <c r="L265" s="23"/>
      <c r="M265" s="23"/>
      <c r="N265" s="33">
        <v>132</v>
      </c>
      <c r="O265" s="33">
        <f t="shared" ref="O265:O285" si="32">N265-H265</f>
        <v>22</v>
      </c>
      <c r="P265" s="33">
        <f t="shared" ref="P265:P285" si="33">I265/1000</f>
        <v>0.2</v>
      </c>
      <c r="Q265" s="125">
        <f t="shared" ref="Q265:Q285" si="34">(N265-H265)/P265</f>
        <v>110</v>
      </c>
    </row>
    <row r="266" spans="1:17" x14ac:dyDescent="0.25">
      <c r="A266" s="31">
        <v>41354</v>
      </c>
      <c r="B266" s="22">
        <v>1505</v>
      </c>
      <c r="C266" s="23" t="s">
        <v>66</v>
      </c>
      <c r="D266" s="23">
        <v>2</v>
      </c>
      <c r="E266" s="24" t="s">
        <v>71</v>
      </c>
      <c r="F266" s="25"/>
      <c r="G266" s="34">
        <v>72.900000000000006</v>
      </c>
      <c r="H266" s="34">
        <v>110</v>
      </c>
      <c r="I266" s="34">
        <v>200</v>
      </c>
      <c r="J266" s="23"/>
      <c r="K266" s="23"/>
      <c r="L266" s="23"/>
      <c r="M266" s="23"/>
      <c r="N266" s="33">
        <v>122</v>
      </c>
      <c r="O266" s="33">
        <f t="shared" si="32"/>
        <v>12</v>
      </c>
      <c r="P266" s="33">
        <f t="shared" si="33"/>
        <v>0.2</v>
      </c>
      <c r="Q266" s="125">
        <f t="shared" si="34"/>
        <v>60</v>
      </c>
    </row>
    <row r="267" spans="1:17" x14ac:dyDescent="0.25">
      <c r="A267" s="31">
        <v>41354</v>
      </c>
      <c r="B267" s="22">
        <v>1525</v>
      </c>
      <c r="C267" s="23" t="s">
        <v>22</v>
      </c>
      <c r="D267" s="23">
        <v>3</v>
      </c>
      <c r="E267" s="24" t="s">
        <v>71</v>
      </c>
      <c r="F267" s="25"/>
      <c r="G267" s="34">
        <v>124</v>
      </c>
      <c r="H267" s="34">
        <v>111</v>
      </c>
      <c r="I267" s="34">
        <v>200</v>
      </c>
      <c r="J267" s="23"/>
      <c r="K267" s="23"/>
      <c r="L267" s="23"/>
      <c r="M267" s="23"/>
      <c r="N267" s="33">
        <v>131</v>
      </c>
      <c r="O267" s="33">
        <f t="shared" si="32"/>
        <v>20</v>
      </c>
      <c r="P267" s="33">
        <f t="shared" si="33"/>
        <v>0.2</v>
      </c>
      <c r="Q267" s="125">
        <f t="shared" si="34"/>
        <v>100</v>
      </c>
    </row>
    <row r="268" spans="1:17" x14ac:dyDescent="0.25">
      <c r="A268" s="31">
        <v>41354</v>
      </c>
      <c r="B268" s="22">
        <v>1830</v>
      </c>
      <c r="C268" s="23" t="s">
        <v>19</v>
      </c>
      <c r="D268" s="23">
        <v>3</v>
      </c>
      <c r="E268" s="24" t="s">
        <v>71</v>
      </c>
      <c r="F268" s="25"/>
      <c r="G268" s="34">
        <v>14.3</v>
      </c>
      <c r="H268" s="34">
        <v>110</v>
      </c>
      <c r="I268" s="34">
        <v>500</v>
      </c>
      <c r="J268" s="23"/>
      <c r="K268" s="23"/>
      <c r="L268" s="23"/>
      <c r="M268" s="23"/>
      <c r="N268" s="33">
        <v>117</v>
      </c>
      <c r="O268" s="33">
        <f t="shared" si="32"/>
        <v>7</v>
      </c>
      <c r="P268" s="33">
        <f t="shared" si="33"/>
        <v>0.5</v>
      </c>
      <c r="Q268" s="125">
        <f t="shared" si="34"/>
        <v>14</v>
      </c>
    </row>
    <row r="269" spans="1:17" x14ac:dyDescent="0.25">
      <c r="A269" s="31">
        <v>41355</v>
      </c>
      <c r="B269" s="22">
        <v>1120</v>
      </c>
      <c r="C269" s="23" t="s">
        <v>19</v>
      </c>
      <c r="D269" s="23">
        <v>1</v>
      </c>
      <c r="E269" s="24" t="s">
        <v>70</v>
      </c>
      <c r="F269" s="25"/>
      <c r="G269" s="34">
        <v>3.13</v>
      </c>
      <c r="H269" s="34">
        <v>111</v>
      </c>
      <c r="I269" s="34">
        <v>520</v>
      </c>
      <c r="J269" s="23"/>
      <c r="K269" s="23"/>
      <c r="L269" s="23"/>
      <c r="M269" s="23"/>
      <c r="N269" s="33">
        <v>112</v>
      </c>
      <c r="O269" s="33">
        <f t="shared" si="32"/>
        <v>1</v>
      </c>
      <c r="P269" s="33">
        <f t="shared" si="33"/>
        <v>0.52</v>
      </c>
      <c r="Q269" s="125">
        <f t="shared" si="34"/>
        <v>1.9230769230769229</v>
      </c>
    </row>
    <row r="270" spans="1:17" x14ac:dyDescent="0.25">
      <c r="A270" s="31">
        <v>41356</v>
      </c>
      <c r="B270" s="39">
        <v>1045</v>
      </c>
      <c r="C270" s="33" t="s">
        <v>64</v>
      </c>
      <c r="D270" s="33">
        <v>1</v>
      </c>
      <c r="E270" s="24" t="s">
        <v>70</v>
      </c>
      <c r="F270" s="25"/>
      <c r="G270" s="33">
        <v>2.52</v>
      </c>
      <c r="H270" s="34">
        <v>109</v>
      </c>
      <c r="I270" s="34">
        <v>500</v>
      </c>
      <c r="J270" s="23"/>
      <c r="K270" s="23"/>
      <c r="L270" s="23"/>
      <c r="M270" s="23"/>
      <c r="N270" s="33">
        <v>109</v>
      </c>
      <c r="O270" s="33">
        <f t="shared" si="32"/>
        <v>0</v>
      </c>
      <c r="P270" s="33">
        <f t="shared" si="33"/>
        <v>0.5</v>
      </c>
      <c r="Q270" s="125">
        <f t="shared" si="34"/>
        <v>0</v>
      </c>
    </row>
    <row r="271" spans="1:17" x14ac:dyDescent="0.25">
      <c r="A271" s="31">
        <v>41356</v>
      </c>
      <c r="B271" s="39">
        <v>1100</v>
      </c>
      <c r="C271" s="33" t="s">
        <v>65</v>
      </c>
      <c r="D271" s="33">
        <v>2</v>
      </c>
      <c r="E271" s="24" t="s">
        <v>71</v>
      </c>
      <c r="F271" s="25"/>
      <c r="G271" s="33">
        <v>30.4</v>
      </c>
      <c r="H271" s="34">
        <v>110</v>
      </c>
      <c r="I271" s="34">
        <v>300</v>
      </c>
      <c r="J271" s="23"/>
      <c r="K271" s="23"/>
      <c r="L271" s="23"/>
      <c r="M271" s="23"/>
      <c r="N271" s="33">
        <v>130</v>
      </c>
      <c r="O271" s="33">
        <f t="shared" si="32"/>
        <v>20</v>
      </c>
      <c r="P271" s="33">
        <f t="shared" si="33"/>
        <v>0.3</v>
      </c>
      <c r="Q271" s="125">
        <f t="shared" si="34"/>
        <v>66.666666666666671</v>
      </c>
    </row>
    <row r="272" spans="1:17" x14ac:dyDescent="0.25">
      <c r="A272" s="31">
        <v>41356</v>
      </c>
      <c r="B272" s="39">
        <v>1105</v>
      </c>
      <c r="C272" s="33" t="s">
        <v>72</v>
      </c>
      <c r="D272" s="33">
        <v>3</v>
      </c>
      <c r="E272" s="24" t="s">
        <v>70</v>
      </c>
      <c r="F272" s="25"/>
      <c r="G272" s="33">
        <v>1.96</v>
      </c>
      <c r="H272" s="34">
        <v>109</v>
      </c>
      <c r="I272" s="34">
        <v>500</v>
      </c>
      <c r="J272" s="23"/>
      <c r="K272" s="23"/>
      <c r="L272" s="23"/>
      <c r="M272" s="23"/>
      <c r="N272" s="33">
        <v>111</v>
      </c>
      <c r="O272" s="33">
        <f t="shared" si="32"/>
        <v>2</v>
      </c>
      <c r="P272" s="33">
        <f t="shared" si="33"/>
        <v>0.5</v>
      </c>
      <c r="Q272" s="125">
        <f t="shared" si="34"/>
        <v>4</v>
      </c>
    </row>
    <row r="273" spans="1:17" x14ac:dyDescent="0.25">
      <c r="A273" s="31">
        <v>41356</v>
      </c>
      <c r="B273" s="39">
        <v>1122</v>
      </c>
      <c r="C273" s="33" t="s">
        <v>19</v>
      </c>
      <c r="D273" s="33">
        <v>4</v>
      </c>
      <c r="E273" s="24" t="s">
        <v>71</v>
      </c>
      <c r="F273" s="25"/>
      <c r="G273" s="33">
        <v>140</v>
      </c>
      <c r="H273" s="34">
        <v>110</v>
      </c>
      <c r="I273" s="34">
        <v>150</v>
      </c>
      <c r="J273" s="23"/>
      <c r="K273" s="23"/>
      <c r="L273" s="23"/>
      <c r="M273" s="23"/>
      <c r="N273" s="33">
        <v>147</v>
      </c>
      <c r="O273" s="33">
        <f t="shared" si="32"/>
        <v>37</v>
      </c>
      <c r="P273" s="33">
        <f t="shared" si="33"/>
        <v>0.15</v>
      </c>
      <c r="Q273" s="125">
        <f t="shared" si="34"/>
        <v>246.66666666666669</v>
      </c>
    </row>
    <row r="274" spans="1:17" x14ac:dyDescent="0.25">
      <c r="A274" s="31">
        <v>41356</v>
      </c>
      <c r="B274" s="39">
        <v>1127</v>
      </c>
      <c r="C274" s="33" t="s">
        <v>19</v>
      </c>
      <c r="D274" s="33">
        <v>5</v>
      </c>
      <c r="E274" s="24" t="s">
        <v>71</v>
      </c>
      <c r="F274" s="25"/>
      <c r="G274" s="33">
        <v>184</v>
      </c>
      <c r="H274" s="34">
        <v>110</v>
      </c>
      <c r="I274" s="34">
        <v>100</v>
      </c>
      <c r="J274" s="23"/>
      <c r="K274" s="23"/>
      <c r="L274" s="23"/>
      <c r="M274" s="23"/>
      <c r="N274" s="33">
        <v>150</v>
      </c>
      <c r="O274" s="33">
        <f t="shared" si="32"/>
        <v>40</v>
      </c>
      <c r="P274" s="33">
        <f t="shared" si="33"/>
        <v>0.1</v>
      </c>
      <c r="Q274" s="125">
        <f t="shared" si="34"/>
        <v>400</v>
      </c>
    </row>
    <row r="275" spans="1:17" x14ac:dyDescent="0.25">
      <c r="A275" s="31">
        <v>41356</v>
      </c>
      <c r="B275" s="39">
        <v>1130</v>
      </c>
      <c r="C275" s="33" t="s">
        <v>73</v>
      </c>
      <c r="D275" s="33">
        <v>6</v>
      </c>
      <c r="E275" s="24" t="s">
        <v>71</v>
      </c>
      <c r="F275" s="25"/>
      <c r="G275" s="33">
        <v>272</v>
      </c>
      <c r="H275" s="34">
        <v>110</v>
      </c>
      <c r="I275" s="34">
        <v>100</v>
      </c>
      <c r="J275" s="23"/>
      <c r="K275" s="23"/>
      <c r="L275" s="23"/>
      <c r="M275" s="23"/>
      <c r="N275" s="33">
        <v>150</v>
      </c>
      <c r="O275" s="33">
        <f t="shared" si="32"/>
        <v>40</v>
      </c>
      <c r="P275" s="33">
        <f t="shared" si="33"/>
        <v>0.1</v>
      </c>
      <c r="Q275" s="125">
        <f t="shared" si="34"/>
        <v>400</v>
      </c>
    </row>
    <row r="276" spans="1:17" x14ac:dyDescent="0.25">
      <c r="A276" s="31">
        <v>41356</v>
      </c>
      <c r="B276" s="39">
        <v>1138</v>
      </c>
      <c r="C276" s="33" t="s">
        <v>22</v>
      </c>
      <c r="D276" s="33">
        <v>7</v>
      </c>
      <c r="E276" s="24" t="s">
        <v>71</v>
      </c>
      <c r="F276" s="25"/>
      <c r="G276" s="33">
        <v>307</v>
      </c>
      <c r="H276" s="34">
        <v>109</v>
      </c>
      <c r="I276" s="34">
        <v>50</v>
      </c>
      <c r="J276" s="23"/>
      <c r="K276" s="23"/>
      <c r="L276" s="23"/>
      <c r="M276" s="23"/>
      <c r="N276" s="33">
        <v>127</v>
      </c>
      <c r="O276" s="33">
        <f t="shared" si="32"/>
        <v>18</v>
      </c>
      <c r="P276" s="33">
        <f t="shared" si="33"/>
        <v>0.05</v>
      </c>
      <c r="Q276" s="125">
        <f t="shared" si="34"/>
        <v>360</v>
      </c>
    </row>
    <row r="277" spans="1:17" x14ac:dyDescent="0.25">
      <c r="A277" s="31">
        <v>41356</v>
      </c>
      <c r="B277" s="39">
        <v>1150</v>
      </c>
      <c r="C277" s="33" t="s">
        <v>66</v>
      </c>
      <c r="D277" s="33">
        <v>8</v>
      </c>
      <c r="E277" s="24" t="s">
        <v>70</v>
      </c>
      <c r="F277" s="25"/>
      <c r="G277" s="33">
        <v>13</v>
      </c>
      <c r="H277" s="34">
        <v>109</v>
      </c>
      <c r="I277" s="34">
        <v>510</v>
      </c>
      <c r="J277" s="23"/>
      <c r="K277" s="23"/>
      <c r="L277" s="23"/>
      <c r="M277" s="23"/>
      <c r="N277" s="33">
        <v>119</v>
      </c>
      <c r="O277" s="33">
        <f t="shared" si="32"/>
        <v>10</v>
      </c>
      <c r="P277" s="33">
        <f t="shared" si="33"/>
        <v>0.51</v>
      </c>
      <c r="Q277" s="125">
        <f t="shared" si="34"/>
        <v>19.607843137254903</v>
      </c>
    </row>
    <row r="278" spans="1:17" x14ac:dyDescent="0.25">
      <c r="A278" s="31">
        <v>41356</v>
      </c>
      <c r="B278" s="39">
        <v>1205</v>
      </c>
      <c r="C278" s="33" t="s">
        <v>22</v>
      </c>
      <c r="D278" s="33">
        <v>9</v>
      </c>
      <c r="E278" s="24" t="s">
        <v>71</v>
      </c>
      <c r="F278" s="25"/>
      <c r="G278" s="33">
        <v>202</v>
      </c>
      <c r="H278" s="34">
        <v>109</v>
      </c>
      <c r="I278" s="34">
        <v>100</v>
      </c>
      <c r="J278" s="23"/>
      <c r="K278" s="23"/>
      <c r="L278" s="23"/>
      <c r="M278" s="23"/>
      <c r="N278" s="33">
        <v>126</v>
      </c>
      <c r="O278" s="33">
        <f t="shared" si="32"/>
        <v>17</v>
      </c>
      <c r="P278" s="33">
        <f t="shared" si="33"/>
        <v>0.1</v>
      </c>
      <c r="Q278" s="125">
        <f t="shared" si="34"/>
        <v>170</v>
      </c>
    </row>
    <row r="279" spans="1:17" x14ac:dyDescent="0.25">
      <c r="A279" s="31">
        <v>41356</v>
      </c>
      <c r="B279" s="39">
        <v>1212</v>
      </c>
      <c r="C279" s="33" t="s">
        <v>19</v>
      </c>
      <c r="D279" s="33">
        <v>10</v>
      </c>
      <c r="E279" s="24" t="s">
        <v>71</v>
      </c>
      <c r="F279" s="25"/>
      <c r="G279" s="33">
        <v>185</v>
      </c>
      <c r="H279" s="34">
        <v>111</v>
      </c>
      <c r="I279" s="34">
        <v>150</v>
      </c>
      <c r="J279" s="23"/>
      <c r="K279" s="23"/>
      <c r="L279" s="23"/>
      <c r="M279" s="23"/>
      <c r="N279" s="33">
        <v>140</v>
      </c>
      <c r="O279" s="33">
        <f t="shared" si="32"/>
        <v>29</v>
      </c>
      <c r="P279" s="33">
        <f t="shared" si="33"/>
        <v>0.15</v>
      </c>
      <c r="Q279" s="125">
        <f t="shared" si="34"/>
        <v>193.33333333333334</v>
      </c>
    </row>
    <row r="280" spans="1:17" x14ac:dyDescent="0.25">
      <c r="A280" s="31">
        <v>41356</v>
      </c>
      <c r="B280" s="39">
        <v>1230</v>
      </c>
      <c r="C280" s="33" t="s">
        <v>68</v>
      </c>
      <c r="D280" s="33">
        <v>11</v>
      </c>
      <c r="E280" s="24" t="s">
        <v>71</v>
      </c>
      <c r="F280" s="25"/>
      <c r="G280" s="33">
        <v>39</v>
      </c>
      <c r="H280" s="34">
        <v>110</v>
      </c>
      <c r="I280" s="34">
        <v>300</v>
      </c>
      <c r="J280" s="23"/>
      <c r="K280" s="23"/>
      <c r="L280" s="23"/>
      <c r="M280" s="23"/>
      <c r="N280" s="33">
        <v>127</v>
      </c>
      <c r="O280" s="33">
        <f t="shared" si="32"/>
        <v>17</v>
      </c>
      <c r="P280" s="33">
        <f t="shared" si="33"/>
        <v>0.3</v>
      </c>
      <c r="Q280" s="125">
        <f t="shared" si="34"/>
        <v>56.666666666666671</v>
      </c>
    </row>
    <row r="281" spans="1:17" x14ac:dyDescent="0.25">
      <c r="A281" s="31">
        <v>41356</v>
      </c>
      <c r="B281" s="39">
        <v>1240</v>
      </c>
      <c r="C281" s="33" t="s">
        <v>65</v>
      </c>
      <c r="D281" s="33">
        <v>12</v>
      </c>
      <c r="E281" s="24" t="s">
        <v>71</v>
      </c>
      <c r="F281" s="25"/>
      <c r="G281" s="33">
        <v>23.4</v>
      </c>
      <c r="H281" s="34">
        <v>113</v>
      </c>
      <c r="I281" s="34">
        <v>300</v>
      </c>
      <c r="J281" s="23"/>
      <c r="K281" s="23"/>
      <c r="L281" s="23"/>
      <c r="M281" s="23"/>
      <c r="N281" s="33">
        <v>119</v>
      </c>
      <c r="O281" s="33">
        <f t="shared" si="32"/>
        <v>6</v>
      </c>
      <c r="P281" s="33">
        <f t="shared" si="33"/>
        <v>0.3</v>
      </c>
      <c r="Q281" s="125">
        <f t="shared" si="34"/>
        <v>20</v>
      </c>
    </row>
    <row r="282" spans="1:17" x14ac:dyDescent="0.25">
      <c r="A282" s="31">
        <v>41356</v>
      </c>
      <c r="B282" s="39">
        <v>1300</v>
      </c>
      <c r="C282" s="33" t="s">
        <v>19</v>
      </c>
      <c r="D282" s="33">
        <v>13</v>
      </c>
      <c r="E282" s="24" t="s">
        <v>71</v>
      </c>
      <c r="F282" s="25"/>
      <c r="G282" s="33">
        <v>52.7</v>
      </c>
      <c r="H282" s="34">
        <v>112</v>
      </c>
      <c r="I282" s="34">
        <v>300</v>
      </c>
      <c r="J282" s="23"/>
      <c r="K282" s="23"/>
      <c r="L282" s="23"/>
      <c r="M282" s="23"/>
      <c r="N282" s="33">
        <v>122</v>
      </c>
      <c r="O282" s="33">
        <f t="shared" si="32"/>
        <v>10</v>
      </c>
      <c r="P282" s="33">
        <f t="shared" si="33"/>
        <v>0.3</v>
      </c>
      <c r="Q282" s="125">
        <f t="shared" si="34"/>
        <v>33.333333333333336</v>
      </c>
    </row>
    <row r="283" spans="1:17" x14ac:dyDescent="0.25">
      <c r="A283" s="31">
        <v>41356</v>
      </c>
      <c r="B283" s="39">
        <v>1313</v>
      </c>
      <c r="C283" s="33" t="s">
        <v>66</v>
      </c>
      <c r="D283" s="33">
        <v>14</v>
      </c>
      <c r="E283" s="24" t="s">
        <v>70</v>
      </c>
      <c r="F283" s="25"/>
      <c r="G283" s="33">
        <v>11.5</v>
      </c>
      <c r="H283" s="34">
        <v>110</v>
      </c>
      <c r="I283" s="34">
        <v>500</v>
      </c>
      <c r="J283" s="23"/>
      <c r="K283" s="23"/>
      <c r="L283" s="23"/>
      <c r="M283" s="23"/>
      <c r="N283" s="33">
        <v>115</v>
      </c>
      <c r="O283" s="33">
        <f t="shared" si="32"/>
        <v>5</v>
      </c>
      <c r="P283" s="33">
        <f t="shared" si="33"/>
        <v>0.5</v>
      </c>
      <c r="Q283" s="125">
        <f t="shared" si="34"/>
        <v>10</v>
      </c>
    </row>
    <row r="284" spans="1:17" x14ac:dyDescent="0.25">
      <c r="A284" s="31">
        <v>41356</v>
      </c>
      <c r="B284" s="39">
        <v>1320</v>
      </c>
      <c r="C284" s="33" t="s">
        <v>22</v>
      </c>
      <c r="D284" s="33">
        <v>15</v>
      </c>
      <c r="E284" s="24" t="s">
        <v>71</v>
      </c>
      <c r="F284" s="25"/>
      <c r="G284" s="33">
        <v>25.7</v>
      </c>
      <c r="H284" s="34">
        <v>110</v>
      </c>
      <c r="I284" s="34">
        <v>430</v>
      </c>
      <c r="J284" s="23"/>
      <c r="K284" s="23"/>
      <c r="L284" s="23"/>
      <c r="M284" s="23"/>
      <c r="N284" s="33">
        <v>120</v>
      </c>
      <c r="O284" s="33">
        <f t="shared" si="32"/>
        <v>10</v>
      </c>
      <c r="P284" s="33">
        <f t="shared" si="33"/>
        <v>0.43</v>
      </c>
      <c r="Q284" s="125">
        <f t="shared" si="34"/>
        <v>23.255813953488371</v>
      </c>
    </row>
    <row r="285" spans="1:17" x14ac:dyDescent="0.25">
      <c r="A285" s="31">
        <v>41356</v>
      </c>
      <c r="B285" s="40">
        <v>1350</v>
      </c>
      <c r="C285" s="41" t="s">
        <v>64</v>
      </c>
      <c r="D285" s="41">
        <v>15</v>
      </c>
      <c r="E285" s="8" t="s">
        <v>71</v>
      </c>
      <c r="G285" s="41">
        <v>14.8</v>
      </c>
      <c r="H285" s="42">
        <v>111</v>
      </c>
      <c r="I285" s="42">
        <v>500</v>
      </c>
      <c r="N285" s="41">
        <v>119</v>
      </c>
      <c r="O285" s="41">
        <f t="shared" si="32"/>
        <v>8</v>
      </c>
      <c r="P285" s="41">
        <f t="shared" si="33"/>
        <v>0.5</v>
      </c>
      <c r="Q285" s="125">
        <f t="shared" si="34"/>
        <v>16</v>
      </c>
    </row>
    <row r="286" spans="1:17" x14ac:dyDescent="0.25">
      <c r="A286" s="43">
        <v>41359</v>
      </c>
      <c r="B286" s="9">
        <v>1730</v>
      </c>
      <c r="C286" s="10" t="s">
        <v>19</v>
      </c>
      <c r="D286" s="10">
        <v>10</v>
      </c>
      <c r="E286" s="43">
        <v>41373</v>
      </c>
      <c r="F286" s="10">
        <v>1610</v>
      </c>
      <c r="G286" s="10">
        <v>11.5</v>
      </c>
      <c r="H286" s="10">
        <v>113</v>
      </c>
      <c r="I286" s="10">
        <v>500</v>
      </c>
      <c r="N286" s="10">
        <v>120</v>
      </c>
      <c r="O286" s="10">
        <v>7</v>
      </c>
      <c r="P286" s="10">
        <v>0.5</v>
      </c>
      <c r="Q286" s="122">
        <v>14</v>
      </c>
    </row>
    <row r="287" spans="1:17" x14ac:dyDescent="0.25">
      <c r="A287" s="43">
        <v>41359</v>
      </c>
      <c r="B287" s="9">
        <v>1725</v>
      </c>
      <c r="C287" s="10" t="s">
        <v>22</v>
      </c>
      <c r="D287" s="10">
        <v>9</v>
      </c>
      <c r="E287" s="43"/>
      <c r="F287" s="10"/>
      <c r="G287" s="10">
        <v>57.3</v>
      </c>
      <c r="H287" s="10">
        <v>113</v>
      </c>
      <c r="I287" s="10">
        <v>300</v>
      </c>
      <c r="N287" s="10">
        <v>135</v>
      </c>
      <c r="O287" s="10">
        <v>22</v>
      </c>
      <c r="P287" s="10">
        <v>0.3</v>
      </c>
      <c r="Q287" s="122">
        <v>73.333333333333343</v>
      </c>
    </row>
    <row r="288" spans="1:17" x14ac:dyDescent="0.25">
      <c r="A288" s="43">
        <v>41359</v>
      </c>
      <c r="B288" s="9">
        <v>1715</v>
      </c>
      <c r="C288" s="10" t="s">
        <v>66</v>
      </c>
      <c r="D288" s="10">
        <v>8</v>
      </c>
      <c r="E288" s="43"/>
      <c r="F288" s="10"/>
      <c r="G288" s="10">
        <v>2.54</v>
      </c>
      <c r="H288" s="10">
        <v>112</v>
      </c>
      <c r="I288" s="10">
        <v>500</v>
      </c>
      <c r="N288" s="10">
        <v>116</v>
      </c>
      <c r="O288" s="10">
        <v>4</v>
      </c>
      <c r="P288" s="10">
        <v>0.5</v>
      </c>
      <c r="Q288" s="122">
        <v>8</v>
      </c>
    </row>
    <row r="289" spans="1:17" x14ac:dyDescent="0.25">
      <c r="A289" s="43">
        <v>41359</v>
      </c>
      <c r="B289" s="9">
        <v>1708</v>
      </c>
      <c r="C289" s="10" t="s">
        <v>19</v>
      </c>
      <c r="D289" s="10">
        <v>7</v>
      </c>
      <c r="E289" s="43"/>
      <c r="F289" s="10"/>
      <c r="G289" s="10">
        <v>14.6</v>
      </c>
      <c r="H289" s="10">
        <v>113</v>
      </c>
      <c r="I289" s="10">
        <v>500</v>
      </c>
      <c r="N289" s="10">
        <v>133</v>
      </c>
      <c r="O289" s="10">
        <v>20</v>
      </c>
      <c r="P289" s="10">
        <v>0.5</v>
      </c>
      <c r="Q289" s="122">
        <v>40</v>
      </c>
    </row>
    <row r="290" spans="1:17" x14ac:dyDescent="0.25">
      <c r="A290" s="43">
        <v>41359</v>
      </c>
      <c r="B290" s="9">
        <v>1653</v>
      </c>
      <c r="C290" s="10" t="s">
        <v>22</v>
      </c>
      <c r="D290" s="10">
        <v>6</v>
      </c>
      <c r="E290" s="43"/>
      <c r="F290" s="10"/>
      <c r="G290" s="10">
        <v>16.2</v>
      </c>
      <c r="H290" s="10">
        <v>111</v>
      </c>
      <c r="I290" s="10">
        <v>500</v>
      </c>
      <c r="N290" s="10">
        <v>128</v>
      </c>
      <c r="O290" s="10">
        <v>17</v>
      </c>
      <c r="P290" s="10">
        <v>0.5</v>
      </c>
      <c r="Q290" s="122">
        <v>34</v>
      </c>
    </row>
    <row r="291" spans="1:17" x14ac:dyDescent="0.25">
      <c r="A291" s="43">
        <v>41359</v>
      </c>
      <c r="B291" s="9">
        <v>1642</v>
      </c>
      <c r="C291" s="10" t="s">
        <v>19</v>
      </c>
      <c r="D291" s="10">
        <v>5</v>
      </c>
      <c r="E291" s="43"/>
      <c r="F291" s="10"/>
      <c r="G291" s="10">
        <v>26.8</v>
      </c>
      <c r="H291" s="10">
        <v>114</v>
      </c>
      <c r="I291" s="10">
        <v>510</v>
      </c>
      <c r="N291" s="10">
        <v>142</v>
      </c>
      <c r="O291" s="10">
        <v>28</v>
      </c>
      <c r="P291" s="10">
        <v>0.51</v>
      </c>
      <c r="Q291" s="122">
        <v>54.901960784313722</v>
      </c>
    </row>
    <row r="292" spans="1:17" x14ac:dyDescent="0.25">
      <c r="A292" s="43">
        <v>41359</v>
      </c>
      <c r="B292" s="9">
        <v>1630</v>
      </c>
      <c r="C292" s="10" t="s">
        <v>66</v>
      </c>
      <c r="D292" s="10">
        <v>4</v>
      </c>
      <c r="E292" s="43"/>
      <c r="F292" s="10"/>
      <c r="G292" s="10">
        <v>2.57</v>
      </c>
      <c r="H292" s="10">
        <v>113</v>
      </c>
      <c r="I292" s="10">
        <v>525</v>
      </c>
      <c r="N292" s="10">
        <v>118</v>
      </c>
      <c r="O292" s="10">
        <v>5</v>
      </c>
      <c r="P292" s="10">
        <v>0.52500000000000002</v>
      </c>
      <c r="Q292" s="122">
        <v>9.5238095238095237</v>
      </c>
    </row>
    <row r="293" spans="1:17" x14ac:dyDescent="0.25">
      <c r="A293" s="43">
        <v>41359</v>
      </c>
      <c r="B293" s="9">
        <v>1625</v>
      </c>
      <c r="C293" s="10" t="s">
        <v>22</v>
      </c>
      <c r="D293" s="10">
        <v>3</v>
      </c>
      <c r="E293" s="43"/>
      <c r="F293" s="10"/>
      <c r="G293" s="10">
        <v>5.14</v>
      </c>
      <c r="H293" s="10">
        <v>114</v>
      </c>
      <c r="I293" s="10">
        <v>460</v>
      </c>
      <c r="N293" s="10">
        <v>119</v>
      </c>
      <c r="O293" s="10">
        <v>5</v>
      </c>
      <c r="P293" s="10">
        <v>0.46</v>
      </c>
      <c r="Q293" s="122">
        <v>10.869565217391305</v>
      </c>
    </row>
    <row r="294" spans="1:17" x14ac:dyDescent="0.25">
      <c r="A294" s="43">
        <v>41359</v>
      </c>
      <c r="B294" s="9">
        <v>1617</v>
      </c>
      <c r="C294" s="10" t="s">
        <v>19</v>
      </c>
      <c r="D294" s="10">
        <v>2</v>
      </c>
      <c r="E294" s="43"/>
      <c r="F294" s="10"/>
      <c r="G294" s="10">
        <v>5.07</v>
      </c>
      <c r="H294" s="10">
        <v>113</v>
      </c>
      <c r="I294" s="10">
        <v>510</v>
      </c>
      <c r="N294" s="10">
        <v>129</v>
      </c>
      <c r="O294" s="10">
        <v>16</v>
      </c>
      <c r="P294" s="10">
        <v>0.51</v>
      </c>
      <c r="Q294" s="122">
        <v>31.372549019607842</v>
      </c>
    </row>
    <row r="295" spans="1:17" x14ac:dyDescent="0.25">
      <c r="A295" s="43">
        <v>41359</v>
      </c>
      <c r="B295" s="9">
        <v>1555</v>
      </c>
      <c r="C295" s="10" t="s">
        <v>64</v>
      </c>
      <c r="D295" s="10">
        <v>1</v>
      </c>
      <c r="E295" s="43"/>
      <c r="F295" s="10" t="s">
        <v>70</v>
      </c>
    </row>
    <row r="296" spans="1:17" x14ac:dyDescent="0.25">
      <c r="A296" s="43">
        <v>41379</v>
      </c>
      <c r="B296" s="9">
        <v>1615</v>
      </c>
      <c r="C296" s="10" t="s">
        <v>66</v>
      </c>
      <c r="D296" s="10">
        <v>1</v>
      </c>
      <c r="E296" s="43">
        <v>41399</v>
      </c>
      <c r="F296" s="10">
        <v>1100</v>
      </c>
      <c r="G296" s="10">
        <v>1.57</v>
      </c>
      <c r="H296" s="10">
        <v>113</v>
      </c>
      <c r="I296" s="10">
        <v>540</v>
      </c>
      <c r="N296" s="10">
        <v>117</v>
      </c>
      <c r="O296" s="10">
        <v>4</v>
      </c>
      <c r="P296" s="10">
        <v>0.54</v>
      </c>
      <c r="Q296" s="122">
        <v>7.4074074074074066</v>
      </c>
    </row>
    <row r="297" spans="1:17" x14ac:dyDescent="0.25">
      <c r="A297" s="43">
        <v>41379</v>
      </c>
      <c r="B297" s="9">
        <v>1645</v>
      </c>
      <c r="C297" s="10" t="s">
        <v>22</v>
      </c>
      <c r="D297" s="10">
        <v>2</v>
      </c>
      <c r="E297" s="43"/>
      <c r="F297" s="10"/>
      <c r="G297" s="10">
        <v>2.16</v>
      </c>
      <c r="H297" s="10">
        <v>115</v>
      </c>
      <c r="I297" s="10">
        <v>500</v>
      </c>
      <c r="N297" s="10">
        <v>131</v>
      </c>
      <c r="O297" s="10">
        <v>16</v>
      </c>
      <c r="P297" s="10">
        <v>0.5</v>
      </c>
      <c r="Q297" s="122">
        <v>32</v>
      </c>
    </row>
    <row r="298" spans="1:17" x14ac:dyDescent="0.25">
      <c r="A298" s="43">
        <v>41379</v>
      </c>
      <c r="B298" s="9">
        <v>1655</v>
      </c>
      <c r="C298" s="10" t="s">
        <v>19</v>
      </c>
      <c r="D298" s="10">
        <v>3</v>
      </c>
      <c r="E298" s="43"/>
      <c r="F298" s="10"/>
      <c r="G298" s="10">
        <v>1.07</v>
      </c>
      <c r="H298" s="10">
        <v>112</v>
      </c>
      <c r="I298" s="10">
        <v>540</v>
      </c>
      <c r="N298" s="10">
        <v>118</v>
      </c>
      <c r="O298" s="10">
        <v>6</v>
      </c>
      <c r="P298" s="10">
        <v>0.54</v>
      </c>
      <c r="Q298" s="122">
        <v>11.111111111111111</v>
      </c>
    </row>
    <row r="299" spans="1:17" x14ac:dyDescent="0.25">
      <c r="A299" s="43">
        <v>41380</v>
      </c>
      <c r="B299" s="9">
        <v>935</v>
      </c>
      <c r="C299" s="10" t="s">
        <v>19</v>
      </c>
      <c r="D299" s="10">
        <v>1</v>
      </c>
      <c r="E299" s="43"/>
      <c r="F299" s="10"/>
      <c r="G299" s="10">
        <v>28.9</v>
      </c>
      <c r="H299" s="10">
        <v>111</v>
      </c>
      <c r="I299" s="10">
        <v>540</v>
      </c>
      <c r="N299" s="10">
        <v>138</v>
      </c>
      <c r="O299" s="10">
        <v>27</v>
      </c>
      <c r="P299" s="10">
        <v>0.54</v>
      </c>
      <c r="Q299" s="122">
        <v>50</v>
      </c>
    </row>
    <row r="300" spans="1:17" x14ac:dyDescent="0.25">
      <c r="A300" s="43">
        <v>41380</v>
      </c>
      <c r="B300" s="9">
        <v>950</v>
      </c>
      <c r="C300" s="10" t="s">
        <v>22</v>
      </c>
      <c r="D300" s="10">
        <v>2</v>
      </c>
      <c r="E300" s="43"/>
      <c r="F300" s="10"/>
      <c r="G300" s="10">
        <v>4.55</v>
      </c>
      <c r="H300" s="10">
        <v>110</v>
      </c>
      <c r="I300" s="10">
        <v>540</v>
      </c>
      <c r="N300" s="10">
        <v>112</v>
      </c>
      <c r="O300" s="10">
        <v>2</v>
      </c>
      <c r="P300" s="10">
        <v>0.54</v>
      </c>
      <c r="Q300" s="122">
        <v>3.7037037037037033</v>
      </c>
    </row>
    <row r="301" spans="1:17" x14ac:dyDescent="0.25">
      <c r="A301" s="43">
        <v>41380</v>
      </c>
      <c r="B301" s="9">
        <v>955</v>
      </c>
      <c r="C301" s="10" t="s">
        <v>66</v>
      </c>
      <c r="D301" s="10">
        <v>3</v>
      </c>
      <c r="E301" s="43"/>
      <c r="F301" s="10"/>
      <c r="G301" s="10">
        <v>2.04</v>
      </c>
      <c r="H301" s="10">
        <v>108</v>
      </c>
      <c r="I301" s="10">
        <v>525</v>
      </c>
      <c r="N301" s="10">
        <v>111</v>
      </c>
      <c r="O301" s="10">
        <v>3</v>
      </c>
      <c r="P301" s="10">
        <v>0.52500000000000002</v>
      </c>
      <c r="Q301" s="122">
        <v>5.7142857142857144</v>
      </c>
    </row>
    <row r="302" spans="1:17" x14ac:dyDescent="0.25">
      <c r="A302" s="43">
        <v>41380</v>
      </c>
      <c r="B302" s="9">
        <v>1005</v>
      </c>
      <c r="C302" s="10" t="s">
        <v>22</v>
      </c>
      <c r="D302" s="10">
        <v>4</v>
      </c>
      <c r="E302" s="43"/>
      <c r="F302" s="10"/>
      <c r="G302" s="10">
        <v>14.5</v>
      </c>
      <c r="H302" s="10">
        <v>111</v>
      </c>
      <c r="I302" s="10">
        <v>525</v>
      </c>
      <c r="N302" s="10">
        <v>120</v>
      </c>
      <c r="O302" s="10">
        <v>9</v>
      </c>
      <c r="P302" s="10">
        <v>0.52500000000000002</v>
      </c>
      <c r="Q302" s="122">
        <v>17.142857142857142</v>
      </c>
    </row>
    <row r="303" spans="1:17" x14ac:dyDescent="0.25">
      <c r="A303" s="43">
        <v>41380</v>
      </c>
      <c r="B303" s="9">
        <v>1010</v>
      </c>
      <c r="C303" s="10" t="s">
        <v>19</v>
      </c>
      <c r="D303" s="10">
        <v>5</v>
      </c>
      <c r="E303" s="43"/>
      <c r="F303" s="10"/>
      <c r="G303" s="10">
        <v>8.08</v>
      </c>
      <c r="H303" s="10">
        <v>110</v>
      </c>
      <c r="I303" s="10">
        <v>510</v>
      </c>
      <c r="N303" s="10">
        <v>119</v>
      </c>
      <c r="O303" s="10">
        <v>9</v>
      </c>
      <c r="P303" s="10">
        <v>0.51</v>
      </c>
      <c r="Q303" s="122">
        <v>17.647058823529413</v>
      </c>
    </row>
    <row r="304" spans="1:17" x14ac:dyDescent="0.25">
      <c r="A304" s="43">
        <v>41380</v>
      </c>
      <c r="B304" s="9">
        <v>1335</v>
      </c>
      <c r="C304" s="10" t="s">
        <v>19</v>
      </c>
      <c r="D304" s="10">
        <v>5</v>
      </c>
      <c r="E304" s="43"/>
      <c r="F304" s="10" t="s">
        <v>74</v>
      </c>
      <c r="G304" s="10">
        <v>195</v>
      </c>
      <c r="H304" s="10">
        <v>112</v>
      </c>
      <c r="I304" s="10">
        <v>50</v>
      </c>
      <c r="N304" s="10">
        <v>131</v>
      </c>
      <c r="O304" s="10">
        <v>19</v>
      </c>
      <c r="P304" s="10">
        <v>0.05</v>
      </c>
      <c r="Q304" s="122">
        <v>380</v>
      </c>
    </row>
    <row r="305" spans="1:17" x14ac:dyDescent="0.25">
      <c r="A305" s="43">
        <v>41380</v>
      </c>
      <c r="B305" s="9">
        <v>1342</v>
      </c>
      <c r="C305" s="10" t="s">
        <v>22</v>
      </c>
      <c r="D305" s="10">
        <v>6</v>
      </c>
      <c r="E305" s="43"/>
      <c r="F305" s="10" t="s">
        <v>74</v>
      </c>
      <c r="G305" s="10">
        <v>819</v>
      </c>
      <c r="H305" s="10">
        <v>109</v>
      </c>
      <c r="I305" s="10">
        <v>50</v>
      </c>
      <c r="N305" s="10">
        <v>157</v>
      </c>
      <c r="O305" s="10">
        <v>48</v>
      </c>
      <c r="P305" s="10">
        <v>0.05</v>
      </c>
      <c r="Q305" s="122">
        <v>960</v>
      </c>
    </row>
    <row r="306" spans="1:17" x14ac:dyDescent="0.25">
      <c r="A306" s="43">
        <v>41380</v>
      </c>
      <c r="B306" s="9">
        <v>1347</v>
      </c>
      <c r="C306" s="10" t="s">
        <v>66</v>
      </c>
      <c r="D306" s="10">
        <v>7</v>
      </c>
      <c r="E306" s="43"/>
      <c r="F306" s="10" t="s">
        <v>74</v>
      </c>
      <c r="G306" s="10">
        <v>56.4</v>
      </c>
      <c r="H306" s="10">
        <v>110</v>
      </c>
      <c r="I306" s="10">
        <v>100</v>
      </c>
      <c r="N306" s="10">
        <v>126</v>
      </c>
      <c r="O306" s="10">
        <v>16</v>
      </c>
      <c r="P306" s="10">
        <v>0.1</v>
      </c>
      <c r="Q306" s="122">
        <v>160</v>
      </c>
    </row>
    <row r="307" spans="1:17" x14ac:dyDescent="0.25">
      <c r="A307" s="43">
        <v>41380</v>
      </c>
      <c r="B307" s="9">
        <v>1356</v>
      </c>
      <c r="C307" s="10" t="s">
        <v>73</v>
      </c>
      <c r="D307" s="10">
        <v>9</v>
      </c>
      <c r="E307" s="43"/>
      <c r="F307" s="10" t="s">
        <v>74</v>
      </c>
      <c r="G307" s="10">
        <v>80.8</v>
      </c>
      <c r="H307" s="10">
        <v>110</v>
      </c>
      <c r="I307" s="10">
        <v>100</v>
      </c>
      <c r="N307" s="10">
        <v>127</v>
      </c>
      <c r="O307" s="10">
        <v>17</v>
      </c>
      <c r="P307" s="10">
        <v>0.1</v>
      </c>
      <c r="Q307" s="122">
        <v>170</v>
      </c>
    </row>
    <row r="308" spans="1:17" x14ac:dyDescent="0.25">
      <c r="A308" s="43">
        <v>41380</v>
      </c>
      <c r="B308" s="9">
        <v>1450</v>
      </c>
      <c r="C308" s="10" t="s">
        <v>19</v>
      </c>
      <c r="D308" s="10">
        <v>10</v>
      </c>
      <c r="E308" s="43"/>
      <c r="F308" s="10"/>
      <c r="G308" s="10">
        <v>43.5</v>
      </c>
      <c r="H308" s="10">
        <v>110</v>
      </c>
      <c r="I308" s="10">
        <v>250</v>
      </c>
      <c r="N308" s="10">
        <v>133</v>
      </c>
      <c r="O308" s="10">
        <v>23</v>
      </c>
      <c r="P308" s="10">
        <v>0.25</v>
      </c>
      <c r="Q308" s="122">
        <v>92</v>
      </c>
    </row>
    <row r="309" spans="1:17" x14ac:dyDescent="0.25">
      <c r="A309" s="43">
        <v>41380</v>
      </c>
      <c r="B309" s="9">
        <v>1505</v>
      </c>
      <c r="C309" s="10" t="s">
        <v>66</v>
      </c>
      <c r="D309" s="10">
        <v>11</v>
      </c>
      <c r="E309" s="43"/>
      <c r="F309" s="10"/>
      <c r="G309" s="10">
        <v>13.8</v>
      </c>
      <c r="H309" s="10">
        <v>110</v>
      </c>
      <c r="I309" s="10">
        <v>525</v>
      </c>
      <c r="N309" s="10">
        <v>122</v>
      </c>
      <c r="O309" s="10">
        <v>12</v>
      </c>
      <c r="P309" s="10">
        <v>0.52500000000000002</v>
      </c>
      <c r="Q309" s="122">
        <v>22.857142857142858</v>
      </c>
    </row>
    <row r="310" spans="1:17" x14ac:dyDescent="0.25">
      <c r="A310" s="43">
        <v>41380</v>
      </c>
      <c r="B310" s="9">
        <v>1510</v>
      </c>
      <c r="C310" s="10" t="s">
        <v>22</v>
      </c>
      <c r="D310" s="10">
        <v>12</v>
      </c>
      <c r="E310" s="43"/>
      <c r="F310" s="10">
        <v>1245</v>
      </c>
      <c r="G310" s="10">
        <v>22.2</v>
      </c>
      <c r="H310" s="10">
        <v>112</v>
      </c>
      <c r="I310" s="10">
        <v>510</v>
      </c>
      <c r="N310" s="10">
        <v>134</v>
      </c>
      <c r="O310" s="10">
        <v>22</v>
      </c>
      <c r="P310" s="10">
        <v>0.51</v>
      </c>
      <c r="Q310" s="122">
        <v>43.13725490196078</v>
      </c>
    </row>
    <row r="311" spans="1:17" x14ac:dyDescent="0.25">
      <c r="A311" s="43">
        <v>41380</v>
      </c>
      <c r="B311" s="9">
        <v>1735</v>
      </c>
      <c r="C311" s="10" t="s">
        <v>66</v>
      </c>
      <c r="D311" s="10">
        <v>11</v>
      </c>
      <c r="E311" s="43"/>
      <c r="F311" s="10"/>
      <c r="G311" s="10">
        <v>4.8499999999999996</v>
      </c>
      <c r="H311" s="10">
        <v>111</v>
      </c>
      <c r="I311" s="10">
        <v>510</v>
      </c>
      <c r="N311" s="10">
        <v>115</v>
      </c>
      <c r="O311" s="10">
        <v>4</v>
      </c>
      <c r="P311" s="10">
        <v>0.51</v>
      </c>
      <c r="Q311" s="122">
        <v>7.8431372549019605</v>
      </c>
    </row>
    <row r="312" spans="1:17" x14ac:dyDescent="0.25">
      <c r="A312" s="43">
        <v>41380</v>
      </c>
      <c r="B312" s="9">
        <v>1740</v>
      </c>
      <c r="C312" s="10" t="s">
        <v>22</v>
      </c>
      <c r="D312" s="10">
        <v>12</v>
      </c>
      <c r="E312" s="43"/>
      <c r="F312" s="10"/>
      <c r="G312" s="10">
        <v>11.3</v>
      </c>
      <c r="H312" s="10">
        <v>111</v>
      </c>
      <c r="I312" s="10">
        <v>500</v>
      </c>
      <c r="N312" s="10">
        <v>120</v>
      </c>
      <c r="O312" s="10">
        <v>9</v>
      </c>
      <c r="P312" s="10">
        <v>0.5</v>
      </c>
      <c r="Q312" s="122">
        <v>18</v>
      </c>
    </row>
    <row r="313" spans="1:17" x14ac:dyDescent="0.25">
      <c r="A313" s="43">
        <v>41380</v>
      </c>
      <c r="B313" s="9">
        <v>1750</v>
      </c>
      <c r="C313" s="10" t="s">
        <v>19</v>
      </c>
      <c r="D313" s="10">
        <v>13</v>
      </c>
      <c r="E313" s="43"/>
      <c r="F313" s="10"/>
      <c r="G313" s="10">
        <v>14.3</v>
      </c>
      <c r="H313" s="10">
        <v>114</v>
      </c>
      <c r="I313" s="10">
        <v>500</v>
      </c>
      <c r="N313" s="10">
        <v>126</v>
      </c>
      <c r="O313" s="10">
        <v>12</v>
      </c>
      <c r="P313" s="10">
        <v>0.5</v>
      </c>
      <c r="Q313" s="122">
        <v>24</v>
      </c>
    </row>
    <row r="314" spans="1:17" x14ac:dyDescent="0.25">
      <c r="A314" s="43">
        <v>41381</v>
      </c>
      <c r="B314" s="9">
        <v>615</v>
      </c>
      <c r="C314" s="10" t="s">
        <v>64</v>
      </c>
      <c r="D314" s="10">
        <v>1</v>
      </c>
      <c r="E314" s="43"/>
      <c r="F314" s="10"/>
      <c r="G314" s="10">
        <v>11.1</v>
      </c>
      <c r="H314" s="10">
        <v>111</v>
      </c>
      <c r="I314" s="10">
        <v>500</v>
      </c>
      <c r="N314" s="10">
        <v>119</v>
      </c>
      <c r="O314" s="10">
        <v>8</v>
      </c>
      <c r="P314" s="10">
        <v>0.5</v>
      </c>
      <c r="Q314" s="122">
        <v>16</v>
      </c>
    </row>
    <row r="315" spans="1:17" x14ac:dyDescent="0.25">
      <c r="A315" s="43">
        <v>41381</v>
      </c>
      <c r="B315" s="9">
        <v>630</v>
      </c>
      <c r="C315" s="10" t="s">
        <v>65</v>
      </c>
      <c r="D315" s="10">
        <v>2</v>
      </c>
      <c r="E315" s="43"/>
      <c r="F315" s="10"/>
      <c r="G315" s="10">
        <v>9.36</v>
      </c>
      <c r="H315" s="10">
        <v>114</v>
      </c>
      <c r="I315" s="10">
        <v>500</v>
      </c>
      <c r="N315" s="10">
        <v>117</v>
      </c>
      <c r="O315" s="10">
        <v>3</v>
      </c>
      <c r="P315" s="10">
        <v>0.5</v>
      </c>
      <c r="Q315" s="122">
        <v>6</v>
      </c>
    </row>
    <row r="316" spans="1:17" x14ac:dyDescent="0.25">
      <c r="A316" s="43">
        <v>41381</v>
      </c>
      <c r="B316" s="9">
        <v>655</v>
      </c>
      <c r="C316" s="10" t="s">
        <v>19</v>
      </c>
      <c r="D316" s="10">
        <v>3</v>
      </c>
      <c r="E316" s="43"/>
      <c r="F316" s="10"/>
      <c r="G316" s="10">
        <v>14.9</v>
      </c>
      <c r="H316" s="10">
        <v>112</v>
      </c>
      <c r="I316" s="10">
        <v>510</v>
      </c>
      <c r="N316" s="10">
        <v>122</v>
      </c>
      <c r="O316" s="10">
        <v>10</v>
      </c>
      <c r="P316" s="10">
        <v>0.51</v>
      </c>
      <c r="Q316" s="122">
        <v>19.607843137254903</v>
      </c>
    </row>
    <row r="317" spans="1:17" x14ac:dyDescent="0.25">
      <c r="A317" s="43">
        <v>41381</v>
      </c>
      <c r="B317" s="9">
        <v>705</v>
      </c>
      <c r="C317" s="10" t="s">
        <v>22</v>
      </c>
      <c r="D317" s="10">
        <v>4</v>
      </c>
      <c r="E317" s="43"/>
      <c r="F317" s="10"/>
      <c r="G317" s="10">
        <v>12.1</v>
      </c>
      <c r="H317" s="10">
        <v>112</v>
      </c>
      <c r="I317" s="10">
        <v>525</v>
      </c>
      <c r="N317" s="10">
        <v>118</v>
      </c>
      <c r="O317" s="10">
        <v>6</v>
      </c>
      <c r="P317" s="10">
        <v>0.52500000000000002</v>
      </c>
      <c r="Q317" s="122">
        <v>11.428571428571429</v>
      </c>
    </row>
    <row r="318" spans="1:17" x14ac:dyDescent="0.25">
      <c r="A318" s="43">
        <v>41381</v>
      </c>
      <c r="B318" s="9">
        <v>715</v>
      </c>
      <c r="C318" s="10" t="s">
        <v>66</v>
      </c>
      <c r="D318" s="10">
        <v>5</v>
      </c>
      <c r="E318" s="43"/>
      <c r="F318" s="10"/>
      <c r="G318" s="10">
        <v>10.06</v>
      </c>
      <c r="H318" s="10">
        <v>114</v>
      </c>
      <c r="I318" s="10">
        <v>540</v>
      </c>
      <c r="N318" s="10">
        <v>117</v>
      </c>
      <c r="O318" s="10">
        <v>3</v>
      </c>
      <c r="P318" s="10">
        <v>0.54</v>
      </c>
      <c r="Q318" s="122">
        <v>5.5555555555555554</v>
      </c>
    </row>
    <row r="319" spans="1:17" x14ac:dyDescent="0.25">
      <c r="A319" s="43">
        <v>41381</v>
      </c>
      <c r="B319" s="9">
        <v>1820</v>
      </c>
      <c r="C319" s="10" t="s">
        <v>19</v>
      </c>
      <c r="D319" s="10">
        <v>6</v>
      </c>
      <c r="E319" s="43"/>
      <c r="F319" s="10"/>
      <c r="G319" s="10">
        <v>2.4900000000000002</v>
      </c>
      <c r="H319" s="10">
        <v>115</v>
      </c>
      <c r="I319" s="10">
        <v>500</v>
      </c>
      <c r="N319" s="10">
        <v>117</v>
      </c>
      <c r="O319" s="10">
        <v>2</v>
      </c>
      <c r="P319" s="10">
        <v>0.5</v>
      </c>
      <c r="Q319" s="122">
        <v>4</v>
      </c>
    </row>
    <row r="320" spans="1:17" x14ac:dyDescent="0.25">
      <c r="A320" s="43">
        <v>41382</v>
      </c>
      <c r="B320" s="9">
        <v>1525</v>
      </c>
      <c r="C320" s="10" t="s">
        <v>19</v>
      </c>
      <c r="D320" s="10">
        <v>1</v>
      </c>
      <c r="E320" s="43"/>
      <c r="F320" s="10"/>
      <c r="G320" s="10">
        <v>2.4900000000000002</v>
      </c>
      <c r="H320" s="10">
        <v>114</v>
      </c>
      <c r="I320" s="10">
        <v>500</v>
      </c>
      <c r="N320" s="10">
        <v>115</v>
      </c>
      <c r="O320" s="10">
        <v>1</v>
      </c>
      <c r="P320" s="10">
        <v>0.5</v>
      </c>
      <c r="Q320" s="122">
        <v>2</v>
      </c>
    </row>
    <row r="321" spans="1:17" x14ac:dyDescent="0.25">
      <c r="A321" s="43">
        <v>41382</v>
      </c>
      <c r="B321" s="9">
        <v>1540</v>
      </c>
      <c r="C321" s="10" t="s">
        <v>66</v>
      </c>
      <c r="D321" s="10">
        <v>2</v>
      </c>
      <c r="E321" s="43"/>
      <c r="F321" s="10"/>
      <c r="G321" s="10">
        <v>0.59</v>
      </c>
      <c r="H321" s="10">
        <v>116</v>
      </c>
      <c r="I321" s="10">
        <v>525</v>
      </c>
      <c r="N321" s="10">
        <v>118</v>
      </c>
      <c r="O321" s="10">
        <v>2</v>
      </c>
      <c r="P321" s="10">
        <v>0.52500000000000002</v>
      </c>
      <c r="Q321" s="122">
        <v>3.8095238095238093</v>
      </c>
    </row>
    <row r="322" spans="1:17" x14ac:dyDescent="0.25">
      <c r="A322" s="43">
        <v>41382</v>
      </c>
      <c r="B322" s="9">
        <v>1545</v>
      </c>
      <c r="C322" s="10" t="s">
        <v>22</v>
      </c>
      <c r="D322" s="10">
        <v>3</v>
      </c>
      <c r="E322" s="43"/>
      <c r="F322" s="10"/>
      <c r="G322" s="10">
        <v>11.3</v>
      </c>
      <c r="H322" s="10">
        <v>116</v>
      </c>
      <c r="I322" s="10">
        <v>525</v>
      </c>
      <c r="N322" s="10">
        <v>128</v>
      </c>
      <c r="O322" s="10">
        <v>12</v>
      </c>
      <c r="P322" s="10">
        <v>0.52500000000000002</v>
      </c>
      <c r="Q322" s="122">
        <v>22.857142857142858</v>
      </c>
    </row>
    <row r="323" spans="1:17" x14ac:dyDescent="0.25">
      <c r="A323" s="43">
        <v>41382</v>
      </c>
      <c r="B323" s="9">
        <v>1555</v>
      </c>
      <c r="C323" s="10" t="s">
        <v>19</v>
      </c>
      <c r="D323" s="10">
        <v>4</v>
      </c>
      <c r="E323" s="43"/>
      <c r="F323" s="10"/>
      <c r="G323" s="10">
        <v>3.36</v>
      </c>
      <c r="H323" s="10">
        <v>110</v>
      </c>
      <c r="I323" s="10">
        <v>510</v>
      </c>
      <c r="N323" s="10">
        <v>115</v>
      </c>
      <c r="O323" s="10">
        <v>5</v>
      </c>
      <c r="P323" s="10">
        <v>0.51</v>
      </c>
      <c r="Q323" s="122">
        <v>9.8039215686274517</v>
      </c>
    </row>
    <row r="324" spans="1:17" x14ac:dyDescent="0.25">
      <c r="A324" s="43">
        <v>41387</v>
      </c>
      <c r="B324" s="9">
        <v>1650</v>
      </c>
      <c r="C324" s="10" t="s">
        <v>64</v>
      </c>
      <c r="D324" s="10" t="s">
        <v>75</v>
      </c>
      <c r="E324" s="43"/>
      <c r="F324" s="10">
        <v>1345</v>
      </c>
      <c r="G324" s="10">
        <v>23.5</v>
      </c>
      <c r="H324" s="10">
        <v>109</v>
      </c>
      <c r="I324" s="10">
        <v>300</v>
      </c>
      <c r="N324" s="10">
        <v>120</v>
      </c>
      <c r="O324" s="10">
        <v>11</v>
      </c>
      <c r="P324" s="10">
        <v>0.3</v>
      </c>
      <c r="Q324" s="122">
        <v>36.666666666666671</v>
      </c>
    </row>
    <row r="325" spans="1:17" x14ac:dyDescent="0.25">
      <c r="A325" s="43">
        <v>41387</v>
      </c>
      <c r="B325" s="9">
        <v>1405</v>
      </c>
      <c r="C325" s="10" t="s">
        <v>19</v>
      </c>
      <c r="D325" s="10">
        <v>1</v>
      </c>
      <c r="E325" s="43"/>
      <c r="F325" s="10"/>
      <c r="G325" s="10">
        <v>23.9</v>
      </c>
      <c r="H325" s="10">
        <v>114</v>
      </c>
      <c r="I325" s="10">
        <v>525</v>
      </c>
      <c r="N325" s="10">
        <v>151</v>
      </c>
      <c r="O325" s="10">
        <v>37</v>
      </c>
      <c r="P325" s="10">
        <v>0.52500000000000002</v>
      </c>
      <c r="Q325" s="122">
        <v>70.476190476190467</v>
      </c>
    </row>
    <row r="326" spans="1:17" x14ac:dyDescent="0.25">
      <c r="A326" s="43">
        <v>41387</v>
      </c>
      <c r="B326" s="9">
        <v>1410</v>
      </c>
      <c r="C326" s="10" t="s">
        <v>22</v>
      </c>
      <c r="D326" s="10">
        <v>2</v>
      </c>
      <c r="E326" s="43"/>
      <c r="F326" s="10" t="s">
        <v>74</v>
      </c>
      <c r="G326" s="10">
        <v>223</v>
      </c>
      <c r="H326" s="10">
        <v>115</v>
      </c>
      <c r="I326" s="10">
        <v>100</v>
      </c>
      <c r="N326" s="10">
        <v>153</v>
      </c>
      <c r="O326" s="10">
        <v>38</v>
      </c>
      <c r="P326" s="10">
        <v>0.1</v>
      </c>
      <c r="Q326" s="122">
        <v>380</v>
      </c>
    </row>
    <row r="327" spans="1:17" x14ac:dyDescent="0.25">
      <c r="A327" s="43">
        <v>41387</v>
      </c>
      <c r="B327" s="9">
        <v>1415</v>
      </c>
      <c r="C327" s="10" t="s">
        <v>66</v>
      </c>
      <c r="D327" s="10">
        <v>3</v>
      </c>
      <c r="E327" s="43"/>
      <c r="F327" s="10"/>
      <c r="G327" s="10">
        <v>14.1</v>
      </c>
      <c r="H327" s="10">
        <v>115</v>
      </c>
      <c r="I327" s="10">
        <v>510</v>
      </c>
      <c r="N327" s="10">
        <v>132</v>
      </c>
      <c r="O327" s="10">
        <v>17</v>
      </c>
      <c r="P327" s="10">
        <v>0.51</v>
      </c>
      <c r="Q327" s="122">
        <v>33.333333333333336</v>
      </c>
    </row>
    <row r="328" spans="1:17" x14ac:dyDescent="0.25">
      <c r="A328" s="43">
        <v>41387</v>
      </c>
      <c r="B328" s="9">
        <v>1425</v>
      </c>
      <c r="C328" s="10" t="s">
        <v>73</v>
      </c>
      <c r="D328" s="10">
        <v>4</v>
      </c>
      <c r="E328" s="43"/>
      <c r="F328" s="10"/>
      <c r="G328" s="10">
        <v>395</v>
      </c>
      <c r="H328" s="10">
        <v>111</v>
      </c>
      <c r="I328" s="10">
        <v>50</v>
      </c>
      <c r="N328" s="10">
        <v>139</v>
      </c>
      <c r="O328" s="10">
        <v>28</v>
      </c>
      <c r="P328" s="10">
        <v>0.05</v>
      </c>
      <c r="Q328" s="122">
        <v>560</v>
      </c>
    </row>
    <row r="329" spans="1:17" x14ac:dyDescent="0.25">
      <c r="A329" s="43">
        <v>41387</v>
      </c>
      <c r="B329" s="9">
        <v>1430</v>
      </c>
      <c r="C329" s="10" t="s">
        <v>19</v>
      </c>
      <c r="D329" s="10">
        <v>5</v>
      </c>
      <c r="E329" s="43"/>
      <c r="F329" s="10" t="s">
        <v>74</v>
      </c>
      <c r="G329" s="10">
        <v>215</v>
      </c>
      <c r="H329" s="10">
        <v>111</v>
      </c>
      <c r="I329" s="10">
        <v>100</v>
      </c>
      <c r="N329" s="10">
        <v>147</v>
      </c>
      <c r="O329" s="10">
        <v>36</v>
      </c>
      <c r="P329" s="10">
        <v>0.1</v>
      </c>
      <c r="Q329" s="122">
        <v>360</v>
      </c>
    </row>
    <row r="330" spans="1:17" x14ac:dyDescent="0.25">
      <c r="A330" s="43">
        <v>41387</v>
      </c>
      <c r="B330" s="9">
        <v>1445</v>
      </c>
      <c r="C330" s="10" t="s">
        <v>22</v>
      </c>
      <c r="D330" s="10">
        <v>6</v>
      </c>
      <c r="E330" s="43"/>
      <c r="F330" s="10" t="s">
        <v>74</v>
      </c>
      <c r="G330" s="10">
        <v>327</v>
      </c>
      <c r="H330" s="10">
        <v>109</v>
      </c>
      <c r="I330" s="10">
        <v>100</v>
      </c>
      <c r="N330" s="10">
        <v>142</v>
      </c>
      <c r="O330" s="10">
        <v>33</v>
      </c>
      <c r="P330" s="10">
        <v>0.1</v>
      </c>
      <c r="Q330" s="122">
        <v>330</v>
      </c>
    </row>
    <row r="331" spans="1:17" x14ac:dyDescent="0.25">
      <c r="A331" s="43">
        <v>41387</v>
      </c>
      <c r="B331" s="9">
        <v>1450</v>
      </c>
      <c r="C331" s="10" t="s">
        <v>66</v>
      </c>
      <c r="D331" s="10">
        <v>7</v>
      </c>
      <c r="E331" s="43"/>
      <c r="F331" s="10" t="s">
        <v>74</v>
      </c>
      <c r="G331" s="10">
        <v>291</v>
      </c>
      <c r="H331" s="10">
        <v>110</v>
      </c>
      <c r="I331" s="10">
        <v>50</v>
      </c>
      <c r="N331" s="10">
        <v>135</v>
      </c>
      <c r="O331" s="10">
        <v>25</v>
      </c>
      <c r="P331" s="10">
        <v>0.05</v>
      </c>
      <c r="Q331" s="122">
        <v>500</v>
      </c>
    </row>
    <row r="332" spans="1:17" x14ac:dyDescent="0.25">
      <c r="A332" s="43">
        <v>41387</v>
      </c>
      <c r="B332" s="9">
        <v>1455</v>
      </c>
      <c r="C332" s="10" t="s">
        <v>22</v>
      </c>
      <c r="D332" s="10">
        <v>8</v>
      </c>
      <c r="E332" s="43"/>
      <c r="F332" s="10" t="s">
        <v>74</v>
      </c>
      <c r="G332" s="10">
        <v>302</v>
      </c>
      <c r="H332" s="10">
        <v>109</v>
      </c>
      <c r="I332" s="10">
        <v>50</v>
      </c>
      <c r="N332" s="10">
        <v>133</v>
      </c>
      <c r="O332" s="10">
        <v>24</v>
      </c>
      <c r="P332" s="10">
        <v>0.05</v>
      </c>
      <c r="Q332" s="122">
        <v>480</v>
      </c>
    </row>
    <row r="333" spans="1:17" x14ac:dyDescent="0.25">
      <c r="A333" s="43">
        <v>41387</v>
      </c>
      <c r="B333" s="9">
        <v>1500</v>
      </c>
      <c r="C333" s="10" t="s">
        <v>19</v>
      </c>
      <c r="D333" s="10">
        <v>9</v>
      </c>
      <c r="E333" s="43"/>
      <c r="F333" s="10" t="s">
        <v>74</v>
      </c>
      <c r="G333" s="10">
        <v>289</v>
      </c>
      <c r="H333" s="10">
        <v>110</v>
      </c>
      <c r="I333" s="10">
        <v>50</v>
      </c>
      <c r="N333" s="10">
        <v>146</v>
      </c>
      <c r="O333" s="10">
        <v>36</v>
      </c>
      <c r="P333" s="10">
        <v>0.05</v>
      </c>
      <c r="Q333" s="122">
        <v>720</v>
      </c>
    </row>
    <row r="334" spans="1:17" x14ac:dyDescent="0.25">
      <c r="A334" s="43">
        <v>41387</v>
      </c>
      <c r="B334" s="9">
        <v>1515</v>
      </c>
      <c r="C334" s="10" t="s">
        <v>22</v>
      </c>
      <c r="D334" s="10">
        <v>10</v>
      </c>
      <c r="E334" s="43"/>
      <c r="F334" s="10" t="s">
        <v>74</v>
      </c>
      <c r="G334" s="10">
        <v>361</v>
      </c>
      <c r="H334" s="10">
        <v>110</v>
      </c>
      <c r="I334" s="10">
        <v>50</v>
      </c>
      <c r="N334" s="10">
        <v>148</v>
      </c>
      <c r="O334" s="10">
        <v>38</v>
      </c>
      <c r="P334" s="10">
        <v>0.05</v>
      </c>
      <c r="Q334" s="122">
        <v>760</v>
      </c>
    </row>
    <row r="335" spans="1:17" x14ac:dyDescent="0.25">
      <c r="A335" s="43">
        <v>41387</v>
      </c>
      <c r="B335" s="9">
        <v>1525</v>
      </c>
      <c r="C335" s="10" t="s">
        <v>73</v>
      </c>
      <c r="D335" s="10">
        <v>11</v>
      </c>
      <c r="E335" s="43"/>
      <c r="F335" s="10" t="s">
        <v>74</v>
      </c>
      <c r="G335" s="10">
        <v>258</v>
      </c>
      <c r="H335" s="10">
        <v>109</v>
      </c>
      <c r="I335" s="10">
        <v>50</v>
      </c>
      <c r="N335" s="10">
        <v>132</v>
      </c>
      <c r="O335" s="10">
        <v>23</v>
      </c>
      <c r="P335" s="10">
        <v>0.05</v>
      </c>
      <c r="Q335" s="122">
        <v>460</v>
      </c>
    </row>
    <row r="336" spans="1:17" x14ac:dyDescent="0.25">
      <c r="A336" s="43">
        <v>41387</v>
      </c>
      <c r="B336" s="9">
        <v>1530</v>
      </c>
      <c r="C336" s="10" t="s">
        <v>19</v>
      </c>
      <c r="D336" s="10">
        <v>12</v>
      </c>
      <c r="E336" s="43"/>
      <c r="F336" s="10" t="s">
        <v>74</v>
      </c>
      <c r="G336" s="10">
        <v>792</v>
      </c>
      <c r="H336" s="10">
        <v>110</v>
      </c>
      <c r="I336" s="10">
        <v>50</v>
      </c>
      <c r="N336" s="10">
        <v>171</v>
      </c>
      <c r="O336" s="10">
        <v>61</v>
      </c>
      <c r="P336" s="10">
        <v>0.05</v>
      </c>
      <c r="Q336" s="122">
        <v>1220</v>
      </c>
    </row>
    <row r="337" spans="1:17" x14ac:dyDescent="0.25">
      <c r="A337" s="43">
        <v>41387</v>
      </c>
      <c r="B337" s="9">
        <v>1540</v>
      </c>
      <c r="C337" s="10" t="s">
        <v>19</v>
      </c>
      <c r="D337" s="10">
        <v>13</v>
      </c>
      <c r="E337" s="43"/>
      <c r="F337" s="10" t="s">
        <v>74</v>
      </c>
      <c r="G337" s="10">
        <v>539</v>
      </c>
      <c r="H337" s="10">
        <v>111</v>
      </c>
      <c r="I337" s="10">
        <v>50</v>
      </c>
      <c r="N337" s="10">
        <v>156</v>
      </c>
      <c r="O337" s="10">
        <v>45</v>
      </c>
      <c r="P337" s="10">
        <v>0.05</v>
      </c>
      <c r="Q337" s="122">
        <v>900</v>
      </c>
    </row>
    <row r="338" spans="1:17" x14ac:dyDescent="0.25">
      <c r="A338" s="43">
        <v>41387</v>
      </c>
      <c r="B338" s="9">
        <v>1550</v>
      </c>
      <c r="C338" s="10" t="s">
        <v>22</v>
      </c>
      <c r="D338" s="10">
        <v>14</v>
      </c>
      <c r="E338" s="43"/>
      <c r="F338" s="10"/>
      <c r="G338" s="10">
        <v>138</v>
      </c>
      <c r="H338" s="10">
        <v>109</v>
      </c>
      <c r="I338" s="10">
        <v>100</v>
      </c>
      <c r="N338" s="10">
        <v>131</v>
      </c>
      <c r="O338" s="10">
        <v>22</v>
      </c>
      <c r="P338" s="10">
        <v>0.1</v>
      </c>
      <c r="Q338" s="122">
        <v>220</v>
      </c>
    </row>
    <row r="339" spans="1:17" x14ac:dyDescent="0.25">
      <c r="A339" s="43">
        <v>41387</v>
      </c>
      <c r="B339" s="9">
        <v>1600</v>
      </c>
      <c r="C339" s="10" t="s">
        <v>66</v>
      </c>
      <c r="D339" s="10">
        <v>15</v>
      </c>
      <c r="E339" s="43"/>
      <c r="F339" s="10"/>
      <c r="G339" s="10">
        <v>52</v>
      </c>
      <c r="H339" s="10">
        <v>110</v>
      </c>
      <c r="I339" s="10">
        <v>300</v>
      </c>
      <c r="N339" s="10">
        <v>142</v>
      </c>
      <c r="O339" s="10">
        <v>32</v>
      </c>
      <c r="P339" s="10">
        <v>0.3</v>
      </c>
      <c r="Q339" s="122">
        <v>106.66666666666667</v>
      </c>
    </row>
    <row r="340" spans="1:17" x14ac:dyDescent="0.25">
      <c r="A340" s="43">
        <v>41387</v>
      </c>
      <c r="B340" s="9">
        <v>1605</v>
      </c>
      <c r="C340" s="10" t="s">
        <v>22</v>
      </c>
      <c r="D340" s="10">
        <v>16</v>
      </c>
      <c r="E340" s="43"/>
      <c r="F340" s="10"/>
      <c r="G340" s="10">
        <v>45.2</v>
      </c>
      <c r="H340" s="10">
        <v>111</v>
      </c>
      <c r="I340" s="10">
        <v>35</v>
      </c>
      <c r="N340" s="10">
        <v>113</v>
      </c>
      <c r="O340" s="10">
        <v>2</v>
      </c>
      <c r="P340" s="10">
        <v>3.5000000000000003E-2</v>
      </c>
      <c r="Q340" s="122">
        <v>57.142857142857139</v>
      </c>
    </row>
    <row r="341" spans="1:17" x14ac:dyDescent="0.25">
      <c r="A341" s="43">
        <v>41387</v>
      </c>
      <c r="B341" s="9">
        <v>1620</v>
      </c>
      <c r="C341" s="10" t="s">
        <v>73</v>
      </c>
      <c r="D341" s="10">
        <v>17</v>
      </c>
      <c r="E341" s="43"/>
      <c r="F341" s="10"/>
      <c r="G341" s="10">
        <v>7.25</v>
      </c>
      <c r="H341" s="10">
        <v>113</v>
      </c>
      <c r="I341" s="10">
        <v>35</v>
      </c>
      <c r="N341" s="10">
        <v>114</v>
      </c>
      <c r="O341" s="10">
        <v>1</v>
      </c>
      <c r="P341" s="10">
        <v>3.5000000000000003E-2</v>
      </c>
      <c r="Q341" s="122">
        <v>28.571428571428569</v>
      </c>
    </row>
    <row r="342" spans="1:17" x14ac:dyDescent="0.25">
      <c r="A342" s="43">
        <v>41387</v>
      </c>
      <c r="B342" s="9">
        <v>1625</v>
      </c>
      <c r="C342" s="10" t="s">
        <v>19</v>
      </c>
      <c r="D342" s="10">
        <v>17</v>
      </c>
      <c r="E342" s="43"/>
      <c r="F342" s="10">
        <v>1542</v>
      </c>
      <c r="G342" s="10">
        <v>38.6</v>
      </c>
      <c r="H342" s="10">
        <v>112</v>
      </c>
      <c r="I342" s="10">
        <v>35</v>
      </c>
      <c r="N342" s="10">
        <v>116</v>
      </c>
      <c r="O342" s="10">
        <v>4</v>
      </c>
      <c r="P342" s="10">
        <v>3.5000000000000003E-2</v>
      </c>
      <c r="Q342" s="122">
        <v>114.28571428571428</v>
      </c>
    </row>
    <row r="343" spans="1:17" x14ac:dyDescent="0.25">
      <c r="A343" s="43">
        <v>41387</v>
      </c>
      <c r="B343" s="9">
        <v>1720</v>
      </c>
      <c r="C343" s="10" t="s">
        <v>19</v>
      </c>
      <c r="D343" s="10">
        <v>18</v>
      </c>
      <c r="E343" s="43"/>
      <c r="F343" s="10"/>
      <c r="G343" s="10">
        <v>43.7</v>
      </c>
      <c r="H343" s="10">
        <v>112</v>
      </c>
      <c r="I343" s="10">
        <v>300</v>
      </c>
      <c r="N343" s="10">
        <v>128</v>
      </c>
      <c r="O343" s="10">
        <v>16</v>
      </c>
      <c r="P343" s="10">
        <v>0.3</v>
      </c>
      <c r="Q343" s="122">
        <v>53.333333333333336</v>
      </c>
    </row>
    <row r="344" spans="1:17" x14ac:dyDescent="0.25">
      <c r="A344" s="43">
        <v>41387</v>
      </c>
      <c r="B344" s="9">
        <v>1735</v>
      </c>
      <c r="C344" s="10" t="s">
        <v>22</v>
      </c>
      <c r="D344" s="10">
        <v>19</v>
      </c>
      <c r="E344" s="43"/>
      <c r="F344" s="10"/>
      <c r="G344" s="10">
        <v>39.6</v>
      </c>
      <c r="H344" s="10">
        <v>114</v>
      </c>
      <c r="I344" s="10">
        <v>500</v>
      </c>
      <c r="N344" s="10">
        <v>131</v>
      </c>
      <c r="O344" s="10">
        <v>17</v>
      </c>
      <c r="P344" s="10">
        <v>0.5</v>
      </c>
      <c r="Q344" s="122">
        <v>34</v>
      </c>
    </row>
    <row r="345" spans="1:17" x14ac:dyDescent="0.25">
      <c r="A345" s="43">
        <v>41387</v>
      </c>
      <c r="B345" s="9">
        <v>1740</v>
      </c>
      <c r="C345" s="10" t="s">
        <v>66</v>
      </c>
      <c r="D345" s="10">
        <v>20</v>
      </c>
      <c r="E345" s="43"/>
      <c r="F345" s="10"/>
      <c r="G345" s="10">
        <v>23</v>
      </c>
      <c r="H345" s="10">
        <v>114</v>
      </c>
      <c r="I345" s="10">
        <v>525</v>
      </c>
      <c r="N345" s="10">
        <v>126</v>
      </c>
      <c r="O345" s="10">
        <v>12</v>
      </c>
      <c r="P345" s="10">
        <v>0.52500000000000002</v>
      </c>
      <c r="Q345" s="122">
        <v>22.857142857142858</v>
      </c>
    </row>
    <row r="346" spans="1:17" x14ac:dyDescent="0.25">
      <c r="A346" s="43">
        <v>41387</v>
      </c>
      <c r="B346" s="9">
        <v>1800</v>
      </c>
      <c r="C346" s="10" t="s">
        <v>19</v>
      </c>
      <c r="D346" s="10">
        <v>21</v>
      </c>
      <c r="E346" s="43"/>
      <c r="F346" s="10"/>
      <c r="G346" s="10">
        <v>33.6</v>
      </c>
      <c r="H346" s="10">
        <v>114</v>
      </c>
      <c r="I346" s="10">
        <v>300</v>
      </c>
      <c r="N346" s="10">
        <v>120</v>
      </c>
      <c r="O346" s="10">
        <v>6</v>
      </c>
      <c r="P346" s="10">
        <v>0.3</v>
      </c>
      <c r="Q346" s="122">
        <v>20</v>
      </c>
    </row>
    <row r="347" spans="1:17" x14ac:dyDescent="0.25">
      <c r="A347" s="43">
        <v>41387</v>
      </c>
      <c r="B347" s="9">
        <v>1825</v>
      </c>
      <c r="C347" s="10" t="s">
        <v>19</v>
      </c>
      <c r="D347" s="10">
        <v>22</v>
      </c>
      <c r="E347" s="43"/>
      <c r="F347" s="10"/>
      <c r="G347" s="10">
        <v>30.7</v>
      </c>
      <c r="H347" s="10">
        <v>114</v>
      </c>
      <c r="I347" s="10">
        <v>500</v>
      </c>
      <c r="N347" s="10">
        <v>129</v>
      </c>
      <c r="O347" s="10">
        <v>15</v>
      </c>
      <c r="P347" s="10">
        <v>0.5</v>
      </c>
      <c r="Q347" s="122">
        <v>30</v>
      </c>
    </row>
    <row r="348" spans="1:17" x14ac:dyDescent="0.25">
      <c r="A348" s="43">
        <v>41394</v>
      </c>
      <c r="B348" s="9">
        <v>1532</v>
      </c>
      <c r="C348" s="10" t="s">
        <v>66</v>
      </c>
      <c r="D348" s="10">
        <v>1</v>
      </c>
      <c r="E348" s="43"/>
      <c r="F348" s="10"/>
      <c r="G348" s="10">
        <v>12.3</v>
      </c>
      <c r="H348" s="10">
        <v>114</v>
      </c>
      <c r="I348" s="10">
        <v>540</v>
      </c>
      <c r="N348" s="10">
        <v>125</v>
      </c>
      <c r="O348" s="10">
        <v>11</v>
      </c>
      <c r="P348" s="10">
        <v>0.54</v>
      </c>
      <c r="Q348" s="122">
        <v>20.37037037037037</v>
      </c>
    </row>
    <row r="349" spans="1:17" x14ac:dyDescent="0.25">
      <c r="A349" s="43">
        <v>41394</v>
      </c>
      <c r="B349" s="9">
        <v>1542</v>
      </c>
      <c r="C349" s="10" t="s">
        <v>22</v>
      </c>
      <c r="D349" s="10">
        <v>2</v>
      </c>
      <c r="E349" s="43"/>
      <c r="F349" s="10" t="s">
        <v>74</v>
      </c>
      <c r="G349" s="10">
        <v>81</v>
      </c>
      <c r="H349" s="10">
        <v>113</v>
      </c>
      <c r="I349" s="10">
        <v>100</v>
      </c>
      <c r="N349" s="10">
        <v>128</v>
      </c>
      <c r="O349" s="10">
        <v>15</v>
      </c>
      <c r="P349" s="10">
        <v>0.1</v>
      </c>
      <c r="Q349" s="122">
        <v>150</v>
      </c>
    </row>
    <row r="350" spans="1:17" x14ac:dyDescent="0.25">
      <c r="A350" s="43">
        <v>41394</v>
      </c>
      <c r="B350" s="9">
        <v>1552</v>
      </c>
      <c r="C350" s="10" t="s">
        <v>19</v>
      </c>
      <c r="D350" s="10">
        <v>3</v>
      </c>
      <c r="E350" s="43"/>
      <c r="F350" s="10" t="s">
        <v>74</v>
      </c>
      <c r="G350" s="10">
        <v>104.3</v>
      </c>
      <c r="H350" s="10">
        <v>110</v>
      </c>
      <c r="I350" s="10">
        <v>100</v>
      </c>
      <c r="N350" s="10">
        <v>125</v>
      </c>
      <c r="O350" s="10">
        <v>15</v>
      </c>
      <c r="P350" s="10">
        <v>0.1</v>
      </c>
      <c r="Q350" s="122">
        <v>150</v>
      </c>
    </row>
    <row r="351" spans="1:17" x14ac:dyDescent="0.25">
      <c r="A351" s="43">
        <v>41394</v>
      </c>
      <c r="B351" s="9">
        <v>1605</v>
      </c>
      <c r="C351" s="10" t="s">
        <v>19</v>
      </c>
      <c r="D351" s="10">
        <v>4</v>
      </c>
      <c r="E351" s="43"/>
      <c r="F351" s="10"/>
      <c r="G351" s="10">
        <v>64.400000000000006</v>
      </c>
      <c r="H351" s="10">
        <v>110</v>
      </c>
      <c r="I351" s="10">
        <v>200</v>
      </c>
      <c r="N351" s="10">
        <v>127</v>
      </c>
      <c r="O351" s="10">
        <v>17</v>
      </c>
      <c r="P351" s="10">
        <v>0.2</v>
      </c>
      <c r="Q351" s="122">
        <v>85</v>
      </c>
    </row>
    <row r="352" spans="1:17" x14ac:dyDescent="0.25">
      <c r="A352" s="43">
        <v>41394</v>
      </c>
      <c r="B352" s="9">
        <v>1616</v>
      </c>
      <c r="C352" s="10" t="s">
        <v>66</v>
      </c>
      <c r="D352" s="10">
        <v>5</v>
      </c>
      <c r="E352" s="43"/>
      <c r="F352" s="10"/>
      <c r="G352" s="10">
        <v>40.9</v>
      </c>
      <c r="H352" s="10">
        <v>116</v>
      </c>
      <c r="I352" s="10">
        <v>300</v>
      </c>
      <c r="N352" s="10">
        <v>127</v>
      </c>
      <c r="O352" s="10">
        <v>11</v>
      </c>
      <c r="P352" s="10">
        <v>0.3</v>
      </c>
      <c r="Q352" s="122">
        <v>36.666666666666671</v>
      </c>
    </row>
    <row r="353" spans="1:17" x14ac:dyDescent="0.25">
      <c r="A353" s="43">
        <v>41394</v>
      </c>
      <c r="B353" s="9">
        <v>1622</v>
      </c>
      <c r="C353" s="10" t="s">
        <v>22</v>
      </c>
      <c r="D353" s="10">
        <v>6</v>
      </c>
      <c r="E353" s="43"/>
      <c r="F353" s="10"/>
      <c r="G353" s="10">
        <v>56.2</v>
      </c>
      <c r="H353" s="10">
        <v>110</v>
      </c>
      <c r="I353" s="10">
        <v>200</v>
      </c>
      <c r="N353" s="10">
        <v>123</v>
      </c>
      <c r="O353" s="10">
        <v>13</v>
      </c>
      <c r="P353" s="10">
        <v>0.2</v>
      </c>
      <c r="Q353" s="122">
        <v>65</v>
      </c>
    </row>
    <row r="354" spans="1:17" x14ac:dyDescent="0.25">
      <c r="A354" s="43">
        <v>41394</v>
      </c>
      <c r="B354" s="9">
        <v>1645</v>
      </c>
      <c r="C354" s="10" t="s">
        <v>19</v>
      </c>
      <c r="D354" s="10">
        <v>7</v>
      </c>
      <c r="E354" s="43"/>
      <c r="F354" s="10"/>
      <c r="G354" s="10">
        <v>45.1</v>
      </c>
      <c r="H354" s="10">
        <v>111</v>
      </c>
      <c r="I354" s="10">
        <v>300</v>
      </c>
      <c r="N354" s="10">
        <v>123</v>
      </c>
      <c r="O354" s="10">
        <v>12</v>
      </c>
      <c r="P354" s="10">
        <v>0.3</v>
      </c>
      <c r="Q354" s="122">
        <v>40</v>
      </c>
    </row>
    <row r="355" spans="1:17" x14ac:dyDescent="0.25">
      <c r="A355" s="43">
        <v>41394</v>
      </c>
      <c r="B355" s="9">
        <v>1735</v>
      </c>
      <c r="C355" s="10" t="s">
        <v>66</v>
      </c>
      <c r="D355" s="10">
        <v>8</v>
      </c>
      <c r="E355" s="43"/>
      <c r="F355" s="10"/>
      <c r="G355" s="10">
        <v>17.8</v>
      </c>
      <c r="H355" s="10">
        <v>115</v>
      </c>
      <c r="I355" s="10">
        <v>500</v>
      </c>
      <c r="N355" s="10">
        <v>119</v>
      </c>
      <c r="O355" s="10">
        <v>4</v>
      </c>
      <c r="P355" s="10">
        <v>0.5</v>
      </c>
      <c r="Q355" s="122">
        <v>8</v>
      </c>
    </row>
    <row r="356" spans="1:17" x14ac:dyDescent="0.25">
      <c r="A356" s="43">
        <v>41394</v>
      </c>
      <c r="B356" s="9">
        <v>1745</v>
      </c>
      <c r="C356" s="10" t="s">
        <v>22</v>
      </c>
      <c r="D356" s="10">
        <v>9</v>
      </c>
      <c r="E356" s="43"/>
      <c r="F356" s="10"/>
      <c r="G356" s="10">
        <v>19.8</v>
      </c>
      <c r="H356" s="10">
        <v>115</v>
      </c>
      <c r="I356" s="10">
        <v>500</v>
      </c>
      <c r="N356" s="10">
        <v>120</v>
      </c>
      <c r="O356" s="10">
        <v>5</v>
      </c>
      <c r="P356" s="10">
        <v>0.5</v>
      </c>
      <c r="Q356" s="122">
        <v>10</v>
      </c>
    </row>
    <row r="357" spans="1:17" x14ac:dyDescent="0.25">
      <c r="A357" s="43">
        <v>41394</v>
      </c>
      <c r="B357" s="9">
        <v>1755</v>
      </c>
      <c r="C357" s="10" t="s">
        <v>19</v>
      </c>
      <c r="D357" s="10">
        <v>10</v>
      </c>
      <c r="E357" s="43"/>
      <c r="F357" s="10"/>
      <c r="G357" s="10">
        <v>21.8</v>
      </c>
      <c r="H357" s="10">
        <v>116</v>
      </c>
      <c r="I357" s="10">
        <v>525</v>
      </c>
      <c r="N357" s="10">
        <v>124</v>
      </c>
      <c r="O357" s="10">
        <v>8</v>
      </c>
      <c r="P357" s="10">
        <v>0.52500000000000002</v>
      </c>
      <c r="Q357" s="122">
        <v>15.238095238095237</v>
      </c>
    </row>
    <row r="358" spans="1:17" x14ac:dyDescent="0.25">
      <c r="A358" s="43">
        <v>41394</v>
      </c>
      <c r="B358" s="9">
        <v>2315</v>
      </c>
      <c r="C358" s="10" t="s">
        <v>19</v>
      </c>
      <c r="D358" s="10">
        <v>11</v>
      </c>
      <c r="E358" s="43"/>
      <c r="F358" s="10" t="s">
        <v>74</v>
      </c>
      <c r="G358" s="10">
        <v>87.6</v>
      </c>
      <c r="H358" s="10">
        <v>117</v>
      </c>
      <c r="I358" s="10">
        <v>100</v>
      </c>
      <c r="N358" s="10">
        <v>129</v>
      </c>
      <c r="O358" s="10">
        <v>12</v>
      </c>
      <c r="P358" s="10">
        <v>0.1</v>
      </c>
      <c r="Q358" s="122">
        <v>120</v>
      </c>
    </row>
    <row r="359" spans="1:17" x14ac:dyDescent="0.25">
      <c r="A359" s="43">
        <v>41395</v>
      </c>
      <c r="B359" s="9">
        <v>855</v>
      </c>
      <c r="C359" s="10" t="s">
        <v>66</v>
      </c>
      <c r="D359" s="10">
        <v>1</v>
      </c>
      <c r="E359" s="43"/>
      <c r="F359" s="10"/>
      <c r="G359" s="10">
        <v>13</v>
      </c>
      <c r="H359" s="10">
        <v>114</v>
      </c>
      <c r="I359" s="10">
        <v>510</v>
      </c>
      <c r="N359" s="10">
        <v>115</v>
      </c>
      <c r="O359" s="10">
        <v>1</v>
      </c>
      <c r="P359" s="10">
        <v>0.51</v>
      </c>
      <c r="Q359" s="122">
        <v>1.9607843137254901</v>
      </c>
    </row>
    <row r="360" spans="1:17" x14ac:dyDescent="0.25">
      <c r="A360" s="43">
        <v>41395</v>
      </c>
      <c r="B360" s="9">
        <v>900</v>
      </c>
      <c r="C360" s="10" t="s">
        <v>22</v>
      </c>
      <c r="D360" s="10">
        <v>2</v>
      </c>
      <c r="E360" s="43"/>
      <c r="F360" s="10"/>
      <c r="G360" s="10">
        <v>10.51</v>
      </c>
      <c r="H360" s="10">
        <v>113</v>
      </c>
      <c r="I360" s="10">
        <v>500</v>
      </c>
      <c r="N360" s="10">
        <v>116</v>
      </c>
      <c r="O360" s="10">
        <v>3</v>
      </c>
      <c r="P360" s="10">
        <v>0.5</v>
      </c>
      <c r="Q360" s="122">
        <v>6</v>
      </c>
    </row>
    <row r="361" spans="1:17" x14ac:dyDescent="0.25">
      <c r="A361" s="43">
        <v>41395</v>
      </c>
      <c r="B361" s="9">
        <v>910</v>
      </c>
      <c r="C361" s="10" t="s">
        <v>19</v>
      </c>
      <c r="D361" s="10">
        <v>3</v>
      </c>
      <c r="E361" s="43"/>
      <c r="F361" s="10">
        <v>1700</v>
      </c>
      <c r="G361" s="10">
        <v>11.4</v>
      </c>
      <c r="H361" s="10">
        <v>113</v>
      </c>
      <c r="I361" s="10">
        <v>500</v>
      </c>
      <c r="N361" s="10">
        <v>116</v>
      </c>
      <c r="O361" s="10">
        <v>3</v>
      </c>
      <c r="P361" s="10">
        <v>0.5</v>
      </c>
      <c r="Q361" s="122">
        <v>6</v>
      </c>
    </row>
    <row r="362" spans="1:17" x14ac:dyDescent="0.25">
      <c r="A362" s="8">
        <v>41424</v>
      </c>
      <c r="B362" s="9">
        <v>1320</v>
      </c>
      <c r="C362" s="10" t="s">
        <v>22</v>
      </c>
      <c r="D362" s="10">
        <v>1</v>
      </c>
      <c r="E362" s="8">
        <v>41435</v>
      </c>
      <c r="F362" s="11">
        <v>1730</v>
      </c>
      <c r="G362" s="10">
        <v>9.77</v>
      </c>
      <c r="H362" s="10">
        <v>110</v>
      </c>
      <c r="I362" s="10">
        <v>500</v>
      </c>
      <c r="N362" s="10">
        <v>116</v>
      </c>
      <c r="O362" s="10">
        <v>6</v>
      </c>
      <c r="P362" s="10">
        <v>0.5</v>
      </c>
      <c r="Q362" s="122">
        <v>12</v>
      </c>
    </row>
    <row r="363" spans="1:17" x14ac:dyDescent="0.25">
      <c r="A363" s="8">
        <v>41430</v>
      </c>
      <c r="B363" s="9">
        <v>1000</v>
      </c>
      <c r="C363" s="10" t="s">
        <v>19</v>
      </c>
      <c r="D363" s="10">
        <v>1</v>
      </c>
      <c r="G363" s="10">
        <v>85.1</v>
      </c>
      <c r="H363" s="10">
        <v>108</v>
      </c>
      <c r="I363" s="10">
        <v>300</v>
      </c>
      <c r="N363" s="10">
        <v>150</v>
      </c>
      <c r="O363" s="10">
        <v>42</v>
      </c>
      <c r="P363" s="10">
        <v>0.3</v>
      </c>
      <c r="Q363" s="122">
        <v>140</v>
      </c>
    </row>
    <row r="364" spans="1:17" x14ac:dyDescent="0.25">
      <c r="A364" s="8">
        <v>41430</v>
      </c>
      <c r="B364" s="9">
        <v>1015</v>
      </c>
      <c r="C364" s="10" t="s">
        <v>22</v>
      </c>
      <c r="D364" s="10">
        <v>2</v>
      </c>
      <c r="G364" s="10">
        <v>54</v>
      </c>
      <c r="H364" s="10">
        <v>113</v>
      </c>
      <c r="I364" s="10">
        <v>250</v>
      </c>
      <c r="N364" s="10">
        <v>129</v>
      </c>
      <c r="O364" s="10">
        <v>16</v>
      </c>
      <c r="P364" s="10">
        <v>0.25</v>
      </c>
      <c r="Q364" s="122">
        <v>64</v>
      </c>
    </row>
    <row r="365" spans="1:17" x14ac:dyDescent="0.25">
      <c r="A365" s="8">
        <v>41430</v>
      </c>
      <c r="B365" s="9">
        <v>1025</v>
      </c>
      <c r="C365" s="10" t="s">
        <v>66</v>
      </c>
      <c r="D365" s="10">
        <v>3</v>
      </c>
      <c r="G365" s="10">
        <v>31.5</v>
      </c>
      <c r="H365" s="10">
        <v>112</v>
      </c>
      <c r="I365" s="10">
        <v>300</v>
      </c>
      <c r="N365" s="10">
        <v>125</v>
      </c>
      <c r="O365" s="10">
        <v>13</v>
      </c>
      <c r="P365" s="10">
        <v>0.3</v>
      </c>
      <c r="Q365" s="122">
        <v>43.333333333333336</v>
      </c>
    </row>
    <row r="366" spans="1:17" x14ac:dyDescent="0.25">
      <c r="A366" s="8">
        <v>41430</v>
      </c>
      <c r="B366" s="9">
        <v>1110</v>
      </c>
      <c r="C366" s="10" t="s">
        <v>19</v>
      </c>
      <c r="D366" s="10">
        <v>4</v>
      </c>
      <c r="G366" s="10">
        <v>45.6</v>
      </c>
      <c r="H366" s="10">
        <v>112</v>
      </c>
      <c r="I366" s="10">
        <v>300</v>
      </c>
      <c r="N366" s="10">
        <v>134</v>
      </c>
      <c r="O366" s="10">
        <v>22</v>
      </c>
      <c r="P366" s="10">
        <v>0.3</v>
      </c>
      <c r="Q366" s="122">
        <v>73.333333333333343</v>
      </c>
    </row>
    <row r="367" spans="1:17" x14ac:dyDescent="0.25">
      <c r="A367" s="8">
        <v>41430</v>
      </c>
      <c r="B367" s="9">
        <v>1120</v>
      </c>
      <c r="C367" s="10" t="s">
        <v>73</v>
      </c>
      <c r="D367" s="10">
        <v>5</v>
      </c>
      <c r="G367" s="10">
        <v>170</v>
      </c>
      <c r="H367" s="10">
        <v>115</v>
      </c>
      <c r="I367" s="10">
        <v>50</v>
      </c>
      <c r="N367" s="10">
        <v>126</v>
      </c>
      <c r="O367" s="10">
        <v>11</v>
      </c>
      <c r="P367" s="10">
        <v>0.05</v>
      </c>
      <c r="Q367" s="122">
        <v>220</v>
      </c>
    </row>
    <row r="368" spans="1:17" x14ac:dyDescent="0.25">
      <c r="A368" s="8">
        <v>41430</v>
      </c>
      <c r="B368" s="9">
        <v>1125</v>
      </c>
      <c r="C368" s="10" t="s">
        <v>22</v>
      </c>
      <c r="D368" s="10">
        <v>6</v>
      </c>
      <c r="G368" s="10">
        <v>75.2</v>
      </c>
      <c r="H368" s="10">
        <v>114</v>
      </c>
      <c r="I368" s="10">
        <v>200</v>
      </c>
      <c r="N368" s="10">
        <v>134</v>
      </c>
      <c r="O368" s="10">
        <v>20</v>
      </c>
      <c r="P368" s="10">
        <v>0.2</v>
      </c>
      <c r="Q368" s="122">
        <v>100</v>
      </c>
    </row>
    <row r="369" spans="1:17" x14ac:dyDescent="0.25">
      <c r="A369" s="8">
        <v>41430</v>
      </c>
      <c r="B369" s="9">
        <v>1145</v>
      </c>
      <c r="C369" s="10" t="s">
        <v>65</v>
      </c>
      <c r="D369" s="10">
        <v>7</v>
      </c>
      <c r="G369" s="10">
        <v>32</v>
      </c>
      <c r="H369" s="10">
        <v>113</v>
      </c>
      <c r="I369" s="10">
        <v>300</v>
      </c>
      <c r="N369" s="10">
        <v>123</v>
      </c>
      <c r="O369" s="10">
        <v>10</v>
      </c>
      <c r="P369" s="10">
        <v>0.3</v>
      </c>
      <c r="Q369" s="122">
        <v>33.333333333333336</v>
      </c>
    </row>
    <row r="370" spans="1:17" x14ac:dyDescent="0.25">
      <c r="A370" s="8">
        <v>41430</v>
      </c>
      <c r="B370" s="9">
        <v>1200</v>
      </c>
      <c r="C370" s="10" t="s">
        <v>64</v>
      </c>
      <c r="D370" s="10">
        <v>8</v>
      </c>
      <c r="G370" s="10">
        <v>30.1</v>
      </c>
      <c r="H370" s="10">
        <v>113</v>
      </c>
      <c r="I370" s="10">
        <v>300</v>
      </c>
      <c r="N370" s="10">
        <v>126</v>
      </c>
      <c r="O370" s="10">
        <v>13</v>
      </c>
      <c r="P370" s="10">
        <v>0.3</v>
      </c>
      <c r="Q370" s="122">
        <v>43.333333333333336</v>
      </c>
    </row>
    <row r="371" spans="1:17" x14ac:dyDescent="0.25">
      <c r="A371" s="8">
        <v>41430</v>
      </c>
      <c r="B371" s="9">
        <v>1315</v>
      </c>
      <c r="C371" s="10" t="s">
        <v>19</v>
      </c>
      <c r="D371" s="10">
        <v>9</v>
      </c>
      <c r="G371" s="10">
        <v>505</v>
      </c>
      <c r="H371" s="10">
        <v>113</v>
      </c>
      <c r="I371" s="10">
        <v>50</v>
      </c>
      <c r="N371" s="10">
        <v>157</v>
      </c>
      <c r="O371" s="10">
        <v>44</v>
      </c>
      <c r="P371" s="10">
        <v>0.05</v>
      </c>
      <c r="Q371" s="122">
        <v>880</v>
      </c>
    </row>
    <row r="372" spans="1:17" x14ac:dyDescent="0.25">
      <c r="A372" s="8">
        <v>41430</v>
      </c>
      <c r="B372" s="9">
        <v>1320</v>
      </c>
      <c r="C372" s="10" t="s">
        <v>73</v>
      </c>
      <c r="D372" s="10">
        <v>10</v>
      </c>
      <c r="G372" s="10">
        <v>354</v>
      </c>
      <c r="H372" s="10">
        <v>115</v>
      </c>
      <c r="I372" s="10">
        <v>50</v>
      </c>
      <c r="N372" s="10">
        <v>144</v>
      </c>
      <c r="O372" s="10">
        <v>29</v>
      </c>
      <c r="P372" s="10">
        <v>0.05</v>
      </c>
      <c r="Q372" s="122">
        <v>580</v>
      </c>
    </row>
    <row r="373" spans="1:17" x14ac:dyDescent="0.25">
      <c r="A373" s="8">
        <v>41430</v>
      </c>
      <c r="B373" s="9">
        <v>1325</v>
      </c>
      <c r="C373" s="10" t="s">
        <v>22</v>
      </c>
      <c r="D373" s="10">
        <v>11</v>
      </c>
      <c r="G373" s="10">
        <v>267</v>
      </c>
      <c r="H373" s="10">
        <v>115</v>
      </c>
      <c r="I373" s="10">
        <v>50</v>
      </c>
      <c r="N373" s="10">
        <v>145</v>
      </c>
      <c r="O373" s="10">
        <v>30</v>
      </c>
      <c r="P373" s="10">
        <v>0.05</v>
      </c>
      <c r="Q373" s="122">
        <v>600</v>
      </c>
    </row>
    <row r="374" spans="1:17" x14ac:dyDescent="0.25">
      <c r="A374" s="8">
        <v>41430</v>
      </c>
      <c r="B374" s="9">
        <v>1405</v>
      </c>
      <c r="C374" s="10" t="s">
        <v>65</v>
      </c>
      <c r="D374" s="10">
        <v>12</v>
      </c>
      <c r="G374" s="10">
        <v>20.8</v>
      </c>
      <c r="H374" s="10">
        <v>125</v>
      </c>
      <c r="I374" s="10">
        <v>500</v>
      </c>
      <c r="N374" s="10">
        <v>140</v>
      </c>
      <c r="O374" s="10">
        <v>15</v>
      </c>
      <c r="P374" s="10">
        <v>0.5</v>
      </c>
      <c r="Q374" s="122">
        <v>30</v>
      </c>
    </row>
    <row r="375" spans="1:17" x14ac:dyDescent="0.25">
      <c r="A375" s="8">
        <v>41430</v>
      </c>
      <c r="B375" s="9">
        <v>1420</v>
      </c>
      <c r="C375" s="10" t="s">
        <v>72</v>
      </c>
      <c r="D375" s="10">
        <v>13</v>
      </c>
      <c r="G375" s="10">
        <v>29.8</v>
      </c>
      <c r="H375" s="10">
        <v>114</v>
      </c>
      <c r="I375" s="10">
        <v>300</v>
      </c>
      <c r="N375" s="10">
        <v>131</v>
      </c>
      <c r="O375" s="10">
        <v>17</v>
      </c>
      <c r="P375" s="10">
        <v>0.3</v>
      </c>
      <c r="Q375" s="122">
        <v>56.666666666666671</v>
      </c>
    </row>
    <row r="376" spans="1:17" x14ac:dyDescent="0.25">
      <c r="A376" s="8">
        <v>41430</v>
      </c>
      <c r="B376" s="9">
        <v>1455</v>
      </c>
      <c r="C376" s="10" t="s">
        <v>19</v>
      </c>
      <c r="D376" s="10">
        <v>13</v>
      </c>
      <c r="G376" s="10">
        <v>42.5</v>
      </c>
      <c r="H376" s="10">
        <v>114</v>
      </c>
      <c r="I376" s="10">
        <v>300</v>
      </c>
      <c r="N376" s="10">
        <v>139</v>
      </c>
      <c r="O376" s="10">
        <v>25</v>
      </c>
      <c r="P376" s="10">
        <v>0.3</v>
      </c>
      <c r="Q376" s="122">
        <v>83.333333333333343</v>
      </c>
    </row>
    <row r="377" spans="1:17" x14ac:dyDescent="0.25">
      <c r="A377" s="8">
        <v>41430</v>
      </c>
      <c r="B377" s="9">
        <v>1505</v>
      </c>
      <c r="C377" s="10" t="s">
        <v>22</v>
      </c>
      <c r="D377" s="10">
        <v>14</v>
      </c>
      <c r="G377" s="10">
        <v>31</v>
      </c>
      <c r="H377" s="10">
        <v>115</v>
      </c>
      <c r="I377" s="10">
        <v>500</v>
      </c>
      <c r="N377" s="10">
        <v>138</v>
      </c>
      <c r="O377" s="10">
        <v>23</v>
      </c>
      <c r="P377" s="10">
        <v>0.5</v>
      </c>
      <c r="Q377" s="122">
        <v>46</v>
      </c>
    </row>
    <row r="378" spans="1:17" x14ac:dyDescent="0.25">
      <c r="A378" s="8">
        <v>41430</v>
      </c>
      <c r="B378" s="9">
        <v>1520</v>
      </c>
      <c r="C378" s="10" t="s">
        <v>66</v>
      </c>
      <c r="D378" s="10">
        <v>15</v>
      </c>
      <c r="G378" s="10">
        <v>24.5</v>
      </c>
      <c r="H378" s="10">
        <v>116</v>
      </c>
      <c r="I378" s="10">
        <v>500</v>
      </c>
      <c r="N378" s="10">
        <v>136</v>
      </c>
      <c r="O378" s="10">
        <v>20</v>
      </c>
      <c r="P378" s="10">
        <v>0.5</v>
      </c>
      <c r="Q378" s="122">
        <v>40</v>
      </c>
    </row>
    <row r="379" spans="1:17" x14ac:dyDescent="0.25">
      <c r="A379" s="8">
        <v>41430</v>
      </c>
      <c r="B379" s="9">
        <v>1535</v>
      </c>
      <c r="C379" s="10" t="s">
        <v>73</v>
      </c>
      <c r="D379" s="10">
        <v>16</v>
      </c>
      <c r="G379" s="10">
        <v>67.400000000000006</v>
      </c>
      <c r="H379" s="10">
        <v>112</v>
      </c>
      <c r="I379" s="10">
        <v>300</v>
      </c>
      <c r="N379" s="10">
        <v>146</v>
      </c>
      <c r="O379" s="10">
        <v>34</v>
      </c>
      <c r="P379" s="10">
        <v>0.3</v>
      </c>
      <c r="Q379" s="122">
        <v>113.33333333333334</v>
      </c>
    </row>
    <row r="380" spans="1:17" x14ac:dyDescent="0.25">
      <c r="A380" s="8">
        <v>41430</v>
      </c>
      <c r="B380" s="9">
        <v>1630</v>
      </c>
      <c r="C380" s="10" t="s">
        <v>65</v>
      </c>
      <c r="D380" s="10">
        <v>18</v>
      </c>
      <c r="E380" s="8">
        <v>41450</v>
      </c>
      <c r="F380" s="11">
        <v>1400</v>
      </c>
      <c r="G380" s="10">
        <v>12.1</v>
      </c>
      <c r="H380" s="10">
        <v>111</v>
      </c>
      <c r="I380" s="10">
        <v>350</v>
      </c>
      <c r="N380" s="10">
        <v>117</v>
      </c>
      <c r="O380" s="10">
        <v>6</v>
      </c>
      <c r="P380" s="10">
        <v>0.35</v>
      </c>
      <c r="Q380" s="122">
        <v>17.142857142857142</v>
      </c>
    </row>
    <row r="381" spans="1:17" x14ac:dyDescent="0.25">
      <c r="A381" s="8">
        <v>41430</v>
      </c>
      <c r="B381" s="9">
        <v>1645</v>
      </c>
      <c r="C381" s="10" t="s">
        <v>72</v>
      </c>
      <c r="D381" s="10">
        <v>16</v>
      </c>
      <c r="G381" s="10">
        <v>9.3699999999999992</v>
      </c>
      <c r="H381" s="10">
        <v>124</v>
      </c>
      <c r="I381" s="10">
        <v>480</v>
      </c>
      <c r="N381" s="10">
        <v>134</v>
      </c>
      <c r="O381" s="10">
        <v>10</v>
      </c>
      <c r="P381" s="10">
        <v>0.48</v>
      </c>
      <c r="Q381" s="122">
        <v>20.833333333333336</v>
      </c>
    </row>
    <row r="382" spans="1:17" x14ac:dyDescent="0.25">
      <c r="A382" s="8">
        <v>41430</v>
      </c>
      <c r="B382" s="9">
        <v>1705</v>
      </c>
      <c r="C382" s="10" t="s">
        <v>19</v>
      </c>
      <c r="D382" s="10">
        <v>17</v>
      </c>
      <c r="G382" s="10">
        <v>15.8</v>
      </c>
      <c r="H382" s="10">
        <v>123</v>
      </c>
      <c r="I382" s="10">
        <v>510</v>
      </c>
      <c r="N382" s="10">
        <v>142</v>
      </c>
      <c r="O382" s="10">
        <v>19</v>
      </c>
      <c r="P382" s="10">
        <v>0.51</v>
      </c>
      <c r="Q382" s="122">
        <v>37.254901960784316</v>
      </c>
    </row>
    <row r="383" spans="1:17" x14ac:dyDescent="0.25">
      <c r="A383" s="8">
        <v>41430</v>
      </c>
      <c r="B383" s="9">
        <v>1720</v>
      </c>
      <c r="C383" s="10" t="s">
        <v>66</v>
      </c>
      <c r="D383" s="10">
        <v>17</v>
      </c>
      <c r="G383" s="10">
        <v>14.5</v>
      </c>
      <c r="H383" s="10">
        <v>120</v>
      </c>
      <c r="I383" s="10">
        <v>500</v>
      </c>
      <c r="N383" s="10">
        <v>127</v>
      </c>
      <c r="O383" s="10">
        <v>7</v>
      </c>
      <c r="P383" s="10">
        <v>0.5</v>
      </c>
      <c r="Q383" s="122">
        <v>14</v>
      </c>
    </row>
    <row r="384" spans="1:17" x14ac:dyDescent="0.25">
      <c r="A384" s="8">
        <v>41430</v>
      </c>
      <c r="B384" s="9">
        <v>1730</v>
      </c>
      <c r="C384" s="10" t="s">
        <v>22</v>
      </c>
      <c r="D384" s="10">
        <v>18</v>
      </c>
      <c r="G384" s="10">
        <v>16.5</v>
      </c>
      <c r="H384" s="10">
        <v>122</v>
      </c>
      <c r="I384" s="10">
        <v>520</v>
      </c>
      <c r="N384" s="10">
        <v>134</v>
      </c>
      <c r="O384" s="10">
        <v>12</v>
      </c>
      <c r="P384" s="10">
        <v>0.52</v>
      </c>
      <c r="Q384" s="122">
        <v>23.076923076923077</v>
      </c>
    </row>
    <row r="385" spans="1:17" x14ac:dyDescent="0.25">
      <c r="A385" s="8">
        <v>41449</v>
      </c>
      <c r="B385" s="9">
        <v>910</v>
      </c>
      <c r="C385" s="10" t="s">
        <v>22</v>
      </c>
      <c r="D385" s="10">
        <v>1</v>
      </c>
      <c r="G385" s="10">
        <v>160</v>
      </c>
      <c r="H385" s="10">
        <v>127</v>
      </c>
      <c r="I385" s="10">
        <v>275</v>
      </c>
      <c r="N385" s="10">
        <v>145</v>
      </c>
      <c r="O385" s="10">
        <v>18</v>
      </c>
      <c r="P385" s="10">
        <v>0.27500000000000002</v>
      </c>
      <c r="Q385" s="122">
        <v>65.454545454545453</v>
      </c>
    </row>
    <row r="386" spans="1:17" x14ac:dyDescent="0.25">
      <c r="A386" s="8">
        <v>41449</v>
      </c>
      <c r="B386" s="9">
        <v>910</v>
      </c>
      <c r="C386" s="10" t="s">
        <v>22</v>
      </c>
      <c r="D386" s="10">
        <v>1</v>
      </c>
      <c r="G386" s="10">
        <v>160</v>
      </c>
      <c r="H386" s="10">
        <v>123</v>
      </c>
      <c r="I386" s="10">
        <v>75</v>
      </c>
      <c r="N386" s="10">
        <v>126</v>
      </c>
      <c r="O386" s="10">
        <v>3</v>
      </c>
      <c r="P386" s="10">
        <v>7.4999999999999997E-2</v>
      </c>
      <c r="Q386" s="122">
        <v>40</v>
      </c>
    </row>
    <row r="387" spans="1:17" x14ac:dyDescent="0.25">
      <c r="A387" s="8">
        <v>41449</v>
      </c>
      <c r="B387" s="9">
        <v>945</v>
      </c>
      <c r="C387" s="10" t="s">
        <v>19</v>
      </c>
      <c r="D387" s="10">
        <v>3</v>
      </c>
      <c r="G387" s="10">
        <v>62.1</v>
      </c>
      <c r="H387" s="10">
        <v>126</v>
      </c>
      <c r="I387" s="10">
        <v>550</v>
      </c>
      <c r="N387" s="10">
        <v>144</v>
      </c>
      <c r="O387" s="10">
        <v>18</v>
      </c>
      <c r="P387" s="10">
        <v>0.55000000000000004</v>
      </c>
      <c r="Q387" s="122">
        <v>32.727272727272727</v>
      </c>
    </row>
    <row r="388" spans="1:17" x14ac:dyDescent="0.25">
      <c r="A388" s="8">
        <v>41449</v>
      </c>
      <c r="B388" s="9">
        <v>955</v>
      </c>
      <c r="C388" s="10" t="s">
        <v>22</v>
      </c>
      <c r="D388" s="10">
        <v>4</v>
      </c>
      <c r="G388" s="10">
        <v>34.4</v>
      </c>
      <c r="H388" s="10">
        <v>123</v>
      </c>
      <c r="I388" s="10">
        <v>530</v>
      </c>
      <c r="N388" s="10">
        <v>137</v>
      </c>
      <c r="O388" s="10">
        <v>14</v>
      </c>
      <c r="P388" s="10">
        <v>0.53</v>
      </c>
      <c r="Q388" s="122">
        <v>26.415094339622641</v>
      </c>
    </row>
    <row r="389" spans="1:17" x14ac:dyDescent="0.25">
      <c r="A389" s="8">
        <v>41450</v>
      </c>
      <c r="B389" s="9">
        <v>1030</v>
      </c>
      <c r="C389" s="10" t="s">
        <v>19</v>
      </c>
      <c r="D389" s="10">
        <v>1</v>
      </c>
      <c r="G389" s="10">
        <v>94.3</v>
      </c>
      <c r="H389" s="10">
        <v>123</v>
      </c>
      <c r="I389" s="10">
        <v>500</v>
      </c>
      <c r="N389" s="10">
        <v>148</v>
      </c>
      <c r="O389" s="10">
        <v>25</v>
      </c>
      <c r="P389" s="10">
        <v>0.5</v>
      </c>
      <c r="Q389" s="122">
        <v>50</v>
      </c>
    </row>
    <row r="390" spans="1:17" x14ac:dyDescent="0.25">
      <c r="A390" s="8">
        <v>41450</v>
      </c>
      <c r="B390" s="9">
        <v>1200</v>
      </c>
      <c r="C390" s="10" t="s">
        <v>19</v>
      </c>
      <c r="D390" s="10">
        <v>2</v>
      </c>
      <c r="G390" s="10">
        <v>17.5</v>
      </c>
      <c r="H390" s="10">
        <v>123</v>
      </c>
      <c r="I390" s="10">
        <v>550</v>
      </c>
      <c r="N390" s="10">
        <v>131</v>
      </c>
      <c r="O390" s="10">
        <v>8</v>
      </c>
      <c r="P390" s="10">
        <v>0.55000000000000004</v>
      </c>
      <c r="Q390" s="122">
        <v>14.545454545454545</v>
      </c>
    </row>
    <row r="391" spans="1:17" x14ac:dyDescent="0.25">
      <c r="A391" s="8">
        <v>41450</v>
      </c>
      <c r="B391" s="9">
        <v>1210</v>
      </c>
      <c r="C391" s="10" t="s">
        <v>22</v>
      </c>
      <c r="D391" s="10">
        <v>3</v>
      </c>
      <c r="G391" s="10">
        <v>18.7</v>
      </c>
      <c r="H391" s="10">
        <v>125</v>
      </c>
      <c r="I391" s="10">
        <v>500</v>
      </c>
      <c r="N391" s="10">
        <v>129</v>
      </c>
      <c r="O391" s="10">
        <v>4</v>
      </c>
      <c r="P391" s="10">
        <v>0.5</v>
      </c>
      <c r="Q391" s="122">
        <v>8</v>
      </c>
    </row>
    <row r="392" spans="1:17" x14ac:dyDescent="0.25">
      <c r="A392" s="8">
        <v>41690</v>
      </c>
      <c r="B392" s="9">
        <v>1218</v>
      </c>
      <c r="C392" s="10" t="s">
        <v>36</v>
      </c>
      <c r="D392" s="10">
        <v>12</v>
      </c>
      <c r="E392" s="8">
        <v>41695</v>
      </c>
      <c r="F392" s="11">
        <v>1300</v>
      </c>
      <c r="H392" s="10">
        <v>126</v>
      </c>
      <c r="I392" s="10">
        <v>500</v>
      </c>
      <c r="N392" s="10">
        <v>183</v>
      </c>
      <c r="O392" s="10">
        <v>57</v>
      </c>
      <c r="P392" s="10">
        <v>0.5</v>
      </c>
      <c r="Q392" s="122">
        <v>1142</v>
      </c>
    </row>
    <row r="393" spans="1:17" x14ac:dyDescent="0.25">
      <c r="H393" s="10">
        <v>126</v>
      </c>
      <c r="N393" s="10">
        <v>185</v>
      </c>
      <c r="O393" s="10">
        <v>59</v>
      </c>
    </row>
    <row r="394" spans="1:17" x14ac:dyDescent="0.25">
      <c r="H394" s="10">
        <v>128</v>
      </c>
      <c r="N394" s="10">
        <v>233</v>
      </c>
      <c r="O394" s="10">
        <v>105</v>
      </c>
    </row>
    <row r="395" spans="1:17" x14ac:dyDescent="0.25">
      <c r="H395" s="10">
        <v>128</v>
      </c>
      <c r="N395" s="10">
        <v>215</v>
      </c>
      <c r="O395" s="10">
        <v>87</v>
      </c>
    </row>
    <row r="396" spans="1:17" x14ac:dyDescent="0.25">
      <c r="H396" s="10">
        <v>131</v>
      </c>
      <c r="N396" s="10">
        <v>224</v>
      </c>
      <c r="O396" s="10">
        <v>93</v>
      </c>
    </row>
    <row r="397" spans="1:17" x14ac:dyDescent="0.25">
      <c r="H397" s="10">
        <v>129</v>
      </c>
      <c r="N397" s="10">
        <v>179</v>
      </c>
      <c r="O397" s="10">
        <v>50</v>
      </c>
    </row>
    <row r="398" spans="1:17" x14ac:dyDescent="0.25">
      <c r="H398" s="10">
        <v>129</v>
      </c>
      <c r="N398" s="10">
        <v>249</v>
      </c>
      <c r="O398" s="10">
        <v>120</v>
      </c>
    </row>
    <row r="399" spans="1:17" x14ac:dyDescent="0.25">
      <c r="A399" s="8">
        <v>41684</v>
      </c>
      <c r="B399" s="9">
        <v>1817</v>
      </c>
      <c r="C399" s="10" t="s">
        <v>36</v>
      </c>
      <c r="D399" s="10">
        <v>10</v>
      </c>
      <c r="H399" s="10">
        <v>127</v>
      </c>
      <c r="I399" s="10">
        <v>500</v>
      </c>
      <c r="N399" s="10">
        <v>135</v>
      </c>
      <c r="O399" s="10">
        <v>8</v>
      </c>
      <c r="P399" s="10">
        <v>0.5</v>
      </c>
      <c r="Q399" s="122">
        <v>16</v>
      </c>
    </row>
    <row r="400" spans="1:17" x14ac:dyDescent="0.25">
      <c r="A400" s="8">
        <v>41690</v>
      </c>
      <c r="B400" s="9">
        <v>1318</v>
      </c>
      <c r="C400" s="10" t="s">
        <v>36</v>
      </c>
      <c r="D400" s="10">
        <v>14</v>
      </c>
      <c r="H400" s="10">
        <v>129</v>
      </c>
      <c r="I400" s="10">
        <v>500</v>
      </c>
      <c r="N400" s="10">
        <v>162</v>
      </c>
      <c r="O400" s="10">
        <v>33</v>
      </c>
      <c r="P400" s="10">
        <v>0.5</v>
      </c>
      <c r="Q400" s="122">
        <v>104</v>
      </c>
    </row>
    <row r="401" spans="1:17" x14ac:dyDescent="0.25">
      <c r="H401" s="10">
        <v>129</v>
      </c>
      <c r="N401" s="10">
        <v>148</v>
      </c>
      <c r="O401" s="10">
        <v>19</v>
      </c>
    </row>
    <row r="402" spans="1:17" x14ac:dyDescent="0.25">
      <c r="A402" s="8">
        <v>41684</v>
      </c>
      <c r="B402" s="9">
        <v>1747</v>
      </c>
      <c r="C402" s="10" t="s">
        <v>36</v>
      </c>
      <c r="D402" s="10">
        <v>9</v>
      </c>
      <c r="H402" s="10">
        <v>129</v>
      </c>
      <c r="I402" s="10">
        <v>500</v>
      </c>
      <c r="N402" s="10">
        <v>136</v>
      </c>
      <c r="O402" s="10">
        <v>7</v>
      </c>
      <c r="P402" s="10">
        <v>0.5</v>
      </c>
      <c r="Q402" s="122">
        <v>14</v>
      </c>
    </row>
    <row r="403" spans="1:17" x14ac:dyDescent="0.25">
      <c r="A403" s="8">
        <v>41690</v>
      </c>
      <c r="B403" s="9">
        <v>1148</v>
      </c>
      <c r="C403" s="10" t="s">
        <v>36</v>
      </c>
      <c r="D403" s="10">
        <v>11</v>
      </c>
      <c r="H403" s="10">
        <v>134</v>
      </c>
      <c r="I403" s="10">
        <v>500</v>
      </c>
      <c r="N403" s="10">
        <v>156</v>
      </c>
      <c r="O403" s="10">
        <v>22</v>
      </c>
      <c r="P403" s="10">
        <v>0.5</v>
      </c>
      <c r="Q403" s="122">
        <v>490</v>
      </c>
    </row>
    <row r="404" spans="1:17" x14ac:dyDescent="0.25">
      <c r="H404" s="10">
        <v>131</v>
      </c>
      <c r="N404" s="10">
        <v>170</v>
      </c>
      <c r="O404" s="10">
        <v>39</v>
      </c>
    </row>
    <row r="405" spans="1:17" x14ac:dyDescent="0.25">
      <c r="H405" s="10">
        <v>131</v>
      </c>
      <c r="N405" s="10">
        <v>193</v>
      </c>
      <c r="O405" s="10">
        <v>62</v>
      </c>
    </row>
    <row r="406" spans="1:17" x14ac:dyDescent="0.25">
      <c r="H406" s="10">
        <v>130</v>
      </c>
      <c r="N406" s="10">
        <v>252</v>
      </c>
      <c r="O406" s="10">
        <v>122</v>
      </c>
    </row>
    <row r="407" spans="1:17" x14ac:dyDescent="0.25">
      <c r="A407" s="8">
        <v>41684</v>
      </c>
      <c r="B407" s="9">
        <v>1647</v>
      </c>
      <c r="C407" s="10" t="s">
        <v>36</v>
      </c>
      <c r="D407" s="10">
        <v>7</v>
      </c>
      <c r="H407" s="10">
        <v>131</v>
      </c>
      <c r="I407" s="10">
        <v>500</v>
      </c>
      <c r="N407" s="10">
        <v>158</v>
      </c>
      <c r="O407" s="10">
        <v>27</v>
      </c>
      <c r="P407" s="10">
        <v>0.5</v>
      </c>
      <c r="Q407" s="122">
        <v>54</v>
      </c>
    </row>
    <row r="408" spans="1:17" x14ac:dyDescent="0.25">
      <c r="A408" s="8">
        <v>41684</v>
      </c>
      <c r="B408" s="9">
        <v>1617</v>
      </c>
      <c r="C408" s="10" t="s">
        <v>36</v>
      </c>
      <c r="D408" s="10">
        <v>6</v>
      </c>
      <c r="H408" s="10">
        <v>128</v>
      </c>
      <c r="I408" s="10">
        <v>500</v>
      </c>
      <c r="N408" s="10">
        <v>204</v>
      </c>
      <c r="O408" s="10">
        <v>76</v>
      </c>
      <c r="P408" s="10">
        <v>0.5</v>
      </c>
      <c r="Q408" s="122">
        <v>152</v>
      </c>
    </row>
    <row r="409" spans="1:17" x14ac:dyDescent="0.25">
      <c r="A409" s="8">
        <v>41684</v>
      </c>
      <c r="B409" s="9">
        <v>1717</v>
      </c>
      <c r="C409" s="10" t="s">
        <v>36</v>
      </c>
      <c r="D409" s="10">
        <v>8</v>
      </c>
      <c r="H409" s="10">
        <v>130</v>
      </c>
      <c r="I409" s="10">
        <v>500</v>
      </c>
      <c r="N409" s="10">
        <v>142</v>
      </c>
      <c r="O409" s="10">
        <v>12</v>
      </c>
      <c r="P409" s="10">
        <v>0.5</v>
      </c>
      <c r="Q409" s="122">
        <v>24</v>
      </c>
    </row>
    <row r="410" spans="1:17" x14ac:dyDescent="0.25">
      <c r="A410" s="8">
        <v>41684</v>
      </c>
      <c r="B410" s="9">
        <v>1517</v>
      </c>
      <c r="C410" s="10" t="s">
        <v>36</v>
      </c>
      <c r="D410" s="10">
        <v>4</v>
      </c>
      <c r="H410" s="10">
        <v>132</v>
      </c>
      <c r="I410" s="10">
        <v>500</v>
      </c>
      <c r="N410" s="10">
        <v>155</v>
      </c>
      <c r="O410" s="10">
        <v>23</v>
      </c>
      <c r="P410" s="10">
        <v>0.5</v>
      </c>
      <c r="Q410" s="122">
        <v>46</v>
      </c>
    </row>
    <row r="411" spans="1:17" x14ac:dyDescent="0.25">
      <c r="A411" s="8">
        <v>41679</v>
      </c>
      <c r="B411" s="9">
        <v>1021</v>
      </c>
      <c r="C411" s="10" t="s">
        <v>36</v>
      </c>
      <c r="D411" s="10">
        <v>2</v>
      </c>
      <c r="H411" s="10">
        <v>131</v>
      </c>
      <c r="I411" s="10">
        <v>500</v>
      </c>
      <c r="N411" s="10">
        <v>193</v>
      </c>
      <c r="O411" s="10">
        <v>62</v>
      </c>
      <c r="P411" s="10">
        <v>0.5</v>
      </c>
      <c r="Q411" s="122">
        <v>124</v>
      </c>
    </row>
    <row r="412" spans="1:17" x14ac:dyDescent="0.25">
      <c r="A412" s="8">
        <v>41684</v>
      </c>
      <c r="B412" s="9">
        <v>1547</v>
      </c>
      <c r="C412" s="10" t="s">
        <v>36</v>
      </c>
      <c r="D412" s="10">
        <v>5</v>
      </c>
      <c r="H412" s="10">
        <v>132</v>
      </c>
      <c r="I412" s="10">
        <v>500</v>
      </c>
      <c r="N412" s="10">
        <v>273</v>
      </c>
      <c r="O412" s="10">
        <v>141</v>
      </c>
      <c r="P412" s="10">
        <v>0.5</v>
      </c>
      <c r="Q412" s="122">
        <v>358</v>
      </c>
    </row>
    <row r="413" spans="1:17" x14ac:dyDescent="0.25">
      <c r="H413" s="10">
        <v>131</v>
      </c>
      <c r="N413" s="10">
        <v>169</v>
      </c>
      <c r="O413" s="10">
        <v>38</v>
      </c>
    </row>
    <row r="414" spans="1:17" x14ac:dyDescent="0.25">
      <c r="A414" s="8">
        <v>41679</v>
      </c>
      <c r="B414" s="9">
        <v>1020</v>
      </c>
      <c r="C414" s="10" t="s">
        <v>36</v>
      </c>
      <c r="D414" s="10">
        <v>1</v>
      </c>
      <c r="H414" s="10">
        <v>131</v>
      </c>
      <c r="I414" s="10">
        <v>500</v>
      </c>
      <c r="N414" s="10">
        <v>209</v>
      </c>
      <c r="O414" s="10">
        <v>78</v>
      </c>
      <c r="P414" s="10">
        <v>0.5</v>
      </c>
      <c r="Q414" s="122">
        <v>156</v>
      </c>
    </row>
    <row r="415" spans="1:17" x14ac:dyDescent="0.25">
      <c r="A415" s="8">
        <v>41691</v>
      </c>
      <c r="B415" s="9">
        <v>1230</v>
      </c>
      <c r="C415" s="10" t="s">
        <v>19</v>
      </c>
      <c r="D415" s="10">
        <v>3</v>
      </c>
      <c r="H415" s="10">
        <v>129</v>
      </c>
      <c r="I415" s="10">
        <v>575</v>
      </c>
      <c r="N415" s="10">
        <v>189</v>
      </c>
      <c r="O415" s="10">
        <v>60</v>
      </c>
      <c r="P415" s="10">
        <v>0.57499999999999996</v>
      </c>
      <c r="Q415" s="122">
        <v>104.34782608695653</v>
      </c>
    </row>
    <row r="416" spans="1:17" x14ac:dyDescent="0.25">
      <c r="A416" s="8">
        <v>41691</v>
      </c>
      <c r="B416" s="9">
        <v>1215</v>
      </c>
      <c r="C416" s="10" t="s">
        <v>19</v>
      </c>
      <c r="D416" s="10">
        <v>2</v>
      </c>
      <c r="H416" s="10">
        <v>132</v>
      </c>
      <c r="I416" s="10">
        <v>525</v>
      </c>
      <c r="N416" s="10">
        <v>178</v>
      </c>
      <c r="O416" s="10">
        <v>46</v>
      </c>
      <c r="P416" s="10">
        <v>0.52500000000000002</v>
      </c>
      <c r="Q416" s="122">
        <v>87.61904761904762</v>
      </c>
    </row>
    <row r="417" spans="1:17" x14ac:dyDescent="0.25">
      <c r="A417" s="8">
        <v>41691</v>
      </c>
      <c r="B417" s="9">
        <v>1200</v>
      </c>
      <c r="C417" s="10" t="s">
        <v>19</v>
      </c>
      <c r="D417" s="10">
        <v>1</v>
      </c>
      <c r="H417" s="10">
        <v>132</v>
      </c>
      <c r="I417" s="10">
        <v>500</v>
      </c>
      <c r="N417" s="10">
        <v>154</v>
      </c>
      <c r="O417" s="10">
        <v>22</v>
      </c>
      <c r="P417" s="10">
        <v>0.5</v>
      </c>
      <c r="Q417" s="122">
        <v>44</v>
      </c>
    </row>
    <row r="418" spans="1:17" x14ac:dyDescent="0.25">
      <c r="A418" s="8">
        <v>41691</v>
      </c>
      <c r="B418" s="9">
        <v>1415</v>
      </c>
      <c r="C418" s="10" t="s">
        <v>19</v>
      </c>
      <c r="D418" s="10">
        <v>5</v>
      </c>
      <c r="H418" s="10">
        <v>128</v>
      </c>
      <c r="I418" s="10">
        <v>550</v>
      </c>
      <c r="N418" s="10">
        <v>247</v>
      </c>
      <c r="O418" s="10">
        <v>119</v>
      </c>
      <c r="P418" s="10">
        <v>0.55000000000000004</v>
      </c>
      <c r="Q418" s="122">
        <v>216.36363636363635</v>
      </c>
    </row>
    <row r="419" spans="1:17" x14ac:dyDescent="0.25">
      <c r="A419" s="8">
        <v>41691</v>
      </c>
      <c r="B419" s="9">
        <v>1445</v>
      </c>
      <c r="C419" s="10" t="s">
        <v>19</v>
      </c>
      <c r="D419" s="10">
        <v>7</v>
      </c>
      <c r="H419" s="10">
        <v>130</v>
      </c>
      <c r="I419" s="10">
        <v>525</v>
      </c>
      <c r="N419" s="10">
        <v>174</v>
      </c>
      <c r="O419" s="10">
        <v>44</v>
      </c>
      <c r="P419" s="10">
        <v>0.52500000000000002</v>
      </c>
      <c r="Q419" s="122">
        <v>83.80952380952381</v>
      </c>
    </row>
    <row r="420" spans="1:17" x14ac:dyDescent="0.25">
      <c r="A420" s="8">
        <v>41691</v>
      </c>
      <c r="B420" s="9">
        <v>1245</v>
      </c>
      <c r="C420" s="10" t="s">
        <v>19</v>
      </c>
      <c r="D420" s="10">
        <v>4</v>
      </c>
      <c r="H420" s="10">
        <v>128</v>
      </c>
      <c r="I420" s="10">
        <v>550</v>
      </c>
      <c r="N420" s="10">
        <v>263</v>
      </c>
      <c r="O420" s="10">
        <v>135</v>
      </c>
      <c r="P420" s="10">
        <v>0.55000000000000004</v>
      </c>
      <c r="Q420" s="122">
        <v>245.45454545454544</v>
      </c>
    </row>
    <row r="421" spans="1:17" x14ac:dyDescent="0.25">
      <c r="A421" s="8">
        <v>41688</v>
      </c>
      <c r="B421" s="9">
        <v>1815</v>
      </c>
      <c r="C421" s="10" t="s">
        <v>19</v>
      </c>
      <c r="D421" s="10">
        <v>1</v>
      </c>
      <c r="H421" s="10">
        <v>132</v>
      </c>
      <c r="I421" s="10">
        <v>450</v>
      </c>
      <c r="N421" s="10">
        <v>135</v>
      </c>
      <c r="O421" s="10">
        <v>3</v>
      </c>
      <c r="P421" s="10">
        <v>0.45</v>
      </c>
      <c r="Q421" s="122">
        <v>6.6666666666666661</v>
      </c>
    </row>
    <row r="422" spans="1:17" x14ac:dyDescent="0.25">
      <c r="A422" s="8">
        <v>41688</v>
      </c>
      <c r="B422" s="9">
        <v>1830</v>
      </c>
      <c r="C422" s="10" t="s">
        <v>19</v>
      </c>
      <c r="D422" s="10">
        <v>2</v>
      </c>
      <c r="H422" s="10">
        <v>131</v>
      </c>
      <c r="I422" s="10">
        <v>450</v>
      </c>
      <c r="N422" s="10">
        <v>162</v>
      </c>
      <c r="O422" s="10">
        <v>31</v>
      </c>
      <c r="P422" s="10">
        <v>0.45</v>
      </c>
      <c r="Q422" s="122">
        <v>68.888888888888886</v>
      </c>
    </row>
    <row r="423" spans="1:17" x14ac:dyDescent="0.25">
      <c r="A423" s="8">
        <v>41691</v>
      </c>
      <c r="B423" s="9">
        <v>1430</v>
      </c>
      <c r="C423" s="10" t="s">
        <v>19</v>
      </c>
      <c r="D423" s="10">
        <v>6</v>
      </c>
      <c r="H423" s="10">
        <v>132</v>
      </c>
      <c r="I423" s="10">
        <v>550</v>
      </c>
      <c r="N423" s="10">
        <v>203</v>
      </c>
      <c r="O423" s="10">
        <v>71</v>
      </c>
      <c r="P423" s="10">
        <v>0.55000000000000004</v>
      </c>
      <c r="Q423" s="122">
        <v>129.09090909090909</v>
      </c>
    </row>
    <row r="424" spans="1:17" x14ac:dyDescent="0.25">
      <c r="A424" s="8">
        <v>41684</v>
      </c>
      <c r="B424" s="9">
        <v>1500</v>
      </c>
      <c r="C424" s="10" t="s">
        <v>19</v>
      </c>
      <c r="D424" s="10">
        <v>3</v>
      </c>
      <c r="H424" s="10">
        <v>132</v>
      </c>
      <c r="I424" s="10">
        <v>475</v>
      </c>
      <c r="N424" s="10">
        <v>133</v>
      </c>
      <c r="O424" s="10">
        <v>1</v>
      </c>
      <c r="P424" s="10">
        <v>0.47499999999999998</v>
      </c>
      <c r="Q424" s="122">
        <v>2.1052631578947367</v>
      </c>
    </row>
    <row r="425" spans="1:17" x14ac:dyDescent="0.25">
      <c r="A425" s="8">
        <v>41691</v>
      </c>
      <c r="B425" s="9">
        <v>1800</v>
      </c>
      <c r="C425" s="10" t="s">
        <v>73</v>
      </c>
      <c r="D425" s="10">
        <v>11</v>
      </c>
      <c r="H425" s="10">
        <v>131</v>
      </c>
      <c r="I425" s="10">
        <v>475</v>
      </c>
      <c r="N425" s="10">
        <v>152</v>
      </c>
      <c r="O425" s="10">
        <v>21</v>
      </c>
      <c r="P425" s="10">
        <v>0.47499999999999998</v>
      </c>
      <c r="Q425" s="122">
        <v>44.210526315789473</v>
      </c>
    </row>
    <row r="426" spans="1:17" x14ac:dyDescent="0.25">
      <c r="A426" s="8">
        <v>41655</v>
      </c>
      <c r="B426" s="9">
        <v>1435</v>
      </c>
      <c r="C426" s="10" t="s">
        <v>22</v>
      </c>
      <c r="D426" s="10">
        <v>1</v>
      </c>
      <c r="H426" s="10">
        <v>130</v>
      </c>
      <c r="I426" s="10">
        <v>550</v>
      </c>
      <c r="N426" s="10">
        <v>137</v>
      </c>
      <c r="O426" s="10">
        <v>7</v>
      </c>
      <c r="P426" s="10">
        <v>0.55000000000000004</v>
      </c>
      <c r="Q426" s="122">
        <v>12.727272727272727</v>
      </c>
    </row>
    <row r="427" spans="1:17" x14ac:dyDescent="0.25">
      <c r="A427" s="8">
        <v>41691</v>
      </c>
      <c r="B427" s="9">
        <v>1715</v>
      </c>
      <c r="C427" s="10" t="s">
        <v>19</v>
      </c>
      <c r="D427" s="10">
        <v>8</v>
      </c>
      <c r="H427" s="10">
        <v>129</v>
      </c>
      <c r="I427" s="10">
        <v>450</v>
      </c>
      <c r="N427" s="10">
        <v>225</v>
      </c>
      <c r="O427" s="10">
        <v>96</v>
      </c>
      <c r="P427" s="10">
        <v>0.45</v>
      </c>
      <c r="Q427" s="122">
        <v>360</v>
      </c>
    </row>
    <row r="428" spans="1:17" x14ac:dyDescent="0.25">
      <c r="H428" s="10">
        <v>130</v>
      </c>
      <c r="N428" s="10">
        <v>156</v>
      </c>
      <c r="O428" s="10">
        <v>26</v>
      </c>
    </row>
    <row r="429" spans="1:17" x14ac:dyDescent="0.25">
      <c r="H429" s="10">
        <v>130</v>
      </c>
      <c r="N429" s="10">
        <v>170</v>
      </c>
      <c r="O429" s="10">
        <v>40</v>
      </c>
    </row>
    <row r="430" spans="1:17" x14ac:dyDescent="0.25">
      <c r="A430" s="8">
        <v>41691</v>
      </c>
      <c r="B430" s="9">
        <v>1745</v>
      </c>
      <c r="C430" s="10" t="s">
        <v>22</v>
      </c>
      <c r="D430" s="10">
        <v>10</v>
      </c>
      <c r="H430" s="10">
        <v>130</v>
      </c>
      <c r="I430" s="10">
        <v>475</v>
      </c>
      <c r="N430" s="10">
        <v>154</v>
      </c>
      <c r="O430" s="10">
        <v>24</v>
      </c>
      <c r="P430" s="10">
        <v>0.47499999999999998</v>
      </c>
      <c r="Q430" s="122">
        <v>50.526315789473685</v>
      </c>
    </row>
    <row r="431" spans="1:17" x14ac:dyDescent="0.25">
      <c r="A431" s="8">
        <v>41691</v>
      </c>
      <c r="B431" s="9">
        <v>1730</v>
      </c>
      <c r="C431" s="10" t="s">
        <v>66</v>
      </c>
      <c r="D431" s="10">
        <v>9</v>
      </c>
      <c r="F431" s="11">
        <v>1600</v>
      </c>
      <c r="H431" s="10">
        <v>131</v>
      </c>
      <c r="I431" s="10">
        <v>475</v>
      </c>
      <c r="N431" s="10">
        <v>146</v>
      </c>
      <c r="O431" s="10">
        <v>15</v>
      </c>
      <c r="P431" s="10">
        <v>0.47499999999999998</v>
      </c>
      <c r="Q431" s="122">
        <v>31.578947368421055</v>
      </c>
    </row>
    <row r="432" spans="1:17" x14ac:dyDescent="0.25">
      <c r="A432" s="8">
        <v>41690</v>
      </c>
      <c r="B432" s="9">
        <v>1348</v>
      </c>
      <c r="C432" s="10" t="s">
        <v>36</v>
      </c>
      <c r="D432" s="10">
        <v>15</v>
      </c>
      <c r="F432" s="11">
        <v>1630</v>
      </c>
      <c r="H432" s="10">
        <v>132</v>
      </c>
      <c r="I432" s="10">
        <v>500</v>
      </c>
      <c r="N432" s="10">
        <v>154</v>
      </c>
      <c r="O432" s="10">
        <v>22</v>
      </c>
      <c r="P432" s="10">
        <v>0.5</v>
      </c>
      <c r="Q432" s="122">
        <v>44</v>
      </c>
    </row>
    <row r="433" spans="1:17" x14ac:dyDescent="0.25">
      <c r="A433" s="8">
        <v>41690</v>
      </c>
      <c r="B433" s="9">
        <v>1248</v>
      </c>
      <c r="C433" s="10" t="s">
        <v>36</v>
      </c>
      <c r="D433" s="10">
        <v>13</v>
      </c>
      <c r="H433" s="10">
        <v>132</v>
      </c>
      <c r="I433" s="10">
        <v>500</v>
      </c>
      <c r="N433" s="10">
        <v>387</v>
      </c>
      <c r="O433" s="10">
        <v>255</v>
      </c>
      <c r="P433" s="10">
        <v>0.5</v>
      </c>
      <c r="Q433" s="122">
        <v>510</v>
      </c>
    </row>
    <row r="434" spans="1:17" x14ac:dyDescent="0.25">
      <c r="A434" s="8">
        <v>41690</v>
      </c>
      <c r="B434" s="9">
        <v>1418</v>
      </c>
      <c r="C434" s="10" t="s">
        <v>36</v>
      </c>
      <c r="D434" s="10">
        <v>16</v>
      </c>
      <c r="H434" s="10">
        <v>132</v>
      </c>
      <c r="I434" s="10">
        <v>500</v>
      </c>
      <c r="N434" s="10">
        <v>151</v>
      </c>
      <c r="O434" s="10">
        <v>19</v>
      </c>
      <c r="P434" s="10">
        <v>0.5</v>
      </c>
      <c r="Q434" s="122">
        <v>38</v>
      </c>
    </row>
    <row r="435" spans="1:17" x14ac:dyDescent="0.25">
      <c r="A435" s="8">
        <v>41690</v>
      </c>
      <c r="B435" s="9">
        <v>1245</v>
      </c>
      <c r="C435" s="10" t="s">
        <v>83</v>
      </c>
      <c r="D435" s="10">
        <v>2</v>
      </c>
      <c r="H435" s="10">
        <v>130</v>
      </c>
      <c r="I435" s="10">
        <v>525</v>
      </c>
      <c r="N435" s="10">
        <v>423</v>
      </c>
      <c r="O435" s="10">
        <v>293</v>
      </c>
      <c r="P435" s="10">
        <v>0.52500000000000002</v>
      </c>
      <c r="Q435" s="122">
        <v>558.09523809523807</v>
      </c>
    </row>
    <row r="436" spans="1:17" x14ac:dyDescent="0.25">
      <c r="A436" s="8">
        <v>41679</v>
      </c>
      <c r="B436" s="9">
        <v>1051</v>
      </c>
      <c r="C436" s="10" t="s">
        <v>36</v>
      </c>
      <c r="D436" s="10">
        <v>3</v>
      </c>
      <c r="H436" s="10">
        <v>132</v>
      </c>
      <c r="I436" s="10">
        <v>525</v>
      </c>
      <c r="N436" s="10">
        <v>160</v>
      </c>
      <c r="O436" s="10">
        <v>28</v>
      </c>
      <c r="P436" s="10">
        <v>0.52500000000000002</v>
      </c>
      <c r="Q436" s="122">
        <v>53.333333333333329</v>
      </c>
    </row>
    <row r="437" spans="1:17" x14ac:dyDescent="0.25">
      <c r="A437" s="8">
        <v>41690</v>
      </c>
      <c r="B437" s="9">
        <v>1900</v>
      </c>
      <c r="C437" s="10" t="s">
        <v>19</v>
      </c>
      <c r="D437" s="10">
        <v>1</v>
      </c>
      <c r="H437" s="10">
        <v>131</v>
      </c>
      <c r="I437" s="10">
        <v>500</v>
      </c>
      <c r="N437" s="10">
        <v>142</v>
      </c>
      <c r="O437" s="10">
        <v>11</v>
      </c>
      <c r="P437" s="10">
        <v>0.5</v>
      </c>
      <c r="Q437" s="122">
        <v>22</v>
      </c>
    </row>
    <row r="438" spans="1:17" x14ac:dyDescent="0.25">
      <c r="A438" s="8">
        <v>41679</v>
      </c>
      <c r="B438" s="9">
        <v>938</v>
      </c>
      <c r="C438" s="10" t="s">
        <v>84</v>
      </c>
      <c r="D438" s="10">
        <v>1</v>
      </c>
      <c r="H438" s="10">
        <v>132</v>
      </c>
      <c r="I438" s="10">
        <v>525</v>
      </c>
      <c r="N438" s="10">
        <v>186</v>
      </c>
      <c r="O438" s="10">
        <v>54</v>
      </c>
      <c r="P438" s="10">
        <v>0.52500000000000002</v>
      </c>
      <c r="Q438" s="122">
        <v>102.85714285714285</v>
      </c>
    </row>
    <row r="439" spans="1:17" x14ac:dyDescent="0.25">
      <c r="A439" s="8">
        <v>41688</v>
      </c>
      <c r="B439" s="9">
        <v>1830</v>
      </c>
      <c r="C439" s="10" t="s">
        <v>19</v>
      </c>
      <c r="D439" s="10">
        <v>2</v>
      </c>
      <c r="H439" s="10">
        <v>132</v>
      </c>
      <c r="I439" s="10">
        <v>525</v>
      </c>
      <c r="N439" s="10">
        <v>159</v>
      </c>
      <c r="O439" s="10">
        <v>27</v>
      </c>
      <c r="P439" s="10">
        <v>0.52500000000000002</v>
      </c>
      <c r="Q439" s="122">
        <v>51.428571428571423</v>
      </c>
    </row>
    <row r="440" spans="1:17" x14ac:dyDescent="0.25">
      <c r="A440" s="8">
        <v>41679</v>
      </c>
      <c r="B440" s="9">
        <v>942</v>
      </c>
      <c r="C440" s="10" t="s">
        <v>84</v>
      </c>
      <c r="D440" s="10">
        <v>3</v>
      </c>
      <c r="H440" s="10">
        <v>133</v>
      </c>
      <c r="I440" s="10">
        <v>525</v>
      </c>
      <c r="N440" s="10">
        <v>228</v>
      </c>
      <c r="O440" s="10">
        <v>95</v>
      </c>
      <c r="P440" s="10">
        <v>0.52500000000000002</v>
      </c>
      <c r="Q440" s="122">
        <v>180.95238095238093</v>
      </c>
    </row>
    <row r="441" spans="1:17" x14ac:dyDescent="0.25">
      <c r="A441" s="8">
        <v>41679</v>
      </c>
      <c r="B441" s="9">
        <v>939</v>
      </c>
      <c r="C441" s="10" t="s">
        <v>84</v>
      </c>
      <c r="D441" s="10">
        <v>2</v>
      </c>
      <c r="H441" s="10">
        <v>131</v>
      </c>
      <c r="I441" s="10">
        <v>525</v>
      </c>
      <c r="N441" s="10">
        <v>262</v>
      </c>
      <c r="O441" s="10">
        <v>131</v>
      </c>
      <c r="P441" s="10">
        <v>0.52500000000000002</v>
      </c>
      <c r="Q441" s="122">
        <v>249.52380952380952</v>
      </c>
    </row>
    <row r="442" spans="1:17" x14ac:dyDescent="0.25">
      <c r="A442" s="8">
        <v>41679</v>
      </c>
      <c r="B442" s="9">
        <v>1102</v>
      </c>
      <c r="C442" s="10" t="s">
        <v>84</v>
      </c>
      <c r="D442" s="10">
        <v>4</v>
      </c>
      <c r="H442" s="10">
        <v>132</v>
      </c>
      <c r="I442" s="10">
        <v>525</v>
      </c>
      <c r="N442" s="10">
        <v>146</v>
      </c>
      <c r="O442" s="10">
        <v>14</v>
      </c>
      <c r="P442" s="10">
        <v>0.52500000000000002</v>
      </c>
      <c r="Q442" s="122">
        <v>26.666666666666664</v>
      </c>
    </row>
    <row r="443" spans="1:17" x14ac:dyDescent="0.25">
      <c r="A443" s="8">
        <v>41679</v>
      </c>
      <c r="B443" s="9">
        <v>1135</v>
      </c>
      <c r="C443" s="10" t="s">
        <v>84</v>
      </c>
      <c r="D443" s="10">
        <v>6</v>
      </c>
      <c r="H443" s="10">
        <v>131</v>
      </c>
      <c r="I443" s="10">
        <v>525</v>
      </c>
      <c r="N443" s="10">
        <v>141</v>
      </c>
      <c r="O443" s="10">
        <v>10</v>
      </c>
      <c r="P443" s="10">
        <v>0.52500000000000002</v>
      </c>
      <c r="Q443" s="122">
        <v>19.047619047619047</v>
      </c>
    </row>
    <row r="444" spans="1:17" x14ac:dyDescent="0.25">
      <c r="A444" s="8">
        <v>41690</v>
      </c>
      <c r="B444" s="9">
        <v>1220</v>
      </c>
      <c r="C444" s="10" t="s">
        <v>83</v>
      </c>
      <c r="D444" s="10">
        <v>1</v>
      </c>
      <c r="H444" s="10">
        <v>130</v>
      </c>
      <c r="I444" s="10">
        <v>525</v>
      </c>
      <c r="N444" s="10">
        <v>247</v>
      </c>
      <c r="O444" s="10">
        <v>117</v>
      </c>
      <c r="P444" s="10">
        <v>0.52500000000000002</v>
      </c>
      <c r="Q444" s="122">
        <v>222.85714285714286</v>
      </c>
    </row>
    <row r="445" spans="1:17" x14ac:dyDescent="0.25">
      <c r="A445" s="8">
        <v>41688</v>
      </c>
      <c r="B445" s="9">
        <v>1845</v>
      </c>
      <c r="C445" s="10" t="s">
        <v>22</v>
      </c>
      <c r="D445" s="10">
        <v>3</v>
      </c>
      <c r="H445" s="10">
        <v>130</v>
      </c>
      <c r="I445" s="10">
        <v>500</v>
      </c>
      <c r="N445" s="10">
        <v>159</v>
      </c>
      <c r="O445" s="10">
        <v>29</v>
      </c>
      <c r="P445" s="10">
        <v>0.5</v>
      </c>
      <c r="Q445" s="122">
        <v>58</v>
      </c>
    </row>
    <row r="446" spans="1:17" x14ac:dyDescent="0.25">
      <c r="A446" s="8">
        <v>41679</v>
      </c>
      <c r="B446" s="9">
        <v>1105</v>
      </c>
      <c r="C446" s="10" t="s">
        <v>84</v>
      </c>
      <c r="D446" s="10">
        <v>5</v>
      </c>
      <c r="H446" s="10">
        <v>129</v>
      </c>
      <c r="I446" s="10">
        <v>525</v>
      </c>
      <c r="N446" s="10">
        <v>142</v>
      </c>
      <c r="O446" s="10">
        <v>13</v>
      </c>
      <c r="P446" s="10">
        <v>0.52500000000000002</v>
      </c>
      <c r="Q446" s="122">
        <v>24.761904761904759</v>
      </c>
    </row>
    <row r="447" spans="1:17" x14ac:dyDescent="0.25">
      <c r="A447" s="8">
        <v>41691</v>
      </c>
      <c r="B447" s="9">
        <v>1815</v>
      </c>
      <c r="C447" s="10" t="s">
        <v>19</v>
      </c>
      <c r="D447" s="10">
        <v>12</v>
      </c>
      <c r="H447" s="10">
        <v>130</v>
      </c>
      <c r="I447" s="10">
        <v>475</v>
      </c>
      <c r="N447" s="10">
        <v>150</v>
      </c>
      <c r="O447" s="10">
        <v>20</v>
      </c>
      <c r="P447" s="10">
        <v>0.47499999999999998</v>
      </c>
      <c r="Q447" s="122">
        <v>42.10526315789474</v>
      </c>
    </row>
    <row r="448" spans="1:17" x14ac:dyDescent="0.25">
      <c r="A448" s="8">
        <v>41684</v>
      </c>
      <c r="B448" s="9">
        <v>1430</v>
      </c>
      <c r="C448" s="10" t="s">
        <v>85</v>
      </c>
      <c r="D448" s="10">
        <v>2</v>
      </c>
      <c r="H448" s="10">
        <v>129</v>
      </c>
      <c r="I448" s="10">
        <v>475</v>
      </c>
      <c r="N448" s="10">
        <v>133</v>
      </c>
      <c r="O448" s="10">
        <v>4</v>
      </c>
      <c r="P448" s="10">
        <v>0.47499999999999998</v>
      </c>
      <c r="Q448" s="122">
        <v>8.4210526315789469</v>
      </c>
    </row>
    <row r="449" spans="1:17" x14ac:dyDescent="0.25">
      <c r="A449" s="8">
        <v>41684</v>
      </c>
      <c r="B449" s="9">
        <v>1410</v>
      </c>
      <c r="C449" s="10" t="s">
        <v>84</v>
      </c>
      <c r="D449" s="10">
        <v>1</v>
      </c>
      <c r="H449" s="10">
        <v>134</v>
      </c>
      <c r="I449" s="10">
        <v>450</v>
      </c>
      <c r="N449" s="10">
        <v>135</v>
      </c>
      <c r="O449" s="10">
        <v>1</v>
      </c>
      <c r="P449" s="10">
        <v>0.45</v>
      </c>
      <c r="Q449" s="122">
        <v>2.2222222222222223</v>
      </c>
    </row>
    <row r="450" spans="1:17" x14ac:dyDescent="0.25">
      <c r="A450" s="8">
        <v>41664</v>
      </c>
      <c r="B450" s="9">
        <v>1242</v>
      </c>
      <c r="C450" s="10" t="s">
        <v>36</v>
      </c>
      <c r="D450" s="10">
        <v>24</v>
      </c>
      <c r="H450" s="10">
        <v>131</v>
      </c>
      <c r="I450" s="10">
        <v>500</v>
      </c>
      <c r="N450" s="10">
        <v>133</v>
      </c>
      <c r="O450" s="10">
        <v>2</v>
      </c>
      <c r="P450" s="10">
        <v>0.5</v>
      </c>
      <c r="Q450" s="122">
        <v>4</v>
      </c>
    </row>
    <row r="451" spans="1:17" x14ac:dyDescent="0.25">
      <c r="A451" s="8">
        <v>41664</v>
      </c>
      <c r="B451" s="9">
        <v>1212</v>
      </c>
      <c r="C451" s="10" t="s">
        <v>36</v>
      </c>
      <c r="D451" s="10">
        <v>23</v>
      </c>
      <c r="H451" s="10">
        <v>130</v>
      </c>
      <c r="I451" s="10">
        <v>500</v>
      </c>
      <c r="N451" s="10">
        <v>132</v>
      </c>
      <c r="O451" s="10">
        <v>2</v>
      </c>
      <c r="P451" s="10">
        <v>0.5</v>
      </c>
      <c r="Q451" s="122">
        <v>4</v>
      </c>
    </row>
    <row r="452" spans="1:17" x14ac:dyDescent="0.25">
      <c r="A452" s="8">
        <v>41664</v>
      </c>
      <c r="B452" s="9">
        <v>1142</v>
      </c>
      <c r="C452" s="10" t="s">
        <v>36</v>
      </c>
      <c r="D452" s="10">
        <v>22</v>
      </c>
      <c r="H452" s="10">
        <v>131</v>
      </c>
      <c r="I452" s="10">
        <v>500</v>
      </c>
      <c r="N452" s="10">
        <v>133</v>
      </c>
      <c r="O452" s="10">
        <v>2</v>
      </c>
      <c r="P452" s="10">
        <v>0.5</v>
      </c>
      <c r="Q452" s="122">
        <v>4</v>
      </c>
    </row>
    <row r="453" spans="1:17" x14ac:dyDescent="0.25">
      <c r="A453" s="8">
        <v>41664</v>
      </c>
      <c r="B453" s="9">
        <v>1112</v>
      </c>
      <c r="C453" s="10" t="s">
        <v>36</v>
      </c>
      <c r="D453" s="10">
        <v>21</v>
      </c>
      <c r="H453" s="10">
        <v>130</v>
      </c>
      <c r="I453" s="10">
        <v>500</v>
      </c>
      <c r="N453" s="10">
        <v>133</v>
      </c>
      <c r="O453" s="10">
        <v>3</v>
      </c>
      <c r="P453" s="10">
        <v>0.5</v>
      </c>
      <c r="Q453" s="122">
        <v>6</v>
      </c>
    </row>
    <row r="454" spans="1:17" x14ac:dyDescent="0.25">
      <c r="A454" s="8">
        <v>41664</v>
      </c>
      <c r="B454" s="9">
        <v>1042</v>
      </c>
      <c r="C454" s="10" t="s">
        <v>36</v>
      </c>
      <c r="D454" s="10">
        <v>20</v>
      </c>
      <c r="H454" s="10">
        <v>130</v>
      </c>
      <c r="I454" s="10">
        <v>500</v>
      </c>
      <c r="N454" s="10">
        <v>135</v>
      </c>
      <c r="O454" s="10">
        <v>5</v>
      </c>
      <c r="P454" s="10">
        <v>0.5</v>
      </c>
      <c r="Q454" s="122">
        <v>10</v>
      </c>
    </row>
    <row r="455" spans="1:17" x14ac:dyDescent="0.25">
      <c r="A455" s="8">
        <v>41664</v>
      </c>
      <c r="B455" s="9">
        <v>640</v>
      </c>
      <c r="C455" s="10" t="s">
        <v>36</v>
      </c>
      <c r="D455" s="10">
        <v>19</v>
      </c>
      <c r="H455" s="10">
        <v>131</v>
      </c>
      <c r="I455" s="10">
        <v>525</v>
      </c>
      <c r="N455" s="10">
        <v>135</v>
      </c>
      <c r="O455" s="10">
        <v>4</v>
      </c>
      <c r="P455" s="10">
        <v>0.52500000000000002</v>
      </c>
      <c r="Q455" s="122">
        <v>7.6190476190476186</v>
      </c>
    </row>
    <row r="456" spans="1:17" x14ac:dyDescent="0.25">
      <c r="A456" s="8">
        <v>41664</v>
      </c>
      <c r="B456" s="9">
        <v>610</v>
      </c>
      <c r="C456" s="10" t="s">
        <v>36</v>
      </c>
      <c r="D456" s="10">
        <v>18</v>
      </c>
      <c r="H456" s="10">
        <v>130</v>
      </c>
      <c r="I456" s="10">
        <v>525</v>
      </c>
      <c r="N456" s="10">
        <v>141</v>
      </c>
      <c r="O456" s="10">
        <v>11</v>
      </c>
      <c r="P456" s="10">
        <v>0.52500000000000002</v>
      </c>
      <c r="Q456" s="122">
        <v>20.952380952380953</v>
      </c>
    </row>
    <row r="457" spans="1:17" x14ac:dyDescent="0.25">
      <c r="A457" s="8">
        <v>41664</v>
      </c>
      <c r="B457" s="9">
        <v>540</v>
      </c>
      <c r="C457" s="10" t="s">
        <v>36</v>
      </c>
      <c r="D457" s="10">
        <v>17</v>
      </c>
      <c r="H457" s="10">
        <v>131</v>
      </c>
      <c r="I457" s="10">
        <v>525</v>
      </c>
      <c r="N457" s="10">
        <v>135</v>
      </c>
      <c r="O457" s="10">
        <v>4</v>
      </c>
      <c r="P457" s="10">
        <v>0.52500000000000002</v>
      </c>
      <c r="Q457" s="122">
        <v>7.6190476190476186</v>
      </c>
    </row>
    <row r="458" spans="1:17" x14ac:dyDescent="0.25">
      <c r="A458" s="8">
        <v>41664</v>
      </c>
      <c r="B458" s="9">
        <v>510</v>
      </c>
      <c r="C458" s="10" t="s">
        <v>36</v>
      </c>
      <c r="D458" s="10">
        <v>16</v>
      </c>
      <c r="F458" s="11">
        <v>1800</v>
      </c>
      <c r="H458" s="10">
        <v>129</v>
      </c>
      <c r="I458" s="10">
        <v>525</v>
      </c>
      <c r="N458" s="10">
        <v>137</v>
      </c>
      <c r="O458" s="10">
        <v>8</v>
      </c>
      <c r="P458" s="10">
        <v>0.52500000000000002</v>
      </c>
      <c r="Q458" s="122">
        <v>15.238095238095237</v>
      </c>
    </row>
    <row r="459" spans="1:17" x14ac:dyDescent="0.25">
      <c r="A459" s="8">
        <v>41666</v>
      </c>
      <c r="B459" s="9">
        <v>1150</v>
      </c>
      <c r="C459" s="10" t="s">
        <v>19</v>
      </c>
      <c r="D459" s="10">
        <v>1</v>
      </c>
      <c r="H459" s="10">
        <v>130</v>
      </c>
      <c r="I459" s="10">
        <v>500</v>
      </c>
      <c r="N459" s="10">
        <v>138</v>
      </c>
      <c r="O459" s="10">
        <v>8</v>
      </c>
      <c r="P459" s="10">
        <v>0.5</v>
      </c>
      <c r="Q459" s="122">
        <v>16</v>
      </c>
    </row>
    <row r="460" spans="1:17" x14ac:dyDescent="0.25">
      <c r="A460" s="8">
        <v>41663</v>
      </c>
      <c r="B460" s="9">
        <v>1540</v>
      </c>
      <c r="C460" s="10" t="s">
        <v>66</v>
      </c>
      <c r="D460" s="10">
        <v>1</v>
      </c>
      <c r="H460" s="10">
        <v>130</v>
      </c>
      <c r="I460" s="10">
        <v>500</v>
      </c>
      <c r="N460" s="10">
        <v>133</v>
      </c>
      <c r="O460" s="10">
        <v>3</v>
      </c>
      <c r="P460" s="10">
        <v>0.5</v>
      </c>
      <c r="Q460" s="122">
        <v>6</v>
      </c>
    </row>
    <row r="461" spans="1:17" x14ac:dyDescent="0.25">
      <c r="A461" s="8">
        <v>41661</v>
      </c>
      <c r="B461" s="9">
        <v>1710</v>
      </c>
      <c r="C461" s="10" t="s">
        <v>36</v>
      </c>
      <c r="D461" s="10">
        <v>1</v>
      </c>
      <c r="H461" s="10">
        <v>131</v>
      </c>
      <c r="I461" s="10">
        <v>500</v>
      </c>
      <c r="N461" s="10">
        <v>132</v>
      </c>
      <c r="O461" s="10">
        <v>1</v>
      </c>
      <c r="P461" s="10">
        <v>0.5</v>
      </c>
      <c r="Q461" s="122">
        <v>2</v>
      </c>
    </row>
    <row r="462" spans="1:17" x14ac:dyDescent="0.25">
      <c r="A462" s="8" t="s">
        <v>86</v>
      </c>
      <c r="B462" s="9" t="s">
        <v>86</v>
      </c>
      <c r="C462" s="10" t="s">
        <v>36</v>
      </c>
      <c r="D462" s="10">
        <v>2</v>
      </c>
      <c r="H462" s="10">
        <v>131</v>
      </c>
      <c r="I462" s="10">
        <v>500</v>
      </c>
      <c r="N462" s="10">
        <v>370</v>
      </c>
      <c r="O462" s="10">
        <v>239</v>
      </c>
      <c r="P462" s="10">
        <v>0.5</v>
      </c>
      <c r="Q462" s="122">
        <v>478</v>
      </c>
    </row>
    <row r="463" spans="1:17" x14ac:dyDescent="0.25">
      <c r="A463" s="8" t="s">
        <v>86</v>
      </c>
      <c r="B463" s="9" t="s">
        <v>86</v>
      </c>
      <c r="C463" s="10" t="s">
        <v>36</v>
      </c>
      <c r="D463" s="10">
        <v>3</v>
      </c>
      <c r="H463" s="10">
        <v>130</v>
      </c>
      <c r="I463" s="10">
        <v>500</v>
      </c>
      <c r="N463" s="10">
        <v>687</v>
      </c>
      <c r="O463" s="10">
        <v>557</v>
      </c>
      <c r="P463" s="10">
        <v>0.5</v>
      </c>
      <c r="Q463" s="122">
        <v>1114</v>
      </c>
    </row>
    <row r="464" spans="1:17" x14ac:dyDescent="0.25">
      <c r="A464" s="8">
        <v>41664</v>
      </c>
      <c r="B464" s="9">
        <v>34</v>
      </c>
      <c r="C464" s="10" t="s">
        <v>36</v>
      </c>
      <c r="D464" s="10">
        <v>4</v>
      </c>
      <c r="H464" s="10">
        <v>134</v>
      </c>
      <c r="I464" s="10">
        <v>500</v>
      </c>
      <c r="N464" s="10">
        <v>782</v>
      </c>
      <c r="O464" s="10">
        <v>648</v>
      </c>
      <c r="P464" s="10">
        <v>0.5</v>
      </c>
      <c r="Q464" s="122">
        <v>1296</v>
      </c>
    </row>
    <row r="465" spans="1:17" x14ac:dyDescent="0.25">
      <c r="A465" s="8">
        <v>41664</v>
      </c>
      <c r="B465" s="9">
        <v>35</v>
      </c>
      <c r="C465" s="10" t="s">
        <v>36</v>
      </c>
      <c r="D465" s="10">
        <v>5</v>
      </c>
      <c r="F465" s="11">
        <v>1900</v>
      </c>
      <c r="H465" s="10">
        <v>128</v>
      </c>
      <c r="I465" s="10">
        <v>500</v>
      </c>
      <c r="N465" s="10">
        <v>196</v>
      </c>
      <c r="O465" s="10">
        <v>68</v>
      </c>
      <c r="P465" s="10">
        <v>0.5</v>
      </c>
      <c r="Q465" s="122">
        <v>1332</v>
      </c>
    </row>
    <row r="466" spans="1:17" x14ac:dyDescent="0.25">
      <c r="H466" s="10">
        <v>127</v>
      </c>
      <c r="N466" s="10">
        <v>725</v>
      </c>
      <c r="O466" s="10">
        <v>598</v>
      </c>
    </row>
    <row r="467" spans="1:17" x14ac:dyDescent="0.25">
      <c r="A467" s="8">
        <v>41664</v>
      </c>
      <c r="B467" s="9">
        <v>39</v>
      </c>
      <c r="C467" s="10" t="s">
        <v>36</v>
      </c>
      <c r="D467" s="10">
        <v>6</v>
      </c>
      <c r="H467" s="10">
        <v>129</v>
      </c>
      <c r="I467" s="10">
        <v>500</v>
      </c>
      <c r="N467" s="10">
        <v>134</v>
      </c>
      <c r="O467" s="10">
        <v>5</v>
      </c>
      <c r="P467" s="10">
        <v>0.5</v>
      </c>
      <c r="Q467" s="122">
        <v>1138</v>
      </c>
    </row>
    <row r="468" spans="1:17" x14ac:dyDescent="0.25">
      <c r="H468" s="10">
        <v>127</v>
      </c>
      <c r="N468" s="10">
        <v>691</v>
      </c>
      <c r="O468" s="10">
        <v>564</v>
      </c>
    </row>
    <row r="469" spans="1:17" x14ac:dyDescent="0.25">
      <c r="A469" s="8">
        <v>41664</v>
      </c>
      <c r="B469" s="9">
        <v>40</v>
      </c>
      <c r="C469" s="10" t="s">
        <v>36</v>
      </c>
      <c r="D469" s="10">
        <v>7</v>
      </c>
      <c r="H469" s="10">
        <v>130</v>
      </c>
      <c r="I469" s="10">
        <v>500</v>
      </c>
      <c r="N469" s="10">
        <v>154</v>
      </c>
      <c r="O469" s="10">
        <v>24</v>
      </c>
      <c r="P469" s="10">
        <v>0.5</v>
      </c>
      <c r="Q469" s="122">
        <v>1070</v>
      </c>
    </row>
    <row r="470" spans="1:17" x14ac:dyDescent="0.25">
      <c r="H470" s="10">
        <v>131</v>
      </c>
      <c r="N470" s="10">
        <v>642</v>
      </c>
      <c r="O470" s="10">
        <v>511</v>
      </c>
    </row>
    <row r="471" spans="1:17" x14ac:dyDescent="0.25">
      <c r="A471" s="8">
        <v>41664</v>
      </c>
      <c r="B471" s="9">
        <v>110</v>
      </c>
      <c r="C471" s="10" t="s">
        <v>36</v>
      </c>
      <c r="D471" s="10">
        <v>8</v>
      </c>
      <c r="H471" s="10">
        <v>128</v>
      </c>
      <c r="I471" s="10">
        <v>500</v>
      </c>
      <c r="N471" s="10">
        <v>265</v>
      </c>
      <c r="O471" s="10">
        <v>137</v>
      </c>
      <c r="P471" s="10">
        <v>0.5</v>
      </c>
    </row>
    <row r="472" spans="1:17" x14ac:dyDescent="0.25">
      <c r="A472" s="8">
        <v>41664</v>
      </c>
      <c r="B472" s="9">
        <v>140</v>
      </c>
      <c r="C472" s="10" t="s">
        <v>36</v>
      </c>
      <c r="D472" s="10">
        <v>9</v>
      </c>
      <c r="H472" s="10">
        <v>130</v>
      </c>
      <c r="I472" s="10">
        <v>500</v>
      </c>
      <c r="N472" s="10">
        <v>180</v>
      </c>
      <c r="O472" s="10">
        <v>50</v>
      </c>
      <c r="P472" s="10">
        <v>0.5</v>
      </c>
      <c r="Q472" s="122">
        <v>160</v>
      </c>
    </row>
    <row r="473" spans="1:17" x14ac:dyDescent="0.25">
      <c r="A473" s="8">
        <v>41664</v>
      </c>
      <c r="B473" s="9">
        <v>210</v>
      </c>
      <c r="C473" s="10" t="s">
        <v>36</v>
      </c>
      <c r="D473" s="10">
        <v>10</v>
      </c>
      <c r="H473" s="10">
        <v>130</v>
      </c>
      <c r="I473" s="10">
        <v>500</v>
      </c>
      <c r="N473" s="10">
        <v>160</v>
      </c>
      <c r="O473" s="10">
        <v>30</v>
      </c>
      <c r="P473" s="10">
        <v>0.5</v>
      </c>
      <c r="Q473" s="122">
        <v>100</v>
      </c>
    </row>
    <row r="474" spans="1:17" x14ac:dyDescent="0.25">
      <c r="A474" s="8">
        <v>41664</v>
      </c>
      <c r="B474" s="9">
        <v>240</v>
      </c>
      <c r="C474" s="10" t="s">
        <v>36</v>
      </c>
      <c r="D474" s="10">
        <v>11</v>
      </c>
      <c r="H474" s="10">
        <v>130</v>
      </c>
      <c r="I474" s="10">
        <v>500</v>
      </c>
      <c r="N474" s="10">
        <v>150</v>
      </c>
      <c r="O474" s="10">
        <v>20</v>
      </c>
      <c r="P474" s="10">
        <v>0.5</v>
      </c>
      <c r="Q474" s="122">
        <v>72</v>
      </c>
    </row>
    <row r="475" spans="1:17" x14ac:dyDescent="0.25">
      <c r="A475" s="8">
        <v>41664</v>
      </c>
      <c r="B475" s="9">
        <v>310</v>
      </c>
      <c r="C475" s="10" t="s">
        <v>36</v>
      </c>
      <c r="D475" s="10">
        <v>12</v>
      </c>
      <c r="H475" s="10">
        <v>132</v>
      </c>
      <c r="I475" s="10">
        <v>500</v>
      </c>
      <c r="N475" s="10">
        <v>148</v>
      </c>
      <c r="O475" s="10">
        <v>16</v>
      </c>
      <c r="P475" s="10">
        <v>0.5</v>
      </c>
      <c r="Q475" s="122">
        <v>36</v>
      </c>
    </row>
    <row r="476" spans="1:17" x14ac:dyDescent="0.25">
      <c r="A476" s="8">
        <v>41664</v>
      </c>
      <c r="B476" s="9">
        <v>340</v>
      </c>
      <c r="C476" s="10" t="s">
        <v>36</v>
      </c>
      <c r="D476" s="10">
        <v>13</v>
      </c>
      <c r="H476" s="10">
        <v>130</v>
      </c>
      <c r="I476" s="10">
        <v>500</v>
      </c>
      <c r="N476" s="10">
        <v>132</v>
      </c>
      <c r="O476" s="10">
        <v>2</v>
      </c>
      <c r="P476" s="10">
        <v>0.5</v>
      </c>
      <c r="Q476" s="122">
        <v>24</v>
      </c>
    </row>
    <row r="477" spans="1:17" x14ac:dyDescent="0.25">
      <c r="H477" s="10">
        <v>130</v>
      </c>
      <c r="N477" s="10">
        <v>140</v>
      </c>
      <c r="O477" s="10">
        <v>10</v>
      </c>
    </row>
    <row r="478" spans="1:17" x14ac:dyDescent="0.25">
      <c r="A478" s="8">
        <v>41664</v>
      </c>
      <c r="B478" s="9">
        <v>410</v>
      </c>
      <c r="C478" s="10" t="s">
        <v>36</v>
      </c>
      <c r="D478" s="10">
        <v>14</v>
      </c>
      <c r="H478" s="10">
        <v>129</v>
      </c>
      <c r="I478" s="10">
        <v>500</v>
      </c>
      <c r="N478" s="10">
        <v>139</v>
      </c>
      <c r="O478" s="10">
        <v>10</v>
      </c>
      <c r="P478" s="10">
        <v>0.5</v>
      </c>
      <c r="Q478" s="122">
        <v>44</v>
      </c>
    </row>
    <row r="479" spans="1:17" x14ac:dyDescent="0.25">
      <c r="A479" s="8">
        <v>41664</v>
      </c>
      <c r="B479" s="9">
        <v>440</v>
      </c>
      <c r="C479" s="10" t="s">
        <v>36</v>
      </c>
      <c r="D479" s="10">
        <v>15</v>
      </c>
      <c r="F479" s="11">
        <v>2030</v>
      </c>
      <c r="H479" s="10">
        <v>130</v>
      </c>
      <c r="I479" s="10">
        <v>500</v>
      </c>
      <c r="N479" s="10">
        <v>142</v>
      </c>
      <c r="O479" s="10">
        <v>12</v>
      </c>
      <c r="P479" s="10">
        <v>0.5</v>
      </c>
      <c r="Q479" s="122">
        <v>52</v>
      </c>
    </row>
    <row r="480" spans="1:17" x14ac:dyDescent="0.25">
      <c r="A480" s="8">
        <v>41696</v>
      </c>
      <c r="B480" s="9">
        <v>347</v>
      </c>
      <c r="C480" s="10" t="s">
        <v>84</v>
      </c>
      <c r="D480" s="10">
        <v>1</v>
      </c>
      <c r="E480" s="8">
        <v>41696</v>
      </c>
      <c r="F480" s="11">
        <v>1500</v>
      </c>
      <c r="H480" s="10">
        <v>128</v>
      </c>
      <c r="I480" s="10">
        <v>500</v>
      </c>
      <c r="N480" s="10">
        <v>142</v>
      </c>
      <c r="O480" s="10">
        <v>14</v>
      </c>
      <c r="P480" s="10">
        <v>0.5</v>
      </c>
      <c r="Q480" s="122">
        <v>28</v>
      </c>
    </row>
    <row r="481" spans="1:17" x14ac:dyDescent="0.25">
      <c r="A481" s="8">
        <v>41696</v>
      </c>
      <c r="B481" s="9">
        <v>417</v>
      </c>
      <c r="C481" s="10" t="s">
        <v>84</v>
      </c>
      <c r="D481" s="10">
        <v>2</v>
      </c>
      <c r="H481" s="10">
        <v>130</v>
      </c>
      <c r="I481" s="10">
        <v>500</v>
      </c>
      <c r="N481" s="10">
        <v>158</v>
      </c>
      <c r="O481" s="10">
        <v>28</v>
      </c>
      <c r="P481" s="10">
        <v>0.5</v>
      </c>
      <c r="Q481" s="122">
        <v>56</v>
      </c>
    </row>
    <row r="482" spans="1:17" x14ac:dyDescent="0.25">
      <c r="A482" s="8">
        <v>41696</v>
      </c>
      <c r="B482" s="9">
        <v>447</v>
      </c>
      <c r="C482" s="10" t="s">
        <v>84</v>
      </c>
      <c r="D482" s="10">
        <v>3</v>
      </c>
      <c r="H482" s="10">
        <v>129</v>
      </c>
      <c r="I482" s="10">
        <v>500</v>
      </c>
      <c r="N482" s="10">
        <v>144</v>
      </c>
      <c r="O482" s="10">
        <v>15</v>
      </c>
      <c r="P482" s="10">
        <v>0.5</v>
      </c>
      <c r="Q482" s="122">
        <v>30</v>
      </c>
    </row>
    <row r="483" spans="1:17" x14ac:dyDescent="0.25">
      <c r="A483" s="8">
        <v>41696</v>
      </c>
      <c r="B483" s="9">
        <v>517</v>
      </c>
      <c r="C483" s="10" t="s">
        <v>84</v>
      </c>
      <c r="D483" s="10">
        <v>4</v>
      </c>
      <c r="H483" s="10">
        <v>129</v>
      </c>
      <c r="I483" s="10">
        <v>500</v>
      </c>
      <c r="N483" s="10">
        <v>140</v>
      </c>
      <c r="O483" s="10">
        <v>11</v>
      </c>
      <c r="P483" s="10">
        <v>0.5</v>
      </c>
      <c r="Q483" s="122">
        <v>22</v>
      </c>
    </row>
    <row r="484" spans="1:17" x14ac:dyDescent="0.25">
      <c r="A484" s="8">
        <v>41696</v>
      </c>
      <c r="B484" s="9">
        <v>547</v>
      </c>
      <c r="C484" s="10" t="s">
        <v>84</v>
      </c>
      <c r="D484" s="10">
        <v>5</v>
      </c>
      <c r="H484" s="10">
        <v>132</v>
      </c>
      <c r="I484" s="10">
        <v>500</v>
      </c>
      <c r="N484" s="10">
        <v>138</v>
      </c>
      <c r="O484" s="10">
        <v>6</v>
      </c>
      <c r="P484" s="10">
        <v>0.5</v>
      </c>
      <c r="Q484" s="122">
        <v>12</v>
      </c>
    </row>
    <row r="485" spans="1:17" x14ac:dyDescent="0.25">
      <c r="A485" s="8">
        <v>41696</v>
      </c>
      <c r="B485" s="9">
        <v>717</v>
      </c>
      <c r="C485" s="10" t="s">
        <v>84</v>
      </c>
      <c r="D485" s="10">
        <v>6</v>
      </c>
      <c r="H485" s="10">
        <v>126</v>
      </c>
      <c r="I485" s="10">
        <v>500</v>
      </c>
      <c r="N485" s="10">
        <v>131</v>
      </c>
      <c r="O485" s="10">
        <v>5</v>
      </c>
      <c r="P485" s="10">
        <v>0.5</v>
      </c>
      <c r="Q485" s="122">
        <v>10</v>
      </c>
    </row>
    <row r="486" spans="1:17" x14ac:dyDescent="0.25">
      <c r="A486" s="8">
        <v>41696</v>
      </c>
      <c r="B486" s="9">
        <v>747</v>
      </c>
      <c r="C486" s="10" t="s">
        <v>84</v>
      </c>
      <c r="D486" s="10">
        <v>7</v>
      </c>
      <c r="H486" s="10">
        <v>127</v>
      </c>
      <c r="I486" s="10">
        <v>500</v>
      </c>
      <c r="N486" s="10">
        <v>132</v>
      </c>
      <c r="O486" s="10">
        <v>5</v>
      </c>
      <c r="P486" s="10">
        <v>0.5</v>
      </c>
      <c r="Q486" s="122">
        <v>10</v>
      </c>
    </row>
    <row r="487" spans="1:17" x14ac:dyDescent="0.25">
      <c r="A487" s="8">
        <v>41691</v>
      </c>
      <c r="B487" s="9">
        <v>1258</v>
      </c>
      <c r="C487" s="10" t="s">
        <v>36</v>
      </c>
      <c r="D487" s="10">
        <v>1</v>
      </c>
      <c r="G487" s="10">
        <v>1600</v>
      </c>
      <c r="H487" s="10">
        <v>126</v>
      </c>
      <c r="I487" s="10">
        <v>500</v>
      </c>
      <c r="N487" s="10">
        <v>209</v>
      </c>
      <c r="O487" s="10">
        <v>83</v>
      </c>
      <c r="P487" s="10">
        <v>0.5</v>
      </c>
      <c r="Q487" s="122">
        <v>166</v>
      </c>
    </row>
    <row r="488" spans="1:17" x14ac:dyDescent="0.25">
      <c r="A488" s="8">
        <v>41691</v>
      </c>
      <c r="B488" s="9">
        <v>1328</v>
      </c>
      <c r="C488" s="10" t="s">
        <v>36</v>
      </c>
      <c r="D488" s="10">
        <v>2</v>
      </c>
      <c r="H488" s="10">
        <v>126</v>
      </c>
      <c r="I488" s="10">
        <v>500</v>
      </c>
      <c r="N488" s="10">
        <v>201</v>
      </c>
      <c r="O488" s="10">
        <v>93</v>
      </c>
      <c r="P488" s="10">
        <v>0.5</v>
      </c>
      <c r="Q488" s="122">
        <v>186</v>
      </c>
    </row>
    <row r="489" spans="1:17" x14ac:dyDescent="0.25">
      <c r="H489" s="10">
        <v>129</v>
      </c>
      <c r="N489" s="10">
        <v>147</v>
      </c>
    </row>
    <row r="490" spans="1:17" x14ac:dyDescent="0.25">
      <c r="A490" s="8">
        <v>41691</v>
      </c>
      <c r="B490" s="9">
        <v>1358</v>
      </c>
      <c r="C490" s="10" t="s">
        <v>36</v>
      </c>
      <c r="D490" s="10">
        <v>3</v>
      </c>
      <c r="H490" s="10">
        <v>126</v>
      </c>
      <c r="I490" s="10">
        <v>500</v>
      </c>
      <c r="N490" s="10">
        <v>165</v>
      </c>
      <c r="O490" s="10">
        <v>147</v>
      </c>
      <c r="P490" s="10">
        <v>0.5</v>
      </c>
      <c r="Q490" s="122">
        <v>294</v>
      </c>
    </row>
    <row r="491" spans="1:17" x14ac:dyDescent="0.25">
      <c r="H491" s="10">
        <v>126</v>
      </c>
      <c r="N491" s="10">
        <v>205</v>
      </c>
    </row>
    <row r="492" spans="1:17" x14ac:dyDescent="0.25">
      <c r="H492" s="10">
        <v>127</v>
      </c>
      <c r="N492" s="10">
        <v>156</v>
      </c>
    </row>
    <row r="493" spans="1:17" x14ac:dyDescent="0.25">
      <c r="A493" s="8">
        <v>41691</v>
      </c>
      <c r="B493" s="9">
        <v>1428</v>
      </c>
      <c r="C493" s="10" t="s">
        <v>36</v>
      </c>
      <c r="D493" s="10">
        <v>4</v>
      </c>
      <c r="H493" s="10">
        <v>127</v>
      </c>
      <c r="I493" s="10">
        <v>500</v>
      </c>
      <c r="N493" s="10">
        <v>168</v>
      </c>
      <c r="O493" s="10">
        <v>41</v>
      </c>
      <c r="P493" s="10">
        <v>0.5</v>
      </c>
      <c r="Q493" s="122">
        <v>82</v>
      </c>
    </row>
    <row r="494" spans="1:17" x14ac:dyDescent="0.25">
      <c r="A494" s="8">
        <v>41691</v>
      </c>
      <c r="B494" s="9">
        <v>1458</v>
      </c>
      <c r="C494" s="10" t="s">
        <v>36</v>
      </c>
      <c r="D494" s="10">
        <v>5</v>
      </c>
      <c r="G494" s="10">
        <v>1630</v>
      </c>
      <c r="H494" s="10">
        <v>129</v>
      </c>
      <c r="I494" s="10">
        <v>500</v>
      </c>
      <c r="N494" s="10">
        <v>144</v>
      </c>
      <c r="O494" s="10">
        <v>15</v>
      </c>
      <c r="P494" s="10">
        <v>0.5</v>
      </c>
      <c r="Q494" s="122">
        <v>30</v>
      </c>
    </row>
    <row r="495" spans="1:17" x14ac:dyDescent="0.25">
      <c r="A495" s="8">
        <v>41691</v>
      </c>
      <c r="B495" s="9">
        <v>1528</v>
      </c>
      <c r="C495" s="10" t="s">
        <v>36</v>
      </c>
      <c r="D495" s="10">
        <v>6</v>
      </c>
      <c r="H495" s="10">
        <v>129</v>
      </c>
      <c r="I495" s="10">
        <v>500</v>
      </c>
      <c r="N495" s="10">
        <v>177</v>
      </c>
      <c r="O495" s="10">
        <v>48</v>
      </c>
      <c r="P495" s="10">
        <v>0.5</v>
      </c>
      <c r="Q495" s="122">
        <v>96</v>
      </c>
    </row>
    <row r="496" spans="1:17" x14ac:dyDescent="0.25">
      <c r="A496" s="8">
        <v>41691</v>
      </c>
      <c r="B496" s="9">
        <v>1558</v>
      </c>
      <c r="C496" s="10" t="s">
        <v>36</v>
      </c>
      <c r="D496" s="10">
        <v>7</v>
      </c>
      <c r="H496" s="10">
        <v>130</v>
      </c>
      <c r="I496" s="10">
        <v>500</v>
      </c>
      <c r="N496" s="10">
        <v>300</v>
      </c>
      <c r="O496" s="10">
        <v>193</v>
      </c>
      <c r="P496" s="10">
        <v>0.5</v>
      </c>
      <c r="Q496" s="122">
        <v>386</v>
      </c>
    </row>
    <row r="497" spans="1:17" x14ac:dyDescent="0.25">
      <c r="H497" s="10">
        <v>128</v>
      </c>
      <c r="N497" s="10">
        <v>151</v>
      </c>
    </row>
    <row r="498" spans="1:17" x14ac:dyDescent="0.25">
      <c r="A498" s="8">
        <v>41691</v>
      </c>
      <c r="B498" s="9">
        <v>1628</v>
      </c>
      <c r="C498" s="10" t="s">
        <v>36</v>
      </c>
      <c r="D498" s="10">
        <v>8</v>
      </c>
      <c r="G498" s="10">
        <v>1700</v>
      </c>
      <c r="H498" s="10">
        <v>129</v>
      </c>
      <c r="I498" s="10">
        <v>500</v>
      </c>
      <c r="N498" s="10">
        <v>203</v>
      </c>
      <c r="O498" s="10">
        <v>536</v>
      </c>
      <c r="P498" s="10">
        <v>0.5</v>
      </c>
      <c r="Q498" s="122">
        <v>1072</v>
      </c>
    </row>
    <row r="499" spans="1:17" x14ac:dyDescent="0.25">
      <c r="H499" s="10">
        <v>128</v>
      </c>
      <c r="N499" s="10">
        <v>580</v>
      </c>
    </row>
    <row r="500" spans="1:17" x14ac:dyDescent="0.25">
      <c r="H500" s="10">
        <v>130</v>
      </c>
      <c r="N500" s="10">
        <v>140</v>
      </c>
    </row>
    <row r="501" spans="1:17" x14ac:dyDescent="0.25">
      <c r="A501" s="8">
        <v>41691</v>
      </c>
      <c r="B501" s="9">
        <v>1658</v>
      </c>
      <c r="C501" s="10" t="s">
        <v>36</v>
      </c>
      <c r="D501" s="10">
        <v>9</v>
      </c>
      <c r="H501" s="10">
        <v>127</v>
      </c>
      <c r="I501" s="10">
        <v>500</v>
      </c>
      <c r="N501" s="10">
        <v>302</v>
      </c>
      <c r="O501" s="10">
        <v>206</v>
      </c>
      <c r="P501" s="10">
        <v>0.5</v>
      </c>
      <c r="Q501" s="122">
        <v>412</v>
      </c>
    </row>
    <row r="502" spans="1:17" x14ac:dyDescent="0.25">
      <c r="H502" s="10">
        <v>129</v>
      </c>
      <c r="N502" s="10">
        <v>160</v>
      </c>
    </row>
    <row r="503" spans="1:17" x14ac:dyDescent="0.25">
      <c r="A503" s="8">
        <v>41691</v>
      </c>
      <c r="B503" s="9">
        <v>1728</v>
      </c>
      <c r="C503" s="10" t="s">
        <v>36</v>
      </c>
      <c r="D503" s="10">
        <v>10</v>
      </c>
      <c r="H503" s="10">
        <v>130</v>
      </c>
      <c r="I503" s="10">
        <v>500</v>
      </c>
      <c r="N503" s="10">
        <v>165</v>
      </c>
      <c r="O503" s="10">
        <v>35</v>
      </c>
      <c r="P503" s="10">
        <v>0.5</v>
      </c>
      <c r="Q503" s="122">
        <v>70</v>
      </c>
    </row>
    <row r="504" spans="1:17" x14ac:dyDescent="0.25">
      <c r="A504" s="8">
        <v>41691</v>
      </c>
      <c r="B504" s="9">
        <v>1758</v>
      </c>
      <c r="C504" s="10" t="s">
        <v>36</v>
      </c>
      <c r="D504" s="10">
        <v>11</v>
      </c>
      <c r="H504" s="10">
        <v>126</v>
      </c>
      <c r="I504" s="10">
        <v>500</v>
      </c>
      <c r="N504" s="10">
        <v>150</v>
      </c>
      <c r="O504" s="10">
        <v>24</v>
      </c>
      <c r="P504" s="10">
        <v>0.5</v>
      </c>
      <c r="Q504" s="122">
        <v>48</v>
      </c>
    </row>
    <row r="505" spans="1:17" x14ac:dyDescent="0.25">
      <c r="A505" s="8">
        <v>41691</v>
      </c>
      <c r="B505" s="9">
        <v>1828</v>
      </c>
      <c r="C505" s="10" t="s">
        <v>36</v>
      </c>
      <c r="D505" s="10">
        <v>12</v>
      </c>
      <c r="H505" s="10">
        <v>131</v>
      </c>
      <c r="I505" s="10">
        <v>500</v>
      </c>
      <c r="N505" s="10">
        <v>144</v>
      </c>
      <c r="O505" s="10">
        <v>13</v>
      </c>
      <c r="P505" s="10">
        <v>0.5</v>
      </c>
      <c r="Q505" s="122">
        <v>26</v>
      </c>
    </row>
    <row r="506" spans="1:17" x14ac:dyDescent="0.25">
      <c r="A506" s="8">
        <v>41691</v>
      </c>
      <c r="B506" s="9">
        <v>1858</v>
      </c>
      <c r="C506" s="10" t="s">
        <v>36</v>
      </c>
      <c r="D506" s="10">
        <v>13</v>
      </c>
      <c r="H506" s="10">
        <v>130</v>
      </c>
      <c r="I506" s="10">
        <v>500</v>
      </c>
      <c r="N506" s="10">
        <v>141</v>
      </c>
      <c r="O506" s="10">
        <v>11</v>
      </c>
      <c r="P506" s="10">
        <v>0.5</v>
      </c>
      <c r="Q506" s="122">
        <v>22</v>
      </c>
    </row>
    <row r="507" spans="1:17" x14ac:dyDescent="0.25">
      <c r="A507" s="8">
        <v>41691</v>
      </c>
      <c r="B507" s="9">
        <v>1928</v>
      </c>
      <c r="C507" s="10" t="s">
        <v>36</v>
      </c>
      <c r="D507" s="10">
        <v>14</v>
      </c>
      <c r="H507" s="10">
        <v>130</v>
      </c>
      <c r="I507" s="10">
        <v>500</v>
      </c>
      <c r="N507" s="10">
        <v>138</v>
      </c>
      <c r="O507" s="10">
        <v>8</v>
      </c>
      <c r="P507" s="10">
        <v>0.5</v>
      </c>
      <c r="Q507" s="122">
        <v>16</v>
      </c>
    </row>
    <row r="508" spans="1:17" x14ac:dyDescent="0.25">
      <c r="A508" s="8">
        <v>41691</v>
      </c>
      <c r="B508" s="9">
        <v>1958</v>
      </c>
      <c r="C508" s="10" t="s">
        <v>36</v>
      </c>
      <c r="D508" s="10">
        <v>15</v>
      </c>
    </row>
    <row r="509" spans="1:17" x14ac:dyDescent="0.25">
      <c r="A509" s="8">
        <v>41691</v>
      </c>
      <c r="B509" s="9">
        <v>2028</v>
      </c>
      <c r="C509" s="10" t="s">
        <v>36</v>
      </c>
      <c r="D509" s="10">
        <v>16</v>
      </c>
      <c r="H509" s="10">
        <v>128</v>
      </c>
      <c r="I509" s="10">
        <v>500</v>
      </c>
      <c r="N509" s="10">
        <v>134</v>
      </c>
      <c r="O509" s="10">
        <v>6</v>
      </c>
      <c r="P509" s="10">
        <v>0.5</v>
      </c>
      <c r="Q509" s="122">
        <v>12</v>
      </c>
    </row>
    <row r="510" spans="1:17" x14ac:dyDescent="0.25">
      <c r="A510" s="8">
        <v>41691</v>
      </c>
      <c r="B510" s="9">
        <v>2058</v>
      </c>
      <c r="C510" s="10" t="s">
        <v>36</v>
      </c>
      <c r="D510" s="10">
        <v>17</v>
      </c>
    </row>
    <row r="511" spans="1:17" x14ac:dyDescent="0.25">
      <c r="A511" s="8">
        <v>41691</v>
      </c>
      <c r="B511" s="9">
        <v>2128</v>
      </c>
      <c r="C511" s="10" t="s">
        <v>36</v>
      </c>
      <c r="D511" s="10">
        <v>18</v>
      </c>
      <c r="H511" s="10">
        <v>129</v>
      </c>
      <c r="I511" s="10">
        <v>500</v>
      </c>
      <c r="N511" s="10">
        <v>135</v>
      </c>
      <c r="O511" s="10">
        <v>6</v>
      </c>
      <c r="P511" s="10">
        <v>0.5</v>
      </c>
      <c r="Q511" s="122">
        <v>12</v>
      </c>
    </row>
    <row r="512" spans="1:17" x14ac:dyDescent="0.25">
      <c r="A512" s="8">
        <v>41691</v>
      </c>
      <c r="B512" s="9">
        <v>2158</v>
      </c>
      <c r="C512" s="10" t="s">
        <v>36</v>
      </c>
      <c r="D512" s="10">
        <v>19</v>
      </c>
    </row>
    <row r="513" spans="1:17" x14ac:dyDescent="0.25">
      <c r="A513" s="8">
        <v>41691</v>
      </c>
      <c r="B513" s="9">
        <v>2228</v>
      </c>
      <c r="C513" s="10" t="s">
        <v>36</v>
      </c>
      <c r="D513" s="10">
        <v>20</v>
      </c>
      <c r="H513" s="10">
        <v>130</v>
      </c>
      <c r="I513" s="10">
        <v>500</v>
      </c>
      <c r="N513" s="10">
        <v>134</v>
      </c>
      <c r="O513" s="10">
        <v>4</v>
      </c>
      <c r="P513" s="10">
        <v>0.5</v>
      </c>
      <c r="Q513" s="122">
        <v>8</v>
      </c>
    </row>
    <row r="514" spans="1:17" x14ac:dyDescent="0.25">
      <c r="A514" s="8">
        <v>41691</v>
      </c>
      <c r="C514" s="10" t="s">
        <v>36</v>
      </c>
      <c r="D514" s="10">
        <v>21</v>
      </c>
    </row>
    <row r="515" spans="1:17" x14ac:dyDescent="0.25">
      <c r="A515" s="8">
        <v>41691</v>
      </c>
      <c r="B515" s="9">
        <v>2328</v>
      </c>
      <c r="C515" s="10" t="s">
        <v>36</v>
      </c>
      <c r="D515" s="10">
        <v>22</v>
      </c>
      <c r="H515" s="10">
        <v>128</v>
      </c>
      <c r="I515" s="10">
        <v>500</v>
      </c>
      <c r="N515" s="10">
        <v>132</v>
      </c>
      <c r="O515" s="10">
        <v>4</v>
      </c>
      <c r="P515" s="10">
        <v>0.5</v>
      </c>
      <c r="Q515" s="122">
        <v>8</v>
      </c>
    </row>
    <row r="516" spans="1:17" x14ac:dyDescent="0.25">
      <c r="A516" s="8">
        <v>41691</v>
      </c>
      <c r="C516" s="10" t="s">
        <v>36</v>
      </c>
      <c r="D516" s="10">
        <v>23</v>
      </c>
    </row>
    <row r="517" spans="1:17" x14ac:dyDescent="0.25">
      <c r="A517" s="8">
        <v>41691</v>
      </c>
      <c r="B517" s="9">
        <v>28</v>
      </c>
      <c r="C517" s="10" t="s">
        <v>36</v>
      </c>
      <c r="D517" s="10">
        <v>24</v>
      </c>
      <c r="H517" s="10">
        <v>129</v>
      </c>
      <c r="I517" s="10">
        <v>500</v>
      </c>
      <c r="N517" s="10">
        <v>133</v>
      </c>
      <c r="O517" s="10">
        <v>4</v>
      </c>
      <c r="P517" s="10">
        <v>0.5</v>
      </c>
      <c r="Q517" s="122">
        <v>8</v>
      </c>
    </row>
    <row r="518" spans="1:17" x14ac:dyDescent="0.25">
      <c r="A518" s="8">
        <v>41696</v>
      </c>
      <c r="B518" s="9">
        <v>1015</v>
      </c>
      <c r="C518" s="10" t="s">
        <v>85</v>
      </c>
      <c r="D518" s="10">
        <v>1</v>
      </c>
      <c r="H518" s="10">
        <v>128</v>
      </c>
      <c r="I518" s="10">
        <v>500</v>
      </c>
      <c r="N518" s="10">
        <v>129</v>
      </c>
      <c r="O518" s="10">
        <v>1</v>
      </c>
      <c r="P518" s="10">
        <v>0.5</v>
      </c>
      <c r="Q518" s="122">
        <v>2</v>
      </c>
    </row>
    <row r="519" spans="1:17" x14ac:dyDescent="0.25">
      <c r="A519" s="8">
        <v>41696</v>
      </c>
      <c r="B519" s="9">
        <v>1030</v>
      </c>
      <c r="C519" s="10" t="s">
        <v>84</v>
      </c>
      <c r="D519" s="10">
        <v>2</v>
      </c>
      <c r="H519" s="10">
        <v>129</v>
      </c>
      <c r="I519" s="10">
        <v>500</v>
      </c>
      <c r="N519" s="10">
        <v>131</v>
      </c>
      <c r="O519" s="10">
        <v>2</v>
      </c>
      <c r="P519" s="10">
        <v>0.5</v>
      </c>
      <c r="Q519" s="122">
        <v>4</v>
      </c>
    </row>
    <row r="520" spans="1:17" x14ac:dyDescent="0.25">
      <c r="A520" s="8">
        <v>41696</v>
      </c>
      <c r="B520" s="9">
        <v>1045</v>
      </c>
      <c r="C520" s="10" t="s">
        <v>84</v>
      </c>
      <c r="D520" s="10">
        <v>3</v>
      </c>
      <c r="H520" s="10">
        <v>131</v>
      </c>
      <c r="I520" s="10">
        <v>500</v>
      </c>
      <c r="N520" s="10">
        <v>132</v>
      </c>
      <c r="O520" s="10">
        <v>1</v>
      </c>
      <c r="P520" s="10">
        <v>0.5</v>
      </c>
      <c r="Q520" s="122">
        <v>2</v>
      </c>
    </row>
    <row r="521" spans="1:17" x14ac:dyDescent="0.25">
      <c r="A521" s="8">
        <v>41696</v>
      </c>
      <c r="B521" s="9">
        <v>1100</v>
      </c>
      <c r="C521" s="10" t="s">
        <v>66</v>
      </c>
      <c r="D521" s="10">
        <v>4</v>
      </c>
      <c r="F521" s="11">
        <v>1730</v>
      </c>
      <c r="H521" s="10">
        <v>126</v>
      </c>
      <c r="I521" s="10">
        <v>475</v>
      </c>
      <c r="N521" s="10">
        <v>129</v>
      </c>
      <c r="O521" s="10">
        <v>3</v>
      </c>
      <c r="P521" s="10">
        <v>0.47499999999999998</v>
      </c>
      <c r="Q521" s="122">
        <v>6.3157894736842106</v>
      </c>
    </row>
  </sheetData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95"/>
  <sheetViews>
    <sheetView workbookViewId="0">
      <pane xSplit="1" ySplit="1" topLeftCell="B477" activePane="bottomRight" state="frozen"/>
      <selection pane="topRight" activeCell="B1" sqref="B1"/>
      <selection pane="bottomLeft" activeCell="A2" sqref="A2"/>
      <selection pane="bottomRight" activeCell="A406" sqref="A406:XFD406"/>
    </sheetView>
  </sheetViews>
  <sheetFormatPr defaultRowHeight="15" x14ac:dyDescent="0.25"/>
  <cols>
    <col min="1" max="1" width="13.42578125" style="128" customWidth="1"/>
    <col min="2" max="2" width="9.140625" style="9"/>
    <col min="3" max="3" width="15" customWidth="1"/>
    <col min="5" max="5" width="17.85546875" customWidth="1"/>
    <col min="17" max="17" width="9.140625" style="121"/>
  </cols>
  <sheetData>
    <row r="1" spans="1:18" s="10" customFormat="1" ht="45" customHeight="1" thickBot="1" x14ac:dyDescent="0.3">
      <c r="A1" s="12" t="s">
        <v>76</v>
      </c>
      <c r="B1" s="13" t="s">
        <v>77</v>
      </c>
      <c r="C1" s="14" t="s">
        <v>78</v>
      </c>
      <c r="D1" s="14" t="s">
        <v>3</v>
      </c>
      <c r="E1" s="15" t="s">
        <v>4</v>
      </c>
      <c r="F1" s="16" t="s">
        <v>5</v>
      </c>
      <c r="G1" s="14" t="s">
        <v>6</v>
      </c>
      <c r="H1" s="14" t="s">
        <v>7</v>
      </c>
      <c r="I1" s="14" t="s">
        <v>82</v>
      </c>
      <c r="J1" s="14" t="s">
        <v>9</v>
      </c>
      <c r="K1" s="14" t="s">
        <v>10</v>
      </c>
      <c r="L1" s="14" t="s">
        <v>11</v>
      </c>
      <c r="M1" s="14" t="s">
        <v>12</v>
      </c>
      <c r="N1" s="14" t="s">
        <v>13</v>
      </c>
      <c r="O1" s="14" t="s">
        <v>14</v>
      </c>
      <c r="P1" s="14" t="s">
        <v>15</v>
      </c>
      <c r="Q1" s="120" t="s">
        <v>16</v>
      </c>
      <c r="R1" s="17"/>
    </row>
    <row r="2" spans="1:18" x14ac:dyDescent="0.25">
      <c r="A2" s="128">
        <v>40914</v>
      </c>
      <c r="B2" s="9">
        <v>1232</v>
      </c>
      <c r="C2" t="s">
        <v>66</v>
      </c>
      <c r="D2">
        <v>3</v>
      </c>
      <c r="E2" s="6">
        <v>40926</v>
      </c>
      <c r="F2">
        <v>1220</v>
      </c>
      <c r="G2">
        <v>1.52</v>
      </c>
      <c r="H2">
        <v>127</v>
      </c>
      <c r="I2">
        <v>500</v>
      </c>
      <c r="J2">
        <v>541</v>
      </c>
      <c r="K2">
        <v>1223</v>
      </c>
      <c r="L2">
        <v>1318</v>
      </c>
      <c r="M2">
        <v>95</v>
      </c>
      <c r="N2">
        <v>130</v>
      </c>
      <c r="O2">
        <v>3</v>
      </c>
      <c r="P2">
        <v>0.5</v>
      </c>
      <c r="Q2" s="121">
        <v>6</v>
      </c>
    </row>
    <row r="3" spans="1:18" x14ac:dyDescent="0.25">
      <c r="A3" s="128">
        <v>40914</v>
      </c>
      <c r="B3" s="9">
        <v>1242</v>
      </c>
      <c r="C3" t="s">
        <v>66</v>
      </c>
      <c r="D3">
        <v>1</v>
      </c>
      <c r="E3" s="6">
        <v>40927</v>
      </c>
      <c r="F3">
        <v>1108</v>
      </c>
      <c r="G3">
        <v>10.3</v>
      </c>
      <c r="H3">
        <v>126</v>
      </c>
      <c r="I3">
        <v>500</v>
      </c>
      <c r="J3">
        <v>381</v>
      </c>
      <c r="K3">
        <v>1112</v>
      </c>
      <c r="L3">
        <v>1253</v>
      </c>
      <c r="M3">
        <v>141</v>
      </c>
      <c r="N3">
        <v>137</v>
      </c>
      <c r="O3">
        <v>11</v>
      </c>
      <c r="P3">
        <v>0.5</v>
      </c>
      <c r="Q3" s="121">
        <v>22</v>
      </c>
    </row>
    <row r="4" spans="1:18" x14ac:dyDescent="0.25">
      <c r="A4" s="128">
        <v>40915</v>
      </c>
      <c r="B4" s="9">
        <v>1325</v>
      </c>
      <c r="C4" t="s">
        <v>19</v>
      </c>
      <c r="D4">
        <v>4</v>
      </c>
      <c r="E4" s="6">
        <v>40926</v>
      </c>
      <c r="F4">
        <v>1211</v>
      </c>
      <c r="G4">
        <v>13.8</v>
      </c>
      <c r="H4">
        <v>130</v>
      </c>
      <c r="I4">
        <v>475</v>
      </c>
      <c r="J4">
        <v>562</v>
      </c>
      <c r="K4">
        <v>1218</v>
      </c>
      <c r="L4">
        <v>1318</v>
      </c>
      <c r="M4">
        <v>100</v>
      </c>
      <c r="N4">
        <v>150</v>
      </c>
      <c r="O4">
        <v>20</v>
      </c>
      <c r="P4">
        <v>0.47499999999999998</v>
      </c>
      <c r="Q4" s="121">
        <v>42.1</v>
      </c>
    </row>
    <row r="5" spans="1:18" x14ac:dyDescent="0.25">
      <c r="A5" s="128">
        <v>40915</v>
      </c>
      <c r="B5" s="9">
        <v>1443</v>
      </c>
      <c r="C5" t="s">
        <v>66</v>
      </c>
      <c r="D5">
        <v>3</v>
      </c>
      <c r="E5" s="6">
        <v>40926</v>
      </c>
      <c r="F5">
        <v>1205</v>
      </c>
      <c r="G5">
        <v>0.67</v>
      </c>
      <c r="H5">
        <v>128</v>
      </c>
      <c r="I5">
        <v>500</v>
      </c>
      <c r="J5">
        <v>764</v>
      </c>
      <c r="K5">
        <v>1211</v>
      </c>
      <c r="L5">
        <v>1318</v>
      </c>
      <c r="M5">
        <v>107</v>
      </c>
      <c r="N5">
        <v>127</v>
      </c>
      <c r="O5">
        <v>-1</v>
      </c>
      <c r="P5">
        <v>0.5</v>
      </c>
      <c r="Q5" s="121">
        <v>-2</v>
      </c>
    </row>
    <row r="6" spans="1:18" x14ac:dyDescent="0.25">
      <c r="A6" s="128">
        <v>40919</v>
      </c>
      <c r="B6" s="9">
        <v>1200</v>
      </c>
      <c r="C6" t="s">
        <v>66</v>
      </c>
      <c r="D6">
        <v>1</v>
      </c>
      <c r="E6" s="6">
        <v>40920</v>
      </c>
      <c r="F6">
        <v>1112</v>
      </c>
      <c r="G6">
        <v>2.31</v>
      </c>
      <c r="H6">
        <v>123</v>
      </c>
      <c r="I6">
        <v>500</v>
      </c>
      <c r="M6" t="s">
        <v>20</v>
      </c>
      <c r="N6">
        <v>133</v>
      </c>
      <c r="O6">
        <v>10</v>
      </c>
      <c r="P6">
        <v>0.5</v>
      </c>
      <c r="Q6" s="121">
        <v>20</v>
      </c>
    </row>
    <row r="7" spans="1:18" x14ac:dyDescent="0.25">
      <c r="A7" s="128">
        <v>40919</v>
      </c>
      <c r="B7" s="9">
        <v>1205</v>
      </c>
      <c r="C7" t="s">
        <v>22</v>
      </c>
      <c r="D7">
        <v>1</v>
      </c>
      <c r="E7" s="6">
        <v>40920</v>
      </c>
      <c r="F7">
        <v>1112</v>
      </c>
      <c r="H7">
        <v>123</v>
      </c>
      <c r="I7">
        <v>500</v>
      </c>
      <c r="M7" t="s">
        <v>20</v>
      </c>
      <c r="N7">
        <v>391</v>
      </c>
      <c r="O7">
        <v>268</v>
      </c>
      <c r="P7">
        <v>0.5</v>
      </c>
      <c r="Q7" s="121">
        <v>536</v>
      </c>
    </row>
    <row r="8" spans="1:18" x14ac:dyDescent="0.25">
      <c r="A8" s="128">
        <v>40919</v>
      </c>
      <c r="B8" s="9">
        <v>1200</v>
      </c>
      <c r="C8" t="s">
        <v>22</v>
      </c>
      <c r="D8">
        <v>1</v>
      </c>
      <c r="E8" s="6">
        <v>40920</v>
      </c>
      <c r="F8">
        <v>1112</v>
      </c>
      <c r="G8">
        <v>217</v>
      </c>
      <c r="H8">
        <v>123</v>
      </c>
      <c r="I8">
        <v>500</v>
      </c>
      <c r="M8" t="s">
        <v>20</v>
      </c>
      <c r="N8">
        <v>226</v>
      </c>
      <c r="O8">
        <v>103</v>
      </c>
      <c r="P8">
        <v>0.5</v>
      </c>
      <c r="Q8" s="121">
        <v>206</v>
      </c>
    </row>
    <row r="9" spans="1:18" x14ac:dyDescent="0.25">
      <c r="A9" s="128">
        <v>40920</v>
      </c>
      <c r="B9" s="9">
        <v>1417</v>
      </c>
      <c r="C9" t="s">
        <v>19</v>
      </c>
      <c r="D9">
        <v>1</v>
      </c>
      <c r="E9" s="6">
        <v>40926</v>
      </c>
      <c r="F9">
        <v>1139</v>
      </c>
      <c r="G9">
        <v>27.1</v>
      </c>
      <c r="H9">
        <v>126</v>
      </c>
      <c r="I9">
        <v>500</v>
      </c>
      <c r="J9">
        <v>472</v>
      </c>
      <c r="K9">
        <v>1146</v>
      </c>
      <c r="L9">
        <v>1246</v>
      </c>
      <c r="M9">
        <v>100</v>
      </c>
      <c r="N9">
        <v>146</v>
      </c>
      <c r="O9">
        <v>20</v>
      </c>
      <c r="P9">
        <v>0.5</v>
      </c>
      <c r="Q9" s="121">
        <v>40</v>
      </c>
    </row>
    <row r="10" spans="1:18" x14ac:dyDescent="0.25">
      <c r="A10" s="128">
        <v>40920</v>
      </c>
      <c r="B10" s="9">
        <v>1424</v>
      </c>
      <c r="C10" t="s">
        <v>22</v>
      </c>
      <c r="D10" t="s">
        <v>25</v>
      </c>
      <c r="E10" s="6">
        <v>40926</v>
      </c>
      <c r="F10">
        <v>1147</v>
      </c>
      <c r="G10">
        <v>176</v>
      </c>
      <c r="H10">
        <v>132</v>
      </c>
      <c r="I10">
        <v>250</v>
      </c>
      <c r="J10">
        <v>505</v>
      </c>
      <c r="K10">
        <v>1216</v>
      </c>
      <c r="L10">
        <v>1318</v>
      </c>
      <c r="M10">
        <v>102</v>
      </c>
      <c r="N10">
        <v>170</v>
      </c>
      <c r="O10">
        <v>38</v>
      </c>
      <c r="P10">
        <v>0.25</v>
      </c>
      <c r="Q10" s="121">
        <v>152</v>
      </c>
    </row>
    <row r="11" spans="1:18" x14ac:dyDescent="0.25">
      <c r="A11" s="128">
        <v>40920</v>
      </c>
      <c r="B11" s="9">
        <v>1424</v>
      </c>
      <c r="C11" t="s">
        <v>22</v>
      </c>
      <c r="D11" t="s">
        <v>26</v>
      </c>
      <c r="E11" s="6">
        <v>40926</v>
      </c>
      <c r="F11">
        <v>1147</v>
      </c>
      <c r="G11">
        <v>206</v>
      </c>
      <c r="H11">
        <v>130</v>
      </c>
      <c r="I11">
        <v>250</v>
      </c>
      <c r="J11">
        <v>492</v>
      </c>
      <c r="K11">
        <v>1216</v>
      </c>
      <c r="L11">
        <v>1318</v>
      </c>
      <c r="M11">
        <v>102</v>
      </c>
      <c r="N11">
        <v>175</v>
      </c>
      <c r="O11">
        <v>45</v>
      </c>
      <c r="P11">
        <v>0.25</v>
      </c>
      <c r="Q11" s="121">
        <v>180</v>
      </c>
    </row>
    <row r="12" spans="1:18" x14ac:dyDescent="0.25">
      <c r="A12" s="128">
        <v>40920</v>
      </c>
      <c r="B12" s="9">
        <v>1455</v>
      </c>
      <c r="C12" t="s">
        <v>73</v>
      </c>
      <c r="D12" t="s">
        <v>28</v>
      </c>
      <c r="E12" s="6">
        <v>40926</v>
      </c>
      <c r="F12">
        <v>1055</v>
      </c>
      <c r="G12">
        <v>0.26</v>
      </c>
      <c r="H12">
        <v>132</v>
      </c>
      <c r="I12">
        <v>250</v>
      </c>
      <c r="K12">
        <v>1120</v>
      </c>
      <c r="L12">
        <v>1220</v>
      </c>
      <c r="M12">
        <v>100</v>
      </c>
      <c r="N12">
        <v>137</v>
      </c>
      <c r="O12">
        <v>5</v>
      </c>
      <c r="P12">
        <v>0.25</v>
      </c>
      <c r="Q12" s="121">
        <v>20</v>
      </c>
    </row>
    <row r="13" spans="1:18" x14ac:dyDescent="0.25">
      <c r="A13" s="128">
        <v>40920</v>
      </c>
      <c r="B13" s="9">
        <v>1455</v>
      </c>
      <c r="C13" t="s">
        <v>73</v>
      </c>
      <c r="D13" t="s">
        <v>29</v>
      </c>
      <c r="E13" s="6">
        <v>40926</v>
      </c>
      <c r="F13">
        <v>1055</v>
      </c>
      <c r="G13">
        <v>0.26</v>
      </c>
      <c r="H13">
        <v>131</v>
      </c>
      <c r="I13">
        <v>275</v>
      </c>
      <c r="J13">
        <v>551</v>
      </c>
      <c r="M13">
        <v>0</v>
      </c>
      <c r="N13">
        <v>130</v>
      </c>
      <c r="O13">
        <v>-1</v>
      </c>
      <c r="P13">
        <v>0.27500000000000002</v>
      </c>
      <c r="Q13" s="121">
        <v>-3.6</v>
      </c>
    </row>
    <row r="14" spans="1:18" x14ac:dyDescent="0.25">
      <c r="A14" s="128">
        <v>40921</v>
      </c>
      <c r="B14" s="9">
        <v>1301</v>
      </c>
      <c r="C14" t="s">
        <v>79</v>
      </c>
      <c r="D14">
        <v>2</v>
      </c>
      <c r="E14" s="6">
        <v>40926</v>
      </c>
      <c r="F14">
        <v>1130</v>
      </c>
      <c r="G14">
        <v>1.4</v>
      </c>
      <c r="H14">
        <v>135</v>
      </c>
      <c r="I14">
        <v>500</v>
      </c>
      <c r="J14">
        <v>529</v>
      </c>
      <c r="K14">
        <v>1138</v>
      </c>
      <c r="L14">
        <v>1238</v>
      </c>
      <c r="M14">
        <v>100</v>
      </c>
      <c r="N14">
        <v>132</v>
      </c>
      <c r="O14">
        <v>-3</v>
      </c>
      <c r="P14">
        <v>0.5</v>
      </c>
      <c r="Q14" s="121">
        <v>-6</v>
      </c>
    </row>
    <row r="15" spans="1:18" x14ac:dyDescent="0.25">
      <c r="A15" s="128">
        <v>40921</v>
      </c>
      <c r="B15" s="9">
        <v>1433</v>
      </c>
      <c r="C15" t="s">
        <v>22</v>
      </c>
      <c r="D15">
        <v>4</v>
      </c>
      <c r="E15" s="6">
        <v>40926</v>
      </c>
      <c r="F15">
        <v>1122</v>
      </c>
      <c r="G15">
        <v>12.1</v>
      </c>
      <c r="H15">
        <v>127</v>
      </c>
      <c r="I15">
        <v>500</v>
      </c>
      <c r="J15">
        <v>557</v>
      </c>
      <c r="K15">
        <v>1128</v>
      </c>
      <c r="L15">
        <v>1228</v>
      </c>
      <c r="M15">
        <v>100</v>
      </c>
      <c r="N15">
        <v>140</v>
      </c>
      <c r="O15">
        <v>13</v>
      </c>
      <c r="P15">
        <v>0.5</v>
      </c>
      <c r="Q15" s="121">
        <v>26</v>
      </c>
    </row>
    <row r="16" spans="1:18" x14ac:dyDescent="0.25">
      <c r="A16" s="128">
        <v>40922</v>
      </c>
      <c r="B16" s="9">
        <v>900</v>
      </c>
      <c r="C16" t="s">
        <v>36</v>
      </c>
      <c r="D16">
        <v>1</v>
      </c>
      <c r="E16" s="6">
        <v>40926</v>
      </c>
      <c r="F16">
        <v>1231</v>
      </c>
      <c r="G16">
        <v>1.81</v>
      </c>
      <c r="H16">
        <v>126</v>
      </c>
      <c r="I16">
        <v>450</v>
      </c>
      <c r="J16">
        <v>431</v>
      </c>
      <c r="K16">
        <v>1236</v>
      </c>
      <c r="L16">
        <v>1350</v>
      </c>
      <c r="N16">
        <v>129</v>
      </c>
      <c r="O16">
        <v>3</v>
      </c>
      <c r="P16">
        <v>0.45</v>
      </c>
      <c r="Q16" s="121">
        <v>6.7</v>
      </c>
    </row>
    <row r="17" spans="1:17" x14ac:dyDescent="0.25">
      <c r="A17" s="128">
        <v>40922</v>
      </c>
      <c r="B17" s="9">
        <v>1200</v>
      </c>
      <c r="C17" t="s">
        <v>36</v>
      </c>
      <c r="D17">
        <v>2</v>
      </c>
      <c r="E17" s="6">
        <v>40926</v>
      </c>
      <c r="F17">
        <v>1237</v>
      </c>
      <c r="G17">
        <v>1.48</v>
      </c>
      <c r="H17">
        <v>130</v>
      </c>
      <c r="I17">
        <v>450</v>
      </c>
      <c r="J17">
        <v>383</v>
      </c>
      <c r="K17">
        <v>1241</v>
      </c>
      <c r="N17">
        <v>132</v>
      </c>
      <c r="O17">
        <v>2</v>
      </c>
      <c r="P17">
        <v>0.45</v>
      </c>
      <c r="Q17" s="121">
        <v>4.4000000000000004</v>
      </c>
    </row>
    <row r="18" spans="1:17" x14ac:dyDescent="0.25">
      <c r="A18" s="128">
        <v>40922</v>
      </c>
      <c r="B18" s="9">
        <v>1500</v>
      </c>
      <c r="C18" t="s">
        <v>36</v>
      </c>
      <c r="D18">
        <v>3</v>
      </c>
      <c r="E18" s="6">
        <v>40926</v>
      </c>
      <c r="F18">
        <v>1244</v>
      </c>
      <c r="G18">
        <v>1</v>
      </c>
      <c r="H18">
        <v>129</v>
      </c>
      <c r="I18">
        <v>450</v>
      </c>
      <c r="J18">
        <v>388</v>
      </c>
      <c r="K18">
        <v>1246</v>
      </c>
      <c r="N18">
        <v>128</v>
      </c>
      <c r="O18">
        <v>-1</v>
      </c>
      <c r="P18">
        <v>0.45</v>
      </c>
      <c r="Q18" s="121">
        <v>-2.2000000000000002</v>
      </c>
    </row>
    <row r="19" spans="1:17" x14ac:dyDescent="0.25">
      <c r="A19" s="128">
        <v>40922</v>
      </c>
      <c r="B19" s="9">
        <v>1800</v>
      </c>
      <c r="C19" t="s">
        <v>36</v>
      </c>
      <c r="D19">
        <v>4</v>
      </c>
      <c r="E19" s="6">
        <v>40926</v>
      </c>
      <c r="F19">
        <v>1249</v>
      </c>
      <c r="G19">
        <v>0.95</v>
      </c>
      <c r="H19">
        <v>129</v>
      </c>
      <c r="I19">
        <v>450</v>
      </c>
      <c r="J19">
        <v>423</v>
      </c>
      <c r="K19">
        <v>1252</v>
      </c>
      <c r="L19">
        <v>1405</v>
      </c>
      <c r="N19">
        <v>127</v>
      </c>
      <c r="O19">
        <v>-2</v>
      </c>
      <c r="P19">
        <v>0.45</v>
      </c>
      <c r="Q19" s="121">
        <v>-4.4000000000000004</v>
      </c>
    </row>
    <row r="20" spans="1:17" x14ac:dyDescent="0.25">
      <c r="A20" s="128">
        <v>40922</v>
      </c>
      <c r="B20" s="9">
        <v>2100</v>
      </c>
      <c r="C20" t="s">
        <v>36</v>
      </c>
      <c r="D20">
        <v>5</v>
      </c>
      <c r="E20" s="6">
        <v>40926</v>
      </c>
      <c r="F20">
        <v>1254</v>
      </c>
      <c r="G20">
        <v>0.54</v>
      </c>
      <c r="H20">
        <v>127</v>
      </c>
      <c r="I20">
        <v>450</v>
      </c>
      <c r="J20">
        <v>391</v>
      </c>
      <c r="K20">
        <v>1257</v>
      </c>
      <c r="N20">
        <v>124</v>
      </c>
      <c r="O20">
        <v>-3</v>
      </c>
      <c r="P20">
        <v>0.45</v>
      </c>
      <c r="Q20" s="121">
        <v>-6.7</v>
      </c>
    </row>
    <row r="21" spans="1:17" x14ac:dyDescent="0.25">
      <c r="A21" s="128">
        <v>40923</v>
      </c>
      <c r="B21" s="9">
        <v>0</v>
      </c>
      <c r="C21" t="s">
        <v>36</v>
      </c>
      <c r="D21">
        <v>6</v>
      </c>
      <c r="E21" s="6">
        <v>40926</v>
      </c>
      <c r="F21">
        <v>1259</v>
      </c>
      <c r="G21">
        <v>0.96</v>
      </c>
      <c r="H21">
        <v>127</v>
      </c>
      <c r="I21">
        <v>450</v>
      </c>
      <c r="J21">
        <v>421</v>
      </c>
      <c r="K21">
        <v>1301</v>
      </c>
      <c r="N21">
        <v>129</v>
      </c>
      <c r="O21">
        <v>2</v>
      </c>
      <c r="P21">
        <v>0.45</v>
      </c>
      <c r="Q21" s="121">
        <v>4.4000000000000004</v>
      </c>
    </row>
    <row r="22" spans="1:17" x14ac:dyDescent="0.25">
      <c r="A22" s="128">
        <v>40923</v>
      </c>
      <c r="B22" s="9">
        <v>300</v>
      </c>
      <c r="C22" t="s">
        <v>36</v>
      </c>
      <c r="D22">
        <v>7</v>
      </c>
      <c r="E22" s="6">
        <v>40926</v>
      </c>
      <c r="F22" t="s">
        <v>80</v>
      </c>
      <c r="G22">
        <v>4.01</v>
      </c>
      <c r="H22">
        <v>128</v>
      </c>
      <c r="I22">
        <v>450</v>
      </c>
      <c r="J22">
        <v>476</v>
      </c>
      <c r="K22">
        <v>1307</v>
      </c>
      <c r="L22">
        <v>1604</v>
      </c>
      <c r="N22">
        <v>129</v>
      </c>
      <c r="O22">
        <v>1</v>
      </c>
      <c r="P22">
        <v>0.45</v>
      </c>
      <c r="Q22" s="121">
        <v>2.2000000000000002</v>
      </c>
    </row>
    <row r="23" spans="1:17" x14ac:dyDescent="0.25">
      <c r="A23" s="128">
        <v>40923</v>
      </c>
      <c r="B23" s="9">
        <v>600</v>
      </c>
      <c r="C23" t="s">
        <v>36</v>
      </c>
      <c r="D23">
        <v>8</v>
      </c>
      <c r="E23" s="6">
        <v>40926</v>
      </c>
      <c r="G23">
        <v>1.56</v>
      </c>
      <c r="H23">
        <v>130</v>
      </c>
      <c r="I23">
        <v>450</v>
      </c>
      <c r="J23">
        <v>590</v>
      </c>
      <c r="K23">
        <v>1312</v>
      </c>
      <c r="N23">
        <v>128</v>
      </c>
      <c r="O23">
        <v>-2</v>
      </c>
      <c r="P23">
        <v>0.45</v>
      </c>
      <c r="Q23" s="121">
        <v>-4.4000000000000004</v>
      </c>
    </row>
    <row r="24" spans="1:17" x14ac:dyDescent="0.25">
      <c r="A24" s="128">
        <v>40923</v>
      </c>
      <c r="B24" s="9">
        <v>900</v>
      </c>
      <c r="C24" t="s">
        <v>36</v>
      </c>
      <c r="D24">
        <v>9</v>
      </c>
      <c r="E24" s="6">
        <v>40926</v>
      </c>
      <c r="G24">
        <v>2.0099999999999998</v>
      </c>
      <c r="H24">
        <v>127</v>
      </c>
      <c r="I24">
        <v>450</v>
      </c>
      <c r="J24">
        <v>398</v>
      </c>
      <c r="K24">
        <v>1316</v>
      </c>
      <c r="N24">
        <v>127</v>
      </c>
      <c r="O24">
        <v>0</v>
      </c>
      <c r="P24">
        <v>0.45</v>
      </c>
      <c r="Q24" s="121">
        <v>0</v>
      </c>
    </row>
    <row r="25" spans="1:17" x14ac:dyDescent="0.25">
      <c r="A25" s="128">
        <v>40923</v>
      </c>
      <c r="B25" s="9">
        <v>1200</v>
      </c>
      <c r="C25" t="s">
        <v>36</v>
      </c>
      <c r="D25">
        <v>10</v>
      </c>
      <c r="E25" s="6">
        <v>40926</v>
      </c>
      <c r="G25">
        <v>0.78</v>
      </c>
      <c r="H25">
        <v>127</v>
      </c>
      <c r="I25">
        <v>450</v>
      </c>
      <c r="J25">
        <v>575</v>
      </c>
      <c r="K25">
        <v>1353</v>
      </c>
      <c r="N25">
        <v>126</v>
      </c>
      <c r="O25">
        <v>-1</v>
      </c>
      <c r="P25">
        <v>0.45</v>
      </c>
      <c r="Q25" s="121">
        <v>-2.2000000000000002</v>
      </c>
    </row>
    <row r="26" spans="1:17" x14ac:dyDescent="0.25">
      <c r="A26" s="128">
        <v>40923</v>
      </c>
      <c r="B26" s="9">
        <v>1500</v>
      </c>
      <c r="C26" t="s">
        <v>36</v>
      </c>
      <c r="D26">
        <v>11</v>
      </c>
      <c r="E26" s="6">
        <v>40926</v>
      </c>
      <c r="G26">
        <v>1.0900000000000001</v>
      </c>
      <c r="H26">
        <v>130</v>
      </c>
      <c r="I26">
        <v>450</v>
      </c>
      <c r="J26">
        <v>463</v>
      </c>
      <c r="K26">
        <v>1358</v>
      </c>
      <c r="N26">
        <v>129</v>
      </c>
      <c r="O26">
        <v>-1</v>
      </c>
      <c r="P26">
        <v>0.45</v>
      </c>
      <c r="Q26" s="121">
        <v>-2.2000000000000002</v>
      </c>
    </row>
    <row r="27" spans="1:17" x14ac:dyDescent="0.25">
      <c r="A27" s="128">
        <v>40923</v>
      </c>
      <c r="B27" s="9">
        <v>1800</v>
      </c>
      <c r="C27" t="s">
        <v>36</v>
      </c>
      <c r="D27">
        <v>12</v>
      </c>
      <c r="E27" s="6">
        <v>40926</v>
      </c>
      <c r="F27">
        <v>1359</v>
      </c>
      <c r="G27">
        <v>0.72</v>
      </c>
      <c r="H27">
        <v>128</v>
      </c>
      <c r="I27">
        <v>450</v>
      </c>
      <c r="J27">
        <v>546</v>
      </c>
      <c r="K27">
        <v>1403</v>
      </c>
      <c r="N27">
        <v>128</v>
      </c>
      <c r="O27">
        <v>0</v>
      </c>
      <c r="P27">
        <v>0.45</v>
      </c>
      <c r="Q27" s="121">
        <v>0</v>
      </c>
    </row>
    <row r="28" spans="1:17" x14ac:dyDescent="0.25">
      <c r="A28" s="128">
        <v>40923</v>
      </c>
      <c r="B28" s="9">
        <v>2100</v>
      </c>
      <c r="C28" t="s">
        <v>36</v>
      </c>
      <c r="D28">
        <v>13</v>
      </c>
      <c r="E28" s="6">
        <v>40927</v>
      </c>
      <c r="F28">
        <v>1115</v>
      </c>
      <c r="G28">
        <v>1.4</v>
      </c>
      <c r="H28">
        <v>127</v>
      </c>
      <c r="I28">
        <v>450</v>
      </c>
      <c r="J28">
        <v>570</v>
      </c>
      <c r="K28">
        <v>1121</v>
      </c>
      <c r="L28">
        <v>1253</v>
      </c>
      <c r="N28">
        <v>129</v>
      </c>
      <c r="O28">
        <v>2</v>
      </c>
      <c r="P28">
        <v>0.45</v>
      </c>
      <c r="Q28" s="121">
        <v>4.4000000000000004</v>
      </c>
    </row>
    <row r="29" spans="1:17" x14ac:dyDescent="0.25">
      <c r="A29" s="128">
        <v>40924</v>
      </c>
      <c r="B29" s="9">
        <v>0</v>
      </c>
      <c r="C29" t="s">
        <v>36</v>
      </c>
      <c r="D29">
        <v>14</v>
      </c>
      <c r="E29" s="6">
        <v>40927</v>
      </c>
      <c r="F29" t="s">
        <v>81</v>
      </c>
      <c r="G29">
        <v>5.95</v>
      </c>
      <c r="H29">
        <v>127</v>
      </c>
      <c r="I29">
        <v>450</v>
      </c>
      <c r="J29">
        <v>388</v>
      </c>
      <c r="K29">
        <v>125</v>
      </c>
      <c r="N29">
        <v>129</v>
      </c>
      <c r="O29">
        <v>2</v>
      </c>
      <c r="P29">
        <v>0.45</v>
      </c>
      <c r="Q29" s="121">
        <v>4.4000000000000004</v>
      </c>
    </row>
    <row r="30" spans="1:17" x14ac:dyDescent="0.25">
      <c r="A30" s="128">
        <v>40924</v>
      </c>
      <c r="B30" s="9">
        <v>300</v>
      </c>
      <c r="C30" t="s">
        <v>36</v>
      </c>
      <c r="D30">
        <v>15</v>
      </c>
      <c r="E30" s="6">
        <v>40927</v>
      </c>
      <c r="G30">
        <v>9.35</v>
      </c>
      <c r="H30">
        <v>129</v>
      </c>
      <c r="I30">
        <v>450</v>
      </c>
      <c r="J30">
        <v>395</v>
      </c>
      <c r="K30">
        <v>1129</v>
      </c>
      <c r="N30">
        <v>133</v>
      </c>
      <c r="O30">
        <v>4</v>
      </c>
      <c r="P30">
        <v>0.45</v>
      </c>
      <c r="Q30" s="121">
        <v>8.9</v>
      </c>
    </row>
    <row r="31" spans="1:17" x14ac:dyDescent="0.25">
      <c r="A31" s="128">
        <v>40924</v>
      </c>
      <c r="B31" s="9">
        <v>600</v>
      </c>
      <c r="C31" t="s">
        <v>36</v>
      </c>
      <c r="D31">
        <v>16</v>
      </c>
      <c r="E31" s="6">
        <v>40927</v>
      </c>
      <c r="G31">
        <v>3.85</v>
      </c>
      <c r="H31">
        <v>126</v>
      </c>
      <c r="I31">
        <v>450</v>
      </c>
      <c r="J31">
        <v>422</v>
      </c>
      <c r="K31">
        <v>1134</v>
      </c>
      <c r="N31">
        <v>128</v>
      </c>
      <c r="O31">
        <v>2</v>
      </c>
      <c r="P31">
        <v>0.45</v>
      </c>
      <c r="Q31" s="121">
        <v>4.4000000000000004</v>
      </c>
    </row>
    <row r="32" spans="1:17" x14ac:dyDescent="0.25">
      <c r="A32" s="128">
        <v>40924</v>
      </c>
      <c r="B32" s="9">
        <v>900</v>
      </c>
      <c r="C32" t="s">
        <v>36</v>
      </c>
      <c r="D32">
        <v>17</v>
      </c>
      <c r="E32" s="6">
        <v>40927</v>
      </c>
      <c r="G32">
        <v>1.6</v>
      </c>
      <c r="H32">
        <v>128</v>
      </c>
      <c r="I32">
        <v>450</v>
      </c>
      <c r="J32">
        <v>447</v>
      </c>
      <c r="K32">
        <v>1138</v>
      </c>
      <c r="L32">
        <v>1301</v>
      </c>
      <c r="N32">
        <v>131</v>
      </c>
      <c r="O32">
        <v>3</v>
      </c>
      <c r="P32">
        <v>0.45</v>
      </c>
      <c r="Q32" s="121">
        <v>6.7</v>
      </c>
    </row>
    <row r="33" spans="1:17" x14ac:dyDescent="0.25">
      <c r="A33" s="128">
        <v>40924</v>
      </c>
      <c r="B33" s="9">
        <v>1200</v>
      </c>
      <c r="C33" t="s">
        <v>36</v>
      </c>
      <c r="D33">
        <v>18</v>
      </c>
      <c r="E33" s="6">
        <v>40927</v>
      </c>
      <c r="G33">
        <v>1.4</v>
      </c>
      <c r="H33">
        <v>125</v>
      </c>
      <c r="I33">
        <v>450</v>
      </c>
      <c r="J33">
        <v>404</v>
      </c>
      <c r="K33">
        <v>1142</v>
      </c>
      <c r="N33">
        <v>127</v>
      </c>
      <c r="O33">
        <v>2</v>
      </c>
      <c r="P33">
        <v>0.45</v>
      </c>
      <c r="Q33" s="121">
        <v>4.4000000000000004</v>
      </c>
    </row>
    <row r="34" spans="1:17" x14ac:dyDescent="0.25">
      <c r="A34" s="128">
        <v>40924</v>
      </c>
      <c r="B34" s="9">
        <v>1500</v>
      </c>
      <c r="C34" t="s">
        <v>36</v>
      </c>
      <c r="D34">
        <v>19</v>
      </c>
      <c r="E34" s="6">
        <v>40927</v>
      </c>
      <c r="G34">
        <v>1.31</v>
      </c>
      <c r="H34">
        <v>131</v>
      </c>
      <c r="I34">
        <v>450</v>
      </c>
      <c r="J34">
        <v>414</v>
      </c>
      <c r="K34">
        <v>1144</v>
      </c>
      <c r="N34">
        <v>129</v>
      </c>
      <c r="O34">
        <v>-2</v>
      </c>
      <c r="P34">
        <v>0.45</v>
      </c>
      <c r="Q34" s="121">
        <v>-4.4000000000000004</v>
      </c>
    </row>
    <row r="35" spans="1:17" x14ac:dyDescent="0.25">
      <c r="A35" s="128">
        <v>40924</v>
      </c>
      <c r="B35" s="9">
        <v>1800</v>
      </c>
      <c r="C35" t="s">
        <v>36</v>
      </c>
      <c r="D35">
        <v>20</v>
      </c>
      <c r="E35" s="6">
        <v>40927</v>
      </c>
      <c r="G35">
        <v>1.95</v>
      </c>
      <c r="H35">
        <v>127</v>
      </c>
      <c r="I35">
        <v>450</v>
      </c>
      <c r="J35">
        <v>410</v>
      </c>
      <c r="K35">
        <v>1148</v>
      </c>
      <c r="N35">
        <v>129</v>
      </c>
      <c r="O35">
        <v>2</v>
      </c>
      <c r="P35">
        <v>0.45</v>
      </c>
      <c r="Q35" s="121">
        <v>4.4000000000000004</v>
      </c>
    </row>
    <row r="36" spans="1:17" x14ac:dyDescent="0.25">
      <c r="A36" s="128">
        <v>40924</v>
      </c>
      <c r="B36" s="9">
        <v>2100</v>
      </c>
      <c r="C36" t="s">
        <v>36</v>
      </c>
      <c r="D36">
        <v>21</v>
      </c>
      <c r="E36" s="6">
        <v>40927</v>
      </c>
      <c r="G36">
        <v>1.3</v>
      </c>
      <c r="H36">
        <v>127</v>
      </c>
      <c r="I36">
        <v>450</v>
      </c>
      <c r="J36">
        <v>415</v>
      </c>
      <c r="K36">
        <v>1152</v>
      </c>
      <c r="L36">
        <v>1315</v>
      </c>
      <c r="N36">
        <v>125</v>
      </c>
      <c r="O36">
        <v>-2</v>
      </c>
      <c r="P36">
        <v>0.45</v>
      </c>
      <c r="Q36" s="121">
        <v>-4.4000000000000004</v>
      </c>
    </row>
    <row r="37" spans="1:17" x14ac:dyDescent="0.25">
      <c r="A37" s="128">
        <v>40925</v>
      </c>
      <c r="B37" s="9">
        <v>0</v>
      </c>
      <c r="C37" t="s">
        <v>36</v>
      </c>
      <c r="D37">
        <v>22</v>
      </c>
      <c r="E37" s="6">
        <v>40927</v>
      </c>
      <c r="G37">
        <v>1.59</v>
      </c>
      <c r="H37">
        <v>126</v>
      </c>
      <c r="I37">
        <v>450</v>
      </c>
      <c r="J37">
        <v>399</v>
      </c>
      <c r="K37">
        <v>1156</v>
      </c>
      <c r="N37">
        <v>127</v>
      </c>
      <c r="O37">
        <v>1</v>
      </c>
      <c r="P37">
        <v>0.45</v>
      </c>
      <c r="Q37" s="121">
        <v>2.2000000000000002</v>
      </c>
    </row>
    <row r="38" spans="1:17" x14ac:dyDescent="0.25">
      <c r="A38" s="128">
        <v>40925</v>
      </c>
      <c r="B38" s="9">
        <v>300</v>
      </c>
      <c r="C38" t="s">
        <v>36</v>
      </c>
      <c r="D38">
        <v>23</v>
      </c>
      <c r="E38" s="6">
        <v>40927</v>
      </c>
      <c r="G38">
        <v>2.5499999999999998</v>
      </c>
      <c r="H38">
        <v>127</v>
      </c>
      <c r="I38">
        <v>450</v>
      </c>
      <c r="J38">
        <v>418</v>
      </c>
      <c r="K38">
        <v>1200</v>
      </c>
      <c r="N38">
        <v>129</v>
      </c>
      <c r="O38">
        <v>2</v>
      </c>
      <c r="P38">
        <v>0.45</v>
      </c>
      <c r="Q38" s="121">
        <v>4.4000000000000004</v>
      </c>
    </row>
    <row r="39" spans="1:17" x14ac:dyDescent="0.25">
      <c r="A39" s="128">
        <v>40925</v>
      </c>
      <c r="B39" s="9">
        <v>600</v>
      </c>
      <c r="C39" t="s">
        <v>36</v>
      </c>
      <c r="D39">
        <v>24</v>
      </c>
      <c r="E39" s="6">
        <v>40927</v>
      </c>
      <c r="F39">
        <v>1201</v>
      </c>
      <c r="G39">
        <v>1.61</v>
      </c>
      <c r="H39">
        <v>127</v>
      </c>
      <c r="I39">
        <v>450</v>
      </c>
      <c r="J39">
        <v>363</v>
      </c>
      <c r="K39">
        <v>1203</v>
      </c>
      <c r="L39">
        <v>1315</v>
      </c>
      <c r="N39">
        <v>128</v>
      </c>
      <c r="O39">
        <v>1</v>
      </c>
      <c r="P39">
        <v>0.45</v>
      </c>
      <c r="Q39" s="121">
        <v>2.2000000000000002</v>
      </c>
    </row>
    <row r="40" spans="1:17" x14ac:dyDescent="0.25">
      <c r="A40" s="128">
        <v>40926</v>
      </c>
      <c r="B40" s="9">
        <v>900</v>
      </c>
      <c r="C40" t="s">
        <v>36</v>
      </c>
      <c r="D40">
        <v>3</v>
      </c>
      <c r="E40" s="6">
        <v>40927</v>
      </c>
      <c r="F40">
        <v>1326</v>
      </c>
      <c r="G40">
        <v>9.35</v>
      </c>
      <c r="H40">
        <v>128</v>
      </c>
      <c r="I40">
        <v>440</v>
      </c>
      <c r="N40">
        <v>134</v>
      </c>
      <c r="O40">
        <v>6</v>
      </c>
      <c r="P40">
        <v>0.44</v>
      </c>
      <c r="Q40" s="121">
        <v>13.6</v>
      </c>
    </row>
    <row r="41" spans="1:17" x14ac:dyDescent="0.25">
      <c r="A41" s="128">
        <v>40926</v>
      </c>
      <c r="B41" s="9">
        <v>1000</v>
      </c>
      <c r="C41" t="s">
        <v>36</v>
      </c>
      <c r="D41">
        <v>4</v>
      </c>
      <c r="E41" s="6">
        <v>40927</v>
      </c>
      <c r="F41" t="s">
        <v>81</v>
      </c>
      <c r="G41">
        <v>11.8</v>
      </c>
      <c r="H41">
        <v>126</v>
      </c>
      <c r="I41">
        <v>450</v>
      </c>
      <c r="N41">
        <v>132</v>
      </c>
      <c r="O41">
        <v>6</v>
      </c>
      <c r="P41">
        <v>0.45</v>
      </c>
      <c r="Q41" s="121">
        <v>13.3</v>
      </c>
    </row>
    <row r="42" spans="1:17" x14ac:dyDescent="0.25">
      <c r="A42" s="128">
        <v>40926</v>
      </c>
      <c r="B42" s="9">
        <v>1100</v>
      </c>
      <c r="C42" t="s">
        <v>36</v>
      </c>
      <c r="D42">
        <v>5</v>
      </c>
      <c r="E42" s="6">
        <v>40927</v>
      </c>
      <c r="G42">
        <v>8.6999999999999993</v>
      </c>
      <c r="H42">
        <v>127</v>
      </c>
      <c r="I42">
        <v>440</v>
      </c>
      <c r="N42">
        <v>132</v>
      </c>
      <c r="O42">
        <v>5</v>
      </c>
      <c r="P42">
        <v>0.44</v>
      </c>
      <c r="Q42" s="121">
        <v>11.4</v>
      </c>
    </row>
    <row r="43" spans="1:17" x14ac:dyDescent="0.25">
      <c r="A43" s="128">
        <v>40926</v>
      </c>
      <c r="B43" s="9">
        <v>1200</v>
      </c>
      <c r="C43" t="s">
        <v>36</v>
      </c>
      <c r="D43">
        <v>6</v>
      </c>
      <c r="E43" s="6">
        <v>40927</v>
      </c>
      <c r="G43">
        <v>5.8</v>
      </c>
      <c r="H43">
        <v>125</v>
      </c>
      <c r="I43">
        <v>440</v>
      </c>
      <c r="N43">
        <v>130</v>
      </c>
      <c r="O43">
        <v>5</v>
      </c>
      <c r="P43">
        <v>0.44</v>
      </c>
      <c r="Q43" s="121">
        <v>11.4</v>
      </c>
    </row>
    <row r="44" spans="1:17" x14ac:dyDescent="0.25">
      <c r="A44" s="128">
        <v>40926</v>
      </c>
      <c r="B44" s="9">
        <v>1300</v>
      </c>
      <c r="C44" t="s">
        <v>36</v>
      </c>
      <c r="D44">
        <v>7</v>
      </c>
      <c r="E44" s="6">
        <v>40927</v>
      </c>
      <c r="G44">
        <v>12.3</v>
      </c>
      <c r="H44">
        <v>125</v>
      </c>
      <c r="I44">
        <v>440</v>
      </c>
      <c r="N44">
        <v>132</v>
      </c>
      <c r="O44">
        <v>7</v>
      </c>
      <c r="P44">
        <v>0.44</v>
      </c>
      <c r="Q44" s="121">
        <v>15.9</v>
      </c>
    </row>
    <row r="45" spans="1:17" x14ac:dyDescent="0.25">
      <c r="A45" s="128">
        <v>40926</v>
      </c>
      <c r="B45" s="9">
        <v>1400</v>
      </c>
      <c r="C45" t="s">
        <v>36</v>
      </c>
      <c r="D45">
        <v>8</v>
      </c>
      <c r="E45" s="6">
        <v>40927</v>
      </c>
      <c r="G45">
        <v>188</v>
      </c>
      <c r="H45">
        <v>126</v>
      </c>
      <c r="I45">
        <v>460</v>
      </c>
      <c r="N45">
        <v>186</v>
      </c>
      <c r="O45">
        <v>60</v>
      </c>
      <c r="P45">
        <v>0.46</v>
      </c>
      <c r="Q45" s="121">
        <v>130.4</v>
      </c>
    </row>
    <row r="46" spans="1:17" x14ac:dyDescent="0.25">
      <c r="A46" s="128">
        <v>40926</v>
      </c>
      <c r="B46" s="9">
        <v>1424</v>
      </c>
      <c r="C46" t="s">
        <v>95</v>
      </c>
      <c r="D46" t="s">
        <v>32</v>
      </c>
      <c r="E46" s="6">
        <v>40927</v>
      </c>
      <c r="F46">
        <v>1236</v>
      </c>
      <c r="G46">
        <v>107</v>
      </c>
      <c r="H46">
        <v>127</v>
      </c>
      <c r="I46">
        <v>530</v>
      </c>
      <c r="J46">
        <v>630</v>
      </c>
      <c r="K46">
        <v>1251</v>
      </c>
      <c r="L46">
        <v>1353</v>
      </c>
      <c r="N46">
        <v>225</v>
      </c>
      <c r="O46">
        <v>98</v>
      </c>
      <c r="P46">
        <v>0.53</v>
      </c>
      <c r="Q46" s="121">
        <v>184.9</v>
      </c>
    </row>
    <row r="47" spans="1:17" x14ac:dyDescent="0.25">
      <c r="A47" s="128">
        <v>40926</v>
      </c>
      <c r="B47" s="9">
        <v>1424</v>
      </c>
      <c r="C47" t="s">
        <v>95</v>
      </c>
      <c r="D47" t="s">
        <v>33</v>
      </c>
      <c r="E47" s="6">
        <v>40927</v>
      </c>
      <c r="F47">
        <v>1236</v>
      </c>
      <c r="G47">
        <v>107</v>
      </c>
      <c r="H47">
        <v>126</v>
      </c>
      <c r="I47">
        <v>125</v>
      </c>
      <c r="J47">
        <v>520</v>
      </c>
      <c r="L47">
        <v>1353</v>
      </c>
      <c r="N47">
        <v>147</v>
      </c>
      <c r="O47">
        <v>21</v>
      </c>
      <c r="P47">
        <v>0.125</v>
      </c>
      <c r="Q47" s="121">
        <v>168</v>
      </c>
    </row>
    <row r="48" spans="1:17" x14ac:dyDescent="0.25">
      <c r="A48" s="128">
        <v>40926</v>
      </c>
      <c r="B48" s="9">
        <v>1426</v>
      </c>
      <c r="C48" t="s">
        <v>19</v>
      </c>
      <c r="D48">
        <v>2</v>
      </c>
      <c r="E48" s="6">
        <v>40927</v>
      </c>
      <c r="F48">
        <v>1241</v>
      </c>
      <c r="G48">
        <v>7.2</v>
      </c>
      <c r="H48">
        <v>129</v>
      </c>
      <c r="I48">
        <v>540</v>
      </c>
      <c r="J48">
        <v>548</v>
      </c>
      <c r="K48">
        <v>1246</v>
      </c>
      <c r="L48">
        <v>1353</v>
      </c>
      <c r="N48">
        <v>136</v>
      </c>
      <c r="O48">
        <v>7</v>
      </c>
      <c r="P48">
        <v>0.54</v>
      </c>
      <c r="Q48" s="121">
        <v>13</v>
      </c>
    </row>
    <row r="49" spans="1:17" x14ac:dyDescent="0.25">
      <c r="A49" s="128">
        <v>40926</v>
      </c>
      <c r="B49" s="9">
        <v>1440</v>
      </c>
      <c r="C49" t="s">
        <v>87</v>
      </c>
      <c r="D49">
        <v>4</v>
      </c>
      <c r="E49" s="6">
        <v>40931</v>
      </c>
      <c r="F49">
        <v>2051</v>
      </c>
      <c r="H49">
        <v>127</v>
      </c>
      <c r="I49">
        <v>50</v>
      </c>
      <c r="K49">
        <v>2103</v>
      </c>
      <c r="L49">
        <v>2235</v>
      </c>
      <c r="N49">
        <v>220</v>
      </c>
      <c r="O49">
        <v>93</v>
      </c>
      <c r="P49">
        <v>0.05</v>
      </c>
      <c r="Q49" s="121">
        <v>1860</v>
      </c>
    </row>
    <row r="50" spans="1:17" x14ac:dyDescent="0.25">
      <c r="A50" s="128">
        <v>40926</v>
      </c>
      <c r="B50" s="9">
        <v>1450</v>
      </c>
      <c r="C50" t="s">
        <v>66</v>
      </c>
      <c r="D50">
        <v>5</v>
      </c>
      <c r="E50" s="6">
        <v>40927</v>
      </c>
      <c r="F50">
        <v>1231</v>
      </c>
      <c r="G50">
        <v>1.98</v>
      </c>
      <c r="H50">
        <v>128</v>
      </c>
      <c r="I50">
        <v>540</v>
      </c>
      <c r="J50">
        <v>410</v>
      </c>
      <c r="K50">
        <v>1235</v>
      </c>
      <c r="L50">
        <v>1353</v>
      </c>
      <c r="N50">
        <v>131</v>
      </c>
      <c r="O50">
        <v>3</v>
      </c>
      <c r="P50">
        <v>0.54</v>
      </c>
      <c r="Q50" s="121">
        <v>5.6</v>
      </c>
    </row>
    <row r="51" spans="1:17" x14ac:dyDescent="0.25">
      <c r="A51" s="128">
        <v>40926</v>
      </c>
      <c r="B51" s="9">
        <v>1451</v>
      </c>
      <c r="C51" t="s">
        <v>22</v>
      </c>
      <c r="D51">
        <v>5</v>
      </c>
      <c r="E51" s="6">
        <v>40931</v>
      </c>
      <c r="F51">
        <v>1951</v>
      </c>
      <c r="H51">
        <v>125</v>
      </c>
      <c r="I51">
        <v>40</v>
      </c>
      <c r="K51">
        <v>1958</v>
      </c>
      <c r="L51">
        <v>2140</v>
      </c>
      <c r="N51">
        <v>247</v>
      </c>
      <c r="O51">
        <v>122</v>
      </c>
      <c r="P51">
        <v>0.04</v>
      </c>
      <c r="Q51" s="121">
        <v>3050</v>
      </c>
    </row>
    <row r="52" spans="1:17" x14ac:dyDescent="0.25">
      <c r="A52" s="128">
        <v>40926</v>
      </c>
      <c r="B52" s="9">
        <v>1500</v>
      </c>
      <c r="C52" t="s">
        <v>36</v>
      </c>
      <c r="D52">
        <v>9</v>
      </c>
      <c r="E52" s="6">
        <v>40927</v>
      </c>
    </row>
    <row r="53" spans="1:17" x14ac:dyDescent="0.25">
      <c r="A53" s="128">
        <v>40926</v>
      </c>
      <c r="B53" s="9">
        <v>1500</v>
      </c>
      <c r="C53" t="s">
        <v>88</v>
      </c>
      <c r="D53">
        <v>7</v>
      </c>
      <c r="E53" s="6">
        <v>40931</v>
      </c>
      <c r="F53">
        <v>1923</v>
      </c>
      <c r="H53">
        <v>127</v>
      </c>
      <c r="I53">
        <v>50</v>
      </c>
      <c r="K53">
        <v>1938</v>
      </c>
      <c r="L53">
        <v>2140</v>
      </c>
      <c r="N53">
        <v>378</v>
      </c>
      <c r="O53">
        <v>251</v>
      </c>
      <c r="P53">
        <v>0.05</v>
      </c>
      <c r="Q53" s="121">
        <v>5020</v>
      </c>
    </row>
    <row r="54" spans="1:17" x14ac:dyDescent="0.25">
      <c r="A54" s="128">
        <v>40926</v>
      </c>
      <c r="B54" s="9">
        <v>1500</v>
      </c>
      <c r="C54" t="s">
        <v>89</v>
      </c>
      <c r="D54">
        <v>6</v>
      </c>
      <c r="E54" s="6">
        <v>40931</v>
      </c>
      <c r="F54">
        <v>2000</v>
      </c>
      <c r="H54">
        <v>129</v>
      </c>
      <c r="I54">
        <v>30</v>
      </c>
      <c r="K54">
        <v>2038</v>
      </c>
      <c r="L54">
        <v>2140</v>
      </c>
      <c r="N54">
        <v>1190</v>
      </c>
      <c r="O54">
        <v>1061</v>
      </c>
      <c r="P54">
        <v>0.03</v>
      </c>
      <c r="Q54" s="121">
        <v>35366.699999999997</v>
      </c>
    </row>
    <row r="55" spans="1:17" x14ac:dyDescent="0.25">
      <c r="A55" s="128">
        <v>40926</v>
      </c>
      <c r="B55" s="9">
        <v>1509</v>
      </c>
      <c r="C55" t="s">
        <v>36</v>
      </c>
      <c r="D55">
        <v>9</v>
      </c>
      <c r="E55" s="6">
        <v>40931</v>
      </c>
      <c r="F55">
        <v>1925</v>
      </c>
      <c r="H55">
        <v>126</v>
      </c>
      <c r="I55">
        <v>40</v>
      </c>
      <c r="K55">
        <v>1949</v>
      </c>
      <c r="L55">
        <v>2140</v>
      </c>
      <c r="N55">
        <v>193</v>
      </c>
      <c r="O55">
        <v>67</v>
      </c>
      <c r="P55">
        <v>0.04</v>
      </c>
      <c r="Q55" s="121">
        <v>1675</v>
      </c>
    </row>
    <row r="56" spans="1:17" x14ac:dyDescent="0.25">
      <c r="A56" s="128">
        <v>40926</v>
      </c>
      <c r="B56" s="9">
        <v>1510</v>
      </c>
      <c r="C56" t="s">
        <v>90</v>
      </c>
      <c r="D56">
        <v>8</v>
      </c>
      <c r="E56" s="6">
        <v>40931</v>
      </c>
      <c r="F56">
        <v>2104</v>
      </c>
      <c r="H56">
        <v>127</v>
      </c>
      <c r="I56">
        <v>25</v>
      </c>
      <c r="K56">
        <v>2111</v>
      </c>
      <c r="L56">
        <v>2235</v>
      </c>
      <c r="N56">
        <v>193</v>
      </c>
      <c r="O56">
        <v>66</v>
      </c>
      <c r="P56">
        <v>2.5000000000000001E-2</v>
      </c>
      <c r="Q56" s="121">
        <v>2640</v>
      </c>
    </row>
    <row r="57" spans="1:17" x14ac:dyDescent="0.25">
      <c r="A57" s="128">
        <v>40926</v>
      </c>
      <c r="B57" s="9">
        <v>1542</v>
      </c>
      <c r="C57" t="s">
        <v>73</v>
      </c>
      <c r="D57">
        <v>10</v>
      </c>
      <c r="E57" s="6">
        <v>40927</v>
      </c>
      <c r="F57">
        <v>1218</v>
      </c>
      <c r="G57">
        <v>4</v>
      </c>
      <c r="H57">
        <v>128</v>
      </c>
      <c r="I57">
        <v>540</v>
      </c>
      <c r="J57">
        <v>427</v>
      </c>
      <c r="K57">
        <v>1222</v>
      </c>
      <c r="L57">
        <v>1353</v>
      </c>
      <c r="N57">
        <v>132</v>
      </c>
      <c r="O57">
        <v>4</v>
      </c>
      <c r="P57">
        <v>0.54</v>
      </c>
      <c r="Q57" s="121">
        <v>7.4</v>
      </c>
    </row>
    <row r="58" spans="1:17" x14ac:dyDescent="0.25">
      <c r="A58" s="128">
        <v>40926</v>
      </c>
      <c r="B58" s="9">
        <v>1546</v>
      </c>
      <c r="C58" t="s">
        <v>95</v>
      </c>
      <c r="D58" t="s">
        <v>34</v>
      </c>
      <c r="E58" s="6">
        <v>40927</v>
      </c>
      <c r="F58">
        <v>1222</v>
      </c>
      <c r="G58">
        <v>83.8</v>
      </c>
      <c r="H58">
        <v>126</v>
      </c>
      <c r="I58">
        <v>300</v>
      </c>
      <c r="J58">
        <v>536</v>
      </c>
      <c r="K58">
        <v>1229</v>
      </c>
      <c r="L58">
        <v>1353</v>
      </c>
      <c r="N58">
        <v>157</v>
      </c>
      <c r="O58">
        <v>31</v>
      </c>
      <c r="P58">
        <v>0.3</v>
      </c>
      <c r="Q58" s="121">
        <v>103.3</v>
      </c>
    </row>
    <row r="59" spans="1:17" x14ac:dyDescent="0.25">
      <c r="A59" s="128">
        <v>40926</v>
      </c>
      <c r="B59" s="9">
        <v>1546</v>
      </c>
      <c r="C59" t="s">
        <v>95</v>
      </c>
      <c r="D59" t="s">
        <v>35</v>
      </c>
      <c r="E59" s="6">
        <v>40927</v>
      </c>
      <c r="F59">
        <v>1222</v>
      </c>
      <c r="G59">
        <v>83.8</v>
      </c>
      <c r="H59">
        <v>126</v>
      </c>
      <c r="I59">
        <v>200</v>
      </c>
      <c r="J59">
        <v>742</v>
      </c>
      <c r="L59">
        <v>1353</v>
      </c>
      <c r="N59">
        <v>146</v>
      </c>
      <c r="O59">
        <v>20</v>
      </c>
      <c r="P59">
        <v>0.2</v>
      </c>
      <c r="Q59" s="121">
        <v>100</v>
      </c>
    </row>
    <row r="60" spans="1:17" x14ac:dyDescent="0.25">
      <c r="A60" s="128">
        <v>40926</v>
      </c>
      <c r="B60" s="9">
        <v>1546</v>
      </c>
      <c r="C60" t="s">
        <v>19</v>
      </c>
      <c r="D60">
        <v>11</v>
      </c>
      <c r="E60" s="6">
        <v>40927</v>
      </c>
      <c r="F60">
        <v>1306</v>
      </c>
      <c r="G60">
        <v>830</v>
      </c>
      <c r="H60">
        <v>128</v>
      </c>
      <c r="I60">
        <v>100</v>
      </c>
      <c r="J60">
        <v>507</v>
      </c>
      <c r="K60">
        <v>1322</v>
      </c>
      <c r="L60">
        <v>1745</v>
      </c>
      <c r="N60">
        <v>172</v>
      </c>
      <c r="O60">
        <v>44</v>
      </c>
      <c r="P60">
        <v>0.1</v>
      </c>
      <c r="Q60" s="121">
        <v>440</v>
      </c>
    </row>
    <row r="61" spans="1:17" x14ac:dyDescent="0.25">
      <c r="A61" s="128">
        <v>40926</v>
      </c>
      <c r="B61" s="9">
        <v>1600</v>
      </c>
      <c r="C61" t="s">
        <v>36</v>
      </c>
      <c r="D61">
        <v>10</v>
      </c>
      <c r="E61" s="6">
        <v>40927</v>
      </c>
      <c r="G61">
        <v>334</v>
      </c>
      <c r="H61">
        <v>128</v>
      </c>
      <c r="I61">
        <v>300</v>
      </c>
      <c r="N61">
        <v>214</v>
      </c>
      <c r="O61">
        <v>86</v>
      </c>
      <c r="P61">
        <v>0.3</v>
      </c>
      <c r="Q61" s="121">
        <v>286.7</v>
      </c>
    </row>
    <row r="62" spans="1:17" x14ac:dyDescent="0.25">
      <c r="A62" s="128">
        <v>40926</v>
      </c>
      <c r="B62" s="9">
        <v>1700</v>
      </c>
      <c r="C62" t="s">
        <v>36</v>
      </c>
      <c r="D62">
        <v>11</v>
      </c>
      <c r="E62" s="6">
        <v>40927</v>
      </c>
      <c r="G62">
        <v>39.5</v>
      </c>
      <c r="H62">
        <v>127</v>
      </c>
      <c r="I62">
        <v>450</v>
      </c>
      <c r="N62">
        <v>153</v>
      </c>
      <c r="O62">
        <v>26</v>
      </c>
      <c r="P62">
        <v>0.45</v>
      </c>
      <c r="Q62" s="121">
        <v>57.8</v>
      </c>
    </row>
    <row r="63" spans="1:17" x14ac:dyDescent="0.25">
      <c r="A63" s="128">
        <v>40926</v>
      </c>
      <c r="B63" s="9">
        <v>1800</v>
      </c>
      <c r="C63" t="s">
        <v>36</v>
      </c>
      <c r="D63">
        <v>12</v>
      </c>
      <c r="E63" s="6">
        <v>40927</v>
      </c>
      <c r="G63">
        <v>83</v>
      </c>
      <c r="H63">
        <v>128</v>
      </c>
      <c r="I63">
        <v>450</v>
      </c>
      <c r="N63">
        <v>169</v>
      </c>
      <c r="O63">
        <v>41</v>
      </c>
      <c r="P63">
        <v>0.45</v>
      </c>
      <c r="Q63" s="121">
        <v>91.1</v>
      </c>
    </row>
    <row r="64" spans="1:17" x14ac:dyDescent="0.25">
      <c r="A64" s="128">
        <v>40926</v>
      </c>
      <c r="B64" s="9">
        <v>1900</v>
      </c>
      <c r="C64" t="s">
        <v>36</v>
      </c>
      <c r="D64">
        <v>13</v>
      </c>
      <c r="E64" s="6">
        <v>40927</v>
      </c>
      <c r="G64">
        <v>38.700000000000003</v>
      </c>
      <c r="H64">
        <v>125</v>
      </c>
      <c r="I64">
        <v>450</v>
      </c>
      <c r="N64">
        <v>144</v>
      </c>
      <c r="O64">
        <v>19</v>
      </c>
      <c r="P64">
        <v>0.45</v>
      </c>
      <c r="Q64" s="121">
        <v>42.2</v>
      </c>
    </row>
    <row r="65" spans="1:17" x14ac:dyDescent="0.25">
      <c r="A65" s="128">
        <v>40926</v>
      </c>
      <c r="B65" s="9">
        <v>2000</v>
      </c>
      <c r="C65" t="s">
        <v>36</v>
      </c>
      <c r="D65">
        <v>14</v>
      </c>
      <c r="E65" s="6">
        <v>40927</v>
      </c>
    </row>
    <row r="66" spans="1:17" x14ac:dyDescent="0.25">
      <c r="A66" s="128">
        <v>40926</v>
      </c>
      <c r="B66" s="9">
        <v>2000</v>
      </c>
      <c r="C66" t="s">
        <v>36</v>
      </c>
      <c r="D66">
        <v>14</v>
      </c>
      <c r="E66" s="6">
        <v>40931</v>
      </c>
      <c r="F66">
        <v>2042</v>
      </c>
      <c r="H66">
        <v>128</v>
      </c>
      <c r="I66">
        <v>25</v>
      </c>
      <c r="K66">
        <v>2050</v>
      </c>
      <c r="L66">
        <v>2154</v>
      </c>
      <c r="N66">
        <v>215</v>
      </c>
      <c r="O66">
        <v>87</v>
      </c>
      <c r="P66">
        <v>2.5000000000000001E-2</v>
      </c>
      <c r="Q66" s="121">
        <v>3480</v>
      </c>
    </row>
    <row r="67" spans="1:17" x14ac:dyDescent="0.25">
      <c r="A67" s="128">
        <v>40926</v>
      </c>
      <c r="B67" s="9">
        <v>2100</v>
      </c>
      <c r="C67" t="s">
        <v>36</v>
      </c>
      <c r="D67">
        <v>15</v>
      </c>
      <c r="E67" s="6">
        <v>40927</v>
      </c>
      <c r="G67">
        <v>458</v>
      </c>
      <c r="H67">
        <v>125</v>
      </c>
      <c r="I67">
        <v>250</v>
      </c>
      <c r="N67">
        <v>309</v>
      </c>
      <c r="O67">
        <v>184</v>
      </c>
      <c r="P67">
        <v>0.25</v>
      </c>
      <c r="Q67" s="121">
        <v>736</v>
      </c>
    </row>
    <row r="68" spans="1:17" x14ac:dyDescent="0.25">
      <c r="A68" s="128">
        <v>40926</v>
      </c>
      <c r="B68" s="9">
        <v>2200</v>
      </c>
      <c r="C68" t="s">
        <v>36</v>
      </c>
      <c r="D68">
        <v>16</v>
      </c>
      <c r="E68" s="6">
        <v>40927</v>
      </c>
      <c r="G68">
        <v>32.6</v>
      </c>
      <c r="H68">
        <v>125</v>
      </c>
      <c r="I68">
        <v>450</v>
      </c>
      <c r="N68">
        <v>162</v>
      </c>
      <c r="O68">
        <v>37</v>
      </c>
      <c r="P68">
        <v>0.45</v>
      </c>
      <c r="Q68" s="121">
        <v>82.2</v>
      </c>
    </row>
    <row r="69" spans="1:17" x14ac:dyDescent="0.25">
      <c r="A69" s="128">
        <v>40926</v>
      </c>
      <c r="B69" s="9">
        <v>2300</v>
      </c>
      <c r="C69" t="s">
        <v>36</v>
      </c>
      <c r="D69">
        <v>17</v>
      </c>
      <c r="E69" s="6">
        <v>40927</v>
      </c>
      <c r="G69">
        <v>16.899999999999999</v>
      </c>
      <c r="H69">
        <v>127</v>
      </c>
      <c r="I69">
        <v>450</v>
      </c>
      <c r="N69">
        <v>147</v>
      </c>
      <c r="O69">
        <v>20</v>
      </c>
      <c r="P69">
        <v>0.45</v>
      </c>
      <c r="Q69" s="121">
        <v>44.4</v>
      </c>
    </row>
    <row r="70" spans="1:17" x14ac:dyDescent="0.25">
      <c r="A70" s="128">
        <v>40927</v>
      </c>
      <c r="B70" s="9">
        <v>0</v>
      </c>
      <c r="C70" t="s">
        <v>36</v>
      </c>
      <c r="D70">
        <v>18</v>
      </c>
      <c r="E70" s="6">
        <v>40927</v>
      </c>
      <c r="G70">
        <v>11.4</v>
      </c>
      <c r="H70">
        <v>126</v>
      </c>
      <c r="I70">
        <v>450</v>
      </c>
      <c r="N70">
        <v>137</v>
      </c>
      <c r="O70">
        <v>11</v>
      </c>
      <c r="P70">
        <v>0.45</v>
      </c>
      <c r="Q70" s="121">
        <v>24.4</v>
      </c>
    </row>
    <row r="71" spans="1:17" x14ac:dyDescent="0.25">
      <c r="A71" s="128">
        <v>40927</v>
      </c>
      <c r="B71" s="9">
        <v>100</v>
      </c>
      <c r="C71" t="s">
        <v>36</v>
      </c>
      <c r="D71">
        <v>19</v>
      </c>
      <c r="E71" s="6">
        <v>40927</v>
      </c>
      <c r="G71">
        <v>513</v>
      </c>
      <c r="H71">
        <v>127</v>
      </c>
      <c r="I71">
        <v>100</v>
      </c>
      <c r="N71">
        <v>191</v>
      </c>
      <c r="O71">
        <v>64</v>
      </c>
      <c r="P71">
        <v>0.1</v>
      </c>
      <c r="Q71" s="121">
        <v>640</v>
      </c>
    </row>
    <row r="72" spans="1:17" x14ac:dyDescent="0.25">
      <c r="A72" s="128">
        <v>40927</v>
      </c>
      <c r="B72" s="9">
        <v>200</v>
      </c>
      <c r="C72" t="s">
        <v>36</v>
      </c>
      <c r="D72">
        <v>20</v>
      </c>
      <c r="E72" s="6">
        <v>40927</v>
      </c>
      <c r="G72">
        <v>369</v>
      </c>
      <c r="H72">
        <v>129</v>
      </c>
      <c r="I72">
        <v>150</v>
      </c>
      <c r="N72">
        <v>253</v>
      </c>
      <c r="O72">
        <v>124</v>
      </c>
      <c r="P72">
        <v>0.15</v>
      </c>
      <c r="Q72" s="121">
        <v>826.7</v>
      </c>
    </row>
    <row r="73" spans="1:17" x14ac:dyDescent="0.25">
      <c r="A73" s="128">
        <v>40927</v>
      </c>
      <c r="B73" s="9">
        <v>300</v>
      </c>
      <c r="C73" t="s">
        <v>36</v>
      </c>
      <c r="D73">
        <v>21</v>
      </c>
      <c r="E73" s="6">
        <v>40927</v>
      </c>
      <c r="G73">
        <v>64</v>
      </c>
      <c r="H73">
        <v>126</v>
      </c>
      <c r="I73">
        <v>450</v>
      </c>
      <c r="N73">
        <v>274</v>
      </c>
      <c r="O73">
        <v>148</v>
      </c>
      <c r="P73">
        <v>0.45</v>
      </c>
      <c r="Q73" s="121">
        <v>328.9</v>
      </c>
    </row>
    <row r="74" spans="1:17" x14ac:dyDescent="0.25">
      <c r="A74" s="128">
        <v>40927</v>
      </c>
      <c r="B74" s="9">
        <v>400</v>
      </c>
      <c r="C74" t="s">
        <v>36</v>
      </c>
      <c r="D74">
        <v>22</v>
      </c>
      <c r="E74" s="6">
        <v>40927</v>
      </c>
      <c r="G74">
        <v>26</v>
      </c>
      <c r="H74">
        <v>128</v>
      </c>
      <c r="I74">
        <v>450</v>
      </c>
      <c r="N74">
        <v>176</v>
      </c>
      <c r="O74">
        <v>48</v>
      </c>
      <c r="P74">
        <v>0.45</v>
      </c>
      <c r="Q74" s="121">
        <v>106.7</v>
      </c>
    </row>
    <row r="75" spans="1:17" x14ac:dyDescent="0.25">
      <c r="A75" s="128">
        <v>40927</v>
      </c>
      <c r="B75" s="9">
        <v>500</v>
      </c>
      <c r="C75" t="s">
        <v>36</v>
      </c>
      <c r="D75">
        <v>23</v>
      </c>
      <c r="E75" s="6">
        <v>40927</v>
      </c>
      <c r="F75" t="s">
        <v>81</v>
      </c>
      <c r="G75">
        <v>20.5</v>
      </c>
      <c r="H75">
        <v>126</v>
      </c>
      <c r="I75">
        <v>450</v>
      </c>
      <c r="N75">
        <v>148</v>
      </c>
      <c r="O75">
        <v>22</v>
      </c>
      <c r="P75">
        <v>0.45</v>
      </c>
      <c r="Q75" s="121">
        <v>48.9</v>
      </c>
    </row>
    <row r="76" spans="1:17" x14ac:dyDescent="0.25">
      <c r="A76" s="128">
        <v>40927</v>
      </c>
      <c r="B76" s="9">
        <v>600</v>
      </c>
      <c r="C76" t="s">
        <v>36</v>
      </c>
      <c r="D76">
        <v>24</v>
      </c>
      <c r="E76" s="6">
        <v>40927</v>
      </c>
      <c r="F76">
        <v>2038</v>
      </c>
      <c r="G76">
        <v>17.2</v>
      </c>
      <c r="H76">
        <v>126</v>
      </c>
      <c r="I76">
        <v>450</v>
      </c>
      <c r="N76">
        <v>146</v>
      </c>
      <c r="O76">
        <v>20</v>
      </c>
      <c r="P76">
        <v>0.45</v>
      </c>
      <c r="Q76" s="121">
        <v>44.4</v>
      </c>
    </row>
    <row r="77" spans="1:17" x14ac:dyDescent="0.25">
      <c r="A77" s="128">
        <v>40927</v>
      </c>
      <c r="B77" s="9">
        <v>900</v>
      </c>
      <c r="C77" t="s">
        <v>36</v>
      </c>
      <c r="D77">
        <v>1</v>
      </c>
      <c r="E77" s="6">
        <v>40931</v>
      </c>
      <c r="F77">
        <v>2108</v>
      </c>
      <c r="G77">
        <v>21.2</v>
      </c>
      <c r="H77">
        <v>128</v>
      </c>
      <c r="I77">
        <v>500</v>
      </c>
      <c r="K77">
        <v>2113</v>
      </c>
      <c r="L77">
        <v>2235</v>
      </c>
      <c r="N77">
        <v>150</v>
      </c>
      <c r="O77">
        <v>22</v>
      </c>
      <c r="P77">
        <v>0.5</v>
      </c>
      <c r="Q77" s="121">
        <v>44</v>
      </c>
    </row>
    <row r="78" spans="1:17" x14ac:dyDescent="0.25">
      <c r="A78" s="128">
        <v>40927</v>
      </c>
      <c r="B78" s="9">
        <v>900</v>
      </c>
      <c r="C78" t="s">
        <v>36</v>
      </c>
      <c r="D78" t="s">
        <v>37</v>
      </c>
      <c r="E78" s="6">
        <v>40927</v>
      </c>
      <c r="F78">
        <v>2045</v>
      </c>
      <c r="G78">
        <v>36.4</v>
      </c>
      <c r="H78">
        <v>127</v>
      </c>
      <c r="I78">
        <v>550</v>
      </c>
      <c r="K78">
        <v>2048</v>
      </c>
      <c r="L78">
        <v>2205</v>
      </c>
      <c r="N78">
        <v>150</v>
      </c>
      <c r="O78">
        <v>23</v>
      </c>
      <c r="P78">
        <v>0.55000000000000004</v>
      </c>
      <c r="Q78" s="121">
        <v>41.8</v>
      </c>
    </row>
    <row r="79" spans="1:17" x14ac:dyDescent="0.25">
      <c r="A79" s="128">
        <v>40927</v>
      </c>
      <c r="B79" s="9">
        <v>1000</v>
      </c>
      <c r="C79" t="s">
        <v>36</v>
      </c>
      <c r="D79">
        <v>2</v>
      </c>
      <c r="E79" s="6">
        <v>40931</v>
      </c>
      <c r="F79">
        <v>2113</v>
      </c>
      <c r="G79">
        <v>77.2</v>
      </c>
      <c r="H79">
        <v>127</v>
      </c>
      <c r="I79">
        <v>500</v>
      </c>
      <c r="K79">
        <v>2133</v>
      </c>
      <c r="L79">
        <v>2235</v>
      </c>
      <c r="N79">
        <v>171</v>
      </c>
      <c r="O79">
        <v>44</v>
      </c>
      <c r="P79">
        <v>0.5</v>
      </c>
      <c r="Q79" s="121">
        <v>88</v>
      </c>
    </row>
    <row r="80" spans="1:17" x14ac:dyDescent="0.25">
      <c r="A80" s="128">
        <v>40927</v>
      </c>
      <c r="B80" s="9">
        <v>1100</v>
      </c>
      <c r="C80" t="s">
        <v>36</v>
      </c>
      <c r="D80">
        <v>3</v>
      </c>
      <c r="E80" s="6">
        <v>40931</v>
      </c>
      <c r="F80">
        <v>2117</v>
      </c>
      <c r="G80">
        <v>514</v>
      </c>
      <c r="H80">
        <v>128</v>
      </c>
      <c r="I80">
        <v>50</v>
      </c>
      <c r="K80">
        <v>2137</v>
      </c>
      <c r="L80">
        <v>1128</v>
      </c>
      <c r="N80">
        <v>151</v>
      </c>
      <c r="O80">
        <v>23</v>
      </c>
      <c r="P80">
        <v>0.05</v>
      </c>
      <c r="Q80" s="121">
        <v>460</v>
      </c>
    </row>
    <row r="81" spans="1:17" x14ac:dyDescent="0.25">
      <c r="A81" s="128">
        <v>40927</v>
      </c>
      <c r="B81" s="9">
        <v>1200</v>
      </c>
      <c r="C81" t="s">
        <v>36</v>
      </c>
      <c r="D81">
        <v>4</v>
      </c>
      <c r="E81" s="6">
        <v>40931</v>
      </c>
      <c r="F81">
        <v>2119</v>
      </c>
      <c r="G81">
        <v>55.2</v>
      </c>
      <c r="H81">
        <v>126</v>
      </c>
      <c r="I81">
        <v>500</v>
      </c>
      <c r="K81">
        <v>2141</v>
      </c>
      <c r="L81">
        <v>1128</v>
      </c>
      <c r="N81">
        <v>156</v>
      </c>
      <c r="O81">
        <v>30</v>
      </c>
      <c r="P81">
        <v>0.5</v>
      </c>
      <c r="Q81" s="121">
        <v>60</v>
      </c>
    </row>
    <row r="82" spans="1:17" x14ac:dyDescent="0.25">
      <c r="A82" s="128">
        <v>40927</v>
      </c>
      <c r="B82" s="9">
        <v>1300</v>
      </c>
      <c r="C82" t="s">
        <v>36</v>
      </c>
      <c r="D82">
        <v>5</v>
      </c>
      <c r="E82" s="6">
        <v>40931</v>
      </c>
      <c r="F82">
        <v>2120</v>
      </c>
      <c r="G82">
        <v>179</v>
      </c>
      <c r="H82">
        <v>126</v>
      </c>
      <c r="I82">
        <v>300</v>
      </c>
      <c r="K82">
        <v>2208</v>
      </c>
      <c r="L82">
        <v>1128</v>
      </c>
      <c r="N82">
        <v>196</v>
      </c>
      <c r="O82">
        <v>70</v>
      </c>
      <c r="P82">
        <v>0.3</v>
      </c>
      <c r="Q82" s="121">
        <v>233.3</v>
      </c>
    </row>
    <row r="83" spans="1:17" x14ac:dyDescent="0.25">
      <c r="A83" s="128">
        <v>40927</v>
      </c>
      <c r="B83" s="9">
        <v>1400</v>
      </c>
      <c r="C83" t="s">
        <v>36</v>
      </c>
      <c r="D83">
        <v>6</v>
      </c>
      <c r="E83" s="6">
        <v>40931</v>
      </c>
      <c r="F83">
        <v>2121</v>
      </c>
      <c r="G83">
        <v>108.8</v>
      </c>
      <c r="H83">
        <v>128</v>
      </c>
      <c r="I83">
        <v>200</v>
      </c>
      <c r="K83">
        <v>2153</v>
      </c>
      <c r="L83">
        <v>1128</v>
      </c>
      <c r="N83">
        <v>168</v>
      </c>
      <c r="O83">
        <v>40</v>
      </c>
      <c r="P83">
        <v>0.2</v>
      </c>
      <c r="Q83" s="121">
        <v>200</v>
      </c>
    </row>
    <row r="84" spans="1:17" x14ac:dyDescent="0.25">
      <c r="A84" s="128">
        <v>40927</v>
      </c>
      <c r="B84" s="9">
        <v>1420</v>
      </c>
      <c r="C84" t="s">
        <v>19</v>
      </c>
      <c r="D84">
        <v>1</v>
      </c>
      <c r="E84" s="6">
        <v>40927</v>
      </c>
      <c r="F84">
        <v>2049</v>
      </c>
      <c r="G84">
        <v>98.6</v>
      </c>
      <c r="H84">
        <v>128</v>
      </c>
      <c r="I84">
        <v>300</v>
      </c>
      <c r="K84">
        <v>2056</v>
      </c>
      <c r="L84">
        <v>2205</v>
      </c>
      <c r="N84">
        <v>160</v>
      </c>
      <c r="O84">
        <v>32</v>
      </c>
      <c r="P84">
        <v>0.3</v>
      </c>
      <c r="Q84" s="121">
        <v>106.7</v>
      </c>
    </row>
    <row r="85" spans="1:17" x14ac:dyDescent="0.25">
      <c r="A85" s="128">
        <v>40927</v>
      </c>
      <c r="B85" s="9">
        <v>1500</v>
      </c>
      <c r="C85" t="s">
        <v>36</v>
      </c>
      <c r="D85">
        <v>7</v>
      </c>
      <c r="E85" s="6">
        <v>40931</v>
      </c>
      <c r="F85">
        <v>2122</v>
      </c>
      <c r="G85">
        <v>22.4</v>
      </c>
      <c r="H85">
        <v>125</v>
      </c>
      <c r="I85">
        <v>500</v>
      </c>
      <c r="K85">
        <v>2158</v>
      </c>
      <c r="L85">
        <v>1128</v>
      </c>
      <c r="N85">
        <v>165</v>
      </c>
      <c r="O85">
        <v>40</v>
      </c>
      <c r="P85">
        <v>0.5</v>
      </c>
      <c r="Q85" s="121">
        <v>80</v>
      </c>
    </row>
    <row r="86" spans="1:17" x14ac:dyDescent="0.25">
      <c r="A86" s="128">
        <v>40927</v>
      </c>
      <c r="B86" s="9">
        <v>1500</v>
      </c>
      <c r="C86" t="s">
        <v>66</v>
      </c>
      <c r="D86" t="s">
        <v>37</v>
      </c>
      <c r="E86" s="6">
        <v>40927</v>
      </c>
      <c r="F86">
        <v>2114</v>
      </c>
      <c r="G86">
        <v>7.03</v>
      </c>
      <c r="H86">
        <v>127</v>
      </c>
      <c r="I86">
        <v>500</v>
      </c>
      <c r="K86">
        <v>2131</v>
      </c>
      <c r="L86">
        <v>2228</v>
      </c>
      <c r="N86">
        <v>130</v>
      </c>
      <c r="O86">
        <v>3</v>
      </c>
      <c r="P86">
        <v>0.5</v>
      </c>
      <c r="Q86" s="121">
        <v>6</v>
      </c>
    </row>
    <row r="87" spans="1:17" x14ac:dyDescent="0.25">
      <c r="A87" s="128">
        <v>40927</v>
      </c>
      <c r="B87" s="9">
        <v>1505</v>
      </c>
      <c r="C87" t="s">
        <v>91</v>
      </c>
      <c r="D87" t="s">
        <v>37</v>
      </c>
      <c r="E87" s="6">
        <v>40927</v>
      </c>
      <c r="F87">
        <v>2105</v>
      </c>
      <c r="G87">
        <v>220</v>
      </c>
      <c r="H87">
        <v>127</v>
      </c>
      <c r="I87">
        <v>400</v>
      </c>
      <c r="K87">
        <v>2128</v>
      </c>
      <c r="L87">
        <v>2228</v>
      </c>
      <c r="N87">
        <v>227</v>
      </c>
      <c r="O87">
        <v>100</v>
      </c>
      <c r="P87">
        <v>0.4</v>
      </c>
      <c r="Q87" s="121">
        <v>250</v>
      </c>
    </row>
    <row r="88" spans="1:17" x14ac:dyDescent="0.25">
      <c r="A88" s="128">
        <v>40927</v>
      </c>
      <c r="B88" s="9">
        <v>1529</v>
      </c>
      <c r="C88" t="s">
        <v>19</v>
      </c>
      <c r="D88" t="s">
        <v>37</v>
      </c>
      <c r="E88" s="6">
        <v>40927</v>
      </c>
      <c r="F88">
        <v>2109</v>
      </c>
      <c r="G88">
        <v>75.7</v>
      </c>
      <c r="H88">
        <v>126</v>
      </c>
      <c r="I88">
        <v>400</v>
      </c>
      <c r="K88">
        <v>2142</v>
      </c>
      <c r="L88">
        <v>2228</v>
      </c>
      <c r="N88">
        <v>173</v>
      </c>
      <c r="O88">
        <v>47</v>
      </c>
      <c r="P88">
        <v>0.4</v>
      </c>
      <c r="Q88" s="121">
        <v>117.5</v>
      </c>
    </row>
    <row r="89" spans="1:17" x14ac:dyDescent="0.25">
      <c r="A89" s="128">
        <v>40927</v>
      </c>
      <c r="B89" s="9">
        <v>1600</v>
      </c>
      <c r="C89" t="s">
        <v>36</v>
      </c>
      <c r="D89">
        <v>8</v>
      </c>
      <c r="E89" s="6">
        <v>40931</v>
      </c>
      <c r="F89">
        <v>2124</v>
      </c>
      <c r="G89">
        <v>11.3</v>
      </c>
      <c r="H89">
        <v>126</v>
      </c>
      <c r="I89">
        <v>500</v>
      </c>
      <c r="K89">
        <v>2202</v>
      </c>
      <c r="L89">
        <v>1128</v>
      </c>
      <c r="N89">
        <v>144</v>
      </c>
      <c r="O89">
        <v>18</v>
      </c>
      <c r="P89">
        <v>0.5</v>
      </c>
      <c r="Q89" s="121">
        <v>36</v>
      </c>
    </row>
    <row r="90" spans="1:17" x14ac:dyDescent="0.25">
      <c r="A90" s="128">
        <v>40927</v>
      </c>
      <c r="B90" s="9">
        <v>1646</v>
      </c>
      <c r="C90" t="s">
        <v>19</v>
      </c>
      <c r="D90" t="s">
        <v>37</v>
      </c>
      <c r="E90" s="6">
        <v>40927</v>
      </c>
      <c r="F90">
        <v>2100</v>
      </c>
      <c r="G90">
        <v>19.2</v>
      </c>
      <c r="H90">
        <v>129</v>
      </c>
      <c r="I90">
        <v>560</v>
      </c>
      <c r="K90">
        <v>2104</v>
      </c>
      <c r="L90">
        <v>2205</v>
      </c>
      <c r="N90">
        <v>144</v>
      </c>
      <c r="O90">
        <v>15</v>
      </c>
      <c r="P90">
        <v>0.56000000000000005</v>
      </c>
      <c r="Q90" s="121">
        <v>26.8</v>
      </c>
    </row>
    <row r="91" spans="1:17" x14ac:dyDescent="0.25">
      <c r="A91" s="128">
        <v>40927</v>
      </c>
      <c r="B91" s="9">
        <v>1700</v>
      </c>
      <c r="C91" t="s">
        <v>36</v>
      </c>
      <c r="D91">
        <v>9</v>
      </c>
      <c r="E91" s="6">
        <v>40931</v>
      </c>
      <c r="F91">
        <v>2125</v>
      </c>
      <c r="G91">
        <v>14.2</v>
      </c>
      <c r="H91">
        <v>127</v>
      </c>
      <c r="I91">
        <v>500</v>
      </c>
      <c r="K91">
        <v>2204</v>
      </c>
      <c r="L91">
        <v>1128</v>
      </c>
      <c r="N91">
        <v>141</v>
      </c>
      <c r="O91">
        <v>14</v>
      </c>
      <c r="P91">
        <v>0.5</v>
      </c>
      <c r="Q91" s="121">
        <v>28</v>
      </c>
    </row>
    <row r="92" spans="1:17" x14ac:dyDescent="0.25">
      <c r="A92" s="128">
        <v>40927</v>
      </c>
      <c r="B92" s="9">
        <v>1703</v>
      </c>
      <c r="C92" t="s">
        <v>73</v>
      </c>
      <c r="D92" t="s">
        <v>37</v>
      </c>
      <c r="E92" s="6">
        <v>40927</v>
      </c>
      <c r="F92">
        <v>2054</v>
      </c>
      <c r="G92">
        <v>22</v>
      </c>
      <c r="H92">
        <v>125</v>
      </c>
      <c r="I92">
        <v>500</v>
      </c>
      <c r="K92">
        <v>2100</v>
      </c>
      <c r="L92">
        <v>2205</v>
      </c>
      <c r="N92">
        <v>133</v>
      </c>
      <c r="O92">
        <v>8</v>
      </c>
      <c r="P92">
        <v>0.5</v>
      </c>
      <c r="Q92" s="121">
        <v>16</v>
      </c>
    </row>
    <row r="93" spans="1:17" x14ac:dyDescent="0.25">
      <c r="A93" s="128">
        <v>40927</v>
      </c>
      <c r="B93" s="9">
        <v>1800</v>
      </c>
      <c r="C93" t="s">
        <v>36</v>
      </c>
      <c r="D93">
        <v>10</v>
      </c>
      <c r="E93" s="6">
        <v>40931</v>
      </c>
      <c r="F93">
        <v>2126</v>
      </c>
      <c r="G93">
        <v>10.88</v>
      </c>
      <c r="H93">
        <v>126</v>
      </c>
      <c r="I93">
        <v>500</v>
      </c>
      <c r="K93">
        <v>2210</v>
      </c>
      <c r="L93">
        <v>1128</v>
      </c>
      <c r="N93">
        <v>138</v>
      </c>
      <c r="O93">
        <v>12</v>
      </c>
      <c r="P93">
        <v>0.5</v>
      </c>
      <c r="Q93" s="121">
        <v>24</v>
      </c>
    </row>
    <row r="94" spans="1:17" x14ac:dyDescent="0.25">
      <c r="A94" s="128">
        <v>40927</v>
      </c>
      <c r="B94" s="9">
        <v>1900</v>
      </c>
      <c r="C94" t="s">
        <v>36</v>
      </c>
      <c r="D94">
        <v>11</v>
      </c>
      <c r="E94" s="6">
        <v>40931</v>
      </c>
      <c r="F94">
        <v>2128</v>
      </c>
      <c r="G94">
        <v>14.1</v>
      </c>
      <c r="H94">
        <v>126</v>
      </c>
      <c r="I94">
        <v>500</v>
      </c>
      <c r="K94">
        <v>2214</v>
      </c>
      <c r="L94">
        <v>1128</v>
      </c>
      <c r="N94">
        <v>138</v>
      </c>
      <c r="O94">
        <v>12</v>
      </c>
      <c r="P94">
        <v>0.5</v>
      </c>
      <c r="Q94" s="121">
        <v>24</v>
      </c>
    </row>
    <row r="95" spans="1:17" x14ac:dyDescent="0.25">
      <c r="A95" s="128">
        <v>40927</v>
      </c>
      <c r="B95" s="9">
        <v>2000</v>
      </c>
      <c r="C95" t="s">
        <v>36</v>
      </c>
      <c r="D95">
        <v>12</v>
      </c>
      <c r="E95" s="6">
        <v>40931</v>
      </c>
      <c r="F95">
        <v>2130</v>
      </c>
      <c r="G95">
        <v>9.84</v>
      </c>
      <c r="H95">
        <v>128</v>
      </c>
      <c r="I95">
        <v>500</v>
      </c>
      <c r="K95">
        <v>2218</v>
      </c>
      <c r="L95">
        <v>1128</v>
      </c>
      <c r="N95">
        <v>137</v>
      </c>
      <c r="O95">
        <v>9</v>
      </c>
      <c r="P95">
        <v>0.5</v>
      </c>
      <c r="Q95" s="121">
        <v>18</v>
      </c>
    </row>
    <row r="96" spans="1:17" x14ac:dyDescent="0.25">
      <c r="A96" s="128">
        <v>40927</v>
      </c>
      <c r="B96" s="9">
        <v>2100</v>
      </c>
      <c r="C96" t="s">
        <v>36</v>
      </c>
      <c r="D96">
        <v>13</v>
      </c>
      <c r="E96" s="6">
        <v>40931</v>
      </c>
      <c r="F96">
        <v>2130</v>
      </c>
      <c r="G96">
        <v>6.74</v>
      </c>
      <c r="H96">
        <v>131</v>
      </c>
      <c r="I96">
        <v>500</v>
      </c>
      <c r="K96">
        <v>2220</v>
      </c>
      <c r="L96">
        <v>1128</v>
      </c>
      <c r="N96">
        <v>135</v>
      </c>
      <c r="O96">
        <v>4</v>
      </c>
      <c r="P96">
        <v>0.5</v>
      </c>
      <c r="Q96" s="121">
        <v>8</v>
      </c>
    </row>
    <row r="97" spans="1:17" x14ac:dyDescent="0.25">
      <c r="A97" s="128">
        <v>40927</v>
      </c>
      <c r="B97" s="9">
        <v>2200</v>
      </c>
      <c r="C97" t="s">
        <v>36</v>
      </c>
      <c r="D97">
        <v>14</v>
      </c>
      <c r="E97" s="6">
        <v>40931</v>
      </c>
      <c r="F97">
        <v>2133</v>
      </c>
      <c r="G97">
        <v>13.4</v>
      </c>
      <c r="H97">
        <v>131</v>
      </c>
      <c r="I97">
        <v>500</v>
      </c>
      <c r="K97">
        <v>2222</v>
      </c>
      <c r="L97">
        <v>1128</v>
      </c>
      <c r="N97">
        <v>150</v>
      </c>
      <c r="O97">
        <v>19</v>
      </c>
      <c r="P97">
        <v>0.5</v>
      </c>
      <c r="Q97" s="121">
        <v>38</v>
      </c>
    </row>
    <row r="98" spans="1:17" x14ac:dyDescent="0.25">
      <c r="A98" s="128">
        <v>40927</v>
      </c>
      <c r="B98" s="9">
        <v>2300</v>
      </c>
      <c r="C98" t="s">
        <v>36</v>
      </c>
      <c r="D98">
        <v>15</v>
      </c>
      <c r="E98" s="6">
        <v>40931</v>
      </c>
      <c r="F98">
        <v>2133</v>
      </c>
      <c r="G98">
        <v>6.17</v>
      </c>
      <c r="H98">
        <v>131</v>
      </c>
      <c r="I98">
        <v>500</v>
      </c>
      <c r="K98">
        <v>2226</v>
      </c>
      <c r="L98">
        <v>1128</v>
      </c>
      <c r="N98">
        <v>130</v>
      </c>
      <c r="O98">
        <v>-1</v>
      </c>
      <c r="P98">
        <v>0.5</v>
      </c>
      <c r="Q98" s="121">
        <v>-2</v>
      </c>
    </row>
    <row r="99" spans="1:17" x14ac:dyDescent="0.25">
      <c r="A99" s="128">
        <v>40928</v>
      </c>
      <c r="B99" s="9">
        <v>1256</v>
      </c>
      <c r="C99" t="s">
        <v>73</v>
      </c>
      <c r="D99" t="s">
        <v>33</v>
      </c>
      <c r="E99" s="6">
        <v>40931</v>
      </c>
      <c r="F99">
        <v>2028</v>
      </c>
      <c r="G99">
        <v>1.59</v>
      </c>
      <c r="H99">
        <v>124</v>
      </c>
      <c r="I99">
        <v>1100</v>
      </c>
      <c r="K99">
        <v>2031</v>
      </c>
      <c r="L99">
        <v>2140</v>
      </c>
      <c r="N99">
        <v>129</v>
      </c>
      <c r="O99">
        <v>5</v>
      </c>
      <c r="P99">
        <v>1.1000000000000001</v>
      </c>
      <c r="Q99" s="121">
        <v>4.5</v>
      </c>
    </row>
    <row r="100" spans="1:17" x14ac:dyDescent="0.25">
      <c r="A100" s="128">
        <v>40928</v>
      </c>
      <c r="B100" s="9">
        <v>1256</v>
      </c>
      <c r="C100" t="s">
        <v>73</v>
      </c>
      <c r="D100" t="s">
        <v>32</v>
      </c>
      <c r="E100" s="6">
        <v>40931</v>
      </c>
      <c r="F100">
        <v>2034</v>
      </c>
      <c r="G100">
        <v>1.62</v>
      </c>
      <c r="H100" t="s">
        <v>37</v>
      </c>
    </row>
    <row r="101" spans="1:17" x14ac:dyDescent="0.25">
      <c r="A101" s="128">
        <v>40928</v>
      </c>
      <c r="B101" s="9">
        <v>1259</v>
      </c>
      <c r="C101" t="s">
        <v>22</v>
      </c>
      <c r="D101">
        <v>2</v>
      </c>
      <c r="E101" s="6">
        <v>40931</v>
      </c>
      <c r="F101">
        <v>2016</v>
      </c>
      <c r="G101">
        <v>5.52</v>
      </c>
      <c r="H101">
        <v>126</v>
      </c>
      <c r="I101">
        <v>550</v>
      </c>
      <c r="K101">
        <v>2021</v>
      </c>
      <c r="L101">
        <v>2140</v>
      </c>
      <c r="N101">
        <v>129</v>
      </c>
      <c r="O101">
        <v>3</v>
      </c>
      <c r="P101">
        <v>0.55000000000000004</v>
      </c>
      <c r="Q101" s="121">
        <v>5.5</v>
      </c>
    </row>
    <row r="102" spans="1:17" x14ac:dyDescent="0.25">
      <c r="A102" s="128">
        <v>40928</v>
      </c>
      <c r="B102" s="9">
        <v>1305</v>
      </c>
      <c r="C102" t="s">
        <v>19</v>
      </c>
      <c r="D102">
        <v>3</v>
      </c>
      <c r="E102" s="6">
        <v>40931</v>
      </c>
      <c r="F102">
        <v>2022</v>
      </c>
      <c r="G102">
        <v>20.3</v>
      </c>
      <c r="H102">
        <v>129</v>
      </c>
      <c r="I102">
        <v>550</v>
      </c>
      <c r="K102">
        <v>2027</v>
      </c>
      <c r="L102">
        <v>2140</v>
      </c>
      <c r="N102">
        <v>141</v>
      </c>
      <c r="O102">
        <v>12</v>
      </c>
      <c r="P102">
        <v>0.55000000000000004</v>
      </c>
      <c r="Q102" s="121">
        <v>21.8</v>
      </c>
    </row>
    <row r="103" spans="1:17" x14ac:dyDescent="0.25">
      <c r="A103" s="128">
        <v>40931</v>
      </c>
      <c r="B103" s="9">
        <v>1606</v>
      </c>
      <c r="C103" t="s">
        <v>22</v>
      </c>
      <c r="D103">
        <v>2</v>
      </c>
      <c r="E103" s="6">
        <v>40931</v>
      </c>
      <c r="F103">
        <v>2101</v>
      </c>
      <c r="G103">
        <v>198</v>
      </c>
      <c r="H103">
        <v>125</v>
      </c>
      <c r="I103">
        <v>150</v>
      </c>
      <c r="K103">
        <v>2105</v>
      </c>
      <c r="L103">
        <v>2235</v>
      </c>
      <c r="N103">
        <v>154</v>
      </c>
      <c r="O103">
        <v>29</v>
      </c>
      <c r="P103">
        <v>0.15</v>
      </c>
      <c r="Q103" s="121">
        <v>193.3</v>
      </c>
    </row>
    <row r="104" spans="1:17" x14ac:dyDescent="0.25">
      <c r="A104" s="128">
        <v>40931</v>
      </c>
      <c r="B104" s="9">
        <v>1646</v>
      </c>
      <c r="C104" t="s">
        <v>66</v>
      </c>
      <c r="D104" t="s">
        <v>32</v>
      </c>
      <c r="E104" s="6">
        <v>40931</v>
      </c>
      <c r="F104">
        <v>2043</v>
      </c>
      <c r="G104">
        <v>1.22</v>
      </c>
      <c r="H104">
        <v>125</v>
      </c>
      <c r="I104">
        <v>1100</v>
      </c>
      <c r="K104">
        <v>2053</v>
      </c>
      <c r="L104">
        <v>2235</v>
      </c>
      <c r="N104">
        <v>128</v>
      </c>
      <c r="O104">
        <v>3</v>
      </c>
      <c r="P104">
        <v>1.1000000000000001</v>
      </c>
      <c r="Q104" s="121">
        <v>2.7</v>
      </c>
    </row>
    <row r="105" spans="1:17" x14ac:dyDescent="0.25">
      <c r="A105" s="128">
        <v>40931</v>
      </c>
      <c r="B105" s="9">
        <v>1646</v>
      </c>
      <c r="C105" t="s">
        <v>66</v>
      </c>
      <c r="D105" t="s">
        <v>33</v>
      </c>
      <c r="E105" s="6">
        <v>40931</v>
      </c>
      <c r="F105">
        <v>2047</v>
      </c>
      <c r="G105">
        <v>1.26</v>
      </c>
      <c r="H105" t="s">
        <v>37</v>
      </c>
    </row>
    <row r="106" spans="1:17" x14ac:dyDescent="0.25">
      <c r="A106" s="128">
        <v>40931</v>
      </c>
      <c r="B106" s="9">
        <v>1720</v>
      </c>
      <c r="C106" t="s">
        <v>36</v>
      </c>
      <c r="D106">
        <v>3</v>
      </c>
      <c r="E106" s="6">
        <v>40931</v>
      </c>
      <c r="F106">
        <v>2055</v>
      </c>
      <c r="G106">
        <v>86.1</v>
      </c>
      <c r="H106">
        <v>128</v>
      </c>
      <c r="I106">
        <v>150</v>
      </c>
      <c r="K106">
        <v>2058</v>
      </c>
      <c r="L106">
        <v>2235</v>
      </c>
      <c r="N106">
        <v>143</v>
      </c>
      <c r="O106">
        <v>15</v>
      </c>
      <c r="P106">
        <v>0.15</v>
      </c>
      <c r="Q106" s="121">
        <v>100</v>
      </c>
    </row>
    <row r="107" spans="1:17" x14ac:dyDescent="0.25">
      <c r="A107" s="128">
        <v>40931</v>
      </c>
      <c r="B107" s="9">
        <v>1730</v>
      </c>
      <c r="C107" t="s">
        <v>19</v>
      </c>
      <c r="D107">
        <v>4</v>
      </c>
      <c r="E107" s="6">
        <v>40931</v>
      </c>
      <c r="F107">
        <v>2003</v>
      </c>
      <c r="G107">
        <v>73</v>
      </c>
      <c r="H107">
        <v>126</v>
      </c>
      <c r="I107">
        <v>540</v>
      </c>
      <c r="K107">
        <v>2012</v>
      </c>
      <c r="L107">
        <v>2140</v>
      </c>
      <c r="N107">
        <v>155</v>
      </c>
      <c r="O107">
        <v>29</v>
      </c>
      <c r="P107">
        <v>0.54</v>
      </c>
      <c r="Q107" s="121">
        <v>53.7</v>
      </c>
    </row>
    <row r="108" spans="1:17" x14ac:dyDescent="0.25">
      <c r="A108" s="128">
        <v>40932</v>
      </c>
      <c r="B108" s="9">
        <v>910</v>
      </c>
      <c r="C108" t="s">
        <v>19</v>
      </c>
      <c r="D108" t="s">
        <v>32</v>
      </c>
      <c r="E108" s="6">
        <v>40932</v>
      </c>
      <c r="F108">
        <v>1208</v>
      </c>
      <c r="G108">
        <v>4.53</v>
      </c>
      <c r="H108">
        <v>130</v>
      </c>
      <c r="I108">
        <v>1080</v>
      </c>
      <c r="K108">
        <v>1215</v>
      </c>
      <c r="L108">
        <v>2137</v>
      </c>
      <c r="N108">
        <v>136</v>
      </c>
      <c r="O108">
        <v>6</v>
      </c>
      <c r="P108">
        <v>1.08</v>
      </c>
      <c r="Q108" s="121">
        <v>5.6</v>
      </c>
    </row>
    <row r="109" spans="1:17" x14ac:dyDescent="0.25">
      <c r="A109" s="128">
        <v>40932</v>
      </c>
      <c r="B109" s="9">
        <v>910</v>
      </c>
      <c r="C109" t="s">
        <v>19</v>
      </c>
      <c r="D109" t="s">
        <v>33</v>
      </c>
      <c r="E109" s="6">
        <v>40932</v>
      </c>
      <c r="F109">
        <v>1209</v>
      </c>
      <c r="G109">
        <v>3.92</v>
      </c>
      <c r="H109" t="s">
        <v>37</v>
      </c>
      <c r="L109">
        <v>2137</v>
      </c>
    </row>
    <row r="110" spans="1:17" x14ac:dyDescent="0.25">
      <c r="A110" s="128">
        <v>40932</v>
      </c>
      <c r="B110" s="9">
        <v>920</v>
      </c>
      <c r="C110" t="s">
        <v>22</v>
      </c>
      <c r="D110" t="s">
        <v>25</v>
      </c>
      <c r="E110" s="6">
        <v>40932</v>
      </c>
      <c r="F110">
        <v>1215</v>
      </c>
      <c r="G110">
        <v>4.75</v>
      </c>
      <c r="H110">
        <v>126</v>
      </c>
      <c r="I110">
        <v>1000</v>
      </c>
      <c r="K110">
        <v>1222</v>
      </c>
      <c r="L110">
        <v>2137</v>
      </c>
      <c r="N110">
        <v>132</v>
      </c>
      <c r="O110">
        <v>6</v>
      </c>
      <c r="P110">
        <v>1</v>
      </c>
      <c r="Q110" s="121">
        <v>6</v>
      </c>
    </row>
    <row r="111" spans="1:17" x14ac:dyDescent="0.25">
      <c r="A111" s="128">
        <v>40932</v>
      </c>
      <c r="B111" s="9">
        <v>920</v>
      </c>
      <c r="C111" t="s">
        <v>22</v>
      </c>
      <c r="D111" t="s">
        <v>26</v>
      </c>
      <c r="E111" s="6">
        <v>40932</v>
      </c>
      <c r="F111">
        <v>1217</v>
      </c>
      <c r="G111">
        <v>4.4800000000000004</v>
      </c>
      <c r="H111" t="s">
        <v>37</v>
      </c>
      <c r="L111">
        <v>2137</v>
      </c>
    </row>
    <row r="112" spans="1:17" x14ac:dyDescent="0.25">
      <c r="A112" s="128">
        <v>40933</v>
      </c>
      <c r="B112" s="9">
        <v>845</v>
      </c>
      <c r="C112" t="s">
        <v>19</v>
      </c>
      <c r="D112">
        <v>1</v>
      </c>
      <c r="E112" s="6">
        <v>40933</v>
      </c>
      <c r="F112">
        <v>2036</v>
      </c>
      <c r="G112">
        <v>30.5</v>
      </c>
      <c r="H112">
        <v>124</v>
      </c>
      <c r="I112">
        <v>530</v>
      </c>
      <c r="K112">
        <v>2038</v>
      </c>
      <c r="L112">
        <v>2137</v>
      </c>
      <c r="N112">
        <v>142</v>
      </c>
      <c r="O112">
        <v>18</v>
      </c>
      <c r="P112">
        <v>0.53</v>
      </c>
      <c r="Q112" s="121">
        <v>34</v>
      </c>
    </row>
    <row r="113" spans="1:17" x14ac:dyDescent="0.25">
      <c r="A113" s="128">
        <v>40933</v>
      </c>
      <c r="B113" s="9">
        <v>850</v>
      </c>
      <c r="C113" t="s">
        <v>73</v>
      </c>
      <c r="D113">
        <v>2</v>
      </c>
      <c r="E113" s="6">
        <v>40933</v>
      </c>
      <c r="F113">
        <v>2110</v>
      </c>
      <c r="G113">
        <v>22.1</v>
      </c>
      <c r="H113">
        <v>126</v>
      </c>
      <c r="I113">
        <v>310</v>
      </c>
      <c r="K113">
        <v>2115</v>
      </c>
      <c r="L113">
        <v>2230</v>
      </c>
      <c r="N113">
        <v>131</v>
      </c>
      <c r="O113">
        <v>5</v>
      </c>
      <c r="P113">
        <v>0.31</v>
      </c>
      <c r="Q113" s="121">
        <v>16.100000000000001</v>
      </c>
    </row>
    <row r="114" spans="1:17" x14ac:dyDescent="0.25">
      <c r="A114" s="128">
        <v>40933</v>
      </c>
      <c r="B114" s="9">
        <v>856</v>
      </c>
      <c r="C114" t="s">
        <v>22</v>
      </c>
      <c r="D114">
        <v>3</v>
      </c>
      <c r="E114" s="6">
        <v>40933</v>
      </c>
      <c r="F114">
        <v>2103</v>
      </c>
      <c r="G114">
        <v>20.7</v>
      </c>
      <c r="H114">
        <v>127</v>
      </c>
      <c r="I114">
        <v>550</v>
      </c>
      <c r="K114">
        <v>2106</v>
      </c>
      <c r="L114">
        <v>2230</v>
      </c>
      <c r="N114">
        <v>135</v>
      </c>
      <c r="O114">
        <v>8</v>
      </c>
      <c r="P114">
        <v>0.55000000000000004</v>
      </c>
      <c r="Q114" s="121">
        <v>14.5</v>
      </c>
    </row>
    <row r="115" spans="1:17" x14ac:dyDescent="0.25">
      <c r="A115" s="128">
        <v>40933</v>
      </c>
      <c r="B115" s="9">
        <v>900</v>
      </c>
      <c r="C115" t="s">
        <v>36</v>
      </c>
      <c r="D115">
        <v>1</v>
      </c>
      <c r="E115" s="6">
        <v>40940</v>
      </c>
      <c r="F115">
        <v>1628</v>
      </c>
      <c r="G115">
        <v>293</v>
      </c>
      <c r="H115">
        <v>125</v>
      </c>
      <c r="I115">
        <v>100</v>
      </c>
      <c r="N115">
        <v>208</v>
      </c>
      <c r="O115">
        <v>83</v>
      </c>
      <c r="P115">
        <v>0.1</v>
      </c>
      <c r="Q115" s="121">
        <v>830</v>
      </c>
    </row>
    <row r="116" spans="1:17" x14ac:dyDescent="0.25">
      <c r="A116" s="128">
        <v>40933</v>
      </c>
      <c r="B116" s="9">
        <v>920</v>
      </c>
      <c r="C116" t="s">
        <v>66</v>
      </c>
      <c r="D116" t="s">
        <v>45</v>
      </c>
      <c r="E116" s="6">
        <v>40933</v>
      </c>
      <c r="F116">
        <v>2125</v>
      </c>
      <c r="G116">
        <v>9.44</v>
      </c>
      <c r="H116">
        <v>126</v>
      </c>
      <c r="I116">
        <v>950</v>
      </c>
      <c r="K116">
        <v>2130</v>
      </c>
      <c r="L116">
        <v>2230</v>
      </c>
      <c r="N116">
        <v>127</v>
      </c>
      <c r="O116">
        <v>1</v>
      </c>
      <c r="P116">
        <v>0.95</v>
      </c>
      <c r="Q116" s="121">
        <v>1.1000000000000001</v>
      </c>
    </row>
    <row r="117" spans="1:17" x14ac:dyDescent="0.25">
      <c r="A117" s="128">
        <v>40933</v>
      </c>
      <c r="B117" s="9">
        <v>920</v>
      </c>
      <c r="C117" t="s">
        <v>66</v>
      </c>
      <c r="D117" t="s">
        <v>46</v>
      </c>
      <c r="E117" s="6">
        <v>40933</v>
      </c>
      <c r="F117">
        <v>2125</v>
      </c>
    </row>
    <row r="118" spans="1:17" x14ac:dyDescent="0.25">
      <c r="A118" s="128">
        <v>40933</v>
      </c>
      <c r="B118" s="9">
        <v>1000</v>
      </c>
      <c r="C118" t="s">
        <v>36</v>
      </c>
      <c r="D118">
        <v>2</v>
      </c>
      <c r="F118">
        <v>1631</v>
      </c>
      <c r="G118">
        <v>69.5</v>
      </c>
      <c r="H118">
        <v>125</v>
      </c>
      <c r="I118">
        <v>200</v>
      </c>
      <c r="N118">
        <v>153</v>
      </c>
      <c r="O118">
        <v>28</v>
      </c>
      <c r="P118">
        <v>0.2</v>
      </c>
      <c r="Q118" s="121">
        <v>140</v>
      </c>
    </row>
    <row r="119" spans="1:17" x14ac:dyDescent="0.25">
      <c r="A119" s="128">
        <v>40933</v>
      </c>
      <c r="B119" s="9">
        <v>1000</v>
      </c>
      <c r="C119" t="s">
        <v>66</v>
      </c>
      <c r="D119" t="s">
        <v>45</v>
      </c>
      <c r="E119" s="6">
        <v>40933</v>
      </c>
      <c r="F119">
        <v>2000</v>
      </c>
      <c r="G119">
        <v>9.52</v>
      </c>
      <c r="H119">
        <v>127</v>
      </c>
      <c r="I119">
        <v>1065</v>
      </c>
      <c r="K119">
        <v>2006</v>
      </c>
      <c r="L119">
        <v>2137</v>
      </c>
      <c r="N119">
        <v>130</v>
      </c>
      <c r="O119">
        <v>3</v>
      </c>
      <c r="P119">
        <v>1.0649999999999999</v>
      </c>
      <c r="Q119" s="121">
        <v>2.8</v>
      </c>
    </row>
    <row r="120" spans="1:17" x14ac:dyDescent="0.25">
      <c r="A120" s="128">
        <v>40933</v>
      </c>
      <c r="B120" s="9">
        <v>1000</v>
      </c>
      <c r="C120" t="s">
        <v>66</v>
      </c>
      <c r="D120" t="s">
        <v>46</v>
      </c>
      <c r="E120" s="6">
        <v>40933</v>
      </c>
      <c r="F120">
        <v>2000</v>
      </c>
      <c r="H120" t="s">
        <v>37</v>
      </c>
      <c r="L120">
        <v>2137</v>
      </c>
    </row>
    <row r="121" spans="1:17" x14ac:dyDescent="0.25">
      <c r="A121" s="128">
        <v>40933</v>
      </c>
      <c r="B121" s="9">
        <v>1020</v>
      </c>
      <c r="C121" t="s">
        <v>92</v>
      </c>
      <c r="D121">
        <v>7</v>
      </c>
      <c r="E121" s="6">
        <v>40933</v>
      </c>
      <c r="F121">
        <v>2020</v>
      </c>
      <c r="G121">
        <v>381</v>
      </c>
      <c r="H121">
        <v>126</v>
      </c>
      <c r="I121">
        <v>100</v>
      </c>
      <c r="K121">
        <v>2022</v>
      </c>
      <c r="L121">
        <v>2137</v>
      </c>
      <c r="N121">
        <v>151</v>
      </c>
      <c r="O121">
        <v>25</v>
      </c>
      <c r="P121">
        <v>0.1</v>
      </c>
      <c r="Q121" s="121">
        <v>250</v>
      </c>
    </row>
    <row r="122" spans="1:17" x14ac:dyDescent="0.25">
      <c r="A122" s="128">
        <v>40933</v>
      </c>
      <c r="B122" s="9">
        <v>1025</v>
      </c>
      <c r="C122" t="s">
        <v>93</v>
      </c>
      <c r="D122">
        <v>6</v>
      </c>
      <c r="E122" s="6">
        <v>40933</v>
      </c>
      <c r="F122">
        <v>2024</v>
      </c>
      <c r="G122">
        <v>321</v>
      </c>
      <c r="H122">
        <v>125</v>
      </c>
      <c r="I122">
        <v>65</v>
      </c>
      <c r="K122">
        <v>2028</v>
      </c>
      <c r="L122">
        <v>2137</v>
      </c>
      <c r="N122">
        <v>152</v>
      </c>
      <c r="O122">
        <v>27</v>
      </c>
      <c r="P122">
        <v>6.5000000000000002E-2</v>
      </c>
      <c r="Q122" s="121">
        <v>415.4</v>
      </c>
    </row>
    <row r="123" spans="1:17" x14ac:dyDescent="0.25">
      <c r="A123" s="128">
        <v>40933</v>
      </c>
      <c r="B123" s="9">
        <v>1030</v>
      </c>
      <c r="C123" t="s">
        <v>22</v>
      </c>
      <c r="D123">
        <v>8</v>
      </c>
      <c r="E123" s="6">
        <v>40933</v>
      </c>
      <c r="F123">
        <v>1944</v>
      </c>
      <c r="G123">
        <v>41.2</v>
      </c>
      <c r="H123">
        <v>125</v>
      </c>
      <c r="I123">
        <v>150</v>
      </c>
      <c r="K123">
        <v>1946</v>
      </c>
      <c r="L123">
        <v>2137</v>
      </c>
      <c r="N123">
        <v>132</v>
      </c>
      <c r="O123">
        <v>7</v>
      </c>
      <c r="P123">
        <v>0.15</v>
      </c>
      <c r="Q123" s="121">
        <v>46.7</v>
      </c>
    </row>
    <row r="124" spans="1:17" x14ac:dyDescent="0.25">
      <c r="A124" s="128">
        <v>40933</v>
      </c>
      <c r="B124" s="9">
        <v>1047</v>
      </c>
      <c r="C124" t="s">
        <v>19</v>
      </c>
      <c r="D124">
        <v>9</v>
      </c>
      <c r="E124" s="6">
        <v>40933</v>
      </c>
      <c r="F124">
        <v>2014</v>
      </c>
      <c r="G124">
        <v>42.8</v>
      </c>
      <c r="H124">
        <v>128</v>
      </c>
      <c r="I124">
        <v>540</v>
      </c>
      <c r="K124">
        <v>2017</v>
      </c>
      <c r="L124">
        <v>2137</v>
      </c>
      <c r="N124">
        <v>149</v>
      </c>
      <c r="O124">
        <v>21</v>
      </c>
      <c r="P124">
        <v>0.54</v>
      </c>
      <c r="Q124" s="121">
        <v>38.9</v>
      </c>
    </row>
    <row r="125" spans="1:17" x14ac:dyDescent="0.25">
      <c r="A125" s="128">
        <v>40933</v>
      </c>
      <c r="B125" s="9">
        <v>1051</v>
      </c>
      <c r="C125" t="s">
        <v>73</v>
      </c>
      <c r="D125">
        <v>10</v>
      </c>
      <c r="E125" s="6">
        <v>40933</v>
      </c>
      <c r="F125">
        <v>2115</v>
      </c>
      <c r="G125">
        <v>15.5</v>
      </c>
      <c r="H125">
        <v>124</v>
      </c>
      <c r="I125">
        <v>510</v>
      </c>
      <c r="K125">
        <v>2118</v>
      </c>
      <c r="L125">
        <v>2230</v>
      </c>
      <c r="N125">
        <v>129</v>
      </c>
      <c r="O125">
        <v>5</v>
      </c>
      <c r="P125">
        <v>0.51</v>
      </c>
      <c r="Q125" s="121">
        <v>9.8000000000000007</v>
      </c>
    </row>
    <row r="126" spans="1:17" x14ac:dyDescent="0.25">
      <c r="A126" s="128">
        <v>40933</v>
      </c>
      <c r="B126" s="9">
        <v>1100</v>
      </c>
      <c r="C126" t="s">
        <v>36</v>
      </c>
      <c r="D126">
        <v>3</v>
      </c>
      <c r="F126">
        <v>1634</v>
      </c>
      <c r="G126">
        <v>77.599999999999994</v>
      </c>
      <c r="H126">
        <v>127</v>
      </c>
      <c r="I126">
        <v>210</v>
      </c>
      <c r="N126">
        <v>152</v>
      </c>
      <c r="O126">
        <v>25</v>
      </c>
      <c r="P126">
        <v>0.21</v>
      </c>
      <c r="Q126" s="121">
        <v>119</v>
      </c>
    </row>
    <row r="127" spans="1:17" x14ac:dyDescent="0.25">
      <c r="A127" s="128">
        <v>40933</v>
      </c>
      <c r="B127" s="9">
        <v>1113</v>
      </c>
      <c r="C127" t="s">
        <v>66</v>
      </c>
      <c r="D127" t="s">
        <v>45</v>
      </c>
      <c r="E127" s="6">
        <v>40933</v>
      </c>
      <c r="F127">
        <v>2057</v>
      </c>
      <c r="G127">
        <v>8.58</v>
      </c>
      <c r="H127">
        <v>128</v>
      </c>
      <c r="I127">
        <v>1100</v>
      </c>
      <c r="K127">
        <v>2103</v>
      </c>
      <c r="L127">
        <v>2230</v>
      </c>
      <c r="N127">
        <v>130</v>
      </c>
      <c r="O127">
        <v>2</v>
      </c>
      <c r="P127">
        <v>1.1000000000000001</v>
      </c>
      <c r="Q127" s="121">
        <v>1.8</v>
      </c>
    </row>
    <row r="128" spans="1:17" x14ac:dyDescent="0.25">
      <c r="A128" s="128">
        <v>40933</v>
      </c>
      <c r="B128" s="9">
        <v>1113</v>
      </c>
      <c r="C128" t="s">
        <v>66</v>
      </c>
      <c r="D128" t="s">
        <v>46</v>
      </c>
      <c r="E128" s="6">
        <v>40933</v>
      </c>
    </row>
    <row r="129" spans="1:17" x14ac:dyDescent="0.25">
      <c r="A129" s="128">
        <v>40933</v>
      </c>
      <c r="B129" s="9">
        <v>1200</v>
      </c>
      <c r="C129" t="s">
        <v>36</v>
      </c>
      <c r="D129">
        <v>4</v>
      </c>
      <c r="F129">
        <v>1637</v>
      </c>
      <c r="G129">
        <v>33.9</v>
      </c>
      <c r="H129">
        <v>128</v>
      </c>
      <c r="I129">
        <v>300</v>
      </c>
      <c r="N129">
        <v>141</v>
      </c>
      <c r="O129">
        <v>13</v>
      </c>
      <c r="P129">
        <v>0.3</v>
      </c>
      <c r="Q129" s="121">
        <v>43.3</v>
      </c>
    </row>
    <row r="130" spans="1:17" x14ac:dyDescent="0.25">
      <c r="A130" s="128">
        <v>40933</v>
      </c>
      <c r="B130" s="9">
        <v>1205</v>
      </c>
      <c r="C130" t="s">
        <v>66</v>
      </c>
      <c r="D130" t="s">
        <v>37</v>
      </c>
      <c r="E130" s="6">
        <v>40933</v>
      </c>
      <c r="F130">
        <v>2106</v>
      </c>
      <c r="G130">
        <v>7.85</v>
      </c>
      <c r="H130">
        <v>126</v>
      </c>
      <c r="I130">
        <v>500</v>
      </c>
      <c r="K130">
        <v>2110</v>
      </c>
      <c r="L130">
        <v>2230</v>
      </c>
      <c r="N130">
        <v>128</v>
      </c>
      <c r="O130">
        <v>2</v>
      </c>
      <c r="P130">
        <v>0.5</v>
      </c>
      <c r="Q130" s="121">
        <v>4</v>
      </c>
    </row>
    <row r="131" spans="1:17" x14ac:dyDescent="0.25">
      <c r="A131" s="128">
        <v>40933</v>
      </c>
      <c r="B131" s="9">
        <v>1215</v>
      </c>
      <c r="C131" t="s">
        <v>92</v>
      </c>
      <c r="D131" t="s">
        <v>37</v>
      </c>
      <c r="E131" s="6">
        <v>40933</v>
      </c>
      <c r="F131">
        <v>1938</v>
      </c>
      <c r="G131">
        <v>161</v>
      </c>
      <c r="H131">
        <v>126</v>
      </c>
      <c r="I131">
        <v>130</v>
      </c>
      <c r="K131">
        <v>1942</v>
      </c>
      <c r="L131">
        <v>2137</v>
      </c>
      <c r="N131">
        <v>136</v>
      </c>
      <c r="O131">
        <v>10</v>
      </c>
      <c r="P131">
        <v>0.13</v>
      </c>
      <c r="Q131" s="121">
        <v>76.900000000000006</v>
      </c>
    </row>
    <row r="132" spans="1:17" x14ac:dyDescent="0.25">
      <c r="A132" s="128">
        <v>40933</v>
      </c>
      <c r="B132" s="9">
        <v>1225</v>
      </c>
      <c r="C132" t="s">
        <v>22</v>
      </c>
      <c r="D132" t="s">
        <v>37</v>
      </c>
      <c r="E132" s="6">
        <v>40933</v>
      </c>
      <c r="F132">
        <v>1950</v>
      </c>
      <c r="G132">
        <v>13.4</v>
      </c>
      <c r="H132">
        <v>122</v>
      </c>
      <c r="I132">
        <v>150</v>
      </c>
      <c r="K132">
        <v>1052</v>
      </c>
      <c r="L132">
        <v>2137</v>
      </c>
      <c r="N132">
        <v>125</v>
      </c>
      <c r="O132">
        <v>3</v>
      </c>
      <c r="P132">
        <v>0.15</v>
      </c>
      <c r="Q132" s="121">
        <v>20</v>
      </c>
    </row>
    <row r="133" spans="1:17" x14ac:dyDescent="0.25">
      <c r="A133" s="128">
        <v>40933</v>
      </c>
      <c r="B133" s="9">
        <v>1230</v>
      </c>
      <c r="C133" t="s">
        <v>19</v>
      </c>
      <c r="D133" t="s">
        <v>37</v>
      </c>
      <c r="E133" s="6">
        <v>40933</v>
      </c>
      <c r="F133">
        <v>2032</v>
      </c>
      <c r="G133">
        <v>14.8</v>
      </c>
      <c r="H133">
        <v>125</v>
      </c>
      <c r="I133">
        <v>550</v>
      </c>
      <c r="K133">
        <v>2035</v>
      </c>
      <c r="L133">
        <v>2137</v>
      </c>
      <c r="N133">
        <v>131</v>
      </c>
      <c r="O133">
        <v>6</v>
      </c>
      <c r="P133">
        <v>0.55000000000000004</v>
      </c>
      <c r="Q133" s="121">
        <v>10.9</v>
      </c>
    </row>
    <row r="134" spans="1:17" x14ac:dyDescent="0.25">
      <c r="A134" s="128">
        <v>40933</v>
      </c>
      <c r="B134" s="9">
        <v>1300</v>
      </c>
      <c r="C134" t="s">
        <v>36</v>
      </c>
      <c r="D134">
        <v>5</v>
      </c>
      <c r="F134">
        <v>1640</v>
      </c>
      <c r="G134">
        <v>41.4</v>
      </c>
      <c r="H134">
        <v>127</v>
      </c>
      <c r="I134">
        <v>300</v>
      </c>
      <c r="N134">
        <v>144</v>
      </c>
      <c r="O134">
        <v>17</v>
      </c>
      <c r="P134">
        <v>0.3</v>
      </c>
      <c r="Q134" s="121">
        <v>56.7</v>
      </c>
    </row>
    <row r="135" spans="1:17" x14ac:dyDescent="0.25">
      <c r="A135" s="128">
        <v>40933</v>
      </c>
      <c r="B135" s="9">
        <v>1337</v>
      </c>
      <c r="C135" t="s">
        <v>19</v>
      </c>
      <c r="D135" t="s">
        <v>37</v>
      </c>
      <c r="E135" s="6">
        <v>40933</v>
      </c>
      <c r="F135">
        <v>2118</v>
      </c>
      <c r="G135">
        <v>17.899999999999999</v>
      </c>
      <c r="H135">
        <v>126</v>
      </c>
      <c r="I135">
        <v>300</v>
      </c>
      <c r="K135">
        <v>2122</v>
      </c>
      <c r="L135">
        <v>2230</v>
      </c>
      <c r="N135">
        <v>129</v>
      </c>
      <c r="O135">
        <v>3</v>
      </c>
      <c r="P135">
        <v>0.3</v>
      </c>
      <c r="Q135" s="121">
        <v>10</v>
      </c>
    </row>
    <row r="136" spans="1:17" x14ac:dyDescent="0.25">
      <c r="A136" s="128">
        <v>40933</v>
      </c>
      <c r="B136" s="9">
        <v>1354</v>
      </c>
      <c r="C136" t="s">
        <v>22</v>
      </c>
      <c r="D136" t="s">
        <v>37</v>
      </c>
      <c r="E136" s="6">
        <v>40933</v>
      </c>
      <c r="F136">
        <v>1948</v>
      </c>
      <c r="G136">
        <v>24.4</v>
      </c>
      <c r="H136">
        <v>124</v>
      </c>
      <c r="I136">
        <v>150</v>
      </c>
      <c r="K136">
        <v>1950</v>
      </c>
      <c r="L136">
        <v>2137</v>
      </c>
      <c r="N136">
        <v>127</v>
      </c>
      <c r="O136">
        <v>3</v>
      </c>
      <c r="P136">
        <v>0.15</v>
      </c>
      <c r="Q136" s="121">
        <v>20</v>
      </c>
    </row>
    <row r="137" spans="1:17" x14ac:dyDescent="0.25">
      <c r="A137" s="128">
        <v>40933</v>
      </c>
      <c r="B137" s="9">
        <v>1400</v>
      </c>
      <c r="C137" t="s">
        <v>36</v>
      </c>
      <c r="D137">
        <v>6</v>
      </c>
      <c r="F137">
        <v>1643</v>
      </c>
      <c r="G137">
        <v>23.8</v>
      </c>
      <c r="H137">
        <v>126</v>
      </c>
      <c r="I137">
        <v>300</v>
      </c>
      <c r="N137">
        <v>140</v>
      </c>
      <c r="O137">
        <v>14</v>
      </c>
      <c r="P137">
        <v>0.3</v>
      </c>
      <c r="Q137" s="121">
        <v>46.7</v>
      </c>
    </row>
    <row r="138" spans="1:17" x14ac:dyDescent="0.25">
      <c r="A138" s="128">
        <v>40933</v>
      </c>
      <c r="B138" s="9">
        <v>1454</v>
      </c>
      <c r="C138" t="s">
        <v>73</v>
      </c>
      <c r="D138" t="s">
        <v>37</v>
      </c>
      <c r="E138" s="6">
        <v>40933</v>
      </c>
      <c r="F138">
        <v>2042</v>
      </c>
      <c r="G138">
        <v>11.9</v>
      </c>
      <c r="H138">
        <v>124</v>
      </c>
      <c r="I138">
        <v>515</v>
      </c>
      <c r="K138">
        <v>2045</v>
      </c>
      <c r="L138">
        <v>2137</v>
      </c>
      <c r="N138">
        <v>127</v>
      </c>
      <c r="O138">
        <v>3</v>
      </c>
      <c r="P138">
        <v>0.51500000000000001</v>
      </c>
      <c r="Q138" s="121">
        <v>5.8</v>
      </c>
    </row>
    <row r="139" spans="1:17" x14ac:dyDescent="0.25">
      <c r="A139" s="128">
        <v>40933</v>
      </c>
      <c r="B139" s="9">
        <v>1500</v>
      </c>
      <c r="C139" t="s">
        <v>36</v>
      </c>
      <c r="D139">
        <v>7</v>
      </c>
      <c r="F139">
        <v>1646</v>
      </c>
      <c r="G139">
        <v>14.6</v>
      </c>
      <c r="H139">
        <v>126</v>
      </c>
      <c r="I139">
        <v>300</v>
      </c>
      <c r="N139">
        <v>134</v>
      </c>
      <c r="O139">
        <v>8</v>
      </c>
      <c r="P139">
        <v>0.3</v>
      </c>
      <c r="Q139" s="121">
        <v>26.7</v>
      </c>
    </row>
    <row r="140" spans="1:17" x14ac:dyDescent="0.25">
      <c r="A140" s="128">
        <v>40933</v>
      </c>
      <c r="B140" s="9">
        <v>1505</v>
      </c>
      <c r="C140" t="s">
        <v>22</v>
      </c>
      <c r="D140" t="s">
        <v>37</v>
      </c>
      <c r="E140" s="6">
        <v>40933</v>
      </c>
      <c r="F140">
        <v>2038</v>
      </c>
      <c r="G140">
        <v>17.899999999999999</v>
      </c>
      <c r="H140">
        <v>125</v>
      </c>
      <c r="I140">
        <v>510</v>
      </c>
      <c r="K140">
        <v>2042</v>
      </c>
      <c r="L140">
        <v>2137</v>
      </c>
      <c r="N140">
        <v>132</v>
      </c>
      <c r="O140">
        <v>7</v>
      </c>
      <c r="P140">
        <v>0.51</v>
      </c>
      <c r="Q140" s="121">
        <v>13.7</v>
      </c>
    </row>
    <row r="141" spans="1:17" x14ac:dyDescent="0.25">
      <c r="A141" s="128">
        <v>40933</v>
      </c>
      <c r="B141" s="9">
        <v>1515</v>
      </c>
      <c r="C141" t="s">
        <v>92</v>
      </c>
      <c r="D141" t="s">
        <v>37</v>
      </c>
      <c r="E141" s="6">
        <v>40933</v>
      </c>
      <c r="F141">
        <v>1953</v>
      </c>
      <c r="G141">
        <v>1083</v>
      </c>
      <c r="H141">
        <v>125</v>
      </c>
      <c r="I141">
        <v>140</v>
      </c>
      <c r="K141">
        <v>2023</v>
      </c>
      <c r="L141">
        <v>2137</v>
      </c>
      <c r="N141">
        <v>231</v>
      </c>
      <c r="O141">
        <v>106</v>
      </c>
      <c r="P141">
        <v>0.14000000000000001</v>
      </c>
      <c r="Q141" s="121">
        <v>757.1</v>
      </c>
    </row>
    <row r="142" spans="1:17" x14ac:dyDescent="0.25">
      <c r="A142" s="128">
        <v>40933</v>
      </c>
      <c r="B142" s="9">
        <v>1530</v>
      </c>
      <c r="C142" t="s">
        <v>66</v>
      </c>
      <c r="D142" t="s">
        <v>45</v>
      </c>
      <c r="E142" s="6">
        <v>40933</v>
      </c>
      <c r="F142">
        <v>2047</v>
      </c>
      <c r="G142">
        <v>6.56</v>
      </c>
      <c r="H142">
        <v>125</v>
      </c>
      <c r="I142">
        <v>1000</v>
      </c>
      <c r="K142">
        <v>2051</v>
      </c>
      <c r="L142">
        <v>2230</v>
      </c>
      <c r="N142">
        <v>128</v>
      </c>
      <c r="O142">
        <v>3</v>
      </c>
      <c r="P142">
        <v>1</v>
      </c>
      <c r="Q142" s="121">
        <v>3</v>
      </c>
    </row>
    <row r="143" spans="1:17" x14ac:dyDescent="0.25">
      <c r="A143" s="128">
        <v>40933</v>
      </c>
      <c r="B143" s="9">
        <v>1530</v>
      </c>
      <c r="C143" t="s">
        <v>66</v>
      </c>
      <c r="D143" t="s">
        <v>46</v>
      </c>
      <c r="E143" s="6">
        <v>40933</v>
      </c>
    </row>
    <row r="144" spans="1:17" x14ac:dyDescent="0.25">
      <c r="A144" s="128">
        <v>40933</v>
      </c>
      <c r="B144" s="9">
        <v>1540</v>
      </c>
      <c r="C144" t="s">
        <v>22</v>
      </c>
      <c r="D144" t="s">
        <v>37</v>
      </c>
      <c r="E144" s="6">
        <v>40933</v>
      </c>
      <c r="F144">
        <v>1956</v>
      </c>
      <c r="G144">
        <v>22.5</v>
      </c>
      <c r="H144">
        <v>124</v>
      </c>
      <c r="I144">
        <v>140</v>
      </c>
      <c r="K144">
        <v>1050</v>
      </c>
      <c r="L144">
        <v>2137</v>
      </c>
      <c r="N144">
        <v>128</v>
      </c>
      <c r="O144">
        <v>4</v>
      </c>
      <c r="P144">
        <v>0.14000000000000001</v>
      </c>
      <c r="Q144" s="121">
        <v>28.6</v>
      </c>
    </row>
    <row r="145" spans="1:17" x14ac:dyDescent="0.25">
      <c r="A145" s="128">
        <v>40933</v>
      </c>
      <c r="B145" s="9">
        <v>1600</v>
      </c>
      <c r="C145" t="s">
        <v>36</v>
      </c>
      <c r="D145">
        <v>8</v>
      </c>
      <c r="F145">
        <v>1649</v>
      </c>
      <c r="G145">
        <v>21.7</v>
      </c>
      <c r="H145">
        <v>126</v>
      </c>
      <c r="I145">
        <v>300</v>
      </c>
      <c r="N145">
        <v>138</v>
      </c>
      <c r="O145">
        <v>12</v>
      </c>
      <c r="P145">
        <v>0.3</v>
      </c>
      <c r="Q145" s="121">
        <v>40</v>
      </c>
    </row>
    <row r="146" spans="1:17" x14ac:dyDescent="0.25">
      <c r="A146" s="128">
        <v>40933</v>
      </c>
      <c r="B146" s="9">
        <v>1606</v>
      </c>
      <c r="C146" t="s">
        <v>19</v>
      </c>
      <c r="D146" t="s">
        <v>37</v>
      </c>
      <c r="E146" s="6">
        <v>40933</v>
      </c>
      <c r="F146">
        <v>2121</v>
      </c>
      <c r="G146">
        <v>15.6</v>
      </c>
      <c r="H146">
        <v>124</v>
      </c>
      <c r="I146">
        <v>550</v>
      </c>
      <c r="K146">
        <v>2124</v>
      </c>
      <c r="L146">
        <v>2230</v>
      </c>
      <c r="N146">
        <v>131</v>
      </c>
      <c r="O146">
        <v>7</v>
      </c>
      <c r="P146">
        <v>0.55000000000000004</v>
      </c>
      <c r="Q146" s="121">
        <v>12.7</v>
      </c>
    </row>
    <row r="147" spans="1:17" x14ac:dyDescent="0.25">
      <c r="A147" s="128">
        <v>40933</v>
      </c>
      <c r="B147" s="9">
        <v>1700</v>
      </c>
      <c r="C147" t="s">
        <v>36</v>
      </c>
      <c r="D147">
        <v>9</v>
      </c>
      <c r="F147">
        <v>1652</v>
      </c>
      <c r="G147">
        <v>15.6</v>
      </c>
      <c r="H147">
        <v>127</v>
      </c>
      <c r="I147">
        <v>300</v>
      </c>
      <c r="N147">
        <v>135</v>
      </c>
      <c r="O147">
        <v>8</v>
      </c>
      <c r="P147">
        <v>0.3</v>
      </c>
      <c r="Q147" s="121">
        <v>26.7</v>
      </c>
    </row>
    <row r="148" spans="1:17" x14ac:dyDescent="0.25">
      <c r="A148" s="128">
        <v>40933</v>
      </c>
      <c r="B148" s="9">
        <v>1800</v>
      </c>
      <c r="C148" t="s">
        <v>36</v>
      </c>
      <c r="D148">
        <v>10</v>
      </c>
      <c r="F148">
        <v>1655</v>
      </c>
      <c r="G148">
        <v>11.9</v>
      </c>
      <c r="H148">
        <v>123</v>
      </c>
      <c r="I148">
        <v>300</v>
      </c>
      <c r="N148">
        <v>132</v>
      </c>
      <c r="O148">
        <v>9</v>
      </c>
      <c r="P148">
        <v>0.3</v>
      </c>
      <c r="Q148" s="121">
        <v>30</v>
      </c>
    </row>
    <row r="149" spans="1:17" x14ac:dyDescent="0.25">
      <c r="A149" s="128">
        <v>40933</v>
      </c>
      <c r="B149" s="9">
        <v>1845</v>
      </c>
      <c r="C149" t="s">
        <v>19</v>
      </c>
      <c r="D149" t="s">
        <v>45</v>
      </c>
      <c r="E149" s="6">
        <v>40933</v>
      </c>
      <c r="F149">
        <v>2052</v>
      </c>
      <c r="G149">
        <v>9.2799999999999994</v>
      </c>
      <c r="H149">
        <v>126</v>
      </c>
      <c r="I149">
        <v>1085</v>
      </c>
      <c r="K149">
        <v>2056</v>
      </c>
      <c r="L149">
        <v>2230</v>
      </c>
      <c r="N149">
        <v>133</v>
      </c>
      <c r="O149">
        <v>7</v>
      </c>
      <c r="P149">
        <v>1.085</v>
      </c>
      <c r="Q149" s="121">
        <v>6.5</v>
      </c>
    </row>
    <row r="150" spans="1:17" x14ac:dyDescent="0.25">
      <c r="A150" s="128">
        <v>40933</v>
      </c>
      <c r="B150" s="9">
        <v>1845</v>
      </c>
      <c r="C150" t="s">
        <v>19</v>
      </c>
      <c r="D150" t="s">
        <v>46</v>
      </c>
      <c r="E150" s="6">
        <v>40933</v>
      </c>
    </row>
    <row r="151" spans="1:17" x14ac:dyDescent="0.25">
      <c r="A151" s="128">
        <v>40933</v>
      </c>
      <c r="B151" s="9">
        <v>1900</v>
      </c>
      <c r="C151" t="s">
        <v>36</v>
      </c>
      <c r="D151">
        <v>11</v>
      </c>
      <c r="F151">
        <v>1658</v>
      </c>
      <c r="G151">
        <v>14.7</v>
      </c>
      <c r="H151">
        <v>124</v>
      </c>
      <c r="I151">
        <v>300</v>
      </c>
      <c r="N151">
        <v>133</v>
      </c>
      <c r="O151">
        <v>9</v>
      </c>
      <c r="P151">
        <v>0.3</v>
      </c>
      <c r="Q151" s="121">
        <v>30</v>
      </c>
    </row>
    <row r="152" spans="1:17" x14ac:dyDescent="0.25">
      <c r="A152" s="128">
        <v>40933</v>
      </c>
      <c r="B152" s="9">
        <v>1900</v>
      </c>
      <c r="C152" t="s">
        <v>22</v>
      </c>
      <c r="D152" t="s">
        <v>37</v>
      </c>
      <c r="E152" s="6">
        <v>40933</v>
      </c>
      <c r="F152">
        <v>2028</v>
      </c>
      <c r="G152">
        <v>8.9</v>
      </c>
      <c r="H152">
        <v>129</v>
      </c>
      <c r="I152">
        <v>500</v>
      </c>
      <c r="K152">
        <v>2032</v>
      </c>
      <c r="L152">
        <v>2137</v>
      </c>
      <c r="N152">
        <v>134</v>
      </c>
      <c r="O152">
        <v>5</v>
      </c>
      <c r="P152">
        <v>0.5</v>
      </c>
      <c r="Q152" s="121">
        <v>10</v>
      </c>
    </row>
    <row r="153" spans="1:17" x14ac:dyDescent="0.25">
      <c r="A153" s="128">
        <v>40933</v>
      </c>
      <c r="B153" s="9">
        <v>2000</v>
      </c>
      <c r="C153" t="s">
        <v>36</v>
      </c>
      <c r="D153">
        <v>12</v>
      </c>
      <c r="F153">
        <v>1661</v>
      </c>
      <c r="G153">
        <v>132</v>
      </c>
      <c r="H153">
        <v>126</v>
      </c>
      <c r="I153">
        <v>150</v>
      </c>
      <c r="N153">
        <v>152</v>
      </c>
      <c r="O153">
        <v>26</v>
      </c>
      <c r="P153">
        <v>0.15</v>
      </c>
      <c r="Q153" s="121">
        <v>173.3</v>
      </c>
    </row>
    <row r="154" spans="1:17" x14ac:dyDescent="0.25">
      <c r="A154" s="128">
        <v>40933</v>
      </c>
      <c r="B154" s="9">
        <v>2100</v>
      </c>
      <c r="C154" t="s">
        <v>36</v>
      </c>
      <c r="D154">
        <v>13</v>
      </c>
      <c r="F154">
        <v>1664</v>
      </c>
      <c r="G154">
        <v>28.6</v>
      </c>
      <c r="H154">
        <v>128</v>
      </c>
      <c r="I154">
        <v>300</v>
      </c>
      <c r="N154">
        <v>141</v>
      </c>
      <c r="O154">
        <v>13</v>
      </c>
      <c r="P154">
        <v>0.3</v>
      </c>
      <c r="Q154" s="121">
        <v>43.3</v>
      </c>
    </row>
    <row r="155" spans="1:17" x14ac:dyDescent="0.25">
      <c r="A155" s="128">
        <v>40933</v>
      </c>
      <c r="B155" s="9">
        <v>2200</v>
      </c>
      <c r="C155" t="s">
        <v>36</v>
      </c>
      <c r="D155">
        <v>14</v>
      </c>
      <c r="F155">
        <v>1667</v>
      </c>
      <c r="G155">
        <v>9.39</v>
      </c>
      <c r="H155">
        <v>128</v>
      </c>
      <c r="I155">
        <v>300</v>
      </c>
      <c r="N155">
        <v>132</v>
      </c>
      <c r="O155">
        <v>4</v>
      </c>
      <c r="P155">
        <v>0.3</v>
      </c>
      <c r="Q155" s="121">
        <v>13.3</v>
      </c>
    </row>
    <row r="156" spans="1:17" x14ac:dyDescent="0.25">
      <c r="A156" s="128">
        <v>40933</v>
      </c>
      <c r="B156" s="9">
        <v>2300</v>
      </c>
      <c r="C156" t="s">
        <v>36</v>
      </c>
      <c r="D156">
        <v>15</v>
      </c>
      <c r="F156">
        <v>1670</v>
      </c>
      <c r="G156">
        <v>20.100000000000001</v>
      </c>
      <c r="H156">
        <v>125</v>
      </c>
      <c r="I156">
        <v>300</v>
      </c>
      <c r="N156">
        <v>138</v>
      </c>
      <c r="O156">
        <v>13</v>
      </c>
      <c r="P156">
        <v>0.3</v>
      </c>
      <c r="Q156" s="121">
        <v>43.3</v>
      </c>
    </row>
    <row r="157" spans="1:17" x14ac:dyDescent="0.25">
      <c r="A157" s="128">
        <v>40934</v>
      </c>
      <c r="B157" s="9">
        <v>0</v>
      </c>
      <c r="C157" t="s">
        <v>36</v>
      </c>
      <c r="D157">
        <v>16</v>
      </c>
      <c r="F157">
        <v>1673</v>
      </c>
      <c r="G157">
        <v>9.02</v>
      </c>
      <c r="H157">
        <v>126</v>
      </c>
      <c r="I157">
        <v>300</v>
      </c>
      <c r="N157">
        <v>130</v>
      </c>
      <c r="O157">
        <v>4</v>
      </c>
      <c r="P157">
        <v>0.3</v>
      </c>
      <c r="Q157" s="121">
        <v>13.3</v>
      </c>
    </row>
    <row r="158" spans="1:17" x14ac:dyDescent="0.25">
      <c r="A158" s="128">
        <v>40934</v>
      </c>
      <c r="B158" s="9">
        <v>100</v>
      </c>
      <c r="C158" t="s">
        <v>36</v>
      </c>
      <c r="D158">
        <v>17</v>
      </c>
      <c r="F158">
        <v>1676</v>
      </c>
      <c r="G158">
        <v>6.27</v>
      </c>
      <c r="H158">
        <v>124</v>
      </c>
      <c r="I158">
        <v>300</v>
      </c>
      <c r="N158">
        <v>127</v>
      </c>
      <c r="O158">
        <v>3</v>
      </c>
      <c r="P158">
        <v>0.3</v>
      </c>
      <c r="Q158" s="121">
        <v>10</v>
      </c>
    </row>
    <row r="159" spans="1:17" x14ac:dyDescent="0.25">
      <c r="A159" s="128">
        <v>40934</v>
      </c>
      <c r="B159" s="9">
        <v>200</v>
      </c>
      <c r="C159" t="s">
        <v>36</v>
      </c>
      <c r="D159">
        <v>18</v>
      </c>
      <c r="F159">
        <v>1679</v>
      </c>
      <c r="G159">
        <v>6.78</v>
      </c>
      <c r="H159">
        <v>126</v>
      </c>
      <c r="I159">
        <v>300</v>
      </c>
      <c r="N159">
        <v>128</v>
      </c>
      <c r="O159">
        <v>2</v>
      </c>
      <c r="P159">
        <v>0.3</v>
      </c>
      <c r="Q159" s="121">
        <v>6.7</v>
      </c>
    </row>
    <row r="160" spans="1:17" x14ac:dyDescent="0.25">
      <c r="A160" s="128">
        <v>40934</v>
      </c>
      <c r="B160" s="9">
        <v>300</v>
      </c>
      <c r="C160" t="s">
        <v>36</v>
      </c>
      <c r="D160">
        <v>19</v>
      </c>
      <c r="F160">
        <v>1682</v>
      </c>
      <c r="G160">
        <v>5.51</v>
      </c>
      <c r="H160">
        <v>125</v>
      </c>
      <c r="I160">
        <v>300</v>
      </c>
      <c r="N160">
        <v>130</v>
      </c>
      <c r="O160">
        <v>5</v>
      </c>
      <c r="P160">
        <v>0.3</v>
      </c>
      <c r="Q160" s="121">
        <v>16.7</v>
      </c>
    </row>
    <row r="161" spans="1:17" x14ac:dyDescent="0.25">
      <c r="A161" s="128">
        <v>40934</v>
      </c>
      <c r="B161" s="9">
        <v>400</v>
      </c>
      <c r="C161" t="s">
        <v>36</v>
      </c>
      <c r="D161">
        <v>20</v>
      </c>
      <c r="F161">
        <v>1685</v>
      </c>
      <c r="G161">
        <v>8.1199999999999992</v>
      </c>
      <c r="H161">
        <v>126</v>
      </c>
      <c r="I161">
        <v>300</v>
      </c>
      <c r="N161">
        <v>138</v>
      </c>
      <c r="O161">
        <v>12</v>
      </c>
      <c r="P161">
        <v>0.3</v>
      </c>
      <c r="Q161" s="121">
        <v>40</v>
      </c>
    </row>
    <row r="162" spans="1:17" x14ac:dyDescent="0.25">
      <c r="A162" s="128">
        <v>40934</v>
      </c>
      <c r="B162" s="9">
        <v>500</v>
      </c>
      <c r="C162" t="s">
        <v>36</v>
      </c>
      <c r="D162">
        <v>21</v>
      </c>
      <c r="F162">
        <v>1688</v>
      </c>
      <c r="G162">
        <v>5.44</v>
      </c>
      <c r="H162">
        <v>128</v>
      </c>
      <c r="I162">
        <v>300</v>
      </c>
      <c r="N162">
        <v>136</v>
      </c>
      <c r="O162">
        <v>8</v>
      </c>
      <c r="P162">
        <v>0.3</v>
      </c>
      <c r="Q162" s="121">
        <v>26.7</v>
      </c>
    </row>
    <row r="163" spans="1:17" x14ac:dyDescent="0.25">
      <c r="A163" s="128">
        <v>40934</v>
      </c>
      <c r="B163" s="9">
        <v>600</v>
      </c>
      <c r="C163" t="s">
        <v>36</v>
      </c>
      <c r="D163">
        <v>22</v>
      </c>
      <c r="F163">
        <v>1691</v>
      </c>
      <c r="G163">
        <v>4.43</v>
      </c>
      <c r="H163">
        <v>129</v>
      </c>
      <c r="I163">
        <v>300</v>
      </c>
      <c r="N163">
        <v>133</v>
      </c>
      <c r="O163">
        <v>4</v>
      </c>
      <c r="P163">
        <v>0.3</v>
      </c>
      <c r="Q163" s="121">
        <v>13.3</v>
      </c>
    </row>
    <row r="164" spans="1:17" x14ac:dyDescent="0.25">
      <c r="A164" s="128">
        <v>40934</v>
      </c>
      <c r="B164" s="9">
        <v>700</v>
      </c>
      <c r="C164" t="s">
        <v>36</v>
      </c>
      <c r="D164">
        <v>23</v>
      </c>
      <c r="F164">
        <v>1694</v>
      </c>
      <c r="G164">
        <v>8.5399999999999991</v>
      </c>
      <c r="H164">
        <v>128</v>
      </c>
      <c r="I164">
        <v>300</v>
      </c>
      <c r="N164">
        <v>132</v>
      </c>
      <c r="O164">
        <v>4</v>
      </c>
      <c r="P164">
        <v>0.3</v>
      </c>
      <c r="Q164" s="121">
        <v>13.3</v>
      </c>
    </row>
    <row r="165" spans="1:17" x14ac:dyDescent="0.25">
      <c r="A165" s="128">
        <v>40934</v>
      </c>
      <c r="B165" s="9">
        <v>800</v>
      </c>
      <c r="C165" t="s">
        <v>36</v>
      </c>
      <c r="D165">
        <v>24</v>
      </c>
      <c r="F165">
        <v>1697</v>
      </c>
      <c r="G165">
        <v>140</v>
      </c>
      <c r="H165">
        <v>129</v>
      </c>
      <c r="I165">
        <v>150</v>
      </c>
      <c r="N165">
        <v>154</v>
      </c>
      <c r="O165">
        <v>25</v>
      </c>
      <c r="P165">
        <v>0.15</v>
      </c>
      <c r="Q165" s="121">
        <v>166.7</v>
      </c>
    </row>
    <row r="166" spans="1:17" x14ac:dyDescent="0.25">
      <c r="A166" s="128">
        <v>40934</v>
      </c>
      <c r="B166" s="9">
        <v>1645</v>
      </c>
      <c r="C166" t="s">
        <v>19</v>
      </c>
      <c r="D166" t="s">
        <v>37</v>
      </c>
      <c r="E166" s="6">
        <v>40935</v>
      </c>
      <c r="F166">
        <v>1611</v>
      </c>
      <c r="G166">
        <v>6.38</v>
      </c>
      <c r="H166">
        <v>127</v>
      </c>
      <c r="I166">
        <v>540</v>
      </c>
      <c r="N166">
        <v>130</v>
      </c>
      <c r="O166">
        <v>3</v>
      </c>
      <c r="P166">
        <v>0.54</v>
      </c>
      <c r="Q166" s="121">
        <v>5.6</v>
      </c>
    </row>
    <row r="167" spans="1:17" x14ac:dyDescent="0.25">
      <c r="A167" s="128">
        <v>40934</v>
      </c>
      <c r="B167" s="9">
        <v>1653</v>
      </c>
      <c r="C167" t="s">
        <v>22</v>
      </c>
      <c r="D167">
        <v>2</v>
      </c>
      <c r="E167" s="6">
        <v>40940</v>
      </c>
      <c r="G167">
        <v>69.099999999999994</v>
      </c>
      <c r="H167">
        <v>129</v>
      </c>
      <c r="I167">
        <v>150</v>
      </c>
      <c r="N167">
        <v>145</v>
      </c>
      <c r="O167">
        <v>16</v>
      </c>
      <c r="P167">
        <v>0.15</v>
      </c>
      <c r="Q167" s="121">
        <v>106.7</v>
      </c>
    </row>
    <row r="168" spans="1:17" x14ac:dyDescent="0.25">
      <c r="A168" s="128">
        <v>40934</v>
      </c>
      <c r="B168" s="9">
        <v>2000</v>
      </c>
      <c r="C168" t="s">
        <v>36</v>
      </c>
      <c r="D168">
        <v>1</v>
      </c>
      <c r="E168" s="6">
        <v>40940</v>
      </c>
      <c r="F168">
        <v>1340</v>
      </c>
      <c r="G168">
        <v>332</v>
      </c>
      <c r="H168">
        <v>125</v>
      </c>
      <c r="I168">
        <v>100</v>
      </c>
      <c r="N168">
        <v>166</v>
      </c>
      <c r="O168">
        <v>41</v>
      </c>
      <c r="P168">
        <v>0.1</v>
      </c>
      <c r="Q168" s="121">
        <v>410</v>
      </c>
    </row>
    <row r="169" spans="1:17" x14ac:dyDescent="0.25">
      <c r="A169" s="128">
        <v>40934</v>
      </c>
      <c r="B169" s="9">
        <v>2100</v>
      </c>
      <c r="C169" t="s">
        <v>36</v>
      </c>
      <c r="D169">
        <v>2</v>
      </c>
      <c r="F169">
        <v>1343</v>
      </c>
      <c r="G169">
        <v>39.4</v>
      </c>
      <c r="H169">
        <v>126</v>
      </c>
      <c r="I169">
        <v>300</v>
      </c>
      <c r="N169">
        <v>145</v>
      </c>
      <c r="O169">
        <v>19</v>
      </c>
      <c r="P169">
        <v>0.3</v>
      </c>
      <c r="Q169" s="121">
        <v>63.3</v>
      </c>
    </row>
    <row r="170" spans="1:17" x14ac:dyDescent="0.25">
      <c r="A170" s="128">
        <v>40934</v>
      </c>
      <c r="B170" s="9">
        <v>2200</v>
      </c>
      <c r="C170" t="s">
        <v>36</v>
      </c>
      <c r="D170">
        <v>3</v>
      </c>
      <c r="F170">
        <v>1346</v>
      </c>
      <c r="G170">
        <v>16.100000000000001</v>
      </c>
      <c r="H170">
        <v>124</v>
      </c>
      <c r="I170">
        <v>300</v>
      </c>
      <c r="N170">
        <v>133</v>
      </c>
      <c r="O170">
        <v>9</v>
      </c>
      <c r="P170">
        <v>0.3</v>
      </c>
      <c r="Q170" s="121">
        <v>30</v>
      </c>
    </row>
    <row r="171" spans="1:17" x14ac:dyDescent="0.25">
      <c r="A171" s="128">
        <v>40934</v>
      </c>
      <c r="B171" s="9">
        <v>2300</v>
      </c>
      <c r="C171" t="s">
        <v>36</v>
      </c>
      <c r="D171">
        <v>4</v>
      </c>
      <c r="F171">
        <v>1349</v>
      </c>
      <c r="G171">
        <v>3.88</v>
      </c>
      <c r="H171">
        <v>123</v>
      </c>
      <c r="I171">
        <v>300</v>
      </c>
      <c r="N171">
        <v>125</v>
      </c>
      <c r="O171">
        <v>2</v>
      </c>
      <c r="P171">
        <v>0.3</v>
      </c>
      <c r="Q171" s="121">
        <v>6.7</v>
      </c>
    </row>
    <row r="172" spans="1:17" x14ac:dyDescent="0.25">
      <c r="A172" s="128">
        <v>40935</v>
      </c>
      <c r="B172" s="9">
        <v>0</v>
      </c>
      <c r="C172" t="s">
        <v>36</v>
      </c>
      <c r="D172">
        <v>5</v>
      </c>
      <c r="F172">
        <v>1352</v>
      </c>
      <c r="G172">
        <v>7.58</v>
      </c>
      <c r="H172">
        <v>125</v>
      </c>
      <c r="I172">
        <v>300</v>
      </c>
      <c r="N172">
        <v>128</v>
      </c>
      <c r="O172">
        <v>3</v>
      </c>
      <c r="P172">
        <v>0.3</v>
      </c>
      <c r="Q172" s="121">
        <v>10</v>
      </c>
    </row>
    <row r="173" spans="1:17" x14ac:dyDescent="0.25">
      <c r="A173" s="128">
        <v>40935</v>
      </c>
      <c r="B173" s="9">
        <v>100</v>
      </c>
      <c r="C173" t="s">
        <v>36</v>
      </c>
      <c r="D173">
        <v>6</v>
      </c>
      <c r="F173">
        <v>1355</v>
      </c>
      <c r="G173">
        <v>4.42</v>
      </c>
      <c r="H173">
        <v>126</v>
      </c>
      <c r="I173">
        <v>300</v>
      </c>
      <c r="N173">
        <v>128</v>
      </c>
      <c r="O173">
        <v>2</v>
      </c>
      <c r="P173">
        <v>0.3</v>
      </c>
      <c r="Q173" s="121">
        <v>6.7</v>
      </c>
    </row>
    <row r="174" spans="1:17" x14ac:dyDescent="0.25">
      <c r="A174" s="128">
        <v>40935</v>
      </c>
      <c r="B174" s="9">
        <v>200</v>
      </c>
      <c r="C174" t="s">
        <v>36</v>
      </c>
      <c r="D174">
        <v>7</v>
      </c>
      <c r="F174">
        <v>1358</v>
      </c>
      <c r="G174">
        <v>3.22</v>
      </c>
      <c r="H174">
        <v>128</v>
      </c>
      <c r="I174">
        <v>300</v>
      </c>
      <c r="N174">
        <v>130</v>
      </c>
      <c r="O174">
        <v>2</v>
      </c>
      <c r="P174">
        <v>0.3</v>
      </c>
      <c r="Q174" s="121">
        <v>6.7</v>
      </c>
    </row>
    <row r="175" spans="1:17" x14ac:dyDescent="0.25">
      <c r="A175" s="128">
        <v>40935</v>
      </c>
      <c r="B175" s="9">
        <v>300</v>
      </c>
      <c r="C175" t="s">
        <v>36</v>
      </c>
      <c r="D175">
        <v>8</v>
      </c>
      <c r="F175">
        <v>1361</v>
      </c>
      <c r="G175">
        <v>8.5299999999999994</v>
      </c>
      <c r="H175">
        <v>126</v>
      </c>
      <c r="I175">
        <v>300</v>
      </c>
      <c r="N175">
        <v>129</v>
      </c>
      <c r="O175">
        <v>3</v>
      </c>
      <c r="P175">
        <v>0.3</v>
      </c>
      <c r="Q175" s="121">
        <v>10</v>
      </c>
    </row>
    <row r="176" spans="1:17" x14ac:dyDescent="0.25">
      <c r="A176" s="128">
        <v>40935</v>
      </c>
      <c r="B176" s="9">
        <v>400</v>
      </c>
      <c r="C176" t="s">
        <v>36</v>
      </c>
      <c r="D176">
        <v>9</v>
      </c>
      <c r="F176">
        <v>1364</v>
      </c>
      <c r="G176">
        <v>5.16</v>
      </c>
      <c r="H176">
        <v>127</v>
      </c>
      <c r="I176">
        <v>300</v>
      </c>
      <c r="N176">
        <v>130</v>
      </c>
      <c r="O176">
        <v>3</v>
      </c>
      <c r="P176">
        <v>0.3</v>
      </c>
      <c r="Q176" s="121">
        <v>10</v>
      </c>
    </row>
    <row r="177" spans="1:17" x14ac:dyDescent="0.25">
      <c r="A177" s="128">
        <v>40935</v>
      </c>
      <c r="B177" s="9">
        <v>500</v>
      </c>
      <c r="C177" t="s">
        <v>36</v>
      </c>
      <c r="D177">
        <v>10</v>
      </c>
      <c r="F177">
        <v>1367</v>
      </c>
      <c r="G177">
        <v>2.2599999999999998</v>
      </c>
      <c r="H177">
        <v>130</v>
      </c>
      <c r="I177">
        <v>300</v>
      </c>
      <c r="N177">
        <v>131</v>
      </c>
      <c r="O177">
        <v>1</v>
      </c>
      <c r="P177">
        <v>0.3</v>
      </c>
      <c r="Q177" s="121">
        <v>3.3</v>
      </c>
    </row>
    <row r="178" spans="1:17" x14ac:dyDescent="0.25">
      <c r="A178" s="128">
        <v>40935</v>
      </c>
      <c r="B178" s="9">
        <v>600</v>
      </c>
      <c r="C178" t="s">
        <v>36</v>
      </c>
      <c r="D178">
        <v>11</v>
      </c>
      <c r="F178">
        <v>1370</v>
      </c>
      <c r="G178">
        <v>3.6</v>
      </c>
      <c r="H178">
        <v>125</v>
      </c>
      <c r="I178">
        <v>300</v>
      </c>
      <c r="N178">
        <v>127</v>
      </c>
      <c r="O178">
        <v>2</v>
      </c>
      <c r="P178">
        <v>0.3</v>
      </c>
      <c r="Q178" s="121">
        <v>6.7</v>
      </c>
    </row>
    <row r="179" spans="1:17" x14ac:dyDescent="0.25">
      <c r="A179" s="128">
        <v>40935</v>
      </c>
      <c r="B179" s="9">
        <v>700</v>
      </c>
      <c r="C179" t="s">
        <v>36</v>
      </c>
      <c r="D179">
        <v>12</v>
      </c>
      <c r="F179">
        <v>1373</v>
      </c>
      <c r="G179">
        <v>4.08</v>
      </c>
      <c r="H179">
        <v>127</v>
      </c>
      <c r="I179">
        <v>300</v>
      </c>
      <c r="N179">
        <v>129</v>
      </c>
      <c r="O179">
        <v>2</v>
      </c>
      <c r="P179">
        <v>0.3</v>
      </c>
      <c r="Q179" s="121">
        <v>6.7</v>
      </c>
    </row>
    <row r="180" spans="1:17" x14ac:dyDescent="0.25">
      <c r="A180" s="128">
        <v>40935</v>
      </c>
      <c r="B180" s="9">
        <v>800</v>
      </c>
      <c r="C180" t="s">
        <v>36</v>
      </c>
      <c r="D180">
        <v>13</v>
      </c>
      <c r="F180">
        <v>1376</v>
      </c>
      <c r="G180">
        <v>2.96</v>
      </c>
      <c r="H180">
        <v>125</v>
      </c>
      <c r="I180">
        <v>300</v>
      </c>
      <c r="N180">
        <v>128</v>
      </c>
      <c r="O180">
        <v>3</v>
      </c>
      <c r="P180">
        <v>0.3</v>
      </c>
      <c r="Q180" s="121">
        <v>10</v>
      </c>
    </row>
    <row r="181" spans="1:17" x14ac:dyDescent="0.25">
      <c r="A181" s="128">
        <v>40935</v>
      </c>
      <c r="B181" s="9">
        <v>900</v>
      </c>
      <c r="C181" t="s">
        <v>36</v>
      </c>
      <c r="D181">
        <v>14</v>
      </c>
      <c r="F181">
        <v>1379</v>
      </c>
      <c r="G181">
        <v>19.600000000000001</v>
      </c>
      <c r="H181">
        <v>125</v>
      </c>
      <c r="I181">
        <v>300</v>
      </c>
      <c r="N181">
        <v>132</v>
      </c>
      <c r="O181">
        <v>7</v>
      </c>
      <c r="P181">
        <v>0.3</v>
      </c>
      <c r="Q181" s="121">
        <v>23.3</v>
      </c>
    </row>
    <row r="182" spans="1:17" x14ac:dyDescent="0.25">
      <c r="A182" s="128">
        <v>40935</v>
      </c>
      <c r="B182" s="9">
        <v>1000</v>
      </c>
      <c r="C182" t="s">
        <v>36</v>
      </c>
      <c r="D182">
        <v>15</v>
      </c>
      <c r="F182">
        <v>1382</v>
      </c>
      <c r="G182">
        <v>8.15</v>
      </c>
      <c r="H182">
        <v>125</v>
      </c>
      <c r="I182">
        <v>300</v>
      </c>
      <c r="N182">
        <v>128</v>
      </c>
      <c r="O182">
        <v>3</v>
      </c>
      <c r="P182">
        <v>0.3</v>
      </c>
      <c r="Q182" s="121">
        <v>10</v>
      </c>
    </row>
    <row r="183" spans="1:17" x14ac:dyDescent="0.25">
      <c r="A183" s="128">
        <v>40935</v>
      </c>
      <c r="B183" s="9">
        <v>1028</v>
      </c>
      <c r="C183" t="s">
        <v>19</v>
      </c>
      <c r="D183">
        <v>1</v>
      </c>
      <c r="E183" s="6">
        <v>40935</v>
      </c>
      <c r="F183">
        <v>1538</v>
      </c>
      <c r="G183">
        <v>17.399999999999999</v>
      </c>
      <c r="H183">
        <v>123</v>
      </c>
      <c r="I183">
        <v>525</v>
      </c>
      <c r="K183">
        <v>1545</v>
      </c>
      <c r="L183">
        <v>1456</v>
      </c>
      <c r="N183">
        <v>134</v>
      </c>
      <c r="O183">
        <v>11</v>
      </c>
      <c r="P183">
        <v>0.52500000000000002</v>
      </c>
      <c r="Q183" s="121">
        <v>21</v>
      </c>
    </row>
    <row r="184" spans="1:17" x14ac:dyDescent="0.25">
      <c r="A184" s="128">
        <v>40935</v>
      </c>
      <c r="B184" s="9">
        <v>1036</v>
      </c>
      <c r="C184" t="s">
        <v>22</v>
      </c>
      <c r="D184">
        <v>2</v>
      </c>
      <c r="E184" s="6">
        <v>40940</v>
      </c>
      <c r="G184">
        <v>8.17</v>
      </c>
      <c r="H184">
        <v>128</v>
      </c>
      <c r="I184">
        <v>550</v>
      </c>
      <c r="N184">
        <v>129</v>
      </c>
      <c r="O184">
        <v>1</v>
      </c>
      <c r="P184">
        <v>0.55000000000000004</v>
      </c>
      <c r="Q184" s="121">
        <v>1.8</v>
      </c>
    </row>
    <row r="185" spans="1:17" x14ac:dyDescent="0.25">
      <c r="A185" s="128">
        <v>40935</v>
      </c>
      <c r="B185" s="9">
        <v>1051</v>
      </c>
      <c r="C185" t="s">
        <v>22</v>
      </c>
      <c r="D185">
        <v>3</v>
      </c>
      <c r="E185" s="6">
        <v>40940</v>
      </c>
      <c r="G185">
        <v>59.8</v>
      </c>
      <c r="H185">
        <v>125</v>
      </c>
      <c r="I185">
        <v>400</v>
      </c>
      <c r="N185">
        <v>149</v>
      </c>
      <c r="O185">
        <v>24</v>
      </c>
      <c r="P185">
        <v>0.4</v>
      </c>
      <c r="Q185" s="121">
        <v>60</v>
      </c>
    </row>
    <row r="186" spans="1:17" x14ac:dyDescent="0.25">
      <c r="A186" s="128">
        <v>40935</v>
      </c>
      <c r="B186" s="9">
        <v>1100</v>
      </c>
      <c r="C186" t="s">
        <v>36</v>
      </c>
      <c r="D186">
        <v>16</v>
      </c>
      <c r="F186">
        <v>1385</v>
      </c>
      <c r="G186">
        <v>32.6</v>
      </c>
      <c r="H186">
        <v>126</v>
      </c>
      <c r="I186">
        <v>250</v>
      </c>
      <c r="N186">
        <v>136</v>
      </c>
      <c r="O186">
        <v>10</v>
      </c>
      <c r="P186">
        <v>0.25</v>
      </c>
      <c r="Q186" s="121">
        <v>40</v>
      </c>
    </row>
    <row r="187" spans="1:17" x14ac:dyDescent="0.25">
      <c r="A187" s="128">
        <v>40935</v>
      </c>
      <c r="B187" s="9">
        <v>1100</v>
      </c>
      <c r="C187" t="s">
        <v>66</v>
      </c>
      <c r="D187" t="s">
        <v>45</v>
      </c>
      <c r="E187" s="6">
        <v>40935</v>
      </c>
      <c r="F187">
        <v>1636</v>
      </c>
      <c r="G187">
        <v>1.71</v>
      </c>
      <c r="H187">
        <v>127</v>
      </c>
      <c r="I187">
        <v>1000</v>
      </c>
      <c r="N187">
        <v>128</v>
      </c>
      <c r="O187">
        <v>1</v>
      </c>
      <c r="P187">
        <v>1</v>
      </c>
      <c r="Q187" s="121">
        <v>1</v>
      </c>
    </row>
    <row r="188" spans="1:17" x14ac:dyDescent="0.25">
      <c r="A188" s="128">
        <v>40935</v>
      </c>
      <c r="B188" s="9">
        <v>1100</v>
      </c>
      <c r="C188" t="s">
        <v>66</v>
      </c>
      <c r="D188" t="s">
        <v>46</v>
      </c>
      <c r="E188" s="6">
        <v>40935</v>
      </c>
      <c r="F188">
        <v>1636</v>
      </c>
    </row>
    <row r="189" spans="1:17" x14ac:dyDescent="0.25">
      <c r="A189" s="128">
        <v>40935</v>
      </c>
      <c r="B189" s="9">
        <v>1120</v>
      </c>
      <c r="C189" t="s">
        <v>93</v>
      </c>
      <c r="E189" s="6">
        <v>40940</v>
      </c>
    </row>
    <row r="190" spans="1:17" x14ac:dyDescent="0.25">
      <c r="A190" s="128">
        <v>40935</v>
      </c>
      <c r="B190" s="9">
        <v>1120</v>
      </c>
      <c r="C190" t="s">
        <v>94</v>
      </c>
      <c r="E190" s="6">
        <v>40940</v>
      </c>
    </row>
    <row r="191" spans="1:17" x14ac:dyDescent="0.25">
      <c r="A191" s="128">
        <v>40935</v>
      </c>
      <c r="B191" s="9">
        <v>1133</v>
      </c>
      <c r="C191" t="s">
        <v>73</v>
      </c>
      <c r="E191" s="6">
        <v>40935</v>
      </c>
      <c r="F191">
        <v>1629</v>
      </c>
      <c r="G191">
        <v>4.21</v>
      </c>
      <c r="H191">
        <v>128</v>
      </c>
      <c r="I191">
        <v>520</v>
      </c>
      <c r="N191">
        <v>129</v>
      </c>
      <c r="O191">
        <v>1</v>
      </c>
      <c r="P191">
        <v>0.52</v>
      </c>
      <c r="Q191" s="121">
        <v>1.9</v>
      </c>
    </row>
    <row r="192" spans="1:17" x14ac:dyDescent="0.25">
      <c r="A192" s="128">
        <v>40935</v>
      </c>
      <c r="B192" s="9">
        <v>1137</v>
      </c>
      <c r="C192" t="s">
        <v>19</v>
      </c>
      <c r="D192" t="s">
        <v>37</v>
      </c>
      <c r="E192" s="6">
        <v>40935</v>
      </c>
      <c r="F192">
        <v>1544</v>
      </c>
      <c r="G192">
        <v>16.2</v>
      </c>
      <c r="H192">
        <v>126</v>
      </c>
      <c r="I192">
        <v>540</v>
      </c>
      <c r="N192">
        <v>139</v>
      </c>
      <c r="O192">
        <v>13</v>
      </c>
      <c r="P192">
        <v>0.54</v>
      </c>
      <c r="Q192" s="121">
        <v>24.1</v>
      </c>
    </row>
    <row r="193" spans="1:17" x14ac:dyDescent="0.25">
      <c r="A193" s="128">
        <v>40935</v>
      </c>
      <c r="B193" s="9">
        <v>1147</v>
      </c>
      <c r="C193" t="s">
        <v>22</v>
      </c>
      <c r="E193" s="6">
        <v>40940</v>
      </c>
    </row>
    <row r="194" spans="1:17" x14ac:dyDescent="0.25">
      <c r="A194" s="128">
        <v>40935</v>
      </c>
      <c r="B194" s="9">
        <v>1154</v>
      </c>
      <c r="C194" t="s">
        <v>19</v>
      </c>
      <c r="D194" t="s">
        <v>37</v>
      </c>
      <c r="E194" s="6">
        <v>40935</v>
      </c>
      <c r="F194">
        <v>1548</v>
      </c>
      <c r="G194">
        <v>29.1</v>
      </c>
      <c r="H194">
        <v>126</v>
      </c>
      <c r="I194">
        <v>540</v>
      </c>
      <c r="N194">
        <v>147</v>
      </c>
      <c r="O194">
        <v>21</v>
      </c>
      <c r="P194">
        <v>0.54</v>
      </c>
      <c r="Q194" s="121">
        <v>38.9</v>
      </c>
    </row>
    <row r="195" spans="1:17" x14ac:dyDescent="0.25">
      <c r="A195" s="128">
        <v>40935</v>
      </c>
      <c r="B195" s="9">
        <v>1200</v>
      </c>
      <c r="C195" t="s">
        <v>36</v>
      </c>
      <c r="D195">
        <v>17</v>
      </c>
      <c r="F195">
        <v>1388</v>
      </c>
      <c r="G195">
        <v>121</v>
      </c>
      <c r="H195">
        <v>126</v>
      </c>
      <c r="I195">
        <v>100</v>
      </c>
      <c r="N195">
        <v>147</v>
      </c>
      <c r="O195">
        <v>21</v>
      </c>
      <c r="P195">
        <v>0.1</v>
      </c>
      <c r="Q195" s="121">
        <v>210</v>
      </c>
    </row>
    <row r="196" spans="1:17" x14ac:dyDescent="0.25">
      <c r="A196" s="128">
        <v>40935</v>
      </c>
      <c r="B196" s="9">
        <v>1204</v>
      </c>
      <c r="C196" t="s">
        <v>19</v>
      </c>
      <c r="D196" t="s">
        <v>37</v>
      </c>
      <c r="E196" s="6">
        <v>40935</v>
      </c>
      <c r="F196">
        <v>1552</v>
      </c>
      <c r="G196">
        <v>203</v>
      </c>
      <c r="H196">
        <v>126</v>
      </c>
      <c r="I196">
        <v>150</v>
      </c>
      <c r="N196">
        <v>149</v>
      </c>
      <c r="O196">
        <v>23</v>
      </c>
      <c r="P196">
        <v>0.15</v>
      </c>
      <c r="Q196" s="121">
        <v>153.30000000000001</v>
      </c>
    </row>
    <row r="197" spans="1:17" x14ac:dyDescent="0.25">
      <c r="A197" s="128">
        <v>40935</v>
      </c>
      <c r="B197" s="9">
        <v>1217</v>
      </c>
      <c r="C197" t="s">
        <v>19</v>
      </c>
      <c r="D197" t="s">
        <v>37</v>
      </c>
      <c r="E197" s="6">
        <v>40935</v>
      </c>
      <c r="F197">
        <v>1555</v>
      </c>
      <c r="G197">
        <v>937</v>
      </c>
      <c r="H197">
        <v>126</v>
      </c>
      <c r="I197">
        <v>150</v>
      </c>
      <c r="N197">
        <v>210</v>
      </c>
      <c r="O197">
        <v>84</v>
      </c>
      <c r="P197">
        <v>0.15</v>
      </c>
      <c r="Q197" s="121">
        <v>560</v>
      </c>
    </row>
    <row r="198" spans="1:17" x14ac:dyDescent="0.25">
      <c r="A198" s="128">
        <v>40935</v>
      </c>
      <c r="B198" s="9">
        <v>1222</v>
      </c>
      <c r="C198" t="s">
        <v>73</v>
      </c>
      <c r="E198" s="6">
        <v>40935</v>
      </c>
      <c r="F198">
        <v>1634</v>
      </c>
      <c r="G198">
        <v>4.3899999999999997</v>
      </c>
      <c r="H198">
        <v>127</v>
      </c>
      <c r="I198">
        <v>520</v>
      </c>
      <c r="N198">
        <v>131</v>
      </c>
      <c r="O198">
        <v>4</v>
      </c>
      <c r="P198">
        <v>0.52</v>
      </c>
      <c r="Q198" s="121">
        <v>7.7</v>
      </c>
    </row>
    <row r="199" spans="1:17" x14ac:dyDescent="0.25">
      <c r="A199" s="128">
        <v>40935</v>
      </c>
      <c r="B199" s="9">
        <v>1227</v>
      </c>
      <c r="C199" t="s">
        <v>22</v>
      </c>
      <c r="E199" s="6">
        <v>40940</v>
      </c>
      <c r="G199">
        <v>52.2</v>
      </c>
      <c r="H199">
        <v>128</v>
      </c>
      <c r="I199">
        <v>150</v>
      </c>
      <c r="N199">
        <v>136</v>
      </c>
      <c r="O199">
        <v>8</v>
      </c>
      <c r="P199">
        <v>0.15</v>
      </c>
      <c r="Q199" s="121">
        <v>53.3</v>
      </c>
    </row>
    <row r="200" spans="1:17" x14ac:dyDescent="0.25">
      <c r="A200" s="128">
        <v>40935</v>
      </c>
      <c r="B200" s="9">
        <v>1233</v>
      </c>
      <c r="C200" t="s">
        <v>19</v>
      </c>
      <c r="D200" t="s">
        <v>37</v>
      </c>
      <c r="E200" s="6">
        <v>40935</v>
      </c>
      <c r="F200">
        <v>1605</v>
      </c>
      <c r="G200">
        <v>1017</v>
      </c>
      <c r="H200">
        <v>126</v>
      </c>
      <c r="I200">
        <v>100</v>
      </c>
      <c r="N200">
        <v>179</v>
      </c>
      <c r="O200">
        <v>53</v>
      </c>
      <c r="P200">
        <v>0.1</v>
      </c>
      <c r="Q200" s="121">
        <v>530</v>
      </c>
    </row>
    <row r="201" spans="1:17" x14ac:dyDescent="0.25">
      <c r="A201" s="128">
        <v>40935</v>
      </c>
      <c r="B201" s="9">
        <v>1300</v>
      </c>
      <c r="C201" t="s">
        <v>36</v>
      </c>
      <c r="D201">
        <v>18</v>
      </c>
      <c r="F201">
        <v>1391</v>
      </c>
      <c r="G201">
        <v>18.2</v>
      </c>
      <c r="H201">
        <v>128</v>
      </c>
      <c r="I201">
        <v>300</v>
      </c>
      <c r="N201">
        <v>131</v>
      </c>
      <c r="O201">
        <v>3</v>
      </c>
      <c r="P201">
        <v>0.3</v>
      </c>
      <c r="Q201" s="121">
        <v>10</v>
      </c>
    </row>
    <row r="202" spans="1:17" x14ac:dyDescent="0.25">
      <c r="A202" s="128">
        <v>40935</v>
      </c>
      <c r="B202" s="9">
        <v>1317</v>
      </c>
      <c r="C202" t="s">
        <v>19</v>
      </c>
      <c r="D202" t="s">
        <v>37</v>
      </c>
      <c r="E202" s="6">
        <v>40935</v>
      </c>
      <c r="F202">
        <v>1559</v>
      </c>
      <c r="G202">
        <v>129</v>
      </c>
      <c r="H202">
        <v>125</v>
      </c>
      <c r="I202">
        <v>300</v>
      </c>
      <c r="N202">
        <v>175</v>
      </c>
      <c r="O202">
        <v>50</v>
      </c>
      <c r="P202">
        <v>0.3</v>
      </c>
      <c r="Q202" s="121">
        <v>166.7</v>
      </c>
    </row>
    <row r="203" spans="1:17" x14ac:dyDescent="0.25">
      <c r="A203" s="128">
        <v>40935</v>
      </c>
      <c r="B203" s="9">
        <v>1326</v>
      </c>
      <c r="C203" t="s">
        <v>22</v>
      </c>
      <c r="E203" s="6">
        <v>40940</v>
      </c>
      <c r="G203">
        <v>481</v>
      </c>
      <c r="H203">
        <v>124</v>
      </c>
      <c r="I203">
        <v>100</v>
      </c>
      <c r="N203">
        <v>163</v>
      </c>
      <c r="O203">
        <v>39</v>
      </c>
      <c r="P203">
        <v>0.1</v>
      </c>
      <c r="Q203" s="121">
        <v>390</v>
      </c>
    </row>
    <row r="204" spans="1:17" x14ac:dyDescent="0.25">
      <c r="A204" s="128">
        <v>40935</v>
      </c>
      <c r="B204" s="9">
        <v>1340</v>
      </c>
      <c r="C204" t="s">
        <v>19</v>
      </c>
      <c r="D204" t="s">
        <v>37</v>
      </c>
      <c r="E204" s="6">
        <v>40935</v>
      </c>
      <c r="F204">
        <v>1607</v>
      </c>
      <c r="G204">
        <v>37.4</v>
      </c>
      <c r="H204">
        <v>124</v>
      </c>
      <c r="I204">
        <v>400</v>
      </c>
      <c r="N204">
        <v>140</v>
      </c>
      <c r="O204">
        <v>16</v>
      </c>
      <c r="P204">
        <v>0.4</v>
      </c>
      <c r="Q204" s="121">
        <v>40</v>
      </c>
    </row>
    <row r="205" spans="1:17" x14ac:dyDescent="0.25">
      <c r="A205" s="128">
        <v>40935</v>
      </c>
      <c r="B205" s="9">
        <v>1400</v>
      </c>
      <c r="C205" t="s">
        <v>36</v>
      </c>
      <c r="D205">
        <v>19</v>
      </c>
      <c r="F205">
        <v>1394</v>
      </c>
      <c r="G205">
        <v>20.9</v>
      </c>
      <c r="H205">
        <v>128</v>
      </c>
      <c r="I205">
        <v>300</v>
      </c>
      <c r="N205">
        <v>135</v>
      </c>
      <c r="O205">
        <v>7</v>
      </c>
      <c r="P205">
        <v>0.3</v>
      </c>
      <c r="Q205" s="121">
        <v>23.3</v>
      </c>
    </row>
    <row r="206" spans="1:17" x14ac:dyDescent="0.25">
      <c r="A206" s="128">
        <v>40935</v>
      </c>
      <c r="B206" s="9">
        <v>1427</v>
      </c>
      <c r="C206" t="s">
        <v>22</v>
      </c>
      <c r="E206" s="6">
        <v>40940</v>
      </c>
    </row>
    <row r="207" spans="1:17" x14ac:dyDescent="0.25">
      <c r="A207" s="128">
        <v>40935</v>
      </c>
      <c r="B207" s="9">
        <v>1446</v>
      </c>
      <c r="C207" t="s">
        <v>19</v>
      </c>
      <c r="D207" t="s">
        <v>37</v>
      </c>
      <c r="E207" s="6">
        <v>40935</v>
      </c>
      <c r="F207">
        <v>1608</v>
      </c>
      <c r="G207">
        <v>51.7</v>
      </c>
      <c r="H207">
        <v>125</v>
      </c>
      <c r="I207">
        <v>500</v>
      </c>
      <c r="N207">
        <v>150</v>
      </c>
      <c r="O207">
        <v>25</v>
      </c>
      <c r="P207">
        <v>0.5</v>
      </c>
      <c r="Q207" s="121">
        <v>50</v>
      </c>
    </row>
    <row r="208" spans="1:17" x14ac:dyDescent="0.25">
      <c r="A208" s="128">
        <v>40935</v>
      </c>
      <c r="B208" s="9">
        <v>1500</v>
      </c>
      <c r="C208" t="s">
        <v>36</v>
      </c>
      <c r="D208">
        <v>20</v>
      </c>
      <c r="F208">
        <v>1397</v>
      </c>
      <c r="G208">
        <v>18.5</v>
      </c>
      <c r="H208">
        <v>126</v>
      </c>
      <c r="I208">
        <v>300</v>
      </c>
      <c r="N208">
        <v>130</v>
      </c>
      <c r="O208">
        <v>4</v>
      </c>
      <c r="P208">
        <v>0.3</v>
      </c>
      <c r="Q208" s="121">
        <v>13.3</v>
      </c>
    </row>
    <row r="209" spans="1:17" x14ac:dyDescent="0.25">
      <c r="A209" s="128">
        <v>40935</v>
      </c>
      <c r="B209" s="9">
        <v>1600</v>
      </c>
      <c r="C209" t="s">
        <v>36</v>
      </c>
      <c r="D209">
        <v>21</v>
      </c>
      <c r="F209">
        <v>1400</v>
      </c>
      <c r="G209">
        <v>10.25</v>
      </c>
      <c r="H209">
        <v>124</v>
      </c>
      <c r="I209">
        <v>300</v>
      </c>
      <c r="N209">
        <v>128</v>
      </c>
      <c r="O209">
        <v>4</v>
      </c>
      <c r="P209">
        <v>0.3</v>
      </c>
      <c r="Q209" s="121">
        <v>13.3</v>
      </c>
    </row>
    <row r="210" spans="1:17" x14ac:dyDescent="0.25">
      <c r="A210" s="128">
        <v>40935</v>
      </c>
      <c r="B210" s="9">
        <v>1700</v>
      </c>
      <c r="C210" t="s">
        <v>36</v>
      </c>
      <c r="D210">
        <v>22</v>
      </c>
      <c r="F210">
        <v>1403</v>
      </c>
      <c r="G210">
        <v>4.33</v>
      </c>
      <c r="H210">
        <v>124</v>
      </c>
      <c r="I210">
        <v>300</v>
      </c>
      <c r="N210">
        <v>128</v>
      </c>
      <c r="O210">
        <v>4</v>
      </c>
      <c r="P210">
        <v>0.3</v>
      </c>
      <c r="Q210" s="121">
        <v>13.3</v>
      </c>
    </row>
    <row r="211" spans="1:17" x14ac:dyDescent="0.25">
      <c r="A211" s="128">
        <v>40935</v>
      </c>
      <c r="B211" s="9">
        <v>1800</v>
      </c>
      <c r="C211" t="s">
        <v>36</v>
      </c>
      <c r="D211">
        <v>23</v>
      </c>
      <c r="F211">
        <v>1406</v>
      </c>
      <c r="G211">
        <v>3.5</v>
      </c>
      <c r="H211">
        <v>126</v>
      </c>
      <c r="I211">
        <v>300</v>
      </c>
      <c r="N211">
        <v>127</v>
      </c>
      <c r="O211">
        <v>1</v>
      </c>
      <c r="P211">
        <v>0.3</v>
      </c>
      <c r="Q211" s="121">
        <v>3.3</v>
      </c>
    </row>
    <row r="212" spans="1:17" x14ac:dyDescent="0.25">
      <c r="A212" s="128">
        <v>40935</v>
      </c>
      <c r="B212" s="9">
        <v>1900</v>
      </c>
      <c r="C212" t="s">
        <v>36</v>
      </c>
      <c r="D212">
        <v>24</v>
      </c>
      <c r="F212">
        <v>1409</v>
      </c>
      <c r="G212">
        <v>3.03</v>
      </c>
      <c r="H212">
        <v>126</v>
      </c>
      <c r="I212">
        <v>300</v>
      </c>
      <c r="N212">
        <v>126</v>
      </c>
      <c r="O212">
        <v>0</v>
      </c>
      <c r="P212">
        <v>0.3</v>
      </c>
      <c r="Q212" s="121">
        <v>0</v>
      </c>
    </row>
    <row r="213" spans="1:17" x14ac:dyDescent="0.25">
      <c r="A213" s="128">
        <v>40938</v>
      </c>
      <c r="B213" s="9">
        <v>1706</v>
      </c>
      <c r="C213" t="s">
        <v>19</v>
      </c>
      <c r="D213" t="s">
        <v>49</v>
      </c>
      <c r="E213" s="6">
        <v>40940</v>
      </c>
      <c r="G213">
        <v>1.87</v>
      </c>
      <c r="H213">
        <v>125</v>
      </c>
      <c r="I213">
        <v>1000</v>
      </c>
      <c r="N213">
        <v>129</v>
      </c>
      <c r="O213">
        <v>4</v>
      </c>
      <c r="P213">
        <v>1</v>
      </c>
      <c r="Q213" s="121">
        <v>4</v>
      </c>
    </row>
    <row r="214" spans="1:17" x14ac:dyDescent="0.25">
      <c r="A214" s="128">
        <v>40939</v>
      </c>
      <c r="B214" s="9">
        <v>1000</v>
      </c>
      <c r="C214" t="s">
        <v>36</v>
      </c>
      <c r="D214">
        <v>15</v>
      </c>
      <c r="G214">
        <v>3.21</v>
      </c>
      <c r="H214">
        <v>129</v>
      </c>
      <c r="I214">
        <v>320</v>
      </c>
      <c r="N214">
        <v>129</v>
      </c>
      <c r="O214">
        <v>0</v>
      </c>
      <c r="P214">
        <v>0.32</v>
      </c>
      <c r="Q214" s="121">
        <v>0</v>
      </c>
    </row>
    <row r="215" spans="1:17" x14ac:dyDescent="0.25">
      <c r="A215" s="128">
        <v>40939</v>
      </c>
      <c r="B215" s="9">
        <v>1100</v>
      </c>
      <c r="C215" t="s">
        <v>36</v>
      </c>
      <c r="D215">
        <v>16</v>
      </c>
      <c r="G215">
        <v>5.91</v>
      </c>
      <c r="H215">
        <v>128</v>
      </c>
      <c r="I215">
        <v>320</v>
      </c>
      <c r="N215">
        <v>127</v>
      </c>
      <c r="O215">
        <v>-1</v>
      </c>
      <c r="P215">
        <v>0.32</v>
      </c>
      <c r="Q215" s="121">
        <v>-3.1</v>
      </c>
    </row>
    <row r="216" spans="1:17" x14ac:dyDescent="0.25">
      <c r="A216" s="128">
        <v>40939</v>
      </c>
      <c r="B216" s="9">
        <v>1200</v>
      </c>
      <c r="C216" t="s">
        <v>36</v>
      </c>
      <c r="D216">
        <v>17</v>
      </c>
      <c r="G216">
        <v>52</v>
      </c>
      <c r="H216">
        <v>128</v>
      </c>
      <c r="I216">
        <v>300</v>
      </c>
      <c r="N216">
        <v>162</v>
      </c>
      <c r="O216">
        <v>34</v>
      </c>
      <c r="P216">
        <v>0.3</v>
      </c>
      <c r="Q216" s="121">
        <v>113.3</v>
      </c>
    </row>
    <row r="217" spans="1:17" x14ac:dyDescent="0.25">
      <c r="A217" s="128">
        <v>40939</v>
      </c>
      <c r="B217" s="9">
        <v>1300</v>
      </c>
      <c r="C217" t="s">
        <v>36</v>
      </c>
      <c r="D217">
        <v>18</v>
      </c>
      <c r="G217">
        <v>12</v>
      </c>
      <c r="H217">
        <v>129</v>
      </c>
      <c r="I217">
        <v>320</v>
      </c>
      <c r="N217">
        <v>134</v>
      </c>
      <c r="O217">
        <v>5</v>
      </c>
      <c r="P217">
        <v>0.32</v>
      </c>
      <c r="Q217" s="121">
        <v>15.6</v>
      </c>
    </row>
    <row r="218" spans="1:17" x14ac:dyDescent="0.25">
      <c r="A218" s="128">
        <v>40939</v>
      </c>
      <c r="B218" s="9">
        <v>1400</v>
      </c>
      <c r="C218" t="s">
        <v>36</v>
      </c>
      <c r="D218">
        <v>19</v>
      </c>
      <c r="G218">
        <v>5.31</v>
      </c>
      <c r="H218">
        <v>129</v>
      </c>
      <c r="I218">
        <v>320</v>
      </c>
      <c r="N218">
        <v>131</v>
      </c>
      <c r="O218">
        <v>2</v>
      </c>
      <c r="P218">
        <v>0.32</v>
      </c>
      <c r="Q218" s="121">
        <v>6.3</v>
      </c>
    </row>
    <row r="219" spans="1:17" x14ac:dyDescent="0.25">
      <c r="A219" s="128">
        <v>40939</v>
      </c>
      <c r="B219" s="9">
        <v>1500</v>
      </c>
      <c r="C219" t="s">
        <v>36</v>
      </c>
      <c r="D219">
        <v>20</v>
      </c>
      <c r="G219">
        <v>3.75</v>
      </c>
      <c r="H219">
        <v>127</v>
      </c>
      <c r="I219">
        <v>320</v>
      </c>
      <c r="N219">
        <v>128</v>
      </c>
      <c r="O219">
        <v>1</v>
      </c>
      <c r="P219">
        <v>0.32</v>
      </c>
      <c r="Q219" s="121">
        <v>3.1</v>
      </c>
    </row>
    <row r="220" spans="1:17" x14ac:dyDescent="0.25">
      <c r="A220" s="128">
        <v>40939</v>
      </c>
      <c r="B220" s="9">
        <v>1600</v>
      </c>
      <c r="C220" t="s">
        <v>36</v>
      </c>
      <c r="D220">
        <v>21</v>
      </c>
      <c r="G220">
        <v>27</v>
      </c>
      <c r="H220">
        <v>126</v>
      </c>
      <c r="I220">
        <v>310</v>
      </c>
      <c r="N220">
        <v>128</v>
      </c>
      <c r="O220">
        <v>2</v>
      </c>
      <c r="P220">
        <v>0.31</v>
      </c>
      <c r="Q220" s="121">
        <v>6.5</v>
      </c>
    </row>
    <row r="221" spans="1:17" x14ac:dyDescent="0.25">
      <c r="A221" s="128">
        <v>40939</v>
      </c>
      <c r="B221" s="9">
        <v>1700</v>
      </c>
      <c r="C221" t="s">
        <v>36</v>
      </c>
      <c r="D221">
        <v>22</v>
      </c>
      <c r="G221">
        <v>16.399999999999999</v>
      </c>
      <c r="H221">
        <v>128</v>
      </c>
      <c r="I221">
        <v>300</v>
      </c>
      <c r="N221">
        <v>137</v>
      </c>
      <c r="O221">
        <v>9</v>
      </c>
      <c r="P221">
        <v>0.3</v>
      </c>
      <c r="Q221" s="121">
        <v>30</v>
      </c>
    </row>
    <row r="222" spans="1:17" x14ac:dyDescent="0.25">
      <c r="A222" s="128">
        <v>40939</v>
      </c>
      <c r="B222" s="9">
        <v>1800</v>
      </c>
      <c r="C222" t="s">
        <v>36</v>
      </c>
      <c r="D222">
        <v>23</v>
      </c>
      <c r="G222">
        <v>16.899999999999999</v>
      </c>
      <c r="H222">
        <v>130</v>
      </c>
      <c r="I222">
        <v>300</v>
      </c>
      <c r="N222">
        <v>134</v>
      </c>
      <c r="O222">
        <v>4</v>
      </c>
      <c r="P222">
        <v>0.3</v>
      </c>
      <c r="Q222" s="121">
        <v>13.3</v>
      </c>
    </row>
    <row r="223" spans="1:17" x14ac:dyDescent="0.25">
      <c r="A223" s="128">
        <v>40939</v>
      </c>
      <c r="B223" s="9">
        <v>1900</v>
      </c>
      <c r="C223" t="s">
        <v>36</v>
      </c>
      <c r="D223">
        <v>24</v>
      </c>
      <c r="G223">
        <v>14.1</v>
      </c>
      <c r="H223">
        <v>128</v>
      </c>
      <c r="I223">
        <v>300</v>
      </c>
      <c r="N223">
        <v>133</v>
      </c>
      <c r="O223">
        <v>5</v>
      </c>
      <c r="P223">
        <v>0.3</v>
      </c>
      <c r="Q223" s="121">
        <v>16.7</v>
      </c>
    </row>
    <row r="224" spans="1:17" x14ac:dyDescent="0.25">
      <c r="A224" s="128">
        <v>40940</v>
      </c>
      <c r="B224" s="9">
        <v>1220</v>
      </c>
      <c r="C224" t="s">
        <v>19</v>
      </c>
      <c r="D224">
        <v>1</v>
      </c>
      <c r="E224" s="6">
        <v>40940</v>
      </c>
      <c r="G224">
        <v>25.4</v>
      </c>
      <c r="H224">
        <v>125</v>
      </c>
      <c r="I224">
        <v>520</v>
      </c>
      <c r="N224">
        <v>138</v>
      </c>
      <c r="O224">
        <v>13</v>
      </c>
      <c r="P224">
        <v>0.52</v>
      </c>
      <c r="Q224" s="121">
        <v>25</v>
      </c>
    </row>
    <row r="225" spans="1:17" x14ac:dyDescent="0.25">
      <c r="A225" s="128">
        <v>40940</v>
      </c>
      <c r="B225" s="9">
        <v>1246</v>
      </c>
      <c r="C225" t="s">
        <v>19</v>
      </c>
      <c r="D225">
        <v>2</v>
      </c>
      <c r="E225" s="6">
        <v>40940</v>
      </c>
      <c r="G225">
        <v>21.4</v>
      </c>
      <c r="H225">
        <v>126</v>
      </c>
      <c r="I225">
        <v>520</v>
      </c>
      <c r="N225">
        <v>136</v>
      </c>
      <c r="O225">
        <v>10</v>
      </c>
      <c r="P225">
        <v>0.52</v>
      </c>
      <c r="Q225" s="121">
        <v>19.2</v>
      </c>
    </row>
    <row r="226" spans="1:17" x14ac:dyDescent="0.25">
      <c r="A226" s="128">
        <v>40940</v>
      </c>
      <c r="B226" s="9">
        <v>1300</v>
      </c>
      <c r="C226" t="s">
        <v>22</v>
      </c>
      <c r="E226" s="6">
        <v>40940</v>
      </c>
      <c r="G226">
        <v>644</v>
      </c>
      <c r="H226">
        <v>127</v>
      </c>
      <c r="I226">
        <v>100</v>
      </c>
      <c r="N226">
        <v>167</v>
      </c>
      <c r="O226">
        <v>40</v>
      </c>
      <c r="P226">
        <v>0.1</v>
      </c>
      <c r="Q226" s="121">
        <v>400</v>
      </c>
    </row>
    <row r="227" spans="1:17" x14ac:dyDescent="0.25">
      <c r="A227" s="128">
        <v>40941</v>
      </c>
      <c r="B227" s="9">
        <v>1339</v>
      </c>
      <c r="C227" t="s">
        <v>19</v>
      </c>
      <c r="D227">
        <v>1</v>
      </c>
      <c r="E227" s="6">
        <v>40941</v>
      </c>
      <c r="G227">
        <v>17.5</v>
      </c>
      <c r="H227">
        <v>126</v>
      </c>
      <c r="I227">
        <v>520</v>
      </c>
      <c r="N227">
        <v>137</v>
      </c>
      <c r="O227">
        <v>11</v>
      </c>
      <c r="P227">
        <v>0.52</v>
      </c>
      <c r="Q227" s="121">
        <v>21.2</v>
      </c>
    </row>
    <row r="228" spans="1:17" x14ac:dyDescent="0.25">
      <c r="A228" s="128">
        <v>40942</v>
      </c>
      <c r="B228" s="9">
        <v>809</v>
      </c>
      <c r="C228" t="s">
        <v>19</v>
      </c>
      <c r="D228">
        <v>1</v>
      </c>
      <c r="E228" s="6">
        <v>40945</v>
      </c>
      <c r="G228">
        <v>4.09</v>
      </c>
      <c r="H228">
        <v>128</v>
      </c>
      <c r="I228">
        <v>500</v>
      </c>
      <c r="N228">
        <v>135</v>
      </c>
      <c r="O228">
        <v>7</v>
      </c>
      <c r="P228">
        <v>0.5</v>
      </c>
      <c r="Q228" s="121">
        <v>14</v>
      </c>
    </row>
    <row r="229" spans="1:17" x14ac:dyDescent="0.25">
      <c r="A229" s="128">
        <v>40942</v>
      </c>
      <c r="B229" s="9">
        <v>815</v>
      </c>
      <c r="C229" t="s">
        <v>73</v>
      </c>
      <c r="D229">
        <v>2</v>
      </c>
      <c r="E229" s="6">
        <v>40945</v>
      </c>
      <c r="G229">
        <v>6.6</v>
      </c>
      <c r="H229">
        <v>131</v>
      </c>
      <c r="I229">
        <v>550</v>
      </c>
      <c r="N229">
        <v>130</v>
      </c>
      <c r="O229">
        <v>-1</v>
      </c>
      <c r="P229">
        <v>0.55000000000000004</v>
      </c>
      <c r="Q229" s="121">
        <v>-1.8</v>
      </c>
    </row>
    <row r="230" spans="1:17" x14ac:dyDescent="0.25">
      <c r="A230" s="128">
        <v>40942</v>
      </c>
      <c r="B230" s="9">
        <v>817</v>
      </c>
      <c r="C230" t="s">
        <v>57</v>
      </c>
      <c r="D230">
        <v>3</v>
      </c>
      <c r="E230" s="6">
        <v>40945</v>
      </c>
      <c r="G230">
        <v>22.1</v>
      </c>
      <c r="H230">
        <v>128</v>
      </c>
      <c r="I230">
        <v>425</v>
      </c>
      <c r="N230">
        <v>182</v>
      </c>
      <c r="O230">
        <v>54</v>
      </c>
      <c r="P230">
        <v>0.42499999999999999</v>
      </c>
      <c r="Q230" s="121">
        <v>127.1</v>
      </c>
    </row>
    <row r="231" spans="1:17" x14ac:dyDescent="0.25">
      <c r="A231" s="128">
        <v>40942</v>
      </c>
      <c r="B231" s="9">
        <v>822</v>
      </c>
      <c r="C231" t="s">
        <v>22</v>
      </c>
      <c r="D231">
        <v>4</v>
      </c>
      <c r="E231" s="6">
        <v>40945</v>
      </c>
      <c r="H231">
        <v>132</v>
      </c>
      <c r="I231">
        <v>150</v>
      </c>
      <c r="N231">
        <v>386</v>
      </c>
      <c r="O231">
        <v>254</v>
      </c>
      <c r="P231">
        <v>0.15</v>
      </c>
      <c r="Q231" s="121">
        <v>1693.3</v>
      </c>
    </row>
    <row r="232" spans="1:17" x14ac:dyDescent="0.25">
      <c r="A232" s="128">
        <v>40942</v>
      </c>
      <c r="B232" s="9">
        <v>829</v>
      </c>
      <c r="C232" t="s">
        <v>66</v>
      </c>
      <c r="D232">
        <v>2</v>
      </c>
      <c r="E232" s="6">
        <v>40945</v>
      </c>
      <c r="G232">
        <v>4.37</v>
      </c>
      <c r="H232">
        <v>127</v>
      </c>
      <c r="I232">
        <v>430</v>
      </c>
      <c r="N232">
        <v>129</v>
      </c>
      <c r="O232">
        <v>2</v>
      </c>
      <c r="P232">
        <v>0.43</v>
      </c>
      <c r="Q232" s="121">
        <v>4.7</v>
      </c>
    </row>
    <row r="233" spans="1:17" x14ac:dyDescent="0.25">
      <c r="A233" s="128">
        <v>40942</v>
      </c>
      <c r="B233" s="9">
        <v>842</v>
      </c>
      <c r="C233" t="s">
        <v>19</v>
      </c>
      <c r="D233">
        <v>6</v>
      </c>
      <c r="E233" s="6">
        <v>40945</v>
      </c>
      <c r="G233">
        <v>23.9</v>
      </c>
      <c r="H233">
        <v>123</v>
      </c>
      <c r="I233">
        <v>400</v>
      </c>
      <c r="N233">
        <v>157</v>
      </c>
      <c r="O233">
        <v>34</v>
      </c>
      <c r="P233">
        <v>0.4</v>
      </c>
      <c r="Q233" s="121">
        <v>85</v>
      </c>
    </row>
    <row r="234" spans="1:17" x14ac:dyDescent="0.25">
      <c r="A234" s="128">
        <v>40942</v>
      </c>
      <c r="B234" s="9">
        <v>849</v>
      </c>
      <c r="C234" t="s">
        <v>51</v>
      </c>
      <c r="D234">
        <v>7</v>
      </c>
      <c r="E234" s="6">
        <v>40945</v>
      </c>
      <c r="G234">
        <v>16.2</v>
      </c>
      <c r="H234">
        <v>128</v>
      </c>
      <c r="I234">
        <v>425</v>
      </c>
      <c r="N234">
        <v>139</v>
      </c>
      <c r="O234">
        <v>11</v>
      </c>
      <c r="P234">
        <v>0.42499999999999999</v>
      </c>
      <c r="Q234" s="121">
        <v>25.9</v>
      </c>
    </row>
    <row r="235" spans="1:17" x14ac:dyDescent="0.25">
      <c r="A235" s="128">
        <v>40942</v>
      </c>
      <c r="B235" s="9">
        <v>905</v>
      </c>
      <c r="C235" t="s">
        <v>19</v>
      </c>
      <c r="D235">
        <v>8</v>
      </c>
      <c r="E235" s="6">
        <v>40945</v>
      </c>
      <c r="G235">
        <v>162</v>
      </c>
      <c r="H235">
        <v>128</v>
      </c>
      <c r="I235">
        <v>200</v>
      </c>
      <c r="N235">
        <v>170</v>
      </c>
      <c r="O235">
        <v>42</v>
      </c>
      <c r="P235">
        <v>0.2</v>
      </c>
      <c r="Q235" s="121">
        <v>210</v>
      </c>
    </row>
    <row r="236" spans="1:17" x14ac:dyDescent="0.25">
      <c r="A236" s="128">
        <v>40942</v>
      </c>
      <c r="B236" s="9">
        <v>927</v>
      </c>
      <c r="C236" t="s">
        <v>22</v>
      </c>
      <c r="D236">
        <v>8</v>
      </c>
      <c r="E236" s="6">
        <v>40945</v>
      </c>
      <c r="G236">
        <v>33.200000000000003</v>
      </c>
      <c r="H236">
        <v>129</v>
      </c>
      <c r="I236">
        <v>150</v>
      </c>
      <c r="N236">
        <v>140</v>
      </c>
      <c r="O236">
        <v>11</v>
      </c>
      <c r="P236">
        <v>0.15</v>
      </c>
      <c r="Q236" s="121">
        <v>73.3</v>
      </c>
    </row>
    <row r="237" spans="1:17" x14ac:dyDescent="0.25">
      <c r="A237" s="128">
        <v>40942</v>
      </c>
      <c r="B237" s="9">
        <v>940</v>
      </c>
      <c r="C237" t="s">
        <v>19</v>
      </c>
      <c r="D237">
        <v>9</v>
      </c>
      <c r="E237" s="6">
        <v>40945</v>
      </c>
      <c r="G237">
        <v>17.600000000000001</v>
      </c>
      <c r="H237">
        <v>127</v>
      </c>
      <c r="I237">
        <v>450</v>
      </c>
      <c r="N237">
        <v>149</v>
      </c>
      <c r="O237">
        <v>22</v>
      </c>
      <c r="P237">
        <v>0.45</v>
      </c>
      <c r="Q237" s="121">
        <v>48.9</v>
      </c>
    </row>
    <row r="238" spans="1:17" x14ac:dyDescent="0.25">
      <c r="A238" s="128">
        <v>40942</v>
      </c>
      <c r="B238" s="9">
        <v>958</v>
      </c>
      <c r="C238" t="s">
        <v>19</v>
      </c>
      <c r="D238">
        <v>10</v>
      </c>
      <c r="E238" s="6">
        <v>40945</v>
      </c>
      <c r="G238">
        <v>58.9</v>
      </c>
      <c r="H238">
        <v>126</v>
      </c>
      <c r="I238">
        <v>300</v>
      </c>
      <c r="N238">
        <v>164</v>
      </c>
      <c r="O238">
        <v>38</v>
      </c>
      <c r="P238">
        <v>0.3</v>
      </c>
      <c r="Q238" s="121">
        <v>126.7</v>
      </c>
    </row>
    <row r="239" spans="1:17" x14ac:dyDescent="0.25">
      <c r="A239" s="128">
        <v>40942</v>
      </c>
      <c r="B239" s="9">
        <v>1018</v>
      </c>
      <c r="C239" t="s">
        <v>19</v>
      </c>
      <c r="D239">
        <v>11</v>
      </c>
      <c r="E239" s="6">
        <v>40945</v>
      </c>
      <c r="G239">
        <v>15.3</v>
      </c>
      <c r="H239">
        <v>128</v>
      </c>
      <c r="I239">
        <v>450</v>
      </c>
      <c r="N239">
        <v>154</v>
      </c>
      <c r="O239">
        <v>26</v>
      </c>
      <c r="P239">
        <v>0.45</v>
      </c>
      <c r="Q239" s="121">
        <v>57.8</v>
      </c>
    </row>
    <row r="240" spans="1:17" x14ac:dyDescent="0.25">
      <c r="A240" s="128">
        <v>40942</v>
      </c>
      <c r="B240" s="9">
        <v>1040</v>
      </c>
      <c r="C240" t="s">
        <v>19</v>
      </c>
      <c r="D240">
        <v>12</v>
      </c>
      <c r="E240" s="6">
        <v>40945</v>
      </c>
      <c r="G240">
        <v>28.1</v>
      </c>
      <c r="H240">
        <v>122</v>
      </c>
      <c r="I240">
        <v>450</v>
      </c>
      <c r="N240">
        <v>150</v>
      </c>
      <c r="O240">
        <v>28</v>
      </c>
      <c r="P240">
        <v>0.45</v>
      </c>
      <c r="Q240" s="121">
        <v>62.2</v>
      </c>
    </row>
    <row r="241" spans="1:17" x14ac:dyDescent="0.25">
      <c r="A241" s="128">
        <v>40942</v>
      </c>
      <c r="B241" s="9">
        <v>1055</v>
      </c>
      <c r="C241" t="s">
        <v>19</v>
      </c>
      <c r="D241">
        <v>13</v>
      </c>
      <c r="E241" s="6">
        <v>40945</v>
      </c>
      <c r="G241">
        <v>24</v>
      </c>
      <c r="H241">
        <v>125</v>
      </c>
      <c r="I241">
        <v>145</v>
      </c>
      <c r="N241">
        <v>134</v>
      </c>
      <c r="O241">
        <v>9</v>
      </c>
      <c r="P241">
        <v>0.14499999999999999</v>
      </c>
      <c r="Q241" s="121">
        <v>62.1</v>
      </c>
    </row>
    <row r="242" spans="1:17" x14ac:dyDescent="0.25">
      <c r="A242" s="128">
        <v>40942</v>
      </c>
      <c r="B242" s="9">
        <v>1110</v>
      </c>
      <c r="C242" t="s">
        <v>19</v>
      </c>
      <c r="D242">
        <v>14</v>
      </c>
      <c r="E242" s="6">
        <v>40945</v>
      </c>
      <c r="G242">
        <v>31.9</v>
      </c>
      <c r="H242">
        <v>128</v>
      </c>
      <c r="I242">
        <v>400</v>
      </c>
      <c r="N242">
        <v>144</v>
      </c>
      <c r="O242">
        <v>16</v>
      </c>
      <c r="P242">
        <v>0.4</v>
      </c>
      <c r="Q242" s="121">
        <v>40</v>
      </c>
    </row>
    <row r="243" spans="1:17" x14ac:dyDescent="0.25">
      <c r="A243" s="128">
        <v>40942</v>
      </c>
      <c r="B243" s="9">
        <v>1130</v>
      </c>
      <c r="C243" t="s">
        <v>19</v>
      </c>
      <c r="D243">
        <v>15</v>
      </c>
      <c r="E243" s="6">
        <v>40945</v>
      </c>
      <c r="G243">
        <v>16.600000000000001</v>
      </c>
      <c r="H243">
        <v>131</v>
      </c>
      <c r="I243">
        <v>490</v>
      </c>
      <c r="N243">
        <v>145</v>
      </c>
      <c r="O243">
        <v>14</v>
      </c>
      <c r="P243">
        <v>0.49</v>
      </c>
      <c r="Q243" s="121">
        <v>28.6</v>
      </c>
    </row>
    <row r="244" spans="1:17" x14ac:dyDescent="0.25">
      <c r="A244" s="128">
        <v>40942</v>
      </c>
      <c r="B244" s="9">
        <v>1239</v>
      </c>
      <c r="C244" t="s">
        <v>36</v>
      </c>
      <c r="D244">
        <v>11</v>
      </c>
      <c r="G244">
        <v>28.8</v>
      </c>
      <c r="H244">
        <v>125</v>
      </c>
      <c r="I244">
        <v>250</v>
      </c>
      <c r="N244">
        <v>139</v>
      </c>
      <c r="O244">
        <v>14</v>
      </c>
      <c r="P244">
        <v>0.25</v>
      </c>
      <c r="Q244" s="121">
        <v>56</v>
      </c>
    </row>
    <row r="245" spans="1:17" x14ac:dyDescent="0.25">
      <c r="A245" s="128">
        <v>40942</v>
      </c>
      <c r="B245" s="9">
        <v>1309</v>
      </c>
      <c r="C245" t="s">
        <v>36</v>
      </c>
      <c r="D245">
        <v>12</v>
      </c>
      <c r="G245">
        <v>28.5</v>
      </c>
      <c r="H245">
        <v>127</v>
      </c>
      <c r="I245">
        <v>250</v>
      </c>
      <c r="N245">
        <v>147</v>
      </c>
      <c r="O245">
        <v>20</v>
      </c>
      <c r="P245">
        <v>0.25</v>
      </c>
      <c r="Q245" s="121">
        <v>80</v>
      </c>
    </row>
    <row r="246" spans="1:17" x14ac:dyDescent="0.25">
      <c r="A246" s="128">
        <v>40942</v>
      </c>
      <c r="B246" s="9">
        <v>1339</v>
      </c>
      <c r="C246" t="s">
        <v>36</v>
      </c>
      <c r="D246">
        <v>13</v>
      </c>
      <c r="G246">
        <v>47.2</v>
      </c>
      <c r="H246">
        <v>130</v>
      </c>
      <c r="I246">
        <v>250</v>
      </c>
      <c r="N246">
        <v>149</v>
      </c>
      <c r="O246">
        <v>19</v>
      </c>
      <c r="P246">
        <v>0.25</v>
      </c>
      <c r="Q246" s="121">
        <v>76</v>
      </c>
    </row>
    <row r="247" spans="1:17" x14ac:dyDescent="0.25">
      <c r="A247" s="128">
        <v>40942</v>
      </c>
      <c r="B247" s="9">
        <v>1409</v>
      </c>
      <c r="C247" t="s">
        <v>36</v>
      </c>
      <c r="D247">
        <v>14</v>
      </c>
      <c r="G247">
        <v>74.400000000000006</v>
      </c>
      <c r="H247">
        <v>127</v>
      </c>
      <c r="I247">
        <v>250</v>
      </c>
      <c r="N247">
        <v>151</v>
      </c>
      <c r="O247">
        <v>24</v>
      </c>
      <c r="P247">
        <v>0.25</v>
      </c>
      <c r="Q247" s="121">
        <v>96</v>
      </c>
    </row>
    <row r="248" spans="1:17" x14ac:dyDescent="0.25">
      <c r="A248" s="128">
        <v>40942</v>
      </c>
      <c r="B248" s="9">
        <v>1439</v>
      </c>
      <c r="C248" t="s">
        <v>36</v>
      </c>
      <c r="D248">
        <v>15</v>
      </c>
      <c r="G248">
        <v>49.2</v>
      </c>
      <c r="H248">
        <v>128</v>
      </c>
      <c r="I248">
        <v>250</v>
      </c>
      <c r="N248">
        <v>142</v>
      </c>
      <c r="O248">
        <v>14</v>
      </c>
      <c r="P248">
        <v>0.25</v>
      </c>
      <c r="Q248" s="121">
        <v>56</v>
      </c>
    </row>
    <row r="249" spans="1:17" x14ac:dyDescent="0.25">
      <c r="A249" s="128">
        <v>40942</v>
      </c>
      <c r="B249" s="9">
        <v>1509</v>
      </c>
      <c r="C249" t="s">
        <v>36</v>
      </c>
      <c r="D249">
        <v>16</v>
      </c>
      <c r="G249">
        <v>28.3</v>
      </c>
      <c r="H249">
        <v>129</v>
      </c>
      <c r="I249">
        <v>250</v>
      </c>
      <c r="N249">
        <v>133</v>
      </c>
      <c r="O249">
        <v>4</v>
      </c>
      <c r="P249">
        <v>0.25</v>
      </c>
      <c r="Q249" s="121">
        <v>16</v>
      </c>
    </row>
    <row r="250" spans="1:17" x14ac:dyDescent="0.25">
      <c r="A250" s="128">
        <v>40942</v>
      </c>
      <c r="B250" s="9">
        <v>1539</v>
      </c>
      <c r="C250" t="s">
        <v>36</v>
      </c>
      <c r="D250">
        <v>17</v>
      </c>
      <c r="G250">
        <v>14.6</v>
      </c>
      <c r="H250">
        <v>128</v>
      </c>
      <c r="I250">
        <v>260</v>
      </c>
      <c r="N250">
        <v>133</v>
      </c>
      <c r="O250">
        <v>5</v>
      </c>
      <c r="P250">
        <v>0.26</v>
      </c>
      <c r="Q250" s="121">
        <v>19.2</v>
      </c>
    </row>
    <row r="251" spans="1:17" x14ac:dyDescent="0.25">
      <c r="A251" s="128">
        <v>40942</v>
      </c>
      <c r="B251" s="9">
        <v>1609</v>
      </c>
      <c r="C251" t="s">
        <v>36</v>
      </c>
      <c r="D251">
        <v>18</v>
      </c>
      <c r="G251">
        <v>14.4</v>
      </c>
      <c r="H251">
        <v>129</v>
      </c>
      <c r="I251">
        <v>250</v>
      </c>
      <c r="N251">
        <v>133</v>
      </c>
      <c r="O251">
        <v>4</v>
      </c>
      <c r="P251">
        <v>0.25</v>
      </c>
      <c r="Q251" s="121">
        <v>16</v>
      </c>
    </row>
    <row r="252" spans="1:17" x14ac:dyDescent="0.25">
      <c r="A252" s="128">
        <v>40942</v>
      </c>
      <c r="B252" s="9">
        <v>1639</v>
      </c>
      <c r="C252" t="s">
        <v>36</v>
      </c>
      <c r="D252">
        <v>19</v>
      </c>
      <c r="G252">
        <v>12.1</v>
      </c>
      <c r="H252">
        <v>128</v>
      </c>
      <c r="I252">
        <v>250</v>
      </c>
      <c r="N252">
        <v>127</v>
      </c>
      <c r="O252">
        <v>-1</v>
      </c>
      <c r="P252">
        <v>0.25</v>
      </c>
      <c r="Q252" s="121">
        <v>-4</v>
      </c>
    </row>
    <row r="253" spans="1:17" x14ac:dyDescent="0.25">
      <c r="A253" s="128">
        <v>40942</v>
      </c>
      <c r="B253" s="9">
        <v>1709</v>
      </c>
      <c r="C253" t="s">
        <v>36</v>
      </c>
      <c r="D253">
        <v>20</v>
      </c>
      <c r="G253">
        <v>21.6</v>
      </c>
      <c r="H253">
        <v>129</v>
      </c>
      <c r="I253">
        <v>250</v>
      </c>
      <c r="N253">
        <v>138</v>
      </c>
      <c r="O253">
        <v>9</v>
      </c>
      <c r="P253">
        <v>0.25</v>
      </c>
      <c r="Q253" s="121">
        <v>36</v>
      </c>
    </row>
    <row r="254" spans="1:17" x14ac:dyDescent="0.25">
      <c r="A254" s="128">
        <v>40942</v>
      </c>
      <c r="B254" s="9">
        <v>1739</v>
      </c>
      <c r="C254" t="s">
        <v>36</v>
      </c>
      <c r="D254">
        <v>21</v>
      </c>
      <c r="G254">
        <v>9.61</v>
      </c>
      <c r="H254">
        <v>126</v>
      </c>
      <c r="I254">
        <v>290</v>
      </c>
      <c r="N254">
        <v>131</v>
      </c>
      <c r="O254">
        <v>5</v>
      </c>
      <c r="P254">
        <v>0.28999999999999998</v>
      </c>
      <c r="Q254" s="121">
        <v>17.2</v>
      </c>
    </row>
    <row r="255" spans="1:17" x14ac:dyDescent="0.25">
      <c r="A255" s="128">
        <v>40942</v>
      </c>
      <c r="B255" s="9">
        <v>1809</v>
      </c>
      <c r="C255" t="s">
        <v>36</v>
      </c>
      <c r="D255">
        <v>22</v>
      </c>
      <c r="G255">
        <v>42.9</v>
      </c>
      <c r="H255">
        <v>128</v>
      </c>
      <c r="I255">
        <v>250</v>
      </c>
      <c r="N255">
        <v>143</v>
      </c>
      <c r="O255">
        <v>15</v>
      </c>
      <c r="P255">
        <v>0.25</v>
      </c>
      <c r="Q255" s="121">
        <v>60</v>
      </c>
    </row>
    <row r="256" spans="1:17" x14ac:dyDescent="0.25">
      <c r="A256" s="128">
        <v>40942</v>
      </c>
      <c r="B256" s="9">
        <v>1839</v>
      </c>
      <c r="C256" t="s">
        <v>36</v>
      </c>
      <c r="D256">
        <v>23</v>
      </c>
      <c r="G256">
        <v>19.7</v>
      </c>
      <c r="H256">
        <v>129</v>
      </c>
      <c r="I256">
        <v>250</v>
      </c>
      <c r="N256">
        <v>134</v>
      </c>
      <c r="O256">
        <v>5</v>
      </c>
      <c r="P256">
        <v>0.25</v>
      </c>
      <c r="Q256" s="121">
        <v>20</v>
      </c>
    </row>
    <row r="257" spans="1:17" x14ac:dyDescent="0.25">
      <c r="A257" s="128">
        <v>40942</v>
      </c>
      <c r="B257" s="9">
        <v>1909</v>
      </c>
      <c r="C257" t="s">
        <v>36</v>
      </c>
      <c r="D257">
        <v>24</v>
      </c>
      <c r="G257">
        <v>14.2</v>
      </c>
      <c r="H257">
        <v>130</v>
      </c>
      <c r="I257">
        <v>250</v>
      </c>
      <c r="N257">
        <v>135</v>
      </c>
      <c r="O257">
        <v>5</v>
      </c>
      <c r="P257">
        <v>0.25</v>
      </c>
      <c r="Q257" s="121">
        <v>20</v>
      </c>
    </row>
    <row r="258" spans="1:17" x14ac:dyDescent="0.25">
      <c r="A258" s="128">
        <v>40945</v>
      </c>
      <c r="B258" s="9">
        <v>1054</v>
      </c>
      <c r="C258" t="s">
        <v>22</v>
      </c>
      <c r="D258">
        <v>1</v>
      </c>
      <c r="E258" s="6">
        <v>40945</v>
      </c>
      <c r="H258">
        <v>124</v>
      </c>
      <c r="I258">
        <v>150</v>
      </c>
      <c r="N258">
        <v>572</v>
      </c>
      <c r="O258">
        <v>448</v>
      </c>
      <c r="P258">
        <v>0.15</v>
      </c>
      <c r="Q258" s="121">
        <v>2986.7</v>
      </c>
    </row>
    <row r="259" spans="1:17" x14ac:dyDescent="0.25">
      <c r="A259" s="128">
        <v>40945</v>
      </c>
      <c r="B259" s="9">
        <v>1059</v>
      </c>
      <c r="C259" t="s">
        <v>57</v>
      </c>
      <c r="D259">
        <v>2</v>
      </c>
      <c r="E259" s="6">
        <v>40945</v>
      </c>
      <c r="H259">
        <v>130</v>
      </c>
      <c r="I259">
        <v>150</v>
      </c>
      <c r="N259">
        <v>149</v>
      </c>
      <c r="O259">
        <v>19</v>
      </c>
      <c r="P259">
        <v>0.15</v>
      </c>
      <c r="Q259" s="121">
        <v>126.7</v>
      </c>
    </row>
    <row r="260" spans="1:17" x14ac:dyDescent="0.25">
      <c r="A260" s="128">
        <v>40945</v>
      </c>
      <c r="B260" s="9">
        <v>1104</v>
      </c>
      <c r="C260" t="s">
        <v>19</v>
      </c>
      <c r="D260">
        <v>3</v>
      </c>
      <c r="E260" s="6">
        <v>40945</v>
      </c>
      <c r="G260">
        <v>84.2</v>
      </c>
      <c r="H260">
        <v>123</v>
      </c>
      <c r="I260">
        <v>300</v>
      </c>
      <c r="N260">
        <v>151</v>
      </c>
      <c r="O260">
        <v>28</v>
      </c>
      <c r="P260">
        <v>0.3</v>
      </c>
      <c r="Q260" s="121">
        <v>93.3</v>
      </c>
    </row>
    <row r="261" spans="1:17" x14ac:dyDescent="0.25">
      <c r="A261" s="128">
        <v>40945</v>
      </c>
      <c r="B261" s="9">
        <v>1110</v>
      </c>
      <c r="C261" t="s">
        <v>95</v>
      </c>
      <c r="D261">
        <v>8</v>
      </c>
      <c r="E261" s="6">
        <v>40945</v>
      </c>
      <c r="G261">
        <v>60</v>
      </c>
      <c r="H261">
        <v>130</v>
      </c>
      <c r="I261">
        <v>300</v>
      </c>
      <c r="N261">
        <v>150</v>
      </c>
      <c r="O261">
        <v>20</v>
      </c>
      <c r="P261">
        <v>0.3</v>
      </c>
      <c r="Q261" s="121">
        <v>66.7</v>
      </c>
    </row>
    <row r="262" spans="1:17" x14ac:dyDescent="0.25">
      <c r="A262" s="128">
        <v>40945</v>
      </c>
      <c r="B262" s="9">
        <v>1116</v>
      </c>
      <c r="C262" t="s">
        <v>19</v>
      </c>
      <c r="D262">
        <v>5</v>
      </c>
      <c r="E262" s="6">
        <v>40945</v>
      </c>
      <c r="G262">
        <v>136</v>
      </c>
      <c r="H262">
        <v>129</v>
      </c>
      <c r="I262">
        <v>150</v>
      </c>
      <c r="N262">
        <v>151</v>
      </c>
      <c r="O262">
        <v>22</v>
      </c>
      <c r="P262">
        <v>0.15</v>
      </c>
      <c r="Q262" s="121">
        <v>146.69999999999999</v>
      </c>
    </row>
    <row r="263" spans="1:17" x14ac:dyDescent="0.25">
      <c r="A263" s="128">
        <v>40945</v>
      </c>
      <c r="B263" s="9">
        <v>1121</v>
      </c>
      <c r="C263" t="s">
        <v>73</v>
      </c>
      <c r="D263">
        <v>6</v>
      </c>
      <c r="G263">
        <v>45.4</v>
      </c>
      <c r="H263">
        <v>129</v>
      </c>
      <c r="I263">
        <v>510</v>
      </c>
      <c r="N263">
        <v>155</v>
      </c>
      <c r="O263">
        <v>26</v>
      </c>
      <c r="P263">
        <v>0.51</v>
      </c>
      <c r="Q263" s="121">
        <v>51</v>
      </c>
    </row>
    <row r="264" spans="1:17" x14ac:dyDescent="0.25">
      <c r="A264" s="128">
        <v>40945</v>
      </c>
      <c r="B264" s="9">
        <v>1126</v>
      </c>
      <c r="C264" t="s">
        <v>19</v>
      </c>
      <c r="D264" t="s">
        <v>37</v>
      </c>
      <c r="G264">
        <v>933</v>
      </c>
      <c r="H264">
        <v>127</v>
      </c>
      <c r="I264">
        <v>100</v>
      </c>
      <c r="N264">
        <v>206</v>
      </c>
      <c r="O264">
        <v>79</v>
      </c>
      <c r="P264">
        <v>0.1</v>
      </c>
      <c r="Q264" s="121">
        <v>790</v>
      </c>
    </row>
    <row r="265" spans="1:17" x14ac:dyDescent="0.25">
      <c r="A265" s="128">
        <v>40945</v>
      </c>
      <c r="B265" s="9">
        <v>1143</v>
      </c>
      <c r="C265" t="s">
        <v>19</v>
      </c>
      <c r="D265" t="s">
        <v>37</v>
      </c>
      <c r="G265">
        <v>290</v>
      </c>
      <c r="H265">
        <v>130</v>
      </c>
      <c r="I265">
        <v>150</v>
      </c>
      <c r="N265">
        <v>172</v>
      </c>
      <c r="O265">
        <v>42</v>
      </c>
      <c r="P265">
        <v>0.15</v>
      </c>
      <c r="Q265" s="121">
        <v>280</v>
      </c>
    </row>
    <row r="266" spans="1:17" x14ac:dyDescent="0.25">
      <c r="A266" s="128">
        <v>40945</v>
      </c>
      <c r="B266" s="9">
        <v>1150</v>
      </c>
      <c r="C266" t="s">
        <v>22</v>
      </c>
      <c r="D266" t="s">
        <v>37</v>
      </c>
      <c r="E266" s="6">
        <v>40945</v>
      </c>
      <c r="G266">
        <v>142</v>
      </c>
      <c r="H266">
        <v>129</v>
      </c>
      <c r="I266">
        <v>150</v>
      </c>
      <c r="N266">
        <v>160</v>
      </c>
      <c r="O266">
        <v>31</v>
      </c>
      <c r="P266">
        <v>0.15</v>
      </c>
      <c r="Q266" s="121">
        <v>206.7</v>
      </c>
    </row>
    <row r="267" spans="1:17" x14ac:dyDescent="0.25">
      <c r="A267" s="128">
        <v>40945</v>
      </c>
      <c r="B267" s="9">
        <v>1240</v>
      </c>
      <c r="C267" t="s">
        <v>19</v>
      </c>
      <c r="D267" t="s">
        <v>37</v>
      </c>
      <c r="E267" s="6">
        <v>40945</v>
      </c>
      <c r="G267">
        <v>33.799999999999997</v>
      </c>
      <c r="H267">
        <v>131</v>
      </c>
      <c r="I267">
        <v>570</v>
      </c>
      <c r="N267">
        <v>153</v>
      </c>
      <c r="O267">
        <v>22</v>
      </c>
      <c r="P267">
        <v>0.56999999999999995</v>
      </c>
      <c r="Q267" s="121">
        <v>38.6</v>
      </c>
    </row>
    <row r="268" spans="1:17" x14ac:dyDescent="0.25">
      <c r="A268" s="128">
        <v>40945</v>
      </c>
      <c r="B268" s="9">
        <v>1336</v>
      </c>
      <c r="C268" t="s">
        <v>19</v>
      </c>
      <c r="D268" t="s">
        <v>37</v>
      </c>
      <c r="E268" s="6">
        <v>40945</v>
      </c>
      <c r="G268">
        <v>23</v>
      </c>
      <c r="H268">
        <v>129</v>
      </c>
      <c r="I268">
        <v>550</v>
      </c>
      <c r="N268">
        <v>145</v>
      </c>
      <c r="O268">
        <v>16</v>
      </c>
      <c r="P268">
        <v>0.55000000000000004</v>
      </c>
      <c r="Q268" s="121">
        <v>29.1</v>
      </c>
    </row>
    <row r="269" spans="1:17" x14ac:dyDescent="0.25">
      <c r="A269" s="128">
        <v>40945</v>
      </c>
      <c r="B269" s="9">
        <v>1533</v>
      </c>
      <c r="C269" t="s">
        <v>19</v>
      </c>
      <c r="D269" t="s">
        <v>37</v>
      </c>
      <c r="G269">
        <v>20.399999999999999</v>
      </c>
      <c r="H269">
        <v>129</v>
      </c>
      <c r="I269">
        <v>300</v>
      </c>
      <c r="N269">
        <v>136</v>
      </c>
      <c r="O269">
        <v>7</v>
      </c>
      <c r="P269">
        <v>0.3</v>
      </c>
      <c r="Q269" s="121">
        <v>23.3</v>
      </c>
    </row>
    <row r="270" spans="1:17" x14ac:dyDescent="0.25">
      <c r="A270" s="128">
        <v>40945</v>
      </c>
      <c r="B270" s="9">
        <v>1536</v>
      </c>
      <c r="C270" t="s">
        <v>95</v>
      </c>
      <c r="D270" t="s">
        <v>37</v>
      </c>
      <c r="G270">
        <v>52.2</v>
      </c>
      <c r="H270">
        <v>132</v>
      </c>
      <c r="I270">
        <v>300</v>
      </c>
      <c r="N270">
        <v>158</v>
      </c>
      <c r="O270">
        <v>26</v>
      </c>
      <c r="P270">
        <v>0.3</v>
      </c>
      <c r="Q270" s="121">
        <v>86.7</v>
      </c>
    </row>
    <row r="271" spans="1:17" x14ac:dyDescent="0.25">
      <c r="A271" s="128">
        <v>40945</v>
      </c>
      <c r="B271" s="9">
        <v>1541</v>
      </c>
      <c r="C271" t="s">
        <v>73</v>
      </c>
      <c r="D271" t="s">
        <v>37</v>
      </c>
      <c r="G271">
        <v>22.3</v>
      </c>
      <c r="H271">
        <v>127</v>
      </c>
      <c r="I271">
        <v>500</v>
      </c>
      <c r="N271">
        <v>135</v>
      </c>
      <c r="O271">
        <v>8</v>
      </c>
      <c r="P271">
        <v>0.5</v>
      </c>
      <c r="Q271" s="121">
        <v>16</v>
      </c>
    </row>
    <row r="272" spans="1:17" x14ac:dyDescent="0.25">
      <c r="A272" s="128">
        <v>40945</v>
      </c>
      <c r="B272" s="9">
        <v>1544</v>
      </c>
      <c r="C272" t="s">
        <v>22</v>
      </c>
      <c r="D272" t="s">
        <v>37</v>
      </c>
      <c r="G272">
        <v>48</v>
      </c>
      <c r="H272">
        <v>128</v>
      </c>
      <c r="I272">
        <v>100</v>
      </c>
      <c r="N272">
        <v>135</v>
      </c>
      <c r="O272">
        <v>7</v>
      </c>
      <c r="P272">
        <v>0.1</v>
      </c>
      <c r="Q272" s="121">
        <v>70</v>
      </c>
    </row>
    <row r="273" spans="1:17" x14ac:dyDescent="0.25">
      <c r="A273" s="128">
        <v>40945</v>
      </c>
      <c r="B273" s="9">
        <v>1550</v>
      </c>
      <c r="C273" t="s">
        <v>66</v>
      </c>
      <c r="D273" t="s">
        <v>37</v>
      </c>
      <c r="G273">
        <v>17.7</v>
      </c>
      <c r="H273">
        <v>130</v>
      </c>
      <c r="I273">
        <v>300</v>
      </c>
      <c r="N273">
        <v>131</v>
      </c>
      <c r="O273">
        <v>1</v>
      </c>
      <c r="P273">
        <v>0.3</v>
      </c>
      <c r="Q273" s="121">
        <v>3.3</v>
      </c>
    </row>
    <row r="274" spans="1:17" x14ac:dyDescent="0.25">
      <c r="A274" s="128">
        <v>40945</v>
      </c>
      <c r="B274" s="9">
        <v>1555</v>
      </c>
      <c r="C274" t="s">
        <v>94</v>
      </c>
      <c r="D274" t="s">
        <v>37</v>
      </c>
      <c r="G274">
        <v>1007</v>
      </c>
      <c r="H274">
        <v>125</v>
      </c>
      <c r="I274">
        <v>100</v>
      </c>
      <c r="N274">
        <v>211</v>
      </c>
      <c r="O274">
        <v>86</v>
      </c>
      <c r="P274">
        <v>0.1</v>
      </c>
      <c r="Q274" s="121">
        <v>860</v>
      </c>
    </row>
    <row r="275" spans="1:17" x14ac:dyDescent="0.25">
      <c r="A275" s="128">
        <v>40945</v>
      </c>
      <c r="B275" s="9">
        <v>1604</v>
      </c>
      <c r="C275" t="s">
        <v>22</v>
      </c>
      <c r="D275" t="s">
        <v>37</v>
      </c>
      <c r="G275">
        <v>76.2</v>
      </c>
      <c r="H275">
        <v>128</v>
      </c>
      <c r="I275">
        <v>150</v>
      </c>
      <c r="N275">
        <v>150</v>
      </c>
      <c r="O275">
        <v>22</v>
      </c>
      <c r="P275">
        <v>0.15</v>
      </c>
      <c r="Q275" s="121">
        <v>146.69999999999999</v>
      </c>
    </row>
    <row r="276" spans="1:17" x14ac:dyDescent="0.25">
      <c r="A276" s="128">
        <v>40945</v>
      </c>
      <c r="B276" s="9">
        <v>1610</v>
      </c>
      <c r="C276" t="s">
        <v>19</v>
      </c>
      <c r="D276" t="s">
        <v>37</v>
      </c>
      <c r="G276">
        <v>62.5</v>
      </c>
      <c r="H276">
        <v>127</v>
      </c>
      <c r="I276">
        <v>300</v>
      </c>
      <c r="N276">
        <v>147</v>
      </c>
      <c r="O276">
        <v>20</v>
      </c>
      <c r="P276">
        <v>0.3</v>
      </c>
      <c r="Q276" s="121">
        <v>66.7</v>
      </c>
    </row>
    <row r="277" spans="1:17" x14ac:dyDescent="0.25">
      <c r="A277" s="128">
        <v>40945</v>
      </c>
      <c r="B277" s="9">
        <v>1636</v>
      </c>
      <c r="C277" t="s">
        <v>19</v>
      </c>
      <c r="D277" t="s">
        <v>37</v>
      </c>
      <c r="E277" s="6">
        <v>40947</v>
      </c>
      <c r="F277">
        <v>1738</v>
      </c>
      <c r="G277">
        <v>85.2</v>
      </c>
      <c r="H277">
        <v>128</v>
      </c>
      <c r="I277">
        <v>250</v>
      </c>
      <c r="N277">
        <v>184</v>
      </c>
      <c r="O277">
        <v>56</v>
      </c>
      <c r="P277">
        <v>0.25</v>
      </c>
      <c r="Q277" s="121">
        <v>224</v>
      </c>
    </row>
    <row r="278" spans="1:17" x14ac:dyDescent="0.25">
      <c r="A278" s="128">
        <v>40945</v>
      </c>
      <c r="B278" s="9">
        <v>1646</v>
      </c>
      <c r="C278" t="s">
        <v>22</v>
      </c>
      <c r="D278" t="s">
        <v>37</v>
      </c>
      <c r="G278">
        <v>105.9</v>
      </c>
      <c r="H278">
        <v>129</v>
      </c>
      <c r="I278">
        <v>100</v>
      </c>
      <c r="N278">
        <v>157</v>
      </c>
      <c r="O278">
        <v>28</v>
      </c>
      <c r="P278">
        <v>0.1</v>
      </c>
      <c r="Q278" s="121">
        <v>280</v>
      </c>
    </row>
    <row r="279" spans="1:17" x14ac:dyDescent="0.25">
      <c r="A279" s="128">
        <v>40945</v>
      </c>
      <c r="B279" s="9">
        <v>1652</v>
      </c>
      <c r="C279" t="s">
        <v>73</v>
      </c>
      <c r="D279" t="s">
        <v>37</v>
      </c>
      <c r="G279">
        <v>69.400000000000006</v>
      </c>
      <c r="H279">
        <v>130</v>
      </c>
      <c r="I279">
        <v>200</v>
      </c>
      <c r="N279">
        <v>144</v>
      </c>
      <c r="O279">
        <v>14</v>
      </c>
      <c r="P279">
        <v>0.2</v>
      </c>
      <c r="Q279" s="121">
        <v>70</v>
      </c>
    </row>
    <row r="280" spans="1:17" x14ac:dyDescent="0.25">
      <c r="A280" s="128">
        <v>40945</v>
      </c>
      <c r="B280" s="9">
        <v>1658</v>
      </c>
      <c r="C280" t="s">
        <v>19</v>
      </c>
      <c r="D280" t="s">
        <v>37</v>
      </c>
      <c r="F280">
        <v>1753</v>
      </c>
      <c r="G280">
        <v>215</v>
      </c>
      <c r="H280">
        <v>121</v>
      </c>
      <c r="I280">
        <v>150</v>
      </c>
      <c r="N280">
        <v>190</v>
      </c>
      <c r="O280">
        <v>69</v>
      </c>
      <c r="P280">
        <v>0.15</v>
      </c>
      <c r="Q280" s="121">
        <v>460</v>
      </c>
    </row>
    <row r="281" spans="1:17" x14ac:dyDescent="0.25">
      <c r="A281" s="128">
        <v>40945</v>
      </c>
      <c r="B281" s="9">
        <v>1937</v>
      </c>
      <c r="C281" t="s">
        <v>19</v>
      </c>
      <c r="D281" t="s">
        <v>37</v>
      </c>
      <c r="G281">
        <v>11.2</v>
      </c>
      <c r="H281">
        <v>127</v>
      </c>
      <c r="I281">
        <v>500</v>
      </c>
      <c r="N281">
        <v>141</v>
      </c>
      <c r="O281">
        <v>14</v>
      </c>
      <c r="P281">
        <v>0.5</v>
      </c>
      <c r="Q281" s="121">
        <v>28</v>
      </c>
    </row>
    <row r="282" spans="1:17" x14ac:dyDescent="0.25">
      <c r="A282" s="128">
        <v>40946</v>
      </c>
      <c r="B282" s="9">
        <v>1133</v>
      </c>
      <c r="C282" t="s">
        <v>19</v>
      </c>
      <c r="D282">
        <v>1</v>
      </c>
      <c r="G282">
        <v>3.97</v>
      </c>
      <c r="H282">
        <v>125</v>
      </c>
      <c r="I282">
        <v>500</v>
      </c>
      <c r="N282">
        <v>127</v>
      </c>
      <c r="O282">
        <v>2</v>
      </c>
      <c r="P282">
        <v>0.5</v>
      </c>
      <c r="Q282" s="121">
        <v>4</v>
      </c>
    </row>
    <row r="283" spans="1:17" x14ac:dyDescent="0.25">
      <c r="A283" s="128">
        <v>40946</v>
      </c>
      <c r="B283" s="9">
        <v>1228</v>
      </c>
      <c r="C283" t="s">
        <v>19</v>
      </c>
      <c r="D283">
        <v>2</v>
      </c>
      <c r="G283">
        <v>3.79</v>
      </c>
      <c r="H283">
        <v>127</v>
      </c>
      <c r="I283">
        <v>450</v>
      </c>
      <c r="N283">
        <v>131</v>
      </c>
      <c r="O283">
        <v>4</v>
      </c>
      <c r="P283">
        <v>0.45</v>
      </c>
      <c r="Q283" s="121">
        <v>8.9</v>
      </c>
    </row>
    <row r="284" spans="1:17" x14ac:dyDescent="0.25">
      <c r="A284" s="128">
        <v>40946</v>
      </c>
      <c r="B284" s="9">
        <v>1600</v>
      </c>
      <c r="C284" t="s">
        <v>19</v>
      </c>
      <c r="D284" t="s">
        <v>37</v>
      </c>
      <c r="G284">
        <v>3.83</v>
      </c>
      <c r="H284">
        <v>135</v>
      </c>
      <c r="I284">
        <v>500</v>
      </c>
      <c r="N284">
        <v>134</v>
      </c>
      <c r="O284">
        <v>-1</v>
      </c>
      <c r="P284">
        <v>0.5</v>
      </c>
      <c r="Q284" s="121">
        <v>-2</v>
      </c>
    </row>
    <row r="285" spans="1:17" x14ac:dyDescent="0.25">
      <c r="A285" s="128">
        <v>40947</v>
      </c>
      <c r="B285" s="9">
        <v>1615</v>
      </c>
      <c r="C285" t="s">
        <v>66</v>
      </c>
      <c r="D285" t="s">
        <v>37</v>
      </c>
      <c r="G285">
        <v>5.26</v>
      </c>
      <c r="H285">
        <v>134</v>
      </c>
      <c r="I285">
        <v>460</v>
      </c>
      <c r="N285">
        <v>134</v>
      </c>
      <c r="O285">
        <v>0</v>
      </c>
      <c r="P285">
        <v>0.46</v>
      </c>
      <c r="Q285" s="121">
        <v>0</v>
      </c>
    </row>
    <row r="286" spans="1:17" x14ac:dyDescent="0.25">
      <c r="A286" s="128">
        <v>40947</v>
      </c>
      <c r="B286" s="9">
        <v>1704</v>
      </c>
      <c r="C286" t="s">
        <v>19</v>
      </c>
      <c r="D286" t="s">
        <v>37</v>
      </c>
      <c r="G286">
        <v>36</v>
      </c>
      <c r="H286">
        <v>128</v>
      </c>
      <c r="I286">
        <v>500</v>
      </c>
      <c r="N286">
        <v>141</v>
      </c>
      <c r="O286">
        <v>13</v>
      </c>
      <c r="P286">
        <v>0.5</v>
      </c>
      <c r="Q286" s="121">
        <v>26</v>
      </c>
    </row>
    <row r="287" spans="1:17" x14ac:dyDescent="0.25">
      <c r="A287" s="128">
        <v>40948</v>
      </c>
      <c r="B287" s="9">
        <v>1235</v>
      </c>
      <c r="C287" t="s">
        <v>19</v>
      </c>
      <c r="D287">
        <v>1</v>
      </c>
      <c r="G287">
        <v>7.55</v>
      </c>
      <c r="H287">
        <v>127</v>
      </c>
      <c r="I287">
        <v>500</v>
      </c>
      <c r="N287">
        <v>133</v>
      </c>
      <c r="O287">
        <v>6</v>
      </c>
      <c r="P287">
        <v>0.5</v>
      </c>
      <c r="Q287" s="121">
        <v>12</v>
      </c>
    </row>
    <row r="288" spans="1:17" x14ac:dyDescent="0.25">
      <c r="A288" s="128">
        <v>40953</v>
      </c>
      <c r="B288" s="9">
        <v>915</v>
      </c>
      <c r="C288" t="s">
        <v>19</v>
      </c>
      <c r="D288">
        <v>1</v>
      </c>
      <c r="E288" s="6">
        <v>40960</v>
      </c>
      <c r="F288">
        <v>1413</v>
      </c>
      <c r="G288">
        <v>6.9</v>
      </c>
      <c r="H288">
        <v>128</v>
      </c>
      <c r="I288">
        <v>525</v>
      </c>
      <c r="N288">
        <v>134</v>
      </c>
      <c r="O288">
        <v>6</v>
      </c>
      <c r="P288">
        <v>0.52500000000000002</v>
      </c>
      <c r="Q288" s="121">
        <v>11.4</v>
      </c>
    </row>
    <row r="289" spans="1:17" x14ac:dyDescent="0.25">
      <c r="A289" s="128">
        <v>40953</v>
      </c>
      <c r="B289" s="9">
        <v>928</v>
      </c>
      <c r="C289" t="s">
        <v>22</v>
      </c>
      <c r="D289" t="s">
        <v>37</v>
      </c>
      <c r="F289">
        <v>1417</v>
      </c>
      <c r="G289">
        <v>7.21</v>
      </c>
      <c r="H289">
        <v>130</v>
      </c>
      <c r="I289">
        <v>525</v>
      </c>
      <c r="N289">
        <v>133</v>
      </c>
      <c r="O289">
        <v>3</v>
      </c>
      <c r="P289">
        <v>0.52500000000000002</v>
      </c>
      <c r="Q289" s="121">
        <v>5.7</v>
      </c>
    </row>
    <row r="290" spans="1:17" x14ac:dyDescent="0.25">
      <c r="A290" s="128">
        <v>40953</v>
      </c>
      <c r="B290" s="9">
        <v>939</v>
      </c>
      <c r="C290" t="s">
        <v>66</v>
      </c>
      <c r="D290" t="s">
        <v>45</v>
      </c>
      <c r="F290">
        <v>1421</v>
      </c>
      <c r="G290">
        <v>1.18</v>
      </c>
      <c r="H290">
        <v>128</v>
      </c>
      <c r="I290">
        <v>1075</v>
      </c>
      <c r="N290">
        <v>129</v>
      </c>
      <c r="O290">
        <v>1</v>
      </c>
      <c r="P290">
        <v>1.075</v>
      </c>
      <c r="Q290" s="121">
        <v>0.9</v>
      </c>
    </row>
    <row r="291" spans="1:17" x14ac:dyDescent="0.25">
      <c r="A291" s="128">
        <v>40953</v>
      </c>
      <c r="B291" s="9">
        <v>939</v>
      </c>
      <c r="C291" t="s">
        <v>66</v>
      </c>
      <c r="D291" t="s">
        <v>46</v>
      </c>
      <c r="F291">
        <v>1425</v>
      </c>
    </row>
    <row r="292" spans="1:17" x14ac:dyDescent="0.25">
      <c r="A292" s="128">
        <v>40956</v>
      </c>
      <c r="B292" s="9">
        <v>1435</v>
      </c>
      <c r="C292" t="s">
        <v>19</v>
      </c>
      <c r="D292" t="s">
        <v>45</v>
      </c>
      <c r="F292">
        <v>1429</v>
      </c>
      <c r="G292">
        <v>4.08</v>
      </c>
      <c r="H292">
        <v>128</v>
      </c>
      <c r="I292">
        <v>1090</v>
      </c>
      <c r="N292">
        <v>132</v>
      </c>
      <c r="O292">
        <v>4</v>
      </c>
      <c r="P292">
        <v>1.0900000000000001</v>
      </c>
      <c r="Q292" s="121">
        <v>3.7</v>
      </c>
    </row>
    <row r="293" spans="1:17" x14ac:dyDescent="0.25">
      <c r="A293" s="128">
        <v>40956</v>
      </c>
      <c r="B293" s="9">
        <v>1435</v>
      </c>
      <c r="C293" t="s">
        <v>19</v>
      </c>
      <c r="D293" t="s">
        <v>46</v>
      </c>
      <c r="F293">
        <v>1433</v>
      </c>
    </row>
    <row r="294" spans="1:17" x14ac:dyDescent="0.25">
      <c r="A294" s="128">
        <v>40956</v>
      </c>
      <c r="B294" s="9">
        <v>1513</v>
      </c>
      <c r="C294" t="s">
        <v>66</v>
      </c>
      <c r="D294" t="s">
        <v>45</v>
      </c>
      <c r="F294">
        <v>1437</v>
      </c>
      <c r="G294">
        <v>1.8</v>
      </c>
      <c r="H294">
        <v>130</v>
      </c>
      <c r="I294">
        <v>1100</v>
      </c>
      <c r="N294">
        <v>130</v>
      </c>
      <c r="O294">
        <v>0</v>
      </c>
      <c r="P294">
        <v>1.1000000000000001</v>
      </c>
      <c r="Q294" s="121">
        <v>0</v>
      </c>
    </row>
    <row r="295" spans="1:17" x14ac:dyDescent="0.25">
      <c r="A295" s="128">
        <v>40956</v>
      </c>
      <c r="B295" s="9">
        <v>1513</v>
      </c>
      <c r="C295" t="s">
        <v>66</v>
      </c>
      <c r="D295" t="s">
        <v>46</v>
      </c>
      <c r="F295">
        <v>1441</v>
      </c>
    </row>
    <row r="296" spans="1:17" x14ac:dyDescent="0.25">
      <c r="A296" s="128">
        <v>40956</v>
      </c>
      <c r="B296" s="9">
        <v>1537</v>
      </c>
      <c r="C296" t="s">
        <v>22</v>
      </c>
      <c r="D296" t="s">
        <v>37</v>
      </c>
      <c r="F296">
        <v>1445</v>
      </c>
      <c r="G296">
        <v>85.3</v>
      </c>
      <c r="H296">
        <v>129</v>
      </c>
      <c r="I296">
        <v>150</v>
      </c>
      <c r="N296">
        <v>138</v>
      </c>
      <c r="O296">
        <v>9</v>
      </c>
      <c r="P296">
        <v>0.15</v>
      </c>
      <c r="Q296" s="121">
        <v>60</v>
      </c>
    </row>
    <row r="297" spans="1:17" x14ac:dyDescent="0.25">
      <c r="A297" s="128">
        <v>40957</v>
      </c>
      <c r="B297" s="9">
        <v>1110</v>
      </c>
      <c r="C297" t="s">
        <v>19</v>
      </c>
      <c r="D297">
        <v>1</v>
      </c>
      <c r="F297">
        <v>1449</v>
      </c>
      <c r="G297">
        <v>0.97</v>
      </c>
      <c r="H297">
        <v>128</v>
      </c>
      <c r="I297">
        <v>525</v>
      </c>
      <c r="N297">
        <v>130</v>
      </c>
      <c r="O297">
        <v>2</v>
      </c>
      <c r="P297">
        <v>0.52500000000000002</v>
      </c>
      <c r="Q297" s="121">
        <v>3.8</v>
      </c>
    </row>
    <row r="298" spans="1:17" x14ac:dyDescent="0.25">
      <c r="A298" s="128">
        <v>40957</v>
      </c>
      <c r="B298" s="9">
        <v>1118</v>
      </c>
      <c r="C298" t="s">
        <v>73</v>
      </c>
      <c r="D298">
        <v>2</v>
      </c>
      <c r="F298">
        <v>1453</v>
      </c>
      <c r="G298">
        <v>1.36</v>
      </c>
      <c r="H298">
        <v>128</v>
      </c>
      <c r="I298">
        <v>575</v>
      </c>
      <c r="N298">
        <v>130</v>
      </c>
      <c r="O298">
        <v>2</v>
      </c>
      <c r="P298">
        <v>0.57499999999999996</v>
      </c>
      <c r="Q298" s="121">
        <v>3.5</v>
      </c>
    </row>
    <row r="299" spans="1:17" x14ac:dyDescent="0.25">
      <c r="A299" s="128">
        <v>40957</v>
      </c>
      <c r="B299" s="9">
        <v>1123</v>
      </c>
      <c r="C299" t="s">
        <v>22</v>
      </c>
      <c r="D299">
        <v>3</v>
      </c>
      <c r="F299">
        <v>1457</v>
      </c>
      <c r="G299">
        <v>1.41</v>
      </c>
      <c r="H299">
        <v>127</v>
      </c>
      <c r="I299">
        <v>550</v>
      </c>
      <c r="N299">
        <v>128</v>
      </c>
      <c r="O299">
        <v>1</v>
      </c>
      <c r="P299">
        <v>0.55000000000000004</v>
      </c>
      <c r="Q299" s="121">
        <v>1.8</v>
      </c>
    </row>
    <row r="300" spans="1:17" x14ac:dyDescent="0.25">
      <c r="A300" s="128">
        <v>40957</v>
      </c>
      <c r="B300" s="9">
        <v>1135</v>
      </c>
      <c r="C300" t="s">
        <v>66</v>
      </c>
      <c r="D300" t="s">
        <v>45</v>
      </c>
      <c r="F300">
        <v>1461</v>
      </c>
      <c r="G300">
        <v>1.2</v>
      </c>
      <c r="H300">
        <v>129</v>
      </c>
      <c r="I300">
        <v>1090</v>
      </c>
      <c r="N300">
        <v>129</v>
      </c>
      <c r="O300">
        <v>0</v>
      </c>
      <c r="P300">
        <v>1.0900000000000001</v>
      </c>
      <c r="Q300" s="121">
        <v>0</v>
      </c>
    </row>
    <row r="301" spans="1:17" x14ac:dyDescent="0.25">
      <c r="A301" s="128">
        <v>40957</v>
      </c>
      <c r="B301" s="9">
        <v>1135</v>
      </c>
      <c r="C301" t="s">
        <v>66</v>
      </c>
      <c r="D301" t="s">
        <v>46</v>
      </c>
      <c r="F301">
        <v>1465</v>
      </c>
    </row>
    <row r="302" spans="1:17" x14ac:dyDescent="0.25">
      <c r="A302" s="128">
        <v>40962</v>
      </c>
      <c r="B302" s="9">
        <v>1245</v>
      </c>
      <c r="C302" t="s">
        <v>19</v>
      </c>
      <c r="D302">
        <v>1</v>
      </c>
      <c r="E302" s="6">
        <v>40974</v>
      </c>
      <c r="G302">
        <v>127</v>
      </c>
      <c r="H302">
        <v>127</v>
      </c>
      <c r="I302">
        <v>550</v>
      </c>
      <c r="N302">
        <v>131</v>
      </c>
      <c r="O302">
        <v>4</v>
      </c>
      <c r="P302">
        <v>0.55000000000000004</v>
      </c>
      <c r="Q302" s="121">
        <v>7.3</v>
      </c>
    </row>
    <row r="303" spans="1:17" x14ac:dyDescent="0.25">
      <c r="A303" s="128">
        <v>40962</v>
      </c>
      <c r="B303" s="9">
        <v>1253</v>
      </c>
      <c r="C303" t="s">
        <v>73</v>
      </c>
      <c r="D303">
        <v>2</v>
      </c>
      <c r="E303" s="6">
        <v>40974</v>
      </c>
      <c r="G303">
        <v>129</v>
      </c>
      <c r="H303">
        <v>129</v>
      </c>
      <c r="I303">
        <v>550</v>
      </c>
      <c r="N303">
        <v>133</v>
      </c>
      <c r="O303">
        <v>4</v>
      </c>
      <c r="P303">
        <v>0.55000000000000004</v>
      </c>
      <c r="Q303" s="121">
        <v>7.3</v>
      </c>
    </row>
    <row r="304" spans="1:17" x14ac:dyDescent="0.25">
      <c r="A304" s="128">
        <v>40966</v>
      </c>
      <c r="B304" s="9">
        <v>1330</v>
      </c>
      <c r="C304" t="s">
        <v>19</v>
      </c>
      <c r="D304">
        <v>1</v>
      </c>
      <c r="E304" s="6">
        <v>40974</v>
      </c>
      <c r="G304">
        <v>126</v>
      </c>
      <c r="H304">
        <v>126</v>
      </c>
      <c r="I304">
        <v>575</v>
      </c>
      <c r="N304">
        <v>134</v>
      </c>
      <c r="O304">
        <v>8</v>
      </c>
      <c r="P304">
        <v>0.57499999999999996</v>
      </c>
      <c r="Q304" s="121">
        <v>13.9</v>
      </c>
    </row>
    <row r="305" spans="1:17" x14ac:dyDescent="0.25">
      <c r="A305" s="128">
        <v>40973</v>
      </c>
      <c r="B305" s="9">
        <v>943</v>
      </c>
      <c r="C305" t="s">
        <v>19</v>
      </c>
      <c r="D305">
        <v>1</v>
      </c>
      <c r="E305" s="6">
        <v>40973</v>
      </c>
      <c r="F305">
        <v>1947</v>
      </c>
      <c r="G305">
        <v>3.19</v>
      </c>
      <c r="H305">
        <v>128</v>
      </c>
      <c r="I305">
        <v>510</v>
      </c>
      <c r="K305">
        <v>1950</v>
      </c>
      <c r="L305">
        <v>2115</v>
      </c>
      <c r="N305">
        <v>131</v>
      </c>
      <c r="O305">
        <v>3</v>
      </c>
      <c r="P305">
        <v>0.51</v>
      </c>
      <c r="Q305" s="121">
        <v>5.9</v>
      </c>
    </row>
    <row r="306" spans="1:17" x14ac:dyDescent="0.25">
      <c r="A306" s="128">
        <v>40973</v>
      </c>
      <c r="B306" s="9">
        <v>949</v>
      </c>
      <c r="C306" t="s">
        <v>73</v>
      </c>
      <c r="D306">
        <v>2</v>
      </c>
      <c r="E306" s="6">
        <v>40973</v>
      </c>
      <c r="G306">
        <v>2.31</v>
      </c>
      <c r="H306">
        <v>126</v>
      </c>
      <c r="I306">
        <v>500</v>
      </c>
      <c r="N306">
        <v>129</v>
      </c>
      <c r="O306">
        <v>3</v>
      </c>
      <c r="P306">
        <v>0.5</v>
      </c>
      <c r="Q306" s="121">
        <v>6</v>
      </c>
    </row>
    <row r="307" spans="1:17" x14ac:dyDescent="0.25">
      <c r="A307" s="128">
        <v>40973</v>
      </c>
      <c r="B307" s="9">
        <v>955</v>
      </c>
      <c r="C307" t="s">
        <v>22</v>
      </c>
      <c r="D307">
        <v>3</v>
      </c>
      <c r="E307" s="6">
        <v>40973</v>
      </c>
      <c r="G307">
        <v>26.5</v>
      </c>
      <c r="H307">
        <v>126</v>
      </c>
      <c r="I307">
        <v>550</v>
      </c>
      <c r="N307">
        <v>137</v>
      </c>
      <c r="O307">
        <v>11</v>
      </c>
      <c r="P307">
        <v>0.55000000000000004</v>
      </c>
      <c r="Q307" s="121">
        <v>20</v>
      </c>
    </row>
    <row r="308" spans="1:17" x14ac:dyDescent="0.25">
      <c r="A308" s="128">
        <v>40973</v>
      </c>
      <c r="B308" s="9">
        <v>1003</v>
      </c>
      <c r="C308" t="s">
        <v>66</v>
      </c>
      <c r="D308">
        <v>4</v>
      </c>
      <c r="E308" s="6">
        <v>40973</v>
      </c>
      <c r="G308">
        <v>2.2000000000000002</v>
      </c>
      <c r="H308">
        <v>126</v>
      </c>
      <c r="I308">
        <v>550</v>
      </c>
      <c r="N308">
        <v>128</v>
      </c>
      <c r="O308">
        <v>2</v>
      </c>
      <c r="P308">
        <v>0.55000000000000004</v>
      </c>
      <c r="Q308" s="121">
        <v>3.6</v>
      </c>
    </row>
    <row r="309" spans="1:17" x14ac:dyDescent="0.25">
      <c r="A309" s="128">
        <v>40973</v>
      </c>
      <c r="B309" s="9">
        <v>1014</v>
      </c>
      <c r="C309" t="s">
        <v>22</v>
      </c>
      <c r="D309">
        <v>5</v>
      </c>
      <c r="E309" s="6">
        <v>40973</v>
      </c>
      <c r="G309">
        <v>103.2</v>
      </c>
      <c r="H309">
        <v>126</v>
      </c>
      <c r="I309">
        <v>150</v>
      </c>
      <c r="N309">
        <v>136</v>
      </c>
      <c r="O309">
        <v>10</v>
      </c>
      <c r="P309">
        <v>0.15</v>
      </c>
      <c r="Q309" s="121">
        <v>66.7</v>
      </c>
    </row>
    <row r="310" spans="1:17" x14ac:dyDescent="0.25">
      <c r="A310" s="128">
        <v>40973</v>
      </c>
      <c r="B310" s="9">
        <v>1023</v>
      </c>
      <c r="C310" t="s">
        <v>19</v>
      </c>
      <c r="D310">
        <v>6</v>
      </c>
      <c r="E310" s="6">
        <v>40973</v>
      </c>
      <c r="G310">
        <v>3.01</v>
      </c>
      <c r="H310">
        <v>126</v>
      </c>
      <c r="I310">
        <v>550</v>
      </c>
      <c r="N310">
        <v>127</v>
      </c>
      <c r="O310">
        <v>1</v>
      </c>
      <c r="P310">
        <v>0.55000000000000004</v>
      </c>
      <c r="Q310" s="121">
        <v>1.8</v>
      </c>
    </row>
    <row r="311" spans="1:17" x14ac:dyDescent="0.25">
      <c r="A311" s="128">
        <v>40973</v>
      </c>
      <c r="B311" s="9">
        <v>1346</v>
      </c>
      <c r="C311" t="s">
        <v>19</v>
      </c>
      <c r="D311">
        <v>7</v>
      </c>
      <c r="E311" s="6">
        <v>40973</v>
      </c>
      <c r="G311">
        <v>10.02</v>
      </c>
      <c r="H311">
        <v>132</v>
      </c>
      <c r="I311">
        <v>550</v>
      </c>
      <c r="K311">
        <v>2025</v>
      </c>
      <c r="L311">
        <v>2222</v>
      </c>
      <c r="N311">
        <v>133</v>
      </c>
      <c r="O311">
        <v>1</v>
      </c>
      <c r="P311">
        <v>0.55000000000000004</v>
      </c>
      <c r="Q311" s="121">
        <v>1.8</v>
      </c>
    </row>
    <row r="312" spans="1:17" x14ac:dyDescent="0.25">
      <c r="A312" s="128">
        <v>40973</v>
      </c>
      <c r="B312" s="9">
        <v>1503</v>
      </c>
      <c r="C312" t="s">
        <v>19</v>
      </c>
      <c r="D312">
        <v>8</v>
      </c>
      <c r="E312" s="6">
        <v>40973</v>
      </c>
      <c r="G312">
        <v>255</v>
      </c>
      <c r="H312">
        <v>130</v>
      </c>
      <c r="I312">
        <v>100</v>
      </c>
      <c r="N312">
        <v>166</v>
      </c>
      <c r="O312">
        <v>36</v>
      </c>
      <c r="P312">
        <v>0.1</v>
      </c>
      <c r="Q312" s="121">
        <v>360</v>
      </c>
    </row>
    <row r="313" spans="1:17" x14ac:dyDescent="0.25">
      <c r="A313" s="128">
        <v>40973</v>
      </c>
      <c r="B313" s="9">
        <v>1505</v>
      </c>
      <c r="C313" t="s">
        <v>54</v>
      </c>
      <c r="D313">
        <v>9</v>
      </c>
      <c r="E313" s="6">
        <v>40973</v>
      </c>
      <c r="H313">
        <v>130</v>
      </c>
      <c r="I313">
        <v>50</v>
      </c>
      <c r="N313">
        <v>249</v>
      </c>
      <c r="O313">
        <v>119</v>
      </c>
      <c r="P313">
        <v>0.05</v>
      </c>
      <c r="Q313" s="121">
        <v>2380</v>
      </c>
    </row>
    <row r="314" spans="1:17" x14ac:dyDescent="0.25">
      <c r="A314" s="128">
        <v>40973</v>
      </c>
      <c r="B314" s="9">
        <v>1506</v>
      </c>
      <c r="C314" t="s">
        <v>73</v>
      </c>
      <c r="D314">
        <v>9</v>
      </c>
      <c r="E314" s="6">
        <v>40973</v>
      </c>
      <c r="G314">
        <v>63.2</v>
      </c>
      <c r="H314">
        <v>130</v>
      </c>
      <c r="I314">
        <v>300</v>
      </c>
      <c r="N314">
        <v>146</v>
      </c>
      <c r="O314">
        <v>16</v>
      </c>
      <c r="P314">
        <v>0.3</v>
      </c>
      <c r="Q314" s="121">
        <v>53.3</v>
      </c>
    </row>
    <row r="315" spans="1:17" x14ac:dyDescent="0.25">
      <c r="A315" s="128">
        <v>40973</v>
      </c>
      <c r="B315" s="9">
        <v>1507</v>
      </c>
      <c r="C315" t="s">
        <v>56</v>
      </c>
      <c r="D315">
        <v>10</v>
      </c>
      <c r="E315" s="6">
        <v>40973</v>
      </c>
      <c r="H315">
        <v>133</v>
      </c>
      <c r="I315">
        <v>40</v>
      </c>
      <c r="N315">
        <v>296</v>
      </c>
      <c r="O315">
        <v>163</v>
      </c>
      <c r="P315">
        <v>0.04</v>
      </c>
      <c r="Q315" s="121">
        <v>4075</v>
      </c>
    </row>
    <row r="316" spans="1:17" x14ac:dyDescent="0.25">
      <c r="A316" s="128">
        <v>40973</v>
      </c>
      <c r="B316" s="9">
        <v>1514</v>
      </c>
      <c r="C316" t="s">
        <v>57</v>
      </c>
      <c r="D316">
        <v>11</v>
      </c>
      <c r="E316" s="6">
        <v>40973</v>
      </c>
      <c r="G316">
        <v>216</v>
      </c>
      <c r="H316">
        <v>128</v>
      </c>
      <c r="I316">
        <v>200</v>
      </c>
      <c r="N316">
        <v>183</v>
      </c>
      <c r="O316">
        <v>55</v>
      </c>
      <c r="P316">
        <v>0.2</v>
      </c>
      <c r="Q316" s="121">
        <v>275</v>
      </c>
    </row>
    <row r="317" spans="1:17" x14ac:dyDescent="0.25">
      <c r="A317" s="128">
        <v>40973</v>
      </c>
      <c r="B317" s="9">
        <v>1515</v>
      </c>
      <c r="C317" t="s">
        <v>22</v>
      </c>
      <c r="D317">
        <v>12</v>
      </c>
      <c r="E317" s="6">
        <v>40973</v>
      </c>
      <c r="F317">
        <v>2000</v>
      </c>
      <c r="H317">
        <v>128</v>
      </c>
      <c r="I317">
        <v>50</v>
      </c>
      <c r="K317">
        <v>2050</v>
      </c>
      <c r="L317">
        <v>2222</v>
      </c>
      <c r="N317">
        <v>758</v>
      </c>
      <c r="O317">
        <v>630</v>
      </c>
      <c r="P317">
        <v>0.05</v>
      </c>
      <c r="Q317" s="121">
        <v>12600</v>
      </c>
    </row>
    <row r="318" spans="1:17" x14ac:dyDescent="0.25">
      <c r="A318" s="128">
        <v>40973</v>
      </c>
      <c r="B318" s="9">
        <v>1516</v>
      </c>
      <c r="C318" t="s">
        <v>96</v>
      </c>
      <c r="D318">
        <v>13</v>
      </c>
      <c r="E318" s="6">
        <v>40973</v>
      </c>
      <c r="G318">
        <v>819</v>
      </c>
      <c r="H318">
        <v>128</v>
      </c>
      <c r="I318">
        <v>100</v>
      </c>
      <c r="K318">
        <v>2125</v>
      </c>
      <c r="L318">
        <v>2302</v>
      </c>
      <c r="N318">
        <v>207</v>
      </c>
      <c r="O318">
        <v>79</v>
      </c>
      <c r="P318">
        <v>0.1</v>
      </c>
      <c r="Q318" s="121">
        <v>790</v>
      </c>
    </row>
    <row r="319" spans="1:17" x14ac:dyDescent="0.25">
      <c r="A319" s="128">
        <v>40973</v>
      </c>
      <c r="B319" s="9">
        <v>1520</v>
      </c>
      <c r="C319" t="s">
        <v>97</v>
      </c>
      <c r="D319">
        <v>14</v>
      </c>
      <c r="E319" s="6">
        <v>40973</v>
      </c>
      <c r="H319">
        <v>128</v>
      </c>
      <c r="I319">
        <v>5</v>
      </c>
      <c r="N319">
        <v>183</v>
      </c>
      <c r="O319">
        <v>55</v>
      </c>
      <c r="P319">
        <v>5.0000000000000001E-3</v>
      </c>
      <c r="Q319" s="121">
        <v>11000</v>
      </c>
    </row>
    <row r="320" spans="1:17" x14ac:dyDescent="0.25">
      <c r="A320" s="128">
        <v>40973</v>
      </c>
      <c r="B320" s="9">
        <v>1520</v>
      </c>
      <c r="C320" t="s">
        <v>98</v>
      </c>
      <c r="D320">
        <v>15</v>
      </c>
      <c r="E320" s="6">
        <v>40973</v>
      </c>
      <c r="H320">
        <v>130</v>
      </c>
      <c r="I320">
        <v>5</v>
      </c>
      <c r="N320">
        <v>183</v>
      </c>
      <c r="O320">
        <v>53</v>
      </c>
      <c r="P320">
        <v>5.0000000000000001E-3</v>
      </c>
      <c r="Q320" s="121">
        <v>10600</v>
      </c>
    </row>
    <row r="321" spans="1:17" x14ac:dyDescent="0.25">
      <c r="A321" s="128">
        <v>40973</v>
      </c>
      <c r="B321" s="9">
        <v>1544</v>
      </c>
      <c r="C321" t="s">
        <v>66</v>
      </c>
      <c r="D321">
        <v>16</v>
      </c>
      <c r="E321" s="6">
        <v>40973</v>
      </c>
      <c r="G321">
        <v>6.85</v>
      </c>
      <c r="H321">
        <v>126</v>
      </c>
      <c r="I321">
        <v>540</v>
      </c>
      <c r="N321">
        <v>133</v>
      </c>
      <c r="O321">
        <v>7</v>
      </c>
      <c r="P321">
        <v>0.54</v>
      </c>
      <c r="Q321" s="121">
        <v>13</v>
      </c>
    </row>
    <row r="322" spans="1:17" x14ac:dyDescent="0.25">
      <c r="A322" s="128">
        <v>40973</v>
      </c>
      <c r="B322" s="9">
        <v>1600</v>
      </c>
      <c r="C322" t="s">
        <v>73</v>
      </c>
      <c r="D322">
        <v>17</v>
      </c>
      <c r="E322" s="6">
        <v>40973</v>
      </c>
      <c r="G322">
        <v>15.8</v>
      </c>
      <c r="H322">
        <v>111</v>
      </c>
      <c r="I322">
        <v>550</v>
      </c>
      <c r="N322">
        <v>124</v>
      </c>
      <c r="O322">
        <v>13</v>
      </c>
      <c r="P322">
        <v>0.55000000000000004</v>
      </c>
      <c r="Q322" s="121">
        <v>23.6</v>
      </c>
    </row>
    <row r="323" spans="1:17" x14ac:dyDescent="0.25">
      <c r="A323" s="128">
        <v>40973</v>
      </c>
      <c r="B323" s="9">
        <v>1605</v>
      </c>
      <c r="C323" t="s">
        <v>19</v>
      </c>
      <c r="D323">
        <v>18</v>
      </c>
      <c r="E323" s="6">
        <v>40973</v>
      </c>
      <c r="H323">
        <v>111</v>
      </c>
      <c r="I323">
        <v>10</v>
      </c>
      <c r="N323">
        <v>146</v>
      </c>
      <c r="O323">
        <v>35</v>
      </c>
      <c r="P323">
        <v>0.01</v>
      </c>
      <c r="Q323" s="121">
        <v>3500</v>
      </c>
    </row>
    <row r="324" spans="1:17" x14ac:dyDescent="0.25">
      <c r="A324" s="128">
        <v>40973</v>
      </c>
      <c r="B324" s="9">
        <v>1626</v>
      </c>
      <c r="C324" t="s">
        <v>19</v>
      </c>
      <c r="D324">
        <v>19</v>
      </c>
      <c r="E324" s="6">
        <v>40973</v>
      </c>
      <c r="H324">
        <v>109</v>
      </c>
      <c r="I324">
        <v>15</v>
      </c>
      <c r="N324">
        <v>142</v>
      </c>
      <c r="O324">
        <v>33</v>
      </c>
      <c r="P324">
        <v>1.4999999999999999E-2</v>
      </c>
      <c r="Q324" s="121">
        <v>2200</v>
      </c>
    </row>
    <row r="325" spans="1:17" x14ac:dyDescent="0.25">
      <c r="A325" s="128">
        <v>40973</v>
      </c>
      <c r="B325" s="9">
        <v>1640</v>
      </c>
      <c r="C325" t="s">
        <v>66</v>
      </c>
      <c r="D325">
        <v>20</v>
      </c>
      <c r="E325" s="6">
        <v>40973</v>
      </c>
      <c r="G325">
        <v>5.36</v>
      </c>
      <c r="H325">
        <v>110</v>
      </c>
      <c r="I325">
        <v>540</v>
      </c>
      <c r="N325">
        <v>112</v>
      </c>
      <c r="O325">
        <v>2</v>
      </c>
      <c r="P325">
        <v>0.54</v>
      </c>
      <c r="Q325" s="121">
        <v>3.7</v>
      </c>
    </row>
    <row r="326" spans="1:17" x14ac:dyDescent="0.25">
      <c r="A326" s="128">
        <v>40973</v>
      </c>
      <c r="B326" s="9">
        <v>1649</v>
      </c>
      <c r="C326" t="s">
        <v>22</v>
      </c>
      <c r="D326">
        <v>21</v>
      </c>
      <c r="E326" s="6">
        <v>40973</v>
      </c>
      <c r="G326">
        <v>217</v>
      </c>
      <c r="H326">
        <v>112</v>
      </c>
      <c r="I326">
        <v>150</v>
      </c>
      <c r="K326">
        <v>2222</v>
      </c>
      <c r="L326">
        <v>1254</v>
      </c>
      <c r="N326">
        <v>137</v>
      </c>
      <c r="O326">
        <v>25</v>
      </c>
      <c r="P326">
        <v>0.15</v>
      </c>
      <c r="Q326" s="121">
        <v>166.7</v>
      </c>
    </row>
    <row r="327" spans="1:17" x14ac:dyDescent="0.25">
      <c r="A327" s="128">
        <v>40973</v>
      </c>
      <c r="B327" s="9">
        <v>1656</v>
      </c>
      <c r="C327" t="s">
        <v>19</v>
      </c>
      <c r="D327">
        <v>22</v>
      </c>
      <c r="E327" s="6">
        <v>40973</v>
      </c>
      <c r="H327">
        <v>111</v>
      </c>
      <c r="I327">
        <v>40</v>
      </c>
      <c r="N327">
        <v>142</v>
      </c>
      <c r="O327">
        <v>31</v>
      </c>
      <c r="P327">
        <v>0.04</v>
      </c>
      <c r="Q327" s="121">
        <v>775</v>
      </c>
    </row>
    <row r="328" spans="1:17" x14ac:dyDescent="0.25">
      <c r="A328" s="128">
        <v>40973</v>
      </c>
      <c r="B328" s="9">
        <v>1822</v>
      </c>
      <c r="C328" t="s">
        <v>19</v>
      </c>
      <c r="D328">
        <v>23</v>
      </c>
      <c r="E328" s="6">
        <v>40973</v>
      </c>
      <c r="G328">
        <v>132</v>
      </c>
      <c r="H328">
        <v>110</v>
      </c>
      <c r="I328">
        <v>300</v>
      </c>
      <c r="N328">
        <v>133</v>
      </c>
      <c r="O328">
        <v>23</v>
      </c>
      <c r="P328">
        <v>0.3</v>
      </c>
      <c r="Q328" s="121">
        <v>76.7</v>
      </c>
    </row>
    <row r="329" spans="1:17" x14ac:dyDescent="0.25">
      <c r="A329" s="128">
        <v>40973</v>
      </c>
      <c r="B329" s="9">
        <v>1840</v>
      </c>
      <c r="C329" t="s">
        <v>66</v>
      </c>
      <c r="D329">
        <v>24</v>
      </c>
      <c r="E329" s="6">
        <v>40973</v>
      </c>
      <c r="G329">
        <v>4.97</v>
      </c>
      <c r="H329">
        <v>110</v>
      </c>
      <c r="I329">
        <v>510</v>
      </c>
      <c r="N329">
        <v>112</v>
      </c>
      <c r="O329">
        <v>2</v>
      </c>
      <c r="P329">
        <v>0.51</v>
      </c>
      <c r="Q329" s="121">
        <v>3.9</v>
      </c>
    </row>
    <row r="330" spans="1:17" x14ac:dyDescent="0.25">
      <c r="A330" s="128">
        <v>40973</v>
      </c>
      <c r="B330" s="9">
        <v>1845</v>
      </c>
      <c r="C330" t="s">
        <v>22</v>
      </c>
      <c r="D330">
        <v>25</v>
      </c>
      <c r="E330" s="6">
        <v>40973</v>
      </c>
      <c r="G330">
        <v>38</v>
      </c>
      <c r="H330">
        <v>111</v>
      </c>
      <c r="I330">
        <v>500</v>
      </c>
      <c r="N330">
        <v>139</v>
      </c>
      <c r="O330">
        <v>28</v>
      </c>
      <c r="P330">
        <v>0.5</v>
      </c>
      <c r="Q330" s="121">
        <v>56</v>
      </c>
    </row>
    <row r="331" spans="1:17" x14ac:dyDescent="0.25">
      <c r="A331" s="128">
        <v>40973</v>
      </c>
      <c r="B331" s="9">
        <v>1852</v>
      </c>
      <c r="C331" t="s">
        <v>19</v>
      </c>
      <c r="D331">
        <v>26</v>
      </c>
      <c r="E331" s="6">
        <v>40973</v>
      </c>
      <c r="G331">
        <v>215</v>
      </c>
      <c r="H331">
        <v>110</v>
      </c>
      <c r="I331">
        <v>150</v>
      </c>
      <c r="N331">
        <v>152</v>
      </c>
      <c r="O331">
        <v>42</v>
      </c>
      <c r="P331">
        <v>0.15</v>
      </c>
      <c r="Q331" s="121">
        <v>280</v>
      </c>
    </row>
    <row r="332" spans="1:17" x14ac:dyDescent="0.25">
      <c r="A332" s="128">
        <v>40973</v>
      </c>
      <c r="B332" s="9">
        <v>1854</v>
      </c>
      <c r="C332" t="s">
        <v>95</v>
      </c>
      <c r="D332">
        <v>27</v>
      </c>
      <c r="E332" s="6">
        <v>40973</v>
      </c>
      <c r="G332">
        <v>58.3</v>
      </c>
      <c r="H332">
        <v>112</v>
      </c>
      <c r="I332">
        <v>150</v>
      </c>
      <c r="N332">
        <v>134</v>
      </c>
      <c r="O332">
        <v>22</v>
      </c>
      <c r="P332">
        <v>0.15</v>
      </c>
      <c r="Q332" s="121">
        <v>146.69999999999999</v>
      </c>
    </row>
    <row r="333" spans="1:17" x14ac:dyDescent="0.25">
      <c r="A333" s="128">
        <v>40973</v>
      </c>
      <c r="B333" s="9">
        <v>1905</v>
      </c>
      <c r="C333" t="s">
        <v>19</v>
      </c>
      <c r="D333">
        <v>28</v>
      </c>
      <c r="E333" s="6">
        <v>40973</v>
      </c>
      <c r="G333">
        <v>129</v>
      </c>
      <c r="H333">
        <v>112</v>
      </c>
      <c r="I333">
        <v>210</v>
      </c>
      <c r="N333">
        <v>146</v>
      </c>
      <c r="O333">
        <v>34</v>
      </c>
      <c r="P333">
        <v>0.21</v>
      </c>
      <c r="Q333" s="121">
        <v>161.9</v>
      </c>
    </row>
    <row r="334" spans="1:17" x14ac:dyDescent="0.25">
      <c r="A334" s="128">
        <v>40973</v>
      </c>
      <c r="B334" s="9">
        <v>1910</v>
      </c>
      <c r="C334" t="s">
        <v>22</v>
      </c>
      <c r="D334">
        <v>30</v>
      </c>
      <c r="E334" s="6">
        <v>40973</v>
      </c>
      <c r="H334">
        <v>113</v>
      </c>
      <c r="I334">
        <v>15</v>
      </c>
      <c r="N334">
        <v>147</v>
      </c>
      <c r="O334">
        <v>34</v>
      </c>
      <c r="P334">
        <v>1.4999999999999999E-2</v>
      </c>
      <c r="Q334" s="121">
        <v>2266.6999999999998</v>
      </c>
    </row>
    <row r="335" spans="1:17" x14ac:dyDescent="0.25">
      <c r="A335" s="128">
        <v>40973</v>
      </c>
      <c r="B335" s="9">
        <v>1917</v>
      </c>
      <c r="C335" t="s">
        <v>19</v>
      </c>
      <c r="D335">
        <v>31</v>
      </c>
      <c r="E335" s="6">
        <v>40973</v>
      </c>
      <c r="G335">
        <v>272</v>
      </c>
      <c r="H335">
        <v>114</v>
      </c>
      <c r="I335">
        <v>50</v>
      </c>
      <c r="N335">
        <v>124</v>
      </c>
      <c r="O335">
        <v>10</v>
      </c>
      <c r="P335">
        <v>0.05</v>
      </c>
      <c r="Q335" s="121">
        <v>200</v>
      </c>
    </row>
    <row r="336" spans="1:17" x14ac:dyDescent="0.25">
      <c r="A336" s="128">
        <v>40974</v>
      </c>
      <c r="B336" s="9">
        <v>1133</v>
      </c>
      <c r="C336" t="s">
        <v>19</v>
      </c>
      <c r="D336">
        <v>1</v>
      </c>
      <c r="E336" s="6">
        <v>40974</v>
      </c>
      <c r="G336">
        <v>111</v>
      </c>
      <c r="H336">
        <v>111</v>
      </c>
      <c r="I336">
        <v>550</v>
      </c>
      <c r="N336">
        <v>117</v>
      </c>
      <c r="O336">
        <v>6</v>
      </c>
      <c r="P336">
        <v>0.55000000000000004</v>
      </c>
      <c r="Q336" s="121">
        <v>10.9</v>
      </c>
    </row>
    <row r="337" spans="1:17" x14ac:dyDescent="0.25">
      <c r="A337" s="128">
        <v>41052</v>
      </c>
      <c r="B337" s="9">
        <v>1615</v>
      </c>
      <c r="C337" t="s">
        <v>19</v>
      </c>
      <c r="D337">
        <v>1</v>
      </c>
      <c r="G337">
        <v>148</v>
      </c>
      <c r="H337">
        <v>109</v>
      </c>
      <c r="I337">
        <v>100</v>
      </c>
      <c r="N337">
        <v>140</v>
      </c>
      <c r="O337">
        <v>31</v>
      </c>
      <c r="P337">
        <v>0.1</v>
      </c>
      <c r="Q337" s="121">
        <v>310</v>
      </c>
    </row>
    <row r="338" spans="1:17" x14ac:dyDescent="0.25">
      <c r="A338" s="128">
        <v>41313</v>
      </c>
      <c r="B338" s="9">
        <v>730</v>
      </c>
      <c r="C338" t="s">
        <v>64</v>
      </c>
      <c r="D338">
        <v>6</v>
      </c>
      <c r="G338">
        <v>100.7</v>
      </c>
      <c r="H338">
        <v>109</v>
      </c>
      <c r="I338">
        <v>200</v>
      </c>
      <c r="N338">
        <v>131</v>
      </c>
      <c r="O338">
        <v>22</v>
      </c>
      <c r="P338">
        <v>0.2</v>
      </c>
      <c r="Q338" s="121">
        <v>110</v>
      </c>
    </row>
    <row r="339" spans="1:17" x14ac:dyDescent="0.25">
      <c r="A339" s="128">
        <v>41313</v>
      </c>
      <c r="B339" s="9">
        <v>1015</v>
      </c>
      <c r="C339" t="s">
        <v>64</v>
      </c>
      <c r="D339">
        <v>5</v>
      </c>
      <c r="G339">
        <v>42.5</v>
      </c>
      <c r="H339">
        <v>109</v>
      </c>
      <c r="I339">
        <v>300</v>
      </c>
      <c r="N339">
        <v>143</v>
      </c>
      <c r="O339">
        <v>34</v>
      </c>
      <c r="P339">
        <v>0.3</v>
      </c>
      <c r="Q339" s="121">
        <v>113.3</v>
      </c>
    </row>
    <row r="340" spans="1:17" x14ac:dyDescent="0.25">
      <c r="A340" s="128">
        <v>41313</v>
      </c>
      <c r="B340" s="9">
        <v>1055</v>
      </c>
      <c r="C340" t="s">
        <v>65</v>
      </c>
      <c r="D340">
        <v>4</v>
      </c>
      <c r="G340">
        <v>412</v>
      </c>
      <c r="H340">
        <v>111</v>
      </c>
      <c r="I340">
        <v>40</v>
      </c>
      <c r="N340">
        <v>137</v>
      </c>
      <c r="O340">
        <v>26</v>
      </c>
      <c r="P340">
        <v>0.04</v>
      </c>
      <c r="Q340" s="121">
        <v>650</v>
      </c>
    </row>
    <row r="341" spans="1:17" x14ac:dyDescent="0.25">
      <c r="A341" s="128">
        <v>41313</v>
      </c>
      <c r="B341" s="9">
        <v>1130</v>
      </c>
      <c r="C341" t="s">
        <v>66</v>
      </c>
      <c r="D341">
        <v>3</v>
      </c>
      <c r="E341" s="6">
        <v>41354</v>
      </c>
      <c r="F341">
        <v>1600</v>
      </c>
      <c r="G341">
        <v>37.700000000000003</v>
      </c>
      <c r="H341">
        <v>109</v>
      </c>
      <c r="I341">
        <v>540</v>
      </c>
      <c r="N341">
        <v>148</v>
      </c>
      <c r="O341">
        <v>39</v>
      </c>
      <c r="P341">
        <v>0.54</v>
      </c>
      <c r="Q341" s="121">
        <v>72.2</v>
      </c>
    </row>
    <row r="342" spans="1:17" x14ac:dyDescent="0.25">
      <c r="A342" s="128">
        <v>41313</v>
      </c>
      <c r="B342" s="9">
        <v>1145</v>
      </c>
      <c r="C342" t="s">
        <v>22</v>
      </c>
      <c r="D342">
        <v>2</v>
      </c>
      <c r="G342">
        <v>54.5</v>
      </c>
      <c r="H342">
        <v>109</v>
      </c>
      <c r="I342">
        <v>300</v>
      </c>
      <c r="N342">
        <v>134</v>
      </c>
      <c r="O342">
        <v>25</v>
      </c>
      <c r="P342">
        <v>0.3</v>
      </c>
      <c r="Q342" s="121">
        <v>83.3</v>
      </c>
    </row>
    <row r="343" spans="1:17" x14ac:dyDescent="0.25">
      <c r="A343" s="128">
        <v>41313</v>
      </c>
      <c r="B343" s="9">
        <v>1155</v>
      </c>
      <c r="C343" t="s">
        <v>19</v>
      </c>
      <c r="D343">
        <v>1</v>
      </c>
      <c r="G343">
        <v>51.8</v>
      </c>
      <c r="H343">
        <v>110</v>
      </c>
      <c r="I343">
        <v>300</v>
      </c>
      <c r="N343">
        <v>139</v>
      </c>
      <c r="O343">
        <v>29</v>
      </c>
      <c r="P343">
        <v>0.3</v>
      </c>
      <c r="Q343" s="121">
        <v>96.7</v>
      </c>
    </row>
    <row r="344" spans="1:17" x14ac:dyDescent="0.25">
      <c r="A344" s="128">
        <v>41332</v>
      </c>
      <c r="B344" s="9">
        <v>1158</v>
      </c>
      <c r="C344" t="s">
        <v>19</v>
      </c>
      <c r="D344">
        <v>1</v>
      </c>
      <c r="G344">
        <v>11.5</v>
      </c>
      <c r="H344">
        <v>111</v>
      </c>
      <c r="I344">
        <v>500</v>
      </c>
      <c r="O344">
        <v>-111</v>
      </c>
      <c r="P344">
        <v>0.5</v>
      </c>
      <c r="Q344" s="121">
        <v>-222</v>
      </c>
    </row>
    <row r="345" spans="1:17" x14ac:dyDescent="0.25">
      <c r="A345" s="128">
        <v>41332</v>
      </c>
      <c r="B345" s="9">
        <v>1411</v>
      </c>
      <c r="C345" t="s">
        <v>19</v>
      </c>
      <c r="D345">
        <v>2</v>
      </c>
      <c r="G345">
        <v>133</v>
      </c>
      <c r="H345">
        <v>112</v>
      </c>
      <c r="I345">
        <v>300</v>
      </c>
      <c r="N345">
        <v>134</v>
      </c>
      <c r="O345">
        <v>22</v>
      </c>
      <c r="P345">
        <v>0.3</v>
      </c>
      <c r="Q345" s="121">
        <v>73.3</v>
      </c>
    </row>
    <row r="346" spans="1:17" x14ac:dyDescent="0.25">
      <c r="A346" s="128">
        <v>41332</v>
      </c>
      <c r="B346" s="9">
        <v>1903</v>
      </c>
      <c r="C346" t="s">
        <v>19</v>
      </c>
      <c r="D346">
        <v>3</v>
      </c>
      <c r="G346">
        <v>13.8</v>
      </c>
      <c r="H346">
        <v>111</v>
      </c>
      <c r="I346">
        <v>500</v>
      </c>
      <c r="O346">
        <v>-111</v>
      </c>
      <c r="P346">
        <v>0.5</v>
      </c>
      <c r="Q346" s="121">
        <v>-222</v>
      </c>
    </row>
    <row r="347" spans="1:17" x14ac:dyDescent="0.25">
      <c r="A347" s="128">
        <v>41337</v>
      </c>
      <c r="B347" s="9">
        <v>1545</v>
      </c>
      <c r="C347" t="s">
        <v>66</v>
      </c>
      <c r="D347">
        <v>1</v>
      </c>
      <c r="G347">
        <v>1.19</v>
      </c>
      <c r="H347">
        <v>112</v>
      </c>
      <c r="I347">
        <v>510</v>
      </c>
      <c r="N347">
        <v>112</v>
      </c>
      <c r="O347">
        <v>0</v>
      </c>
      <c r="P347">
        <v>0.51</v>
      </c>
      <c r="Q347" s="121">
        <v>0</v>
      </c>
    </row>
    <row r="348" spans="1:17" x14ac:dyDescent="0.25">
      <c r="A348" s="128">
        <v>41337</v>
      </c>
      <c r="B348" s="9">
        <v>1600</v>
      </c>
      <c r="C348" t="s">
        <v>19</v>
      </c>
      <c r="D348">
        <v>2</v>
      </c>
      <c r="E348" s="6">
        <v>41348</v>
      </c>
      <c r="F348">
        <v>1107</v>
      </c>
      <c r="G348">
        <v>4.58</v>
      </c>
      <c r="H348">
        <v>108</v>
      </c>
      <c r="I348">
        <v>500</v>
      </c>
      <c r="K348">
        <v>1115</v>
      </c>
      <c r="N348">
        <v>113</v>
      </c>
      <c r="O348">
        <v>5</v>
      </c>
      <c r="P348">
        <v>0.5</v>
      </c>
      <c r="Q348" s="121">
        <v>10</v>
      </c>
    </row>
    <row r="349" spans="1:17" x14ac:dyDescent="0.25">
      <c r="A349" s="128">
        <v>41337</v>
      </c>
      <c r="B349" s="9">
        <v>1625</v>
      </c>
      <c r="C349" t="s">
        <v>19</v>
      </c>
      <c r="D349">
        <v>3</v>
      </c>
      <c r="G349">
        <v>19.7</v>
      </c>
      <c r="H349">
        <v>110</v>
      </c>
      <c r="I349">
        <v>500</v>
      </c>
      <c r="N349">
        <v>118</v>
      </c>
      <c r="O349">
        <v>8</v>
      </c>
      <c r="P349">
        <v>0.5</v>
      </c>
      <c r="Q349" s="121">
        <v>16</v>
      </c>
    </row>
    <row r="350" spans="1:17" x14ac:dyDescent="0.25">
      <c r="A350" s="128">
        <v>41338</v>
      </c>
      <c r="B350" s="9">
        <v>830</v>
      </c>
      <c r="C350" t="s">
        <v>68</v>
      </c>
      <c r="D350">
        <v>1</v>
      </c>
      <c r="E350" t="s">
        <v>70</v>
      </c>
      <c r="G350">
        <v>2.7</v>
      </c>
      <c r="H350">
        <v>110</v>
      </c>
      <c r="I350">
        <v>500</v>
      </c>
      <c r="N350">
        <v>116</v>
      </c>
      <c r="O350">
        <v>6</v>
      </c>
      <c r="P350">
        <v>0.5</v>
      </c>
      <c r="Q350" s="121">
        <v>12</v>
      </c>
    </row>
    <row r="351" spans="1:17" x14ac:dyDescent="0.25">
      <c r="A351" s="128">
        <v>41338</v>
      </c>
      <c r="B351" s="9">
        <v>840</v>
      </c>
      <c r="C351" t="s">
        <v>65</v>
      </c>
      <c r="D351">
        <v>2</v>
      </c>
      <c r="E351" t="s">
        <v>70</v>
      </c>
      <c r="G351">
        <v>5.09</v>
      </c>
      <c r="H351">
        <v>111</v>
      </c>
      <c r="I351">
        <v>500</v>
      </c>
      <c r="N351">
        <v>113</v>
      </c>
      <c r="O351">
        <v>2</v>
      </c>
      <c r="P351">
        <v>0.5</v>
      </c>
      <c r="Q351" s="121">
        <v>4</v>
      </c>
    </row>
    <row r="352" spans="1:17" x14ac:dyDescent="0.25">
      <c r="A352" s="128">
        <v>41338</v>
      </c>
      <c r="B352" s="9">
        <v>922</v>
      </c>
      <c r="C352" t="s">
        <v>19</v>
      </c>
      <c r="D352">
        <v>3</v>
      </c>
      <c r="G352">
        <v>18.7</v>
      </c>
      <c r="H352">
        <v>111</v>
      </c>
      <c r="I352">
        <v>500</v>
      </c>
      <c r="O352">
        <v>-111</v>
      </c>
      <c r="P352">
        <v>0.5</v>
      </c>
      <c r="Q352" s="121">
        <v>-222</v>
      </c>
    </row>
    <row r="353" spans="1:17" x14ac:dyDescent="0.25">
      <c r="A353" s="128">
        <v>41338</v>
      </c>
      <c r="B353" s="9">
        <v>1842</v>
      </c>
      <c r="C353" t="s">
        <v>19</v>
      </c>
      <c r="D353">
        <v>4</v>
      </c>
      <c r="G353">
        <v>11.8</v>
      </c>
      <c r="H353">
        <v>112</v>
      </c>
      <c r="I353">
        <v>500</v>
      </c>
      <c r="M353" t="s">
        <v>67</v>
      </c>
      <c r="N353">
        <v>125</v>
      </c>
      <c r="O353">
        <v>13</v>
      </c>
      <c r="P353">
        <v>0.5</v>
      </c>
      <c r="Q353" s="121">
        <v>26</v>
      </c>
    </row>
    <row r="354" spans="1:17" x14ac:dyDescent="0.25">
      <c r="A354" s="128">
        <v>41338</v>
      </c>
      <c r="B354" s="9">
        <v>1848</v>
      </c>
      <c r="C354" t="s">
        <v>22</v>
      </c>
      <c r="D354">
        <v>5</v>
      </c>
      <c r="G354">
        <v>22.3</v>
      </c>
      <c r="H354">
        <v>112</v>
      </c>
      <c r="I354">
        <v>510</v>
      </c>
      <c r="N354">
        <v>126</v>
      </c>
      <c r="O354">
        <v>14</v>
      </c>
      <c r="P354">
        <v>0.51</v>
      </c>
      <c r="Q354" s="121">
        <v>27.5</v>
      </c>
    </row>
    <row r="355" spans="1:17" x14ac:dyDescent="0.25">
      <c r="A355" s="128">
        <v>41338</v>
      </c>
      <c r="B355" s="9">
        <v>1856</v>
      </c>
      <c r="C355" t="s">
        <v>19</v>
      </c>
      <c r="D355">
        <v>6</v>
      </c>
      <c r="E355" t="s">
        <v>70</v>
      </c>
      <c r="G355">
        <v>9.98</v>
      </c>
      <c r="H355">
        <v>109</v>
      </c>
      <c r="I355">
        <v>500</v>
      </c>
      <c r="N355">
        <v>124</v>
      </c>
      <c r="O355">
        <v>15</v>
      </c>
      <c r="P355">
        <v>0.5</v>
      </c>
      <c r="Q355" s="121">
        <v>30</v>
      </c>
    </row>
    <row r="356" spans="1:17" x14ac:dyDescent="0.25">
      <c r="A356" s="128">
        <v>41339</v>
      </c>
      <c r="B356" s="9">
        <v>815</v>
      </c>
      <c r="C356" t="s">
        <v>68</v>
      </c>
      <c r="D356">
        <v>1</v>
      </c>
      <c r="G356">
        <v>12</v>
      </c>
      <c r="H356">
        <v>108</v>
      </c>
      <c r="I356">
        <v>470</v>
      </c>
      <c r="O356">
        <v>-108</v>
      </c>
      <c r="P356">
        <v>0.47</v>
      </c>
      <c r="Q356" s="121">
        <v>-229.8</v>
      </c>
    </row>
    <row r="357" spans="1:17" x14ac:dyDescent="0.25">
      <c r="A357" s="128">
        <v>41339</v>
      </c>
      <c r="B357" s="9">
        <v>825</v>
      </c>
      <c r="C357" t="s">
        <v>65</v>
      </c>
      <c r="D357">
        <v>2</v>
      </c>
      <c r="E357" t="s">
        <v>70</v>
      </c>
      <c r="G357">
        <v>2.96</v>
      </c>
      <c r="H357">
        <v>109</v>
      </c>
      <c r="I357">
        <v>500</v>
      </c>
      <c r="N357">
        <v>111</v>
      </c>
      <c r="O357">
        <v>2</v>
      </c>
      <c r="P357">
        <v>0.5</v>
      </c>
      <c r="Q357" s="121">
        <v>4</v>
      </c>
    </row>
    <row r="358" spans="1:17" x14ac:dyDescent="0.25">
      <c r="A358" s="128">
        <v>41339</v>
      </c>
      <c r="B358" s="9">
        <v>900</v>
      </c>
      <c r="C358" t="s">
        <v>68</v>
      </c>
      <c r="D358">
        <v>3</v>
      </c>
      <c r="E358" t="s">
        <v>70</v>
      </c>
      <c r="G358">
        <v>2.2200000000000002</v>
      </c>
      <c r="H358">
        <v>112</v>
      </c>
      <c r="I358">
        <v>450</v>
      </c>
      <c r="N358">
        <v>113</v>
      </c>
      <c r="O358">
        <v>1</v>
      </c>
      <c r="P358">
        <v>0.45</v>
      </c>
      <c r="Q358" s="121">
        <v>2.2000000000000002</v>
      </c>
    </row>
    <row r="359" spans="1:17" x14ac:dyDescent="0.25">
      <c r="A359" s="128">
        <v>41339</v>
      </c>
      <c r="B359" s="9">
        <v>914</v>
      </c>
      <c r="C359" t="s">
        <v>19</v>
      </c>
      <c r="D359">
        <v>4</v>
      </c>
      <c r="E359" t="s">
        <v>70</v>
      </c>
      <c r="G359">
        <v>4.67</v>
      </c>
      <c r="H359">
        <v>110</v>
      </c>
      <c r="I359">
        <v>510</v>
      </c>
      <c r="N359">
        <v>115</v>
      </c>
      <c r="O359">
        <v>5</v>
      </c>
      <c r="P359">
        <v>0.51</v>
      </c>
      <c r="Q359" s="121">
        <v>9.8000000000000007</v>
      </c>
    </row>
    <row r="360" spans="1:17" x14ac:dyDescent="0.25">
      <c r="A360" s="128">
        <v>41339</v>
      </c>
      <c r="B360" s="9">
        <v>925</v>
      </c>
      <c r="C360" t="s">
        <v>22</v>
      </c>
      <c r="D360">
        <v>5</v>
      </c>
      <c r="G360">
        <v>22.9</v>
      </c>
      <c r="H360">
        <v>110</v>
      </c>
      <c r="I360">
        <v>510</v>
      </c>
      <c r="N360">
        <v>124</v>
      </c>
      <c r="O360">
        <v>14</v>
      </c>
      <c r="P360">
        <v>0.51</v>
      </c>
      <c r="Q360" s="121">
        <v>27.5</v>
      </c>
    </row>
    <row r="361" spans="1:17" x14ac:dyDescent="0.25">
      <c r="A361" s="128">
        <v>41339</v>
      </c>
      <c r="B361" s="9">
        <v>935</v>
      </c>
      <c r="C361" t="s">
        <v>66</v>
      </c>
      <c r="D361">
        <v>6</v>
      </c>
      <c r="G361">
        <v>2.29</v>
      </c>
      <c r="H361">
        <v>113</v>
      </c>
      <c r="I361">
        <v>500</v>
      </c>
      <c r="N361">
        <v>116</v>
      </c>
      <c r="O361">
        <v>3</v>
      </c>
      <c r="P361">
        <v>0.5</v>
      </c>
      <c r="Q361" s="121">
        <v>6</v>
      </c>
    </row>
    <row r="362" spans="1:17" x14ac:dyDescent="0.25">
      <c r="A362" s="128">
        <v>41339</v>
      </c>
      <c r="B362" s="9">
        <v>940</v>
      </c>
      <c r="C362" t="s">
        <v>22</v>
      </c>
      <c r="D362">
        <v>7</v>
      </c>
      <c r="G362">
        <v>149</v>
      </c>
      <c r="H362">
        <v>111</v>
      </c>
      <c r="I362">
        <v>200</v>
      </c>
      <c r="N362">
        <v>140</v>
      </c>
      <c r="O362">
        <v>29</v>
      </c>
      <c r="P362">
        <v>0.2</v>
      </c>
      <c r="Q362" s="121">
        <v>145</v>
      </c>
    </row>
    <row r="363" spans="1:17" x14ac:dyDescent="0.25">
      <c r="A363" s="128">
        <v>41339</v>
      </c>
      <c r="B363" s="9">
        <v>951</v>
      </c>
      <c r="C363" t="s">
        <v>19</v>
      </c>
      <c r="D363">
        <v>7</v>
      </c>
      <c r="E363" t="s">
        <v>70</v>
      </c>
      <c r="G363">
        <v>23.7</v>
      </c>
      <c r="H363">
        <v>109</v>
      </c>
      <c r="I363">
        <v>500</v>
      </c>
      <c r="N363">
        <v>131</v>
      </c>
      <c r="O363">
        <v>22</v>
      </c>
      <c r="P363">
        <v>0.5</v>
      </c>
      <c r="Q363" s="121">
        <v>44</v>
      </c>
    </row>
    <row r="364" spans="1:17" x14ac:dyDescent="0.25">
      <c r="A364" s="128">
        <v>41339</v>
      </c>
      <c r="B364" s="9">
        <v>1000</v>
      </c>
      <c r="C364" t="s">
        <v>22</v>
      </c>
      <c r="D364">
        <v>8</v>
      </c>
      <c r="G364">
        <v>682</v>
      </c>
      <c r="H364">
        <v>111</v>
      </c>
      <c r="I364">
        <v>60</v>
      </c>
      <c r="N364">
        <v>125</v>
      </c>
      <c r="O364">
        <v>14</v>
      </c>
      <c r="P364">
        <v>0.06</v>
      </c>
      <c r="Q364" s="121">
        <v>233.3</v>
      </c>
    </row>
    <row r="365" spans="1:17" x14ac:dyDescent="0.25">
      <c r="A365" s="128">
        <v>41339</v>
      </c>
      <c r="B365" s="9">
        <v>1010</v>
      </c>
      <c r="C365" t="s">
        <v>19</v>
      </c>
      <c r="D365">
        <v>9</v>
      </c>
      <c r="E365" t="s">
        <v>71</v>
      </c>
      <c r="G365">
        <v>71.7</v>
      </c>
      <c r="H365">
        <v>109</v>
      </c>
      <c r="I365">
        <v>250</v>
      </c>
      <c r="N365">
        <v>135</v>
      </c>
      <c r="O365">
        <v>26</v>
      </c>
      <c r="P365">
        <v>0.25</v>
      </c>
      <c r="Q365" s="121">
        <v>104</v>
      </c>
    </row>
    <row r="366" spans="1:17" x14ac:dyDescent="0.25">
      <c r="A366" s="128">
        <v>41339</v>
      </c>
      <c r="B366" s="9">
        <v>1030</v>
      </c>
      <c r="C366" t="s">
        <v>66</v>
      </c>
      <c r="D366">
        <v>10</v>
      </c>
      <c r="E366" t="s">
        <v>70</v>
      </c>
      <c r="G366">
        <v>8.17</v>
      </c>
      <c r="H366">
        <v>113</v>
      </c>
      <c r="I366">
        <v>500</v>
      </c>
      <c r="N366">
        <v>122</v>
      </c>
      <c r="O366">
        <v>9</v>
      </c>
      <c r="P366">
        <v>0.5</v>
      </c>
      <c r="Q366" s="121">
        <v>18</v>
      </c>
    </row>
    <row r="367" spans="1:17" x14ac:dyDescent="0.25">
      <c r="A367" s="128">
        <v>41339</v>
      </c>
      <c r="B367" s="9">
        <v>1035</v>
      </c>
      <c r="C367" t="s">
        <v>22</v>
      </c>
      <c r="D367">
        <v>11</v>
      </c>
      <c r="G367">
        <v>138</v>
      </c>
      <c r="H367">
        <v>112</v>
      </c>
      <c r="I367">
        <v>150</v>
      </c>
      <c r="N367">
        <v>155</v>
      </c>
      <c r="O367">
        <v>43</v>
      </c>
      <c r="P367">
        <v>0.15</v>
      </c>
      <c r="Q367" s="121">
        <v>286.7</v>
      </c>
    </row>
    <row r="368" spans="1:17" x14ac:dyDescent="0.25">
      <c r="A368" s="128">
        <v>41339</v>
      </c>
      <c r="B368" s="9">
        <v>1041</v>
      </c>
      <c r="C368" t="s">
        <v>19</v>
      </c>
      <c r="D368">
        <v>12</v>
      </c>
      <c r="E368" t="s">
        <v>71</v>
      </c>
      <c r="G368">
        <v>224</v>
      </c>
      <c r="H368">
        <v>111</v>
      </c>
      <c r="I368">
        <v>100</v>
      </c>
      <c r="N368">
        <v>130</v>
      </c>
      <c r="O368">
        <v>19</v>
      </c>
      <c r="P368">
        <v>0.1</v>
      </c>
      <c r="Q368" s="121">
        <v>190</v>
      </c>
    </row>
    <row r="369" spans="1:17" x14ac:dyDescent="0.25">
      <c r="A369" s="128">
        <v>41339</v>
      </c>
      <c r="B369" s="9">
        <v>1110</v>
      </c>
      <c r="C369" t="s">
        <v>66</v>
      </c>
      <c r="D369">
        <v>13</v>
      </c>
      <c r="E369" t="s">
        <v>70</v>
      </c>
      <c r="G369">
        <v>19.600000000000001</v>
      </c>
      <c r="H369">
        <v>109</v>
      </c>
      <c r="I369">
        <v>510</v>
      </c>
      <c r="N369">
        <v>120</v>
      </c>
      <c r="O369">
        <v>11</v>
      </c>
      <c r="P369">
        <v>0.51</v>
      </c>
      <c r="Q369" s="121">
        <v>21.6</v>
      </c>
    </row>
    <row r="370" spans="1:17" x14ac:dyDescent="0.25">
      <c r="A370" s="128">
        <v>41339</v>
      </c>
      <c r="B370" s="9">
        <v>1120</v>
      </c>
      <c r="C370" t="s">
        <v>22</v>
      </c>
      <c r="D370">
        <v>14</v>
      </c>
      <c r="E370" t="s">
        <v>71</v>
      </c>
      <c r="G370">
        <v>41.1</v>
      </c>
      <c r="H370">
        <v>110</v>
      </c>
      <c r="I370">
        <v>400</v>
      </c>
      <c r="N370">
        <v>131</v>
      </c>
      <c r="O370">
        <v>21</v>
      </c>
      <c r="P370">
        <v>0.4</v>
      </c>
      <c r="Q370" s="121">
        <v>52.5</v>
      </c>
    </row>
    <row r="371" spans="1:17" x14ac:dyDescent="0.25">
      <c r="A371" s="128">
        <v>41339</v>
      </c>
      <c r="B371" s="9">
        <v>1126</v>
      </c>
      <c r="C371" t="s">
        <v>19</v>
      </c>
      <c r="D371">
        <v>15</v>
      </c>
      <c r="E371" t="s">
        <v>71</v>
      </c>
      <c r="G371">
        <v>39.9</v>
      </c>
      <c r="H371">
        <v>110</v>
      </c>
      <c r="I371">
        <v>500</v>
      </c>
      <c r="N371">
        <v>132</v>
      </c>
      <c r="O371">
        <v>22</v>
      </c>
      <c r="P371">
        <v>0.5</v>
      </c>
      <c r="Q371" s="121">
        <v>44</v>
      </c>
    </row>
    <row r="372" spans="1:17" x14ac:dyDescent="0.25">
      <c r="A372" s="128">
        <v>41339</v>
      </c>
      <c r="B372" s="9">
        <v>1240</v>
      </c>
      <c r="C372" t="s">
        <v>65</v>
      </c>
      <c r="D372">
        <v>16</v>
      </c>
      <c r="E372" t="s">
        <v>70</v>
      </c>
      <c r="G372">
        <v>15.2</v>
      </c>
      <c r="H372">
        <v>111</v>
      </c>
      <c r="I372">
        <v>525</v>
      </c>
      <c r="N372">
        <v>118</v>
      </c>
      <c r="O372">
        <v>7</v>
      </c>
      <c r="P372">
        <v>0.52500000000000002</v>
      </c>
      <c r="Q372" s="121">
        <v>13.3</v>
      </c>
    </row>
    <row r="373" spans="1:17" x14ac:dyDescent="0.25">
      <c r="A373" s="128">
        <v>41339</v>
      </c>
      <c r="B373" s="9">
        <v>1250</v>
      </c>
      <c r="C373" t="s">
        <v>68</v>
      </c>
      <c r="D373">
        <v>16</v>
      </c>
      <c r="E373" t="s">
        <v>70</v>
      </c>
      <c r="G373">
        <v>8.2799999999999994</v>
      </c>
      <c r="H373">
        <v>110</v>
      </c>
      <c r="I373">
        <v>510</v>
      </c>
      <c r="N373">
        <v>114</v>
      </c>
      <c r="O373">
        <v>4</v>
      </c>
      <c r="P373">
        <v>0.51</v>
      </c>
      <c r="Q373" s="121">
        <v>7.8</v>
      </c>
    </row>
    <row r="374" spans="1:17" x14ac:dyDescent="0.25">
      <c r="A374" s="128">
        <v>41339</v>
      </c>
      <c r="B374" s="9">
        <v>1308</v>
      </c>
      <c r="C374" t="s">
        <v>19</v>
      </c>
      <c r="D374">
        <v>16</v>
      </c>
      <c r="E374" t="s">
        <v>70</v>
      </c>
      <c r="G374">
        <v>13.3</v>
      </c>
      <c r="H374">
        <v>110</v>
      </c>
      <c r="I374">
        <v>510</v>
      </c>
      <c r="N374">
        <v>118</v>
      </c>
      <c r="O374">
        <v>8</v>
      </c>
      <c r="P374">
        <v>0.51</v>
      </c>
      <c r="Q374" s="121">
        <v>15.7</v>
      </c>
    </row>
    <row r="375" spans="1:17" x14ac:dyDescent="0.25">
      <c r="A375" s="128">
        <v>41339</v>
      </c>
      <c r="B375" s="9">
        <v>1314</v>
      </c>
      <c r="C375" t="s">
        <v>22</v>
      </c>
      <c r="D375">
        <v>17</v>
      </c>
      <c r="G375">
        <v>8.84</v>
      </c>
      <c r="H375">
        <v>113</v>
      </c>
      <c r="I375">
        <v>480</v>
      </c>
      <c r="N375">
        <v>117</v>
      </c>
      <c r="O375">
        <v>4</v>
      </c>
      <c r="P375">
        <v>0.48</v>
      </c>
      <c r="Q375" s="121">
        <v>8.3000000000000007</v>
      </c>
    </row>
    <row r="376" spans="1:17" x14ac:dyDescent="0.25">
      <c r="A376" s="128">
        <v>41339</v>
      </c>
      <c r="B376" s="9">
        <v>1318</v>
      </c>
      <c r="C376" t="s">
        <v>66</v>
      </c>
      <c r="D376">
        <v>18</v>
      </c>
      <c r="E376" t="s">
        <v>70</v>
      </c>
      <c r="G376">
        <v>14.2</v>
      </c>
      <c r="H376">
        <v>111</v>
      </c>
      <c r="I376">
        <v>500</v>
      </c>
      <c r="N376">
        <v>115</v>
      </c>
      <c r="O376">
        <v>4</v>
      </c>
      <c r="P376">
        <v>0.5</v>
      </c>
      <c r="Q376" s="121">
        <v>8</v>
      </c>
    </row>
    <row r="377" spans="1:17" x14ac:dyDescent="0.25">
      <c r="A377" s="128">
        <v>41339</v>
      </c>
      <c r="B377" s="9">
        <v>1543</v>
      </c>
      <c r="C377" t="s">
        <v>19</v>
      </c>
      <c r="D377">
        <v>18</v>
      </c>
      <c r="E377" t="s">
        <v>70</v>
      </c>
      <c r="G377">
        <v>12.4</v>
      </c>
      <c r="H377">
        <v>111</v>
      </c>
      <c r="I377">
        <v>510</v>
      </c>
      <c r="N377">
        <v>124</v>
      </c>
      <c r="O377">
        <v>13</v>
      </c>
      <c r="P377">
        <v>0.51</v>
      </c>
      <c r="Q377" s="121">
        <v>25.5</v>
      </c>
    </row>
    <row r="378" spans="1:17" x14ac:dyDescent="0.25">
      <c r="A378" s="128">
        <v>41339</v>
      </c>
      <c r="B378" s="9">
        <v>1550</v>
      </c>
      <c r="C378" t="s">
        <v>22</v>
      </c>
      <c r="D378">
        <v>19</v>
      </c>
      <c r="E378" t="s">
        <v>70</v>
      </c>
      <c r="G378">
        <v>13.3</v>
      </c>
      <c r="H378">
        <v>109</v>
      </c>
      <c r="I378">
        <v>500</v>
      </c>
      <c r="N378">
        <v>116</v>
      </c>
      <c r="O378">
        <v>7</v>
      </c>
      <c r="P378">
        <v>0.5</v>
      </c>
      <c r="Q378" s="121">
        <v>14</v>
      </c>
    </row>
    <row r="379" spans="1:17" x14ac:dyDescent="0.25">
      <c r="A379" s="128">
        <v>41339</v>
      </c>
      <c r="B379" s="9">
        <v>1600</v>
      </c>
      <c r="C379" t="s">
        <v>66</v>
      </c>
      <c r="D379">
        <v>20</v>
      </c>
      <c r="E379" t="s">
        <v>70</v>
      </c>
      <c r="G379">
        <v>11.8</v>
      </c>
      <c r="H379">
        <v>113</v>
      </c>
      <c r="I379">
        <v>500</v>
      </c>
      <c r="N379">
        <v>116</v>
      </c>
      <c r="O379">
        <v>3</v>
      </c>
      <c r="P379">
        <v>0.5</v>
      </c>
      <c r="Q379" s="121">
        <v>6</v>
      </c>
    </row>
    <row r="380" spans="1:17" x14ac:dyDescent="0.25">
      <c r="A380" s="128">
        <v>41339</v>
      </c>
      <c r="B380" s="9">
        <v>1658</v>
      </c>
      <c r="C380" t="s">
        <v>19</v>
      </c>
      <c r="D380">
        <v>20</v>
      </c>
      <c r="E380" t="s">
        <v>71</v>
      </c>
      <c r="G380">
        <v>9.98</v>
      </c>
      <c r="H380">
        <v>111</v>
      </c>
      <c r="I380">
        <v>490</v>
      </c>
      <c r="N380">
        <v>122</v>
      </c>
      <c r="O380">
        <v>11</v>
      </c>
      <c r="P380">
        <v>0.49</v>
      </c>
      <c r="Q380" s="121">
        <v>22.4</v>
      </c>
    </row>
    <row r="381" spans="1:17" x14ac:dyDescent="0.25">
      <c r="A381" s="128">
        <v>41340</v>
      </c>
      <c r="B381" s="9">
        <v>1455</v>
      </c>
      <c r="C381" t="s">
        <v>66</v>
      </c>
      <c r="D381">
        <v>4</v>
      </c>
      <c r="E381" t="s">
        <v>70</v>
      </c>
      <c r="G381">
        <v>14.4</v>
      </c>
      <c r="H381">
        <v>111</v>
      </c>
      <c r="I381">
        <v>525</v>
      </c>
      <c r="N381">
        <v>119</v>
      </c>
      <c r="O381">
        <v>8</v>
      </c>
      <c r="P381">
        <v>0.52500000000000002</v>
      </c>
      <c r="Q381" s="121">
        <v>15.2</v>
      </c>
    </row>
    <row r="382" spans="1:17" x14ac:dyDescent="0.25">
      <c r="A382" s="128">
        <v>41340</v>
      </c>
      <c r="B382" s="9">
        <v>1514</v>
      </c>
      <c r="C382" t="s">
        <v>19</v>
      </c>
      <c r="D382">
        <v>1</v>
      </c>
      <c r="E382" t="s">
        <v>71</v>
      </c>
      <c r="G382">
        <v>335</v>
      </c>
      <c r="H382">
        <v>110</v>
      </c>
      <c r="I382">
        <v>100</v>
      </c>
      <c r="N382">
        <v>159</v>
      </c>
      <c r="O382">
        <v>49</v>
      </c>
      <c r="P382">
        <v>0.1</v>
      </c>
      <c r="Q382" s="121">
        <v>490</v>
      </c>
    </row>
    <row r="383" spans="1:17" x14ac:dyDescent="0.25">
      <c r="A383" s="128">
        <v>41340</v>
      </c>
      <c r="B383" s="9">
        <v>1535</v>
      </c>
      <c r="C383" t="s">
        <v>22</v>
      </c>
      <c r="D383">
        <v>3</v>
      </c>
      <c r="E383" t="s">
        <v>71</v>
      </c>
      <c r="G383">
        <v>214</v>
      </c>
      <c r="H383">
        <v>113</v>
      </c>
      <c r="I383">
        <v>100</v>
      </c>
      <c r="N383">
        <v>139</v>
      </c>
      <c r="O383">
        <v>26</v>
      </c>
      <c r="P383">
        <v>0.1</v>
      </c>
      <c r="Q383" s="121">
        <v>260</v>
      </c>
    </row>
    <row r="384" spans="1:17" x14ac:dyDescent="0.25">
      <c r="A384" s="128">
        <v>41340</v>
      </c>
      <c r="B384" s="9">
        <v>1535</v>
      </c>
      <c r="C384" t="s">
        <v>66</v>
      </c>
      <c r="D384">
        <v>2</v>
      </c>
      <c r="E384" t="s">
        <v>71</v>
      </c>
      <c r="G384">
        <v>154</v>
      </c>
      <c r="H384">
        <v>109</v>
      </c>
      <c r="I384">
        <v>150</v>
      </c>
      <c r="N384">
        <v>144</v>
      </c>
      <c r="O384">
        <v>35</v>
      </c>
      <c r="P384">
        <v>0.15</v>
      </c>
      <c r="Q384" s="121">
        <v>233.3</v>
      </c>
    </row>
    <row r="385" spans="1:17" x14ac:dyDescent="0.25">
      <c r="A385" s="128">
        <v>41340</v>
      </c>
      <c r="B385" s="9">
        <v>1700</v>
      </c>
      <c r="C385" t="s">
        <v>22</v>
      </c>
      <c r="D385">
        <v>5</v>
      </c>
      <c r="E385" t="s">
        <v>71</v>
      </c>
      <c r="G385">
        <v>49.2</v>
      </c>
      <c r="H385">
        <v>111</v>
      </c>
      <c r="I385">
        <v>300</v>
      </c>
      <c r="N385">
        <v>137</v>
      </c>
      <c r="O385">
        <v>26</v>
      </c>
      <c r="P385">
        <v>0.3</v>
      </c>
      <c r="Q385" s="121">
        <v>86.7</v>
      </c>
    </row>
    <row r="386" spans="1:17" x14ac:dyDescent="0.25">
      <c r="A386" s="128">
        <v>41340</v>
      </c>
      <c r="B386" s="9">
        <v>1715</v>
      </c>
      <c r="C386" t="s">
        <v>19</v>
      </c>
      <c r="D386">
        <v>6</v>
      </c>
      <c r="E386" t="s">
        <v>71</v>
      </c>
      <c r="G386">
        <v>37.6</v>
      </c>
      <c r="H386">
        <v>112</v>
      </c>
      <c r="I386">
        <v>300</v>
      </c>
      <c r="N386">
        <v>123</v>
      </c>
      <c r="O386">
        <v>11</v>
      </c>
      <c r="P386">
        <v>0.3</v>
      </c>
      <c r="Q386" s="121">
        <v>36.700000000000003</v>
      </c>
    </row>
    <row r="387" spans="1:17" x14ac:dyDescent="0.25">
      <c r="A387" s="128">
        <v>41340</v>
      </c>
      <c r="B387" s="9">
        <v>1905</v>
      </c>
      <c r="C387" t="s">
        <v>64</v>
      </c>
      <c r="D387">
        <v>7</v>
      </c>
      <c r="E387" t="s">
        <v>70</v>
      </c>
      <c r="G387">
        <v>2.5099999999999998</v>
      </c>
      <c r="H387">
        <v>110</v>
      </c>
      <c r="I387">
        <v>500</v>
      </c>
      <c r="N387">
        <v>114</v>
      </c>
      <c r="O387">
        <v>4</v>
      </c>
      <c r="P387">
        <v>0.5</v>
      </c>
      <c r="Q387" s="121">
        <v>8</v>
      </c>
    </row>
    <row r="388" spans="1:17" x14ac:dyDescent="0.25">
      <c r="A388" s="128">
        <v>41340</v>
      </c>
      <c r="B388" s="9">
        <v>1914</v>
      </c>
      <c r="C388" t="s">
        <v>69</v>
      </c>
      <c r="D388">
        <v>8</v>
      </c>
      <c r="E388" t="s">
        <v>70</v>
      </c>
      <c r="G388">
        <v>15.8</v>
      </c>
      <c r="H388">
        <v>109</v>
      </c>
      <c r="I388">
        <v>475</v>
      </c>
      <c r="N388">
        <v>121</v>
      </c>
      <c r="O388">
        <v>12</v>
      </c>
      <c r="P388">
        <v>0.47499999999999998</v>
      </c>
      <c r="Q388" s="121">
        <v>25.3</v>
      </c>
    </row>
    <row r="389" spans="1:17" x14ac:dyDescent="0.25">
      <c r="A389" s="128">
        <v>41340</v>
      </c>
      <c r="B389" s="9">
        <v>1925</v>
      </c>
      <c r="C389" t="s">
        <v>64</v>
      </c>
      <c r="D389">
        <v>9</v>
      </c>
      <c r="E389" t="s">
        <v>70</v>
      </c>
      <c r="G389">
        <v>9.76</v>
      </c>
      <c r="H389">
        <v>111</v>
      </c>
      <c r="I389">
        <v>500</v>
      </c>
      <c r="N389">
        <v>117</v>
      </c>
      <c r="O389">
        <v>6</v>
      </c>
      <c r="P389">
        <v>0.5</v>
      </c>
      <c r="Q389" s="121">
        <v>12</v>
      </c>
    </row>
    <row r="390" spans="1:17" x14ac:dyDescent="0.25">
      <c r="A390" s="128">
        <v>41341</v>
      </c>
      <c r="B390" s="9">
        <v>1320</v>
      </c>
      <c r="C390" t="s">
        <v>66</v>
      </c>
      <c r="D390">
        <v>1</v>
      </c>
      <c r="E390" t="s">
        <v>70</v>
      </c>
      <c r="F390">
        <v>41358</v>
      </c>
      <c r="G390">
        <v>6.77</v>
      </c>
      <c r="H390">
        <v>113</v>
      </c>
      <c r="I390">
        <v>525</v>
      </c>
      <c r="N390">
        <v>113</v>
      </c>
      <c r="O390">
        <v>0</v>
      </c>
      <c r="P390">
        <v>0.52500000000000002</v>
      </c>
      <c r="Q390" s="121">
        <v>0</v>
      </c>
    </row>
    <row r="391" spans="1:17" x14ac:dyDescent="0.25">
      <c r="A391" s="128">
        <v>41341</v>
      </c>
      <c r="B391" s="9">
        <v>1420</v>
      </c>
      <c r="C391" t="s">
        <v>19</v>
      </c>
      <c r="D391">
        <v>2</v>
      </c>
      <c r="E391" t="s">
        <v>70</v>
      </c>
      <c r="G391">
        <v>7.13</v>
      </c>
      <c r="H391">
        <v>111</v>
      </c>
      <c r="I391">
        <v>520</v>
      </c>
      <c r="N391">
        <v>116</v>
      </c>
      <c r="O391">
        <v>5</v>
      </c>
      <c r="P391">
        <v>0.52</v>
      </c>
      <c r="Q391" s="121">
        <v>9.6</v>
      </c>
    </row>
    <row r="392" spans="1:17" x14ac:dyDescent="0.25">
      <c r="A392" s="128">
        <v>41344</v>
      </c>
      <c r="B392" s="9">
        <v>320</v>
      </c>
      <c r="C392" t="s">
        <v>64</v>
      </c>
      <c r="D392">
        <v>1</v>
      </c>
      <c r="E392" t="s">
        <v>70</v>
      </c>
      <c r="G392">
        <v>8.17</v>
      </c>
      <c r="H392">
        <v>111</v>
      </c>
      <c r="I392">
        <v>500</v>
      </c>
      <c r="N392">
        <v>117</v>
      </c>
      <c r="O392">
        <v>6</v>
      </c>
      <c r="P392">
        <v>0.5</v>
      </c>
      <c r="Q392" s="121">
        <v>12</v>
      </c>
    </row>
    <row r="393" spans="1:17" x14ac:dyDescent="0.25">
      <c r="A393" s="128">
        <v>41344</v>
      </c>
      <c r="B393" s="9">
        <v>337</v>
      </c>
      <c r="C393" t="s">
        <v>69</v>
      </c>
      <c r="D393">
        <v>2</v>
      </c>
      <c r="G393">
        <v>61</v>
      </c>
      <c r="H393">
        <v>109</v>
      </c>
      <c r="I393">
        <v>200</v>
      </c>
      <c r="N393">
        <v>110</v>
      </c>
      <c r="O393">
        <v>1</v>
      </c>
      <c r="P393">
        <v>0.2</v>
      </c>
      <c r="Q393" s="121">
        <v>5</v>
      </c>
    </row>
    <row r="394" spans="1:17" x14ac:dyDescent="0.25">
      <c r="A394" s="128">
        <v>41344</v>
      </c>
      <c r="B394" s="9">
        <v>355</v>
      </c>
      <c r="C394" t="s">
        <v>19</v>
      </c>
      <c r="D394">
        <v>3</v>
      </c>
      <c r="G394">
        <v>160</v>
      </c>
      <c r="H394">
        <v>111</v>
      </c>
      <c r="I394">
        <v>150</v>
      </c>
      <c r="N394">
        <v>135</v>
      </c>
      <c r="O394">
        <v>24</v>
      </c>
      <c r="P394">
        <v>0.15</v>
      </c>
      <c r="Q394" s="121">
        <v>160</v>
      </c>
    </row>
    <row r="395" spans="1:17" x14ac:dyDescent="0.25">
      <c r="A395" s="128">
        <v>41344</v>
      </c>
      <c r="B395" s="9">
        <v>415</v>
      </c>
      <c r="C395" t="s">
        <v>64</v>
      </c>
      <c r="D395">
        <v>4</v>
      </c>
      <c r="G395">
        <v>40.4</v>
      </c>
      <c r="H395">
        <v>111</v>
      </c>
      <c r="I395">
        <v>310</v>
      </c>
      <c r="O395">
        <v>-111</v>
      </c>
      <c r="P395">
        <v>0.31</v>
      </c>
      <c r="Q395" s="121">
        <v>-358.1</v>
      </c>
    </row>
    <row r="396" spans="1:17" x14ac:dyDescent="0.25">
      <c r="A396" s="128">
        <v>41344</v>
      </c>
      <c r="B396" s="9">
        <v>425</v>
      </c>
      <c r="C396" t="s">
        <v>69</v>
      </c>
      <c r="D396">
        <v>5</v>
      </c>
      <c r="G396">
        <v>26.5</v>
      </c>
      <c r="H396">
        <v>109</v>
      </c>
      <c r="I396">
        <v>400</v>
      </c>
      <c r="O396">
        <v>-109</v>
      </c>
      <c r="P396">
        <v>0.4</v>
      </c>
      <c r="Q396" s="121">
        <v>-272.5</v>
      </c>
    </row>
    <row r="397" spans="1:17" x14ac:dyDescent="0.25">
      <c r="A397" s="128">
        <v>41344</v>
      </c>
      <c r="B397" s="9">
        <v>1515</v>
      </c>
      <c r="C397" t="s">
        <v>19</v>
      </c>
      <c r="D397">
        <v>6</v>
      </c>
      <c r="G397">
        <v>8.08</v>
      </c>
      <c r="H397">
        <v>110</v>
      </c>
      <c r="I397">
        <v>500</v>
      </c>
      <c r="N397">
        <v>122</v>
      </c>
      <c r="O397">
        <v>12</v>
      </c>
      <c r="P397">
        <v>0.5</v>
      </c>
      <c r="Q397" s="121">
        <v>24</v>
      </c>
    </row>
    <row r="398" spans="1:17" x14ac:dyDescent="0.25">
      <c r="A398" s="128">
        <v>41354</v>
      </c>
      <c r="B398" s="9">
        <v>1407</v>
      </c>
      <c r="C398" t="s">
        <v>19</v>
      </c>
      <c r="D398">
        <v>1</v>
      </c>
      <c r="E398" t="s">
        <v>71</v>
      </c>
      <c r="G398">
        <v>106.6</v>
      </c>
      <c r="H398">
        <v>110</v>
      </c>
      <c r="I398">
        <v>200</v>
      </c>
      <c r="N398">
        <v>132</v>
      </c>
      <c r="O398">
        <v>22</v>
      </c>
      <c r="P398">
        <v>0.2</v>
      </c>
      <c r="Q398" s="121">
        <v>110</v>
      </c>
    </row>
    <row r="399" spans="1:17" x14ac:dyDescent="0.25">
      <c r="A399" s="128">
        <v>41354</v>
      </c>
      <c r="B399" s="9">
        <v>1505</v>
      </c>
      <c r="C399" t="s">
        <v>66</v>
      </c>
      <c r="D399">
        <v>2</v>
      </c>
      <c r="E399" t="s">
        <v>71</v>
      </c>
      <c r="G399">
        <v>72.900000000000006</v>
      </c>
      <c r="H399">
        <v>110</v>
      </c>
      <c r="I399">
        <v>200</v>
      </c>
      <c r="N399">
        <v>122</v>
      </c>
      <c r="O399">
        <v>12</v>
      </c>
      <c r="P399">
        <v>0.2</v>
      </c>
      <c r="Q399" s="121">
        <v>60</v>
      </c>
    </row>
    <row r="400" spans="1:17" x14ac:dyDescent="0.25">
      <c r="A400" s="128">
        <v>41354</v>
      </c>
      <c r="B400" s="9">
        <v>1525</v>
      </c>
      <c r="C400" t="s">
        <v>22</v>
      </c>
      <c r="D400">
        <v>3</v>
      </c>
      <c r="E400" t="s">
        <v>71</v>
      </c>
      <c r="G400">
        <v>124</v>
      </c>
      <c r="H400">
        <v>111</v>
      </c>
      <c r="I400">
        <v>200</v>
      </c>
      <c r="N400">
        <v>131</v>
      </c>
      <c r="O400">
        <v>20</v>
      </c>
      <c r="P400">
        <v>0.2</v>
      </c>
      <c r="Q400" s="121">
        <v>100</v>
      </c>
    </row>
    <row r="401" spans="1:17" x14ac:dyDescent="0.25">
      <c r="A401" s="128">
        <v>41354</v>
      </c>
      <c r="B401" s="9">
        <v>1830</v>
      </c>
      <c r="C401" t="s">
        <v>19</v>
      </c>
      <c r="D401">
        <v>3</v>
      </c>
      <c r="E401" t="s">
        <v>71</v>
      </c>
      <c r="G401">
        <v>14.3</v>
      </c>
      <c r="H401">
        <v>110</v>
      </c>
      <c r="I401">
        <v>500</v>
      </c>
      <c r="N401">
        <v>117</v>
      </c>
      <c r="O401">
        <v>7</v>
      </c>
      <c r="P401">
        <v>0.5</v>
      </c>
      <c r="Q401" s="121">
        <v>14</v>
      </c>
    </row>
    <row r="402" spans="1:17" x14ac:dyDescent="0.25">
      <c r="A402" s="128">
        <v>41355</v>
      </c>
      <c r="B402" s="9">
        <v>1120</v>
      </c>
      <c r="C402" t="s">
        <v>19</v>
      </c>
      <c r="D402">
        <v>1</v>
      </c>
      <c r="E402" t="s">
        <v>70</v>
      </c>
      <c r="G402">
        <v>3.13</v>
      </c>
      <c r="H402">
        <v>111</v>
      </c>
      <c r="I402">
        <v>520</v>
      </c>
      <c r="N402">
        <v>112</v>
      </c>
      <c r="O402">
        <v>1</v>
      </c>
      <c r="P402">
        <v>0.52</v>
      </c>
      <c r="Q402" s="121">
        <v>1.9</v>
      </c>
    </row>
    <row r="403" spans="1:17" x14ac:dyDescent="0.25">
      <c r="A403" s="128">
        <v>41356</v>
      </c>
      <c r="B403" s="9">
        <v>1045</v>
      </c>
      <c r="C403" t="s">
        <v>64</v>
      </c>
      <c r="D403">
        <v>1</v>
      </c>
      <c r="E403" t="s">
        <v>70</v>
      </c>
      <c r="G403">
        <v>2.52</v>
      </c>
      <c r="H403">
        <v>109</v>
      </c>
      <c r="I403">
        <v>500</v>
      </c>
      <c r="N403">
        <v>109</v>
      </c>
      <c r="O403">
        <v>0</v>
      </c>
      <c r="P403">
        <v>0.5</v>
      </c>
      <c r="Q403" s="121">
        <v>0</v>
      </c>
    </row>
    <row r="404" spans="1:17" x14ac:dyDescent="0.25">
      <c r="A404" s="128">
        <v>41356</v>
      </c>
      <c r="B404" s="9">
        <v>1100</v>
      </c>
      <c r="C404" t="s">
        <v>65</v>
      </c>
      <c r="D404">
        <v>2</v>
      </c>
      <c r="E404" t="s">
        <v>71</v>
      </c>
      <c r="G404">
        <v>30.4</v>
      </c>
      <c r="H404">
        <v>110</v>
      </c>
      <c r="I404">
        <v>300</v>
      </c>
      <c r="N404">
        <v>130</v>
      </c>
      <c r="O404">
        <v>20</v>
      </c>
      <c r="P404">
        <v>0.3</v>
      </c>
      <c r="Q404" s="121">
        <v>66.7</v>
      </c>
    </row>
    <row r="405" spans="1:17" x14ac:dyDescent="0.25">
      <c r="A405" s="128">
        <v>41356</v>
      </c>
      <c r="B405" s="9">
        <v>1105</v>
      </c>
      <c r="C405" t="s">
        <v>72</v>
      </c>
      <c r="D405">
        <v>3</v>
      </c>
      <c r="E405" t="s">
        <v>70</v>
      </c>
      <c r="G405">
        <v>1.96</v>
      </c>
      <c r="H405">
        <v>109</v>
      </c>
      <c r="I405">
        <v>500</v>
      </c>
      <c r="N405">
        <v>111</v>
      </c>
      <c r="O405">
        <v>2</v>
      </c>
      <c r="P405">
        <v>0.5</v>
      </c>
      <c r="Q405" s="121">
        <v>4</v>
      </c>
    </row>
    <row r="406" spans="1:17" x14ac:dyDescent="0.25">
      <c r="A406" s="128">
        <v>41356</v>
      </c>
      <c r="B406" s="9">
        <v>1127</v>
      </c>
      <c r="C406" t="s">
        <v>19</v>
      </c>
      <c r="D406">
        <v>5</v>
      </c>
      <c r="E406" t="s">
        <v>71</v>
      </c>
      <c r="G406">
        <v>184</v>
      </c>
      <c r="H406">
        <v>110</v>
      </c>
      <c r="I406">
        <v>100</v>
      </c>
      <c r="N406">
        <v>150</v>
      </c>
      <c r="O406">
        <v>40</v>
      </c>
      <c r="P406">
        <v>0.1</v>
      </c>
      <c r="Q406" s="121">
        <v>400</v>
      </c>
    </row>
    <row r="407" spans="1:17" x14ac:dyDescent="0.25">
      <c r="A407" s="128">
        <v>41356</v>
      </c>
      <c r="B407" s="9">
        <v>1130</v>
      </c>
      <c r="C407" t="s">
        <v>73</v>
      </c>
      <c r="D407">
        <v>6</v>
      </c>
      <c r="E407" t="s">
        <v>71</v>
      </c>
      <c r="G407">
        <v>272</v>
      </c>
      <c r="H407">
        <v>110</v>
      </c>
      <c r="I407">
        <v>100</v>
      </c>
      <c r="N407">
        <v>150</v>
      </c>
      <c r="O407">
        <v>40</v>
      </c>
      <c r="P407">
        <v>0.1</v>
      </c>
      <c r="Q407" s="121">
        <v>400</v>
      </c>
    </row>
    <row r="408" spans="1:17" x14ac:dyDescent="0.25">
      <c r="A408" s="128">
        <v>41356</v>
      </c>
      <c r="B408" s="9">
        <v>1138</v>
      </c>
      <c r="C408" t="s">
        <v>22</v>
      </c>
      <c r="D408">
        <v>7</v>
      </c>
      <c r="E408" t="s">
        <v>71</v>
      </c>
      <c r="G408">
        <v>307</v>
      </c>
      <c r="H408">
        <v>109</v>
      </c>
      <c r="I408">
        <v>50</v>
      </c>
      <c r="N408">
        <v>127</v>
      </c>
      <c r="O408">
        <v>18</v>
      </c>
      <c r="P408">
        <v>0.05</v>
      </c>
      <c r="Q408" s="121">
        <v>360</v>
      </c>
    </row>
    <row r="409" spans="1:17" x14ac:dyDescent="0.25">
      <c r="A409" s="128">
        <v>41356</v>
      </c>
      <c r="B409" s="9">
        <v>1150</v>
      </c>
      <c r="C409" t="s">
        <v>66</v>
      </c>
      <c r="D409">
        <v>8</v>
      </c>
      <c r="E409" t="s">
        <v>70</v>
      </c>
      <c r="G409">
        <v>13</v>
      </c>
      <c r="H409">
        <v>109</v>
      </c>
      <c r="I409">
        <v>510</v>
      </c>
      <c r="N409">
        <v>119</v>
      </c>
      <c r="O409">
        <v>10</v>
      </c>
      <c r="P409">
        <v>0.51</v>
      </c>
      <c r="Q409" s="121">
        <v>19.600000000000001</v>
      </c>
    </row>
    <row r="410" spans="1:17" x14ac:dyDescent="0.25">
      <c r="A410" s="128">
        <v>41356</v>
      </c>
      <c r="B410" s="9">
        <v>1205</v>
      </c>
      <c r="C410" t="s">
        <v>22</v>
      </c>
      <c r="D410">
        <v>9</v>
      </c>
      <c r="E410" t="s">
        <v>71</v>
      </c>
      <c r="G410">
        <v>202</v>
      </c>
      <c r="H410">
        <v>109</v>
      </c>
      <c r="I410">
        <v>100</v>
      </c>
      <c r="N410">
        <v>126</v>
      </c>
      <c r="O410">
        <v>17</v>
      </c>
      <c r="P410">
        <v>0.1</v>
      </c>
      <c r="Q410" s="121">
        <v>170</v>
      </c>
    </row>
    <row r="411" spans="1:17" x14ac:dyDescent="0.25">
      <c r="A411" s="128">
        <v>41356</v>
      </c>
      <c r="B411" s="9">
        <v>1212</v>
      </c>
      <c r="C411" t="s">
        <v>19</v>
      </c>
      <c r="D411">
        <v>10</v>
      </c>
      <c r="E411" t="s">
        <v>71</v>
      </c>
      <c r="G411">
        <v>185</v>
      </c>
      <c r="H411">
        <v>111</v>
      </c>
      <c r="I411">
        <v>150</v>
      </c>
      <c r="N411">
        <v>140</v>
      </c>
      <c r="O411">
        <v>29</v>
      </c>
      <c r="P411">
        <v>0.15</v>
      </c>
      <c r="Q411" s="121">
        <v>193.3</v>
      </c>
    </row>
    <row r="412" spans="1:17" x14ac:dyDescent="0.25">
      <c r="A412" s="128">
        <v>41356</v>
      </c>
      <c r="B412" s="9">
        <v>1230</v>
      </c>
      <c r="C412" t="s">
        <v>68</v>
      </c>
      <c r="D412">
        <v>11</v>
      </c>
      <c r="E412" t="s">
        <v>71</v>
      </c>
      <c r="G412">
        <v>39</v>
      </c>
      <c r="H412">
        <v>110</v>
      </c>
      <c r="I412">
        <v>300</v>
      </c>
      <c r="N412">
        <v>127</v>
      </c>
      <c r="O412">
        <v>17</v>
      </c>
      <c r="P412">
        <v>0.3</v>
      </c>
      <c r="Q412" s="121">
        <v>56.7</v>
      </c>
    </row>
    <row r="413" spans="1:17" x14ac:dyDescent="0.25">
      <c r="A413" s="128">
        <v>41356</v>
      </c>
      <c r="B413" s="9">
        <v>1240</v>
      </c>
      <c r="C413" t="s">
        <v>65</v>
      </c>
      <c r="D413">
        <v>12</v>
      </c>
      <c r="E413" t="s">
        <v>71</v>
      </c>
      <c r="G413">
        <v>23.4</v>
      </c>
      <c r="H413">
        <v>113</v>
      </c>
      <c r="I413">
        <v>300</v>
      </c>
      <c r="N413">
        <v>119</v>
      </c>
      <c r="O413">
        <v>6</v>
      </c>
      <c r="P413">
        <v>0.3</v>
      </c>
      <c r="Q413" s="121">
        <v>20</v>
      </c>
    </row>
    <row r="414" spans="1:17" x14ac:dyDescent="0.25">
      <c r="A414" s="128">
        <v>41356</v>
      </c>
      <c r="B414" s="9">
        <v>1300</v>
      </c>
      <c r="C414" t="s">
        <v>19</v>
      </c>
      <c r="D414">
        <v>13</v>
      </c>
      <c r="E414" t="s">
        <v>71</v>
      </c>
      <c r="G414">
        <v>52.7</v>
      </c>
      <c r="H414">
        <v>112</v>
      </c>
      <c r="I414">
        <v>300</v>
      </c>
      <c r="N414">
        <v>122</v>
      </c>
      <c r="O414">
        <v>10</v>
      </c>
      <c r="P414">
        <v>0.3</v>
      </c>
      <c r="Q414" s="121">
        <v>33.299999999999997</v>
      </c>
    </row>
    <row r="415" spans="1:17" x14ac:dyDescent="0.25">
      <c r="A415" s="128">
        <v>41356</v>
      </c>
      <c r="B415" s="9">
        <v>1313</v>
      </c>
      <c r="C415" t="s">
        <v>66</v>
      </c>
      <c r="D415">
        <v>14</v>
      </c>
      <c r="E415" t="s">
        <v>70</v>
      </c>
      <c r="G415">
        <v>11.5</v>
      </c>
      <c r="H415">
        <v>110</v>
      </c>
      <c r="I415">
        <v>500</v>
      </c>
      <c r="N415">
        <v>115</v>
      </c>
      <c r="O415">
        <v>5</v>
      </c>
      <c r="P415">
        <v>0.5</v>
      </c>
      <c r="Q415" s="121">
        <v>10</v>
      </c>
    </row>
    <row r="416" spans="1:17" x14ac:dyDescent="0.25">
      <c r="A416" s="128">
        <v>41356</v>
      </c>
      <c r="B416" s="9">
        <v>1320</v>
      </c>
      <c r="C416" t="s">
        <v>22</v>
      </c>
      <c r="D416">
        <v>15</v>
      </c>
      <c r="E416" t="s">
        <v>71</v>
      </c>
      <c r="G416">
        <v>25.7</v>
      </c>
      <c r="H416">
        <v>110</v>
      </c>
      <c r="I416">
        <v>430</v>
      </c>
      <c r="N416">
        <v>120</v>
      </c>
      <c r="O416">
        <v>10</v>
      </c>
      <c r="P416">
        <v>0.43</v>
      </c>
      <c r="Q416" s="121">
        <v>23.3</v>
      </c>
    </row>
    <row r="417" spans="1:17" x14ac:dyDescent="0.25">
      <c r="A417" s="128">
        <v>41356</v>
      </c>
      <c r="B417" s="9">
        <v>1350</v>
      </c>
      <c r="C417" t="s">
        <v>64</v>
      </c>
      <c r="D417">
        <v>15</v>
      </c>
      <c r="E417" t="s">
        <v>71</v>
      </c>
      <c r="G417">
        <v>14.8</v>
      </c>
      <c r="H417">
        <v>111</v>
      </c>
      <c r="I417">
        <v>500</v>
      </c>
      <c r="N417">
        <v>119</v>
      </c>
      <c r="O417">
        <v>8</v>
      </c>
      <c r="P417">
        <v>0.5</v>
      </c>
      <c r="Q417" s="121">
        <v>16</v>
      </c>
    </row>
    <row r="418" spans="1:17" s="10" customFormat="1" x14ac:dyDescent="0.25">
      <c r="A418" s="8">
        <v>41359</v>
      </c>
      <c r="B418" s="9">
        <v>1730</v>
      </c>
      <c r="C418" s="10" t="s">
        <v>19</v>
      </c>
      <c r="D418" s="10">
        <v>10</v>
      </c>
      <c r="E418" s="43">
        <v>41373</v>
      </c>
      <c r="F418" s="10">
        <v>1610</v>
      </c>
      <c r="G418" s="10">
        <v>11.5</v>
      </c>
      <c r="H418" s="10">
        <v>113</v>
      </c>
      <c r="I418" s="10">
        <v>500</v>
      </c>
      <c r="N418" s="10">
        <v>120</v>
      </c>
      <c r="O418" s="10">
        <v>7</v>
      </c>
      <c r="P418" s="10">
        <v>0.5</v>
      </c>
      <c r="Q418" s="122">
        <v>14</v>
      </c>
    </row>
    <row r="419" spans="1:17" s="10" customFormat="1" x14ac:dyDescent="0.25">
      <c r="A419" s="8">
        <v>41359</v>
      </c>
      <c r="B419" s="9">
        <v>1725</v>
      </c>
      <c r="C419" s="10" t="s">
        <v>22</v>
      </c>
      <c r="D419" s="10">
        <v>9</v>
      </c>
      <c r="E419" s="43"/>
      <c r="G419" s="10">
        <v>57.3</v>
      </c>
      <c r="H419" s="10">
        <v>113</v>
      </c>
      <c r="I419" s="10">
        <v>300</v>
      </c>
      <c r="N419" s="10">
        <v>135</v>
      </c>
      <c r="O419" s="10">
        <v>22</v>
      </c>
      <c r="P419" s="10">
        <v>0.3</v>
      </c>
      <c r="Q419" s="122">
        <v>73.333333333333343</v>
      </c>
    </row>
    <row r="420" spans="1:17" s="10" customFormat="1" x14ac:dyDescent="0.25">
      <c r="A420" s="8">
        <v>41359</v>
      </c>
      <c r="B420" s="9">
        <v>1715</v>
      </c>
      <c r="C420" s="10" t="s">
        <v>66</v>
      </c>
      <c r="D420" s="10">
        <v>8</v>
      </c>
      <c r="E420" s="43"/>
      <c r="G420" s="10">
        <v>2.54</v>
      </c>
      <c r="H420" s="10">
        <v>112</v>
      </c>
      <c r="I420" s="10">
        <v>500</v>
      </c>
      <c r="N420" s="10">
        <v>116</v>
      </c>
      <c r="O420" s="10">
        <v>4</v>
      </c>
      <c r="P420" s="10">
        <v>0.5</v>
      </c>
      <c r="Q420" s="122">
        <v>8</v>
      </c>
    </row>
    <row r="421" spans="1:17" s="10" customFormat="1" x14ac:dyDescent="0.25">
      <c r="A421" s="8">
        <v>41359</v>
      </c>
      <c r="B421" s="9">
        <v>1708</v>
      </c>
      <c r="C421" s="10" t="s">
        <v>19</v>
      </c>
      <c r="D421" s="10">
        <v>7</v>
      </c>
      <c r="E421" s="43"/>
      <c r="G421" s="10">
        <v>14.6</v>
      </c>
      <c r="H421" s="10">
        <v>113</v>
      </c>
      <c r="I421" s="10">
        <v>500</v>
      </c>
      <c r="N421" s="10">
        <v>133</v>
      </c>
      <c r="O421" s="10">
        <v>20</v>
      </c>
      <c r="P421" s="10">
        <v>0.5</v>
      </c>
      <c r="Q421" s="122">
        <v>40</v>
      </c>
    </row>
    <row r="422" spans="1:17" s="10" customFormat="1" x14ac:dyDescent="0.25">
      <c r="A422" s="8">
        <v>41359</v>
      </c>
      <c r="B422" s="9">
        <v>1653</v>
      </c>
      <c r="C422" s="10" t="s">
        <v>22</v>
      </c>
      <c r="D422" s="10">
        <v>6</v>
      </c>
      <c r="E422" s="43"/>
      <c r="G422" s="10">
        <v>16.2</v>
      </c>
      <c r="H422" s="10">
        <v>111</v>
      </c>
      <c r="I422" s="10">
        <v>500</v>
      </c>
      <c r="N422" s="10">
        <v>128</v>
      </c>
      <c r="O422" s="10">
        <v>17</v>
      </c>
      <c r="P422" s="10">
        <v>0.5</v>
      </c>
      <c r="Q422" s="122">
        <v>34</v>
      </c>
    </row>
    <row r="423" spans="1:17" s="10" customFormat="1" x14ac:dyDescent="0.25">
      <c r="A423" s="8">
        <v>41359</v>
      </c>
      <c r="B423" s="9">
        <v>1642</v>
      </c>
      <c r="C423" s="10" t="s">
        <v>19</v>
      </c>
      <c r="D423" s="10">
        <v>5</v>
      </c>
      <c r="E423" s="43"/>
      <c r="G423" s="10">
        <v>26.8</v>
      </c>
      <c r="H423" s="10">
        <v>114</v>
      </c>
      <c r="I423" s="10">
        <v>510</v>
      </c>
      <c r="N423" s="10">
        <v>142</v>
      </c>
      <c r="O423" s="10">
        <v>28</v>
      </c>
      <c r="P423" s="10">
        <v>0.51</v>
      </c>
      <c r="Q423" s="122">
        <v>54.901960784313722</v>
      </c>
    </row>
    <row r="424" spans="1:17" s="10" customFormat="1" x14ac:dyDescent="0.25">
      <c r="A424" s="8">
        <v>41359</v>
      </c>
      <c r="B424" s="9">
        <v>1630</v>
      </c>
      <c r="C424" s="10" t="s">
        <v>66</v>
      </c>
      <c r="D424" s="10">
        <v>4</v>
      </c>
      <c r="E424" s="43"/>
      <c r="G424" s="10">
        <v>2.57</v>
      </c>
      <c r="H424" s="10">
        <v>113</v>
      </c>
      <c r="I424" s="10">
        <v>525</v>
      </c>
      <c r="N424" s="10">
        <v>118</v>
      </c>
      <c r="O424" s="10">
        <v>5</v>
      </c>
      <c r="P424" s="10">
        <v>0.52500000000000002</v>
      </c>
      <c r="Q424" s="122">
        <v>9.5238095238095237</v>
      </c>
    </row>
    <row r="425" spans="1:17" s="10" customFormat="1" x14ac:dyDescent="0.25">
      <c r="A425" s="8">
        <v>41359</v>
      </c>
      <c r="B425" s="9">
        <v>1625</v>
      </c>
      <c r="C425" s="10" t="s">
        <v>22</v>
      </c>
      <c r="D425" s="10">
        <v>3</v>
      </c>
      <c r="E425" s="43"/>
      <c r="G425" s="10">
        <v>5.14</v>
      </c>
      <c r="H425" s="10">
        <v>114</v>
      </c>
      <c r="I425" s="10">
        <v>460</v>
      </c>
      <c r="N425" s="10">
        <v>119</v>
      </c>
      <c r="O425" s="10">
        <v>5</v>
      </c>
      <c r="P425" s="10">
        <v>0.46</v>
      </c>
      <c r="Q425" s="122">
        <v>10.869565217391305</v>
      </c>
    </row>
    <row r="426" spans="1:17" s="10" customFormat="1" x14ac:dyDescent="0.25">
      <c r="A426" s="8">
        <v>41359</v>
      </c>
      <c r="B426" s="9">
        <v>1617</v>
      </c>
      <c r="C426" s="10" t="s">
        <v>19</v>
      </c>
      <c r="D426" s="10">
        <v>2</v>
      </c>
      <c r="E426" s="43"/>
      <c r="G426" s="10">
        <v>5.07</v>
      </c>
      <c r="H426" s="10">
        <v>113</v>
      </c>
      <c r="I426" s="10">
        <v>510</v>
      </c>
      <c r="N426" s="10">
        <v>129</v>
      </c>
      <c r="O426" s="10">
        <v>16</v>
      </c>
      <c r="P426" s="10">
        <v>0.51</v>
      </c>
      <c r="Q426" s="122">
        <v>31.372549019607842</v>
      </c>
    </row>
    <row r="427" spans="1:17" s="10" customFormat="1" x14ac:dyDescent="0.25">
      <c r="A427" s="8">
        <v>41359</v>
      </c>
      <c r="B427" s="9">
        <v>1555</v>
      </c>
      <c r="C427" s="10" t="s">
        <v>64</v>
      </c>
      <c r="D427" s="10">
        <v>1</v>
      </c>
      <c r="E427" s="43"/>
      <c r="F427" s="10" t="s">
        <v>70</v>
      </c>
      <c r="Q427" s="122"/>
    </row>
    <row r="428" spans="1:17" s="10" customFormat="1" x14ac:dyDescent="0.25">
      <c r="A428" s="8">
        <v>41379</v>
      </c>
      <c r="B428" s="9">
        <v>1615</v>
      </c>
      <c r="C428" s="10" t="s">
        <v>66</v>
      </c>
      <c r="D428" s="10">
        <v>1</v>
      </c>
      <c r="E428" s="43">
        <v>41399</v>
      </c>
      <c r="F428" s="10">
        <v>1100</v>
      </c>
      <c r="G428" s="10">
        <v>1.57</v>
      </c>
      <c r="H428" s="10">
        <v>113</v>
      </c>
      <c r="I428" s="10">
        <v>540</v>
      </c>
      <c r="N428" s="10">
        <v>117</v>
      </c>
      <c r="O428" s="10">
        <v>4</v>
      </c>
      <c r="P428" s="10">
        <v>0.54</v>
      </c>
      <c r="Q428" s="122">
        <v>7.4074074074074066</v>
      </c>
    </row>
    <row r="429" spans="1:17" s="10" customFormat="1" x14ac:dyDescent="0.25">
      <c r="A429" s="8">
        <v>41379</v>
      </c>
      <c r="B429" s="9">
        <v>1645</v>
      </c>
      <c r="C429" s="10" t="s">
        <v>22</v>
      </c>
      <c r="D429" s="10">
        <v>2</v>
      </c>
      <c r="E429" s="43"/>
      <c r="G429" s="10">
        <v>2.16</v>
      </c>
      <c r="H429" s="10">
        <v>115</v>
      </c>
      <c r="I429" s="10">
        <v>500</v>
      </c>
      <c r="N429" s="10">
        <v>131</v>
      </c>
      <c r="O429" s="10">
        <v>16</v>
      </c>
      <c r="P429" s="10">
        <v>0.5</v>
      </c>
      <c r="Q429" s="122">
        <v>32</v>
      </c>
    </row>
    <row r="430" spans="1:17" s="10" customFormat="1" x14ac:dyDescent="0.25">
      <c r="A430" s="8">
        <v>41379</v>
      </c>
      <c r="B430" s="9">
        <v>1655</v>
      </c>
      <c r="C430" s="10" t="s">
        <v>19</v>
      </c>
      <c r="D430" s="10">
        <v>3</v>
      </c>
      <c r="E430" s="43"/>
      <c r="G430" s="10">
        <v>1.07</v>
      </c>
      <c r="H430" s="10">
        <v>112</v>
      </c>
      <c r="I430" s="10">
        <v>540</v>
      </c>
      <c r="N430" s="10">
        <v>118</v>
      </c>
      <c r="O430" s="10">
        <v>6</v>
      </c>
      <c r="P430" s="10">
        <v>0.54</v>
      </c>
      <c r="Q430" s="122">
        <v>11.111111111111111</v>
      </c>
    </row>
    <row r="431" spans="1:17" s="10" customFormat="1" x14ac:dyDescent="0.25">
      <c r="A431" s="8">
        <v>41380</v>
      </c>
      <c r="B431" s="9">
        <v>935</v>
      </c>
      <c r="C431" s="10" t="s">
        <v>19</v>
      </c>
      <c r="D431" s="10">
        <v>1</v>
      </c>
      <c r="E431" s="43"/>
      <c r="G431" s="10">
        <v>28.9</v>
      </c>
      <c r="H431" s="10">
        <v>111</v>
      </c>
      <c r="I431" s="10">
        <v>540</v>
      </c>
      <c r="N431" s="10">
        <v>138</v>
      </c>
      <c r="O431" s="10">
        <v>27</v>
      </c>
      <c r="P431" s="10">
        <v>0.54</v>
      </c>
      <c r="Q431" s="122">
        <v>50</v>
      </c>
    </row>
    <row r="432" spans="1:17" s="10" customFormat="1" x14ac:dyDescent="0.25">
      <c r="A432" s="8">
        <v>41380</v>
      </c>
      <c r="B432" s="9">
        <v>950</v>
      </c>
      <c r="C432" s="10" t="s">
        <v>22</v>
      </c>
      <c r="D432" s="10">
        <v>2</v>
      </c>
      <c r="E432" s="43"/>
      <c r="G432" s="10">
        <v>4.55</v>
      </c>
      <c r="H432" s="10">
        <v>110</v>
      </c>
      <c r="I432" s="10">
        <v>540</v>
      </c>
      <c r="N432" s="10">
        <v>112</v>
      </c>
      <c r="O432" s="10">
        <v>2</v>
      </c>
      <c r="P432" s="10">
        <v>0.54</v>
      </c>
      <c r="Q432" s="122">
        <v>3.7037037037037033</v>
      </c>
    </row>
    <row r="433" spans="1:17" s="10" customFormat="1" x14ac:dyDescent="0.25">
      <c r="A433" s="8">
        <v>41380</v>
      </c>
      <c r="B433" s="9">
        <v>955</v>
      </c>
      <c r="C433" s="10" t="s">
        <v>66</v>
      </c>
      <c r="D433" s="10">
        <v>3</v>
      </c>
      <c r="E433" s="43"/>
      <c r="G433" s="10">
        <v>2.04</v>
      </c>
      <c r="H433" s="10">
        <v>108</v>
      </c>
      <c r="I433" s="10">
        <v>525</v>
      </c>
      <c r="N433" s="10">
        <v>111</v>
      </c>
      <c r="O433" s="10">
        <v>3</v>
      </c>
      <c r="P433" s="10">
        <v>0.52500000000000002</v>
      </c>
      <c r="Q433" s="122">
        <v>5.7142857142857144</v>
      </c>
    </row>
    <row r="434" spans="1:17" s="10" customFormat="1" x14ac:dyDescent="0.25">
      <c r="A434" s="8">
        <v>41380</v>
      </c>
      <c r="B434" s="9">
        <v>1005</v>
      </c>
      <c r="C434" s="10" t="s">
        <v>22</v>
      </c>
      <c r="D434" s="10">
        <v>4</v>
      </c>
      <c r="E434" s="43"/>
      <c r="G434" s="10">
        <v>14.5</v>
      </c>
      <c r="H434" s="10">
        <v>111</v>
      </c>
      <c r="I434" s="10">
        <v>525</v>
      </c>
      <c r="N434" s="10">
        <v>120</v>
      </c>
      <c r="O434" s="10">
        <v>9</v>
      </c>
      <c r="P434" s="10">
        <v>0.52500000000000002</v>
      </c>
      <c r="Q434" s="122">
        <v>17.142857142857142</v>
      </c>
    </row>
    <row r="435" spans="1:17" s="10" customFormat="1" x14ac:dyDescent="0.25">
      <c r="A435" s="8">
        <v>41380</v>
      </c>
      <c r="B435" s="9">
        <v>1010</v>
      </c>
      <c r="C435" s="10" t="s">
        <v>19</v>
      </c>
      <c r="D435" s="10">
        <v>5</v>
      </c>
      <c r="E435" s="43"/>
      <c r="G435" s="10">
        <v>8.08</v>
      </c>
      <c r="H435" s="10">
        <v>110</v>
      </c>
      <c r="I435" s="10">
        <v>510</v>
      </c>
      <c r="N435" s="10">
        <v>119</v>
      </c>
      <c r="O435" s="10">
        <v>9</v>
      </c>
      <c r="P435" s="10">
        <v>0.51</v>
      </c>
      <c r="Q435" s="122">
        <v>17.647058823529413</v>
      </c>
    </row>
    <row r="436" spans="1:17" s="10" customFormat="1" x14ac:dyDescent="0.25">
      <c r="A436" s="8">
        <v>41380</v>
      </c>
      <c r="B436" s="9">
        <v>1335</v>
      </c>
      <c r="C436" s="10" t="s">
        <v>19</v>
      </c>
      <c r="D436" s="10">
        <v>5</v>
      </c>
      <c r="E436" s="43"/>
      <c r="F436" s="10" t="s">
        <v>74</v>
      </c>
      <c r="G436" s="10">
        <v>195</v>
      </c>
      <c r="H436" s="10">
        <v>112</v>
      </c>
      <c r="I436" s="10">
        <v>50</v>
      </c>
      <c r="N436" s="10">
        <v>131</v>
      </c>
      <c r="O436" s="10">
        <v>19</v>
      </c>
      <c r="P436" s="10">
        <v>0.05</v>
      </c>
      <c r="Q436" s="122">
        <v>380</v>
      </c>
    </row>
    <row r="437" spans="1:17" s="10" customFormat="1" x14ac:dyDescent="0.25">
      <c r="A437" s="8">
        <v>41380</v>
      </c>
      <c r="B437" s="9">
        <v>1342</v>
      </c>
      <c r="C437" s="10" t="s">
        <v>22</v>
      </c>
      <c r="D437" s="10">
        <v>6</v>
      </c>
      <c r="E437" s="43"/>
      <c r="F437" s="10" t="s">
        <v>74</v>
      </c>
      <c r="G437" s="10">
        <v>819</v>
      </c>
      <c r="H437" s="10">
        <v>109</v>
      </c>
      <c r="I437" s="10">
        <v>50</v>
      </c>
      <c r="N437" s="10">
        <v>157</v>
      </c>
      <c r="O437" s="10">
        <v>48</v>
      </c>
      <c r="P437" s="10">
        <v>0.05</v>
      </c>
      <c r="Q437" s="122">
        <v>960</v>
      </c>
    </row>
    <row r="438" spans="1:17" s="10" customFormat="1" x14ac:dyDescent="0.25">
      <c r="A438" s="8">
        <v>41380</v>
      </c>
      <c r="B438" s="9">
        <v>1347</v>
      </c>
      <c r="C438" s="10" t="s">
        <v>66</v>
      </c>
      <c r="D438" s="10">
        <v>7</v>
      </c>
      <c r="E438" s="43"/>
      <c r="F438" s="10" t="s">
        <v>74</v>
      </c>
      <c r="G438" s="10">
        <v>56.4</v>
      </c>
      <c r="H438" s="10">
        <v>110</v>
      </c>
      <c r="I438" s="10">
        <v>100</v>
      </c>
      <c r="N438" s="10">
        <v>126</v>
      </c>
      <c r="O438" s="10">
        <v>16</v>
      </c>
      <c r="P438" s="10">
        <v>0.1</v>
      </c>
      <c r="Q438" s="122">
        <v>160</v>
      </c>
    </row>
    <row r="439" spans="1:17" s="10" customFormat="1" x14ac:dyDescent="0.25">
      <c r="A439" s="8">
        <v>41380</v>
      </c>
      <c r="B439" s="9">
        <v>1356</v>
      </c>
      <c r="C439" s="10" t="s">
        <v>73</v>
      </c>
      <c r="D439" s="10">
        <v>9</v>
      </c>
      <c r="E439" s="43"/>
      <c r="F439" s="10" t="s">
        <v>74</v>
      </c>
      <c r="G439" s="10">
        <v>80.8</v>
      </c>
      <c r="H439" s="10">
        <v>110</v>
      </c>
      <c r="I439" s="10">
        <v>100</v>
      </c>
      <c r="N439" s="10">
        <v>127</v>
      </c>
      <c r="O439" s="10">
        <v>17</v>
      </c>
      <c r="P439" s="10">
        <v>0.1</v>
      </c>
      <c r="Q439" s="122">
        <v>170</v>
      </c>
    </row>
    <row r="440" spans="1:17" s="10" customFormat="1" x14ac:dyDescent="0.25">
      <c r="A440" s="8">
        <v>41380</v>
      </c>
      <c r="B440" s="9">
        <v>1450</v>
      </c>
      <c r="C440" s="10" t="s">
        <v>19</v>
      </c>
      <c r="D440" s="10">
        <v>10</v>
      </c>
      <c r="E440" s="43"/>
      <c r="G440" s="10">
        <v>43.5</v>
      </c>
      <c r="H440" s="10">
        <v>110</v>
      </c>
      <c r="I440" s="10">
        <v>250</v>
      </c>
      <c r="N440" s="10">
        <v>133</v>
      </c>
      <c r="O440" s="10">
        <v>23</v>
      </c>
      <c r="P440" s="10">
        <v>0.25</v>
      </c>
      <c r="Q440" s="122">
        <v>92</v>
      </c>
    </row>
    <row r="441" spans="1:17" s="10" customFormat="1" x14ac:dyDescent="0.25">
      <c r="A441" s="8">
        <v>41380</v>
      </c>
      <c r="B441" s="9">
        <v>1505</v>
      </c>
      <c r="C441" s="10" t="s">
        <v>66</v>
      </c>
      <c r="D441" s="10">
        <v>11</v>
      </c>
      <c r="E441" s="43"/>
      <c r="G441" s="10">
        <v>13.8</v>
      </c>
      <c r="H441" s="10">
        <v>110</v>
      </c>
      <c r="I441" s="10">
        <v>525</v>
      </c>
      <c r="N441" s="10">
        <v>122</v>
      </c>
      <c r="O441" s="10">
        <v>12</v>
      </c>
      <c r="P441" s="10">
        <v>0.52500000000000002</v>
      </c>
      <c r="Q441" s="122">
        <v>22.857142857142858</v>
      </c>
    </row>
    <row r="442" spans="1:17" s="10" customFormat="1" x14ac:dyDescent="0.25">
      <c r="A442" s="8">
        <v>41380</v>
      </c>
      <c r="B442" s="9">
        <v>1510</v>
      </c>
      <c r="C442" s="10" t="s">
        <v>22</v>
      </c>
      <c r="D442" s="10">
        <v>12</v>
      </c>
      <c r="E442" s="43"/>
      <c r="F442" s="10">
        <v>1245</v>
      </c>
      <c r="G442" s="10">
        <v>22.2</v>
      </c>
      <c r="H442" s="10">
        <v>112</v>
      </c>
      <c r="I442" s="10">
        <v>510</v>
      </c>
      <c r="N442" s="10">
        <v>134</v>
      </c>
      <c r="O442" s="10">
        <v>22</v>
      </c>
      <c r="P442" s="10">
        <v>0.51</v>
      </c>
      <c r="Q442" s="122">
        <v>43.13725490196078</v>
      </c>
    </row>
    <row r="443" spans="1:17" s="10" customFormat="1" x14ac:dyDescent="0.25">
      <c r="A443" s="8">
        <v>41380</v>
      </c>
      <c r="B443" s="9">
        <v>1735</v>
      </c>
      <c r="C443" s="10" t="s">
        <v>66</v>
      </c>
      <c r="D443" s="10">
        <v>11</v>
      </c>
      <c r="E443" s="43"/>
      <c r="G443" s="10">
        <v>4.8499999999999996</v>
      </c>
      <c r="H443" s="10">
        <v>111</v>
      </c>
      <c r="I443" s="10">
        <v>510</v>
      </c>
      <c r="N443" s="10">
        <v>115</v>
      </c>
      <c r="O443" s="10">
        <v>4</v>
      </c>
      <c r="P443" s="10">
        <v>0.51</v>
      </c>
      <c r="Q443" s="122">
        <v>7.8431372549019605</v>
      </c>
    </row>
    <row r="444" spans="1:17" s="10" customFormat="1" x14ac:dyDescent="0.25">
      <c r="A444" s="8">
        <v>41380</v>
      </c>
      <c r="B444" s="9">
        <v>1740</v>
      </c>
      <c r="C444" s="10" t="s">
        <v>22</v>
      </c>
      <c r="D444" s="10">
        <v>12</v>
      </c>
      <c r="E444" s="43"/>
      <c r="G444" s="10">
        <v>11.3</v>
      </c>
      <c r="H444" s="10">
        <v>111</v>
      </c>
      <c r="I444" s="10">
        <v>500</v>
      </c>
      <c r="N444" s="10">
        <v>120</v>
      </c>
      <c r="O444" s="10">
        <v>9</v>
      </c>
      <c r="P444" s="10">
        <v>0.5</v>
      </c>
      <c r="Q444" s="122">
        <v>18</v>
      </c>
    </row>
    <row r="445" spans="1:17" s="10" customFormat="1" x14ac:dyDescent="0.25">
      <c r="A445" s="8">
        <v>41380</v>
      </c>
      <c r="B445" s="9">
        <v>1750</v>
      </c>
      <c r="C445" s="10" t="s">
        <v>19</v>
      </c>
      <c r="D445" s="10">
        <v>13</v>
      </c>
      <c r="E445" s="43"/>
      <c r="G445" s="10">
        <v>14.3</v>
      </c>
      <c r="H445" s="10">
        <v>114</v>
      </c>
      <c r="I445" s="10">
        <v>500</v>
      </c>
      <c r="N445" s="10">
        <v>126</v>
      </c>
      <c r="O445" s="10">
        <v>12</v>
      </c>
      <c r="P445" s="10">
        <v>0.5</v>
      </c>
      <c r="Q445" s="122">
        <v>24</v>
      </c>
    </row>
    <row r="446" spans="1:17" s="10" customFormat="1" x14ac:dyDescent="0.25">
      <c r="A446" s="8">
        <v>41381</v>
      </c>
      <c r="B446" s="9">
        <v>615</v>
      </c>
      <c r="C446" s="10" t="s">
        <v>64</v>
      </c>
      <c r="D446" s="10">
        <v>1</v>
      </c>
      <c r="E446" s="43"/>
      <c r="G446" s="10">
        <v>11.1</v>
      </c>
      <c r="H446" s="10">
        <v>111</v>
      </c>
      <c r="I446" s="10">
        <v>500</v>
      </c>
      <c r="N446" s="10">
        <v>119</v>
      </c>
      <c r="O446" s="10">
        <v>8</v>
      </c>
      <c r="P446" s="10">
        <v>0.5</v>
      </c>
      <c r="Q446" s="122">
        <v>16</v>
      </c>
    </row>
    <row r="447" spans="1:17" s="10" customFormat="1" x14ac:dyDescent="0.25">
      <c r="A447" s="8">
        <v>41381</v>
      </c>
      <c r="B447" s="9">
        <v>630</v>
      </c>
      <c r="C447" s="10" t="s">
        <v>65</v>
      </c>
      <c r="D447" s="10">
        <v>2</v>
      </c>
      <c r="E447" s="43"/>
      <c r="G447" s="10">
        <v>9.36</v>
      </c>
      <c r="H447" s="10">
        <v>114</v>
      </c>
      <c r="I447" s="10">
        <v>500</v>
      </c>
      <c r="N447" s="10">
        <v>117</v>
      </c>
      <c r="O447" s="10">
        <v>3</v>
      </c>
      <c r="P447" s="10">
        <v>0.5</v>
      </c>
      <c r="Q447" s="122">
        <v>6</v>
      </c>
    </row>
    <row r="448" spans="1:17" s="10" customFormat="1" x14ac:dyDescent="0.25">
      <c r="A448" s="8">
        <v>41381</v>
      </c>
      <c r="B448" s="9">
        <v>655</v>
      </c>
      <c r="C448" s="10" t="s">
        <v>19</v>
      </c>
      <c r="D448" s="10">
        <v>3</v>
      </c>
      <c r="E448" s="43"/>
      <c r="G448" s="10">
        <v>14.9</v>
      </c>
      <c r="H448" s="10">
        <v>112</v>
      </c>
      <c r="I448" s="10">
        <v>510</v>
      </c>
      <c r="N448" s="10">
        <v>122</v>
      </c>
      <c r="O448" s="10">
        <v>10</v>
      </c>
      <c r="P448" s="10">
        <v>0.51</v>
      </c>
      <c r="Q448" s="122">
        <v>19.607843137254903</v>
      </c>
    </row>
    <row r="449" spans="1:17" s="10" customFormat="1" x14ac:dyDescent="0.25">
      <c r="A449" s="8">
        <v>41381</v>
      </c>
      <c r="B449" s="9">
        <v>705</v>
      </c>
      <c r="C449" s="10" t="s">
        <v>22</v>
      </c>
      <c r="D449" s="10">
        <v>4</v>
      </c>
      <c r="E449" s="43"/>
      <c r="G449" s="10">
        <v>12.1</v>
      </c>
      <c r="H449" s="10">
        <v>112</v>
      </c>
      <c r="I449" s="10">
        <v>525</v>
      </c>
      <c r="N449" s="10">
        <v>118</v>
      </c>
      <c r="O449" s="10">
        <v>6</v>
      </c>
      <c r="P449" s="10">
        <v>0.52500000000000002</v>
      </c>
      <c r="Q449" s="122">
        <v>11.428571428571429</v>
      </c>
    </row>
    <row r="450" spans="1:17" s="10" customFormat="1" x14ac:dyDescent="0.25">
      <c r="A450" s="8">
        <v>41381</v>
      </c>
      <c r="B450" s="9">
        <v>715</v>
      </c>
      <c r="C450" s="10" t="s">
        <v>66</v>
      </c>
      <c r="D450" s="10">
        <v>5</v>
      </c>
      <c r="E450" s="43"/>
      <c r="G450" s="10">
        <v>10.06</v>
      </c>
      <c r="H450" s="10">
        <v>114</v>
      </c>
      <c r="I450" s="10">
        <v>540</v>
      </c>
      <c r="N450" s="10">
        <v>117</v>
      </c>
      <c r="O450" s="10">
        <v>3</v>
      </c>
      <c r="P450" s="10">
        <v>0.54</v>
      </c>
      <c r="Q450" s="122">
        <v>5.5555555555555554</v>
      </c>
    </row>
    <row r="451" spans="1:17" s="10" customFormat="1" x14ac:dyDescent="0.25">
      <c r="A451" s="8">
        <v>41381</v>
      </c>
      <c r="B451" s="9">
        <v>1820</v>
      </c>
      <c r="C451" s="10" t="s">
        <v>19</v>
      </c>
      <c r="D451" s="10">
        <v>6</v>
      </c>
      <c r="E451" s="43"/>
      <c r="G451" s="10">
        <v>2.4900000000000002</v>
      </c>
      <c r="H451" s="10">
        <v>115</v>
      </c>
      <c r="I451" s="10">
        <v>500</v>
      </c>
      <c r="N451" s="10">
        <v>117</v>
      </c>
      <c r="O451" s="10">
        <v>2</v>
      </c>
      <c r="P451" s="10">
        <v>0.5</v>
      </c>
      <c r="Q451" s="122">
        <v>4</v>
      </c>
    </row>
    <row r="452" spans="1:17" s="10" customFormat="1" x14ac:dyDescent="0.25">
      <c r="A452" s="8">
        <v>41382</v>
      </c>
      <c r="B452" s="9">
        <v>1525</v>
      </c>
      <c r="C452" s="10" t="s">
        <v>19</v>
      </c>
      <c r="D452" s="10">
        <v>1</v>
      </c>
      <c r="E452" s="43"/>
      <c r="G452" s="10">
        <v>2.4900000000000002</v>
      </c>
      <c r="H452" s="10">
        <v>114</v>
      </c>
      <c r="I452" s="10">
        <v>500</v>
      </c>
      <c r="N452" s="10">
        <v>115</v>
      </c>
      <c r="O452" s="10">
        <v>1</v>
      </c>
      <c r="P452" s="10">
        <v>0.5</v>
      </c>
      <c r="Q452" s="122">
        <v>2</v>
      </c>
    </row>
    <row r="453" spans="1:17" s="10" customFormat="1" x14ac:dyDescent="0.25">
      <c r="A453" s="8">
        <v>41382</v>
      </c>
      <c r="B453" s="9">
        <v>1540</v>
      </c>
      <c r="C453" s="10" t="s">
        <v>66</v>
      </c>
      <c r="D453" s="10">
        <v>2</v>
      </c>
      <c r="E453" s="43"/>
      <c r="G453" s="10">
        <v>0.59</v>
      </c>
      <c r="H453" s="10">
        <v>116</v>
      </c>
      <c r="I453" s="10">
        <v>525</v>
      </c>
      <c r="N453" s="10">
        <v>118</v>
      </c>
      <c r="O453" s="10">
        <v>2</v>
      </c>
      <c r="P453" s="10">
        <v>0.52500000000000002</v>
      </c>
      <c r="Q453" s="122">
        <v>3.8095238095238093</v>
      </c>
    </row>
    <row r="454" spans="1:17" s="10" customFormat="1" x14ac:dyDescent="0.25">
      <c r="A454" s="8">
        <v>41382</v>
      </c>
      <c r="B454" s="9">
        <v>1545</v>
      </c>
      <c r="C454" s="10" t="s">
        <v>22</v>
      </c>
      <c r="D454" s="10">
        <v>3</v>
      </c>
      <c r="E454" s="43"/>
      <c r="G454" s="10">
        <v>11.3</v>
      </c>
      <c r="H454" s="10">
        <v>116</v>
      </c>
      <c r="I454" s="10">
        <v>525</v>
      </c>
      <c r="N454" s="10">
        <v>128</v>
      </c>
      <c r="O454" s="10">
        <v>12</v>
      </c>
      <c r="P454" s="10">
        <v>0.52500000000000002</v>
      </c>
      <c r="Q454" s="122">
        <v>22.857142857142858</v>
      </c>
    </row>
    <row r="455" spans="1:17" s="10" customFormat="1" x14ac:dyDescent="0.25">
      <c r="A455" s="8">
        <v>41382</v>
      </c>
      <c r="B455" s="9">
        <v>1555</v>
      </c>
      <c r="C455" s="10" t="s">
        <v>19</v>
      </c>
      <c r="D455" s="10">
        <v>4</v>
      </c>
      <c r="E455" s="43"/>
      <c r="G455" s="10">
        <v>3.36</v>
      </c>
      <c r="H455" s="10">
        <v>110</v>
      </c>
      <c r="I455" s="10">
        <v>510</v>
      </c>
      <c r="N455" s="10">
        <v>115</v>
      </c>
      <c r="O455" s="10">
        <v>5</v>
      </c>
      <c r="P455" s="10">
        <v>0.51</v>
      </c>
      <c r="Q455" s="122">
        <v>9.8039215686274517</v>
      </c>
    </row>
    <row r="456" spans="1:17" s="10" customFormat="1" x14ac:dyDescent="0.25">
      <c r="A456" s="8">
        <v>41387</v>
      </c>
      <c r="B456" s="9">
        <v>1650</v>
      </c>
      <c r="C456" s="10" t="s">
        <v>64</v>
      </c>
      <c r="D456" s="10" t="s">
        <v>75</v>
      </c>
      <c r="E456" s="43"/>
      <c r="F456" s="10">
        <v>1345</v>
      </c>
      <c r="G456" s="10">
        <v>23.5</v>
      </c>
      <c r="H456" s="10">
        <v>109</v>
      </c>
      <c r="I456" s="10">
        <v>300</v>
      </c>
      <c r="N456" s="10">
        <v>120</v>
      </c>
      <c r="O456" s="10">
        <v>11</v>
      </c>
      <c r="P456" s="10">
        <v>0.3</v>
      </c>
      <c r="Q456" s="122">
        <v>36.666666666666671</v>
      </c>
    </row>
    <row r="457" spans="1:17" s="10" customFormat="1" x14ac:dyDescent="0.25">
      <c r="A457" s="8">
        <v>41387</v>
      </c>
      <c r="B457" s="9">
        <v>1405</v>
      </c>
      <c r="C457" s="10" t="s">
        <v>19</v>
      </c>
      <c r="D457" s="10">
        <v>1</v>
      </c>
      <c r="E457" s="43"/>
      <c r="G457" s="10">
        <v>23.9</v>
      </c>
      <c r="H457" s="10">
        <v>114</v>
      </c>
      <c r="I457" s="10">
        <v>525</v>
      </c>
      <c r="N457" s="10">
        <v>151</v>
      </c>
      <c r="O457" s="10">
        <v>37</v>
      </c>
      <c r="P457" s="10">
        <v>0.52500000000000002</v>
      </c>
      <c r="Q457" s="122">
        <v>70.476190476190467</v>
      </c>
    </row>
    <row r="458" spans="1:17" s="10" customFormat="1" x14ac:dyDescent="0.25">
      <c r="A458" s="8">
        <v>41387</v>
      </c>
      <c r="B458" s="9">
        <v>1410</v>
      </c>
      <c r="C458" s="10" t="s">
        <v>22</v>
      </c>
      <c r="D458" s="10">
        <v>2</v>
      </c>
      <c r="E458" s="43"/>
      <c r="F458" s="10" t="s">
        <v>74</v>
      </c>
      <c r="G458" s="10">
        <v>223</v>
      </c>
      <c r="H458" s="10">
        <v>115</v>
      </c>
      <c r="I458" s="10">
        <v>100</v>
      </c>
      <c r="N458" s="10">
        <v>153</v>
      </c>
      <c r="O458" s="10">
        <v>38</v>
      </c>
      <c r="P458" s="10">
        <v>0.1</v>
      </c>
      <c r="Q458" s="122">
        <v>380</v>
      </c>
    </row>
    <row r="459" spans="1:17" s="10" customFormat="1" x14ac:dyDescent="0.25">
      <c r="A459" s="8">
        <v>41387</v>
      </c>
      <c r="B459" s="9">
        <v>1415</v>
      </c>
      <c r="C459" s="10" t="s">
        <v>66</v>
      </c>
      <c r="D459" s="10">
        <v>3</v>
      </c>
      <c r="E459" s="43"/>
      <c r="G459" s="10">
        <v>14.1</v>
      </c>
      <c r="H459" s="10">
        <v>115</v>
      </c>
      <c r="I459" s="10">
        <v>510</v>
      </c>
      <c r="N459" s="10">
        <v>132</v>
      </c>
      <c r="O459" s="10">
        <v>17</v>
      </c>
      <c r="P459" s="10">
        <v>0.51</v>
      </c>
      <c r="Q459" s="122">
        <v>33.333333333333336</v>
      </c>
    </row>
    <row r="460" spans="1:17" s="10" customFormat="1" x14ac:dyDescent="0.25">
      <c r="A460" s="8">
        <v>41387</v>
      </c>
      <c r="B460" s="9">
        <v>1425</v>
      </c>
      <c r="C460" s="10" t="s">
        <v>73</v>
      </c>
      <c r="D460" s="10">
        <v>4</v>
      </c>
      <c r="E460" s="43"/>
      <c r="G460" s="10">
        <v>395</v>
      </c>
      <c r="H460" s="10">
        <v>111</v>
      </c>
      <c r="I460" s="10">
        <v>50</v>
      </c>
      <c r="N460" s="10">
        <v>139</v>
      </c>
      <c r="O460" s="10">
        <v>28</v>
      </c>
      <c r="P460" s="10">
        <v>0.05</v>
      </c>
      <c r="Q460" s="122">
        <v>560</v>
      </c>
    </row>
    <row r="461" spans="1:17" s="10" customFormat="1" x14ac:dyDescent="0.25">
      <c r="A461" s="8">
        <v>41387</v>
      </c>
      <c r="B461" s="9">
        <v>1430</v>
      </c>
      <c r="C461" s="10" t="s">
        <v>19</v>
      </c>
      <c r="D461" s="10">
        <v>5</v>
      </c>
      <c r="E461" s="43"/>
      <c r="F461" s="10" t="s">
        <v>74</v>
      </c>
      <c r="G461" s="10">
        <v>215</v>
      </c>
      <c r="H461" s="10">
        <v>111</v>
      </c>
      <c r="I461" s="10">
        <v>100</v>
      </c>
      <c r="N461" s="10">
        <v>147</v>
      </c>
      <c r="O461" s="10">
        <v>36</v>
      </c>
      <c r="P461" s="10">
        <v>0.1</v>
      </c>
      <c r="Q461" s="122">
        <v>360</v>
      </c>
    </row>
    <row r="462" spans="1:17" s="10" customFormat="1" x14ac:dyDescent="0.25">
      <c r="A462" s="8">
        <v>41387</v>
      </c>
      <c r="B462" s="9">
        <v>1445</v>
      </c>
      <c r="C462" s="10" t="s">
        <v>22</v>
      </c>
      <c r="D462" s="10">
        <v>6</v>
      </c>
      <c r="E462" s="43"/>
      <c r="F462" s="10" t="s">
        <v>74</v>
      </c>
      <c r="G462" s="10">
        <v>327</v>
      </c>
      <c r="H462" s="10">
        <v>109</v>
      </c>
      <c r="I462" s="10">
        <v>100</v>
      </c>
      <c r="N462" s="10">
        <v>142</v>
      </c>
      <c r="O462" s="10">
        <v>33</v>
      </c>
      <c r="P462" s="10">
        <v>0.1</v>
      </c>
      <c r="Q462" s="122">
        <v>330</v>
      </c>
    </row>
    <row r="463" spans="1:17" s="10" customFormat="1" x14ac:dyDescent="0.25">
      <c r="A463" s="8">
        <v>41387</v>
      </c>
      <c r="B463" s="9">
        <v>1450</v>
      </c>
      <c r="C463" s="10" t="s">
        <v>66</v>
      </c>
      <c r="D463" s="10">
        <v>7</v>
      </c>
      <c r="E463" s="43"/>
      <c r="F463" s="10" t="s">
        <v>74</v>
      </c>
      <c r="G463" s="10">
        <v>291</v>
      </c>
      <c r="H463" s="10">
        <v>110</v>
      </c>
      <c r="I463" s="10">
        <v>50</v>
      </c>
      <c r="N463" s="10">
        <v>135</v>
      </c>
      <c r="O463" s="10">
        <v>25</v>
      </c>
      <c r="P463" s="10">
        <v>0.05</v>
      </c>
      <c r="Q463" s="122">
        <v>500</v>
      </c>
    </row>
    <row r="464" spans="1:17" s="10" customFormat="1" x14ac:dyDescent="0.25">
      <c r="A464" s="8">
        <v>41387</v>
      </c>
      <c r="B464" s="9">
        <v>1455</v>
      </c>
      <c r="C464" s="10" t="s">
        <v>22</v>
      </c>
      <c r="D464" s="10">
        <v>8</v>
      </c>
      <c r="E464" s="43"/>
      <c r="F464" s="10" t="s">
        <v>74</v>
      </c>
      <c r="G464" s="10">
        <v>302</v>
      </c>
      <c r="H464" s="10">
        <v>109</v>
      </c>
      <c r="I464" s="10">
        <v>50</v>
      </c>
      <c r="N464" s="10">
        <v>133</v>
      </c>
      <c r="O464" s="10">
        <v>24</v>
      </c>
      <c r="P464" s="10">
        <v>0.05</v>
      </c>
      <c r="Q464" s="122">
        <v>480</v>
      </c>
    </row>
    <row r="465" spans="1:17" s="10" customFormat="1" x14ac:dyDescent="0.25">
      <c r="A465" s="8">
        <v>41387</v>
      </c>
      <c r="B465" s="9">
        <v>1500</v>
      </c>
      <c r="C465" s="10" t="s">
        <v>19</v>
      </c>
      <c r="D465" s="10">
        <v>9</v>
      </c>
      <c r="E465" s="43"/>
      <c r="F465" s="10" t="s">
        <v>74</v>
      </c>
      <c r="G465" s="10">
        <v>289</v>
      </c>
      <c r="H465" s="10">
        <v>110</v>
      </c>
      <c r="I465" s="10">
        <v>50</v>
      </c>
      <c r="N465" s="10">
        <v>146</v>
      </c>
      <c r="O465" s="10">
        <v>36</v>
      </c>
      <c r="P465" s="10">
        <v>0.05</v>
      </c>
      <c r="Q465" s="122">
        <v>720</v>
      </c>
    </row>
    <row r="466" spans="1:17" s="10" customFormat="1" x14ac:dyDescent="0.25">
      <c r="A466" s="8">
        <v>41387</v>
      </c>
      <c r="B466" s="9">
        <v>1515</v>
      </c>
      <c r="C466" s="10" t="s">
        <v>22</v>
      </c>
      <c r="D466" s="10">
        <v>10</v>
      </c>
      <c r="E466" s="43"/>
      <c r="F466" s="10" t="s">
        <v>74</v>
      </c>
      <c r="G466" s="10">
        <v>361</v>
      </c>
      <c r="H466" s="10">
        <v>110</v>
      </c>
      <c r="I466" s="10">
        <v>50</v>
      </c>
      <c r="N466" s="10">
        <v>148</v>
      </c>
      <c r="O466" s="10">
        <v>38</v>
      </c>
      <c r="P466" s="10">
        <v>0.05</v>
      </c>
      <c r="Q466" s="122">
        <v>760</v>
      </c>
    </row>
    <row r="467" spans="1:17" s="10" customFormat="1" x14ac:dyDescent="0.25">
      <c r="A467" s="8">
        <v>41387</v>
      </c>
      <c r="B467" s="9">
        <v>1525</v>
      </c>
      <c r="C467" s="10" t="s">
        <v>73</v>
      </c>
      <c r="D467" s="10">
        <v>11</v>
      </c>
      <c r="E467" s="43"/>
      <c r="F467" s="10" t="s">
        <v>74</v>
      </c>
      <c r="G467" s="10">
        <v>258</v>
      </c>
      <c r="H467" s="10">
        <v>109</v>
      </c>
      <c r="I467" s="10">
        <v>50</v>
      </c>
      <c r="N467" s="10">
        <v>132</v>
      </c>
      <c r="O467" s="10">
        <v>23</v>
      </c>
      <c r="P467" s="10">
        <v>0.05</v>
      </c>
      <c r="Q467" s="122">
        <v>460</v>
      </c>
    </row>
    <row r="468" spans="1:17" s="10" customFormat="1" x14ac:dyDescent="0.25">
      <c r="A468" s="8">
        <v>41387</v>
      </c>
      <c r="B468" s="9">
        <v>1530</v>
      </c>
      <c r="C468" s="10" t="s">
        <v>19</v>
      </c>
      <c r="D468" s="10">
        <v>12</v>
      </c>
      <c r="E468" s="43"/>
      <c r="F468" s="10" t="s">
        <v>74</v>
      </c>
      <c r="G468" s="10">
        <v>792</v>
      </c>
      <c r="H468" s="10">
        <v>110</v>
      </c>
      <c r="I468" s="10">
        <v>50</v>
      </c>
      <c r="N468" s="10">
        <v>171</v>
      </c>
      <c r="O468" s="10">
        <v>61</v>
      </c>
      <c r="P468" s="10">
        <v>0.05</v>
      </c>
      <c r="Q468" s="122">
        <v>1220</v>
      </c>
    </row>
    <row r="469" spans="1:17" s="10" customFormat="1" x14ac:dyDescent="0.25">
      <c r="A469" s="8">
        <v>41387</v>
      </c>
      <c r="B469" s="9">
        <v>1540</v>
      </c>
      <c r="C469" s="10" t="s">
        <v>19</v>
      </c>
      <c r="D469" s="10">
        <v>13</v>
      </c>
      <c r="E469" s="43"/>
      <c r="F469" s="10" t="s">
        <v>74</v>
      </c>
      <c r="G469" s="10">
        <v>539</v>
      </c>
      <c r="H469" s="10">
        <v>111</v>
      </c>
      <c r="I469" s="10">
        <v>50</v>
      </c>
      <c r="N469" s="10">
        <v>156</v>
      </c>
      <c r="O469" s="10">
        <v>45</v>
      </c>
      <c r="P469" s="10">
        <v>0.05</v>
      </c>
      <c r="Q469" s="122">
        <v>900</v>
      </c>
    </row>
    <row r="470" spans="1:17" s="10" customFormat="1" x14ac:dyDescent="0.25">
      <c r="A470" s="8">
        <v>41387</v>
      </c>
      <c r="B470" s="9">
        <v>1550</v>
      </c>
      <c r="C470" s="10" t="s">
        <v>22</v>
      </c>
      <c r="D470" s="10">
        <v>14</v>
      </c>
      <c r="E470" s="43"/>
      <c r="G470" s="10">
        <v>138</v>
      </c>
      <c r="H470" s="10">
        <v>109</v>
      </c>
      <c r="I470" s="10">
        <v>100</v>
      </c>
      <c r="N470" s="10">
        <v>131</v>
      </c>
      <c r="O470" s="10">
        <v>22</v>
      </c>
      <c r="P470" s="10">
        <v>0.1</v>
      </c>
      <c r="Q470" s="122">
        <v>220</v>
      </c>
    </row>
    <row r="471" spans="1:17" s="10" customFormat="1" x14ac:dyDescent="0.25">
      <c r="A471" s="8">
        <v>41387</v>
      </c>
      <c r="B471" s="9">
        <v>1600</v>
      </c>
      <c r="C471" s="10" t="s">
        <v>66</v>
      </c>
      <c r="D471" s="10">
        <v>15</v>
      </c>
      <c r="E471" s="43"/>
      <c r="G471" s="10">
        <v>52</v>
      </c>
      <c r="H471" s="10">
        <v>110</v>
      </c>
      <c r="I471" s="10">
        <v>300</v>
      </c>
      <c r="N471" s="10">
        <v>142</v>
      </c>
      <c r="O471" s="10">
        <v>32</v>
      </c>
      <c r="P471" s="10">
        <v>0.3</v>
      </c>
      <c r="Q471" s="122">
        <v>106.66666666666667</v>
      </c>
    </row>
    <row r="472" spans="1:17" s="10" customFormat="1" x14ac:dyDescent="0.25">
      <c r="A472" s="8">
        <v>41387</v>
      </c>
      <c r="B472" s="9">
        <v>1605</v>
      </c>
      <c r="C472" s="10" t="s">
        <v>22</v>
      </c>
      <c r="D472" s="10">
        <v>16</v>
      </c>
      <c r="E472" s="43"/>
      <c r="G472" s="10">
        <v>45.2</v>
      </c>
      <c r="H472" s="10">
        <v>111</v>
      </c>
      <c r="I472" s="10">
        <v>35</v>
      </c>
      <c r="N472" s="10">
        <v>113</v>
      </c>
      <c r="O472" s="10">
        <v>2</v>
      </c>
      <c r="P472" s="10">
        <v>3.5000000000000003E-2</v>
      </c>
      <c r="Q472" s="122">
        <v>57.142857142857139</v>
      </c>
    </row>
    <row r="473" spans="1:17" s="10" customFormat="1" x14ac:dyDescent="0.25">
      <c r="A473" s="8">
        <v>41387</v>
      </c>
      <c r="B473" s="9">
        <v>1620</v>
      </c>
      <c r="C473" s="10" t="s">
        <v>73</v>
      </c>
      <c r="D473" s="10">
        <v>17</v>
      </c>
      <c r="E473" s="43"/>
      <c r="G473" s="10">
        <v>7.25</v>
      </c>
      <c r="H473" s="10">
        <v>113</v>
      </c>
      <c r="I473" s="10">
        <v>35</v>
      </c>
      <c r="N473" s="10">
        <v>114</v>
      </c>
      <c r="O473" s="10">
        <v>1</v>
      </c>
      <c r="P473" s="10">
        <v>3.5000000000000003E-2</v>
      </c>
      <c r="Q473" s="122">
        <v>28.571428571428569</v>
      </c>
    </row>
    <row r="474" spans="1:17" s="10" customFormat="1" x14ac:dyDescent="0.25">
      <c r="A474" s="8">
        <v>41387</v>
      </c>
      <c r="B474" s="9">
        <v>1625</v>
      </c>
      <c r="C474" s="10" t="s">
        <v>19</v>
      </c>
      <c r="D474" s="10">
        <v>17</v>
      </c>
      <c r="E474" s="43"/>
      <c r="F474" s="10">
        <v>1542</v>
      </c>
      <c r="G474" s="10">
        <v>38.6</v>
      </c>
      <c r="H474" s="10">
        <v>112</v>
      </c>
      <c r="I474" s="10">
        <v>35</v>
      </c>
      <c r="N474" s="10">
        <v>116</v>
      </c>
      <c r="O474" s="10">
        <v>4</v>
      </c>
      <c r="P474" s="10">
        <v>3.5000000000000003E-2</v>
      </c>
      <c r="Q474" s="122">
        <v>114.28571428571428</v>
      </c>
    </row>
    <row r="475" spans="1:17" s="10" customFormat="1" x14ac:dyDescent="0.25">
      <c r="A475" s="8">
        <v>41387</v>
      </c>
      <c r="B475" s="9">
        <v>1720</v>
      </c>
      <c r="C475" s="10" t="s">
        <v>19</v>
      </c>
      <c r="D475" s="10">
        <v>18</v>
      </c>
      <c r="E475" s="43"/>
      <c r="G475" s="10">
        <v>43.7</v>
      </c>
      <c r="H475" s="10">
        <v>112</v>
      </c>
      <c r="I475" s="10">
        <v>300</v>
      </c>
      <c r="N475" s="10">
        <v>128</v>
      </c>
      <c r="O475" s="10">
        <v>16</v>
      </c>
      <c r="P475" s="10">
        <v>0.3</v>
      </c>
      <c r="Q475" s="122">
        <v>53.333333333333336</v>
      </c>
    </row>
    <row r="476" spans="1:17" s="10" customFormat="1" x14ac:dyDescent="0.25">
      <c r="A476" s="8">
        <v>41387</v>
      </c>
      <c r="B476" s="9">
        <v>1735</v>
      </c>
      <c r="C476" s="10" t="s">
        <v>22</v>
      </c>
      <c r="D476" s="10">
        <v>19</v>
      </c>
      <c r="E476" s="43"/>
      <c r="G476" s="10">
        <v>39.6</v>
      </c>
      <c r="H476" s="10">
        <v>114</v>
      </c>
      <c r="I476" s="10">
        <v>500</v>
      </c>
      <c r="N476" s="10">
        <v>131</v>
      </c>
      <c r="O476" s="10">
        <v>17</v>
      </c>
      <c r="P476" s="10">
        <v>0.5</v>
      </c>
      <c r="Q476" s="122">
        <v>34</v>
      </c>
    </row>
    <row r="477" spans="1:17" s="10" customFormat="1" x14ac:dyDescent="0.25">
      <c r="A477" s="8">
        <v>41387</v>
      </c>
      <c r="B477" s="9">
        <v>1740</v>
      </c>
      <c r="C477" s="10" t="s">
        <v>66</v>
      </c>
      <c r="D477" s="10">
        <v>20</v>
      </c>
      <c r="E477" s="43"/>
      <c r="G477" s="10">
        <v>23</v>
      </c>
      <c r="H477" s="10">
        <v>114</v>
      </c>
      <c r="I477" s="10">
        <v>525</v>
      </c>
      <c r="N477" s="10">
        <v>126</v>
      </c>
      <c r="O477" s="10">
        <v>12</v>
      </c>
      <c r="P477" s="10">
        <v>0.52500000000000002</v>
      </c>
      <c r="Q477" s="122">
        <v>22.857142857142858</v>
      </c>
    </row>
    <row r="478" spans="1:17" s="10" customFormat="1" x14ac:dyDescent="0.25">
      <c r="A478" s="8">
        <v>41387</v>
      </c>
      <c r="B478" s="9">
        <v>1800</v>
      </c>
      <c r="C478" s="10" t="s">
        <v>19</v>
      </c>
      <c r="D478" s="10">
        <v>21</v>
      </c>
      <c r="E478" s="43"/>
      <c r="G478" s="10">
        <v>33.6</v>
      </c>
      <c r="H478" s="10">
        <v>114</v>
      </c>
      <c r="I478" s="10">
        <v>300</v>
      </c>
      <c r="N478" s="10">
        <v>120</v>
      </c>
      <c r="O478" s="10">
        <v>6</v>
      </c>
      <c r="P478" s="10">
        <v>0.3</v>
      </c>
      <c r="Q478" s="122">
        <v>20</v>
      </c>
    </row>
    <row r="479" spans="1:17" s="10" customFormat="1" x14ac:dyDescent="0.25">
      <c r="A479" s="8">
        <v>41387</v>
      </c>
      <c r="B479" s="9">
        <v>1825</v>
      </c>
      <c r="C479" s="10" t="s">
        <v>19</v>
      </c>
      <c r="D479" s="10">
        <v>22</v>
      </c>
      <c r="E479" s="43"/>
      <c r="G479" s="10">
        <v>30.7</v>
      </c>
      <c r="H479" s="10">
        <v>114</v>
      </c>
      <c r="I479" s="10">
        <v>500</v>
      </c>
      <c r="N479" s="10">
        <v>129</v>
      </c>
      <c r="O479" s="10">
        <v>15</v>
      </c>
      <c r="P479" s="10">
        <v>0.5</v>
      </c>
      <c r="Q479" s="122">
        <v>30</v>
      </c>
    </row>
    <row r="480" spans="1:17" s="10" customFormat="1" x14ac:dyDescent="0.25">
      <c r="A480" s="8">
        <v>41394</v>
      </c>
      <c r="B480" s="9">
        <v>1532</v>
      </c>
      <c r="C480" s="10" t="s">
        <v>66</v>
      </c>
      <c r="D480" s="10">
        <v>1</v>
      </c>
      <c r="E480" s="43"/>
      <c r="G480" s="10">
        <v>12.3</v>
      </c>
      <c r="H480" s="10">
        <v>114</v>
      </c>
      <c r="I480" s="10">
        <v>540</v>
      </c>
      <c r="N480" s="10">
        <v>125</v>
      </c>
      <c r="O480" s="10">
        <v>11</v>
      </c>
      <c r="P480" s="10">
        <v>0.54</v>
      </c>
      <c r="Q480" s="122">
        <v>20.37037037037037</v>
      </c>
    </row>
    <row r="481" spans="1:17" s="10" customFormat="1" x14ac:dyDescent="0.25">
      <c r="A481" s="8">
        <v>41394</v>
      </c>
      <c r="B481" s="9">
        <v>1542</v>
      </c>
      <c r="C481" s="10" t="s">
        <v>22</v>
      </c>
      <c r="D481" s="10">
        <v>2</v>
      </c>
      <c r="E481" s="43"/>
      <c r="F481" s="10" t="s">
        <v>74</v>
      </c>
      <c r="G481" s="10">
        <v>81</v>
      </c>
      <c r="H481" s="10">
        <v>113</v>
      </c>
      <c r="I481" s="10">
        <v>100</v>
      </c>
      <c r="N481" s="10">
        <v>128</v>
      </c>
      <c r="O481" s="10">
        <v>15</v>
      </c>
      <c r="P481" s="10">
        <v>0.1</v>
      </c>
      <c r="Q481" s="122">
        <v>150</v>
      </c>
    </row>
    <row r="482" spans="1:17" s="10" customFormat="1" x14ac:dyDescent="0.25">
      <c r="A482" s="8">
        <v>41394</v>
      </c>
      <c r="B482" s="9">
        <v>1552</v>
      </c>
      <c r="C482" s="10" t="s">
        <v>19</v>
      </c>
      <c r="D482" s="10">
        <v>3</v>
      </c>
      <c r="E482" s="43"/>
      <c r="F482" s="10" t="s">
        <v>74</v>
      </c>
      <c r="G482" s="10">
        <v>104.3</v>
      </c>
      <c r="H482" s="10">
        <v>110</v>
      </c>
      <c r="I482" s="10">
        <v>100</v>
      </c>
      <c r="N482" s="10">
        <v>125</v>
      </c>
      <c r="O482" s="10">
        <v>15</v>
      </c>
      <c r="P482" s="10">
        <v>0.1</v>
      </c>
      <c r="Q482" s="122">
        <v>150</v>
      </c>
    </row>
    <row r="483" spans="1:17" s="10" customFormat="1" x14ac:dyDescent="0.25">
      <c r="A483" s="8">
        <v>41394</v>
      </c>
      <c r="B483" s="9">
        <v>1605</v>
      </c>
      <c r="C483" s="10" t="s">
        <v>19</v>
      </c>
      <c r="D483" s="10">
        <v>4</v>
      </c>
      <c r="E483" s="43"/>
      <c r="G483" s="10">
        <v>64.400000000000006</v>
      </c>
      <c r="H483" s="10">
        <v>110</v>
      </c>
      <c r="I483" s="10">
        <v>200</v>
      </c>
      <c r="N483" s="10">
        <v>127</v>
      </c>
      <c r="O483" s="10">
        <v>17</v>
      </c>
      <c r="P483" s="10">
        <v>0.2</v>
      </c>
      <c r="Q483" s="122">
        <v>85</v>
      </c>
    </row>
    <row r="484" spans="1:17" s="10" customFormat="1" x14ac:dyDescent="0.25">
      <c r="A484" s="8">
        <v>41394</v>
      </c>
      <c r="B484" s="9">
        <v>1616</v>
      </c>
      <c r="C484" s="10" t="s">
        <v>66</v>
      </c>
      <c r="D484" s="10">
        <v>5</v>
      </c>
      <c r="E484" s="43"/>
      <c r="G484" s="10">
        <v>40.9</v>
      </c>
      <c r="H484" s="10">
        <v>116</v>
      </c>
      <c r="I484" s="10">
        <v>300</v>
      </c>
      <c r="N484" s="10">
        <v>127</v>
      </c>
      <c r="O484" s="10">
        <v>11</v>
      </c>
      <c r="P484" s="10">
        <v>0.3</v>
      </c>
      <c r="Q484" s="122">
        <v>36.666666666666671</v>
      </c>
    </row>
    <row r="485" spans="1:17" s="10" customFormat="1" x14ac:dyDescent="0.25">
      <c r="A485" s="8">
        <v>41394</v>
      </c>
      <c r="B485" s="9">
        <v>1622</v>
      </c>
      <c r="C485" s="10" t="s">
        <v>22</v>
      </c>
      <c r="D485" s="10">
        <v>6</v>
      </c>
      <c r="E485" s="43"/>
      <c r="G485" s="10">
        <v>56.2</v>
      </c>
      <c r="H485" s="10">
        <v>110</v>
      </c>
      <c r="I485" s="10">
        <v>200</v>
      </c>
      <c r="N485" s="10">
        <v>123</v>
      </c>
      <c r="O485" s="10">
        <v>13</v>
      </c>
      <c r="P485" s="10">
        <v>0.2</v>
      </c>
      <c r="Q485" s="122">
        <v>65</v>
      </c>
    </row>
    <row r="486" spans="1:17" s="10" customFormat="1" x14ac:dyDescent="0.25">
      <c r="A486" s="8">
        <v>41394</v>
      </c>
      <c r="B486" s="9">
        <v>1645</v>
      </c>
      <c r="C486" s="10" t="s">
        <v>19</v>
      </c>
      <c r="D486" s="10">
        <v>7</v>
      </c>
      <c r="E486" s="43"/>
      <c r="G486" s="10">
        <v>45.1</v>
      </c>
      <c r="H486" s="10">
        <v>111</v>
      </c>
      <c r="I486" s="10">
        <v>300</v>
      </c>
      <c r="N486" s="10">
        <v>123</v>
      </c>
      <c r="O486" s="10">
        <v>12</v>
      </c>
      <c r="P486" s="10">
        <v>0.3</v>
      </c>
      <c r="Q486" s="122">
        <v>40</v>
      </c>
    </row>
    <row r="487" spans="1:17" s="10" customFormat="1" x14ac:dyDescent="0.25">
      <c r="A487" s="8">
        <v>41394</v>
      </c>
      <c r="B487" s="9">
        <v>1735</v>
      </c>
      <c r="C487" s="10" t="s">
        <v>66</v>
      </c>
      <c r="D487" s="10">
        <v>8</v>
      </c>
      <c r="E487" s="43"/>
      <c r="G487" s="10">
        <v>17.8</v>
      </c>
      <c r="H487" s="10">
        <v>115</v>
      </c>
      <c r="I487" s="10">
        <v>500</v>
      </c>
      <c r="N487" s="10">
        <v>119</v>
      </c>
      <c r="O487" s="10">
        <v>4</v>
      </c>
      <c r="P487" s="10">
        <v>0.5</v>
      </c>
      <c r="Q487" s="122">
        <v>8</v>
      </c>
    </row>
    <row r="488" spans="1:17" s="10" customFormat="1" x14ac:dyDescent="0.25">
      <c r="A488" s="8">
        <v>41394</v>
      </c>
      <c r="B488" s="9">
        <v>1745</v>
      </c>
      <c r="C488" s="10" t="s">
        <v>22</v>
      </c>
      <c r="D488" s="10">
        <v>9</v>
      </c>
      <c r="E488" s="43"/>
      <c r="G488" s="10">
        <v>19.8</v>
      </c>
      <c r="H488" s="10">
        <v>115</v>
      </c>
      <c r="I488" s="10">
        <v>500</v>
      </c>
      <c r="N488" s="10">
        <v>120</v>
      </c>
      <c r="O488" s="10">
        <v>5</v>
      </c>
      <c r="P488" s="10">
        <v>0.5</v>
      </c>
      <c r="Q488" s="122">
        <v>10</v>
      </c>
    </row>
    <row r="489" spans="1:17" s="10" customFormat="1" x14ac:dyDescent="0.25">
      <c r="A489" s="8">
        <v>41394</v>
      </c>
      <c r="B489" s="9">
        <v>1755</v>
      </c>
      <c r="C489" s="10" t="s">
        <v>19</v>
      </c>
      <c r="D489" s="10">
        <v>10</v>
      </c>
      <c r="E489" s="43"/>
      <c r="G489" s="10">
        <v>21.8</v>
      </c>
      <c r="H489" s="10">
        <v>116</v>
      </c>
      <c r="I489" s="10">
        <v>525</v>
      </c>
      <c r="N489" s="10">
        <v>124</v>
      </c>
      <c r="O489" s="10">
        <v>8</v>
      </c>
      <c r="P489" s="10">
        <v>0.52500000000000002</v>
      </c>
      <c r="Q489" s="122">
        <v>15.238095238095237</v>
      </c>
    </row>
    <row r="490" spans="1:17" s="10" customFormat="1" x14ac:dyDescent="0.25">
      <c r="A490" s="8">
        <v>41394</v>
      </c>
      <c r="B490" s="9">
        <v>2315</v>
      </c>
      <c r="C490" s="10" t="s">
        <v>19</v>
      </c>
      <c r="D490" s="10">
        <v>11</v>
      </c>
      <c r="E490" s="43"/>
      <c r="F490" s="10" t="s">
        <v>74</v>
      </c>
      <c r="G490" s="10">
        <v>87.6</v>
      </c>
      <c r="H490" s="10">
        <v>117</v>
      </c>
      <c r="I490" s="10">
        <v>100</v>
      </c>
      <c r="N490" s="10">
        <v>129</v>
      </c>
      <c r="O490" s="10">
        <v>12</v>
      </c>
      <c r="P490" s="10">
        <v>0.1</v>
      </c>
      <c r="Q490" s="122">
        <v>120</v>
      </c>
    </row>
    <row r="491" spans="1:17" s="10" customFormat="1" x14ac:dyDescent="0.25">
      <c r="A491" s="8">
        <v>41395</v>
      </c>
      <c r="B491" s="9">
        <v>855</v>
      </c>
      <c r="C491" s="10" t="s">
        <v>66</v>
      </c>
      <c r="D491" s="10">
        <v>1</v>
      </c>
      <c r="E491" s="43"/>
      <c r="G491" s="10">
        <v>13</v>
      </c>
      <c r="H491" s="10">
        <v>114</v>
      </c>
      <c r="I491" s="10">
        <v>510</v>
      </c>
      <c r="N491" s="10">
        <v>115</v>
      </c>
      <c r="O491" s="10">
        <v>1</v>
      </c>
      <c r="P491" s="10">
        <v>0.51</v>
      </c>
      <c r="Q491" s="122">
        <v>1.9607843137254901</v>
      </c>
    </row>
    <row r="492" spans="1:17" s="10" customFormat="1" x14ac:dyDescent="0.25">
      <c r="A492" s="8">
        <v>41395</v>
      </c>
      <c r="B492" s="9">
        <v>900</v>
      </c>
      <c r="C492" s="10" t="s">
        <v>22</v>
      </c>
      <c r="D492" s="10">
        <v>2</v>
      </c>
      <c r="E492" s="43"/>
      <c r="G492" s="10">
        <v>10.51</v>
      </c>
      <c r="H492" s="10">
        <v>113</v>
      </c>
      <c r="I492" s="10">
        <v>500</v>
      </c>
      <c r="N492" s="10">
        <v>116</v>
      </c>
      <c r="O492" s="10">
        <v>3</v>
      </c>
      <c r="P492" s="10">
        <v>0.5</v>
      </c>
      <c r="Q492" s="122">
        <v>6</v>
      </c>
    </row>
    <row r="493" spans="1:17" s="10" customFormat="1" x14ac:dyDescent="0.25">
      <c r="A493" s="8">
        <v>41395</v>
      </c>
      <c r="B493" s="9">
        <v>910</v>
      </c>
      <c r="C493" s="10" t="s">
        <v>19</v>
      </c>
      <c r="D493" s="10">
        <v>3</v>
      </c>
      <c r="E493" s="43"/>
      <c r="F493" s="10">
        <v>1700</v>
      </c>
      <c r="G493" s="10">
        <v>11.4</v>
      </c>
      <c r="H493" s="10">
        <v>113</v>
      </c>
      <c r="I493" s="10">
        <v>500</v>
      </c>
      <c r="N493" s="10">
        <v>116</v>
      </c>
      <c r="O493" s="10">
        <v>3</v>
      </c>
      <c r="P493" s="10">
        <v>0.5</v>
      </c>
      <c r="Q493" s="122">
        <v>6</v>
      </c>
    </row>
    <row r="494" spans="1:17" s="10" customFormat="1" x14ac:dyDescent="0.25">
      <c r="A494" s="8">
        <v>41424</v>
      </c>
      <c r="B494" s="9">
        <v>1320</v>
      </c>
      <c r="C494" s="10" t="s">
        <v>22</v>
      </c>
      <c r="D494" s="10">
        <v>1</v>
      </c>
      <c r="E494" s="8">
        <v>41435</v>
      </c>
      <c r="F494" s="11">
        <v>1730</v>
      </c>
      <c r="G494" s="10">
        <v>9.77</v>
      </c>
      <c r="H494" s="10">
        <v>110</v>
      </c>
      <c r="I494" s="10">
        <v>500</v>
      </c>
      <c r="N494" s="10">
        <v>116</v>
      </c>
      <c r="O494" s="10">
        <v>6</v>
      </c>
      <c r="P494" s="10">
        <v>0.5</v>
      </c>
      <c r="Q494" s="122">
        <v>12</v>
      </c>
    </row>
    <row r="495" spans="1:17" s="10" customFormat="1" x14ac:dyDescent="0.25">
      <c r="A495" s="8">
        <v>41430</v>
      </c>
      <c r="B495" s="9">
        <v>1000</v>
      </c>
      <c r="C495" s="10" t="s">
        <v>19</v>
      </c>
      <c r="D495" s="10">
        <v>1</v>
      </c>
      <c r="E495" s="8"/>
      <c r="F495" s="11"/>
      <c r="G495" s="10">
        <v>85.1</v>
      </c>
      <c r="H495" s="10">
        <v>108</v>
      </c>
      <c r="I495" s="10">
        <v>300</v>
      </c>
      <c r="N495" s="10">
        <v>150</v>
      </c>
      <c r="O495" s="10">
        <v>42</v>
      </c>
      <c r="P495" s="10">
        <v>0.3</v>
      </c>
      <c r="Q495" s="122">
        <v>140</v>
      </c>
    </row>
    <row r="496" spans="1:17" s="10" customFormat="1" x14ac:dyDescent="0.25">
      <c r="A496" s="8">
        <v>41430</v>
      </c>
      <c r="B496" s="9">
        <v>1015</v>
      </c>
      <c r="C496" s="10" t="s">
        <v>22</v>
      </c>
      <c r="D496" s="10">
        <v>2</v>
      </c>
      <c r="E496" s="8"/>
      <c r="F496" s="11"/>
      <c r="G496" s="10">
        <v>54</v>
      </c>
      <c r="H496" s="10">
        <v>113</v>
      </c>
      <c r="I496" s="10">
        <v>250</v>
      </c>
      <c r="N496" s="10">
        <v>129</v>
      </c>
      <c r="O496" s="10">
        <v>16</v>
      </c>
      <c r="P496" s="10">
        <v>0.25</v>
      </c>
      <c r="Q496" s="122">
        <v>64</v>
      </c>
    </row>
    <row r="497" spans="1:17" s="10" customFormat="1" x14ac:dyDescent="0.25">
      <c r="A497" s="8">
        <v>41430</v>
      </c>
      <c r="B497" s="9">
        <v>1025</v>
      </c>
      <c r="C497" s="10" t="s">
        <v>66</v>
      </c>
      <c r="D497" s="10">
        <v>3</v>
      </c>
      <c r="E497" s="8"/>
      <c r="F497" s="11"/>
      <c r="G497" s="10">
        <v>31.5</v>
      </c>
      <c r="H497" s="10">
        <v>112</v>
      </c>
      <c r="I497" s="10">
        <v>300</v>
      </c>
      <c r="N497" s="10">
        <v>125</v>
      </c>
      <c r="O497" s="10">
        <v>13</v>
      </c>
      <c r="P497" s="10">
        <v>0.3</v>
      </c>
      <c r="Q497" s="122">
        <v>43.333333333333336</v>
      </c>
    </row>
    <row r="498" spans="1:17" s="10" customFormat="1" x14ac:dyDescent="0.25">
      <c r="A498" s="8">
        <v>41430</v>
      </c>
      <c r="B498" s="9">
        <v>1110</v>
      </c>
      <c r="C498" s="10" t="s">
        <v>19</v>
      </c>
      <c r="D498" s="10">
        <v>4</v>
      </c>
      <c r="E498" s="8"/>
      <c r="F498" s="11"/>
      <c r="G498" s="10">
        <v>45.6</v>
      </c>
      <c r="H498" s="10">
        <v>112</v>
      </c>
      <c r="I498" s="10">
        <v>300</v>
      </c>
      <c r="N498" s="10">
        <v>134</v>
      </c>
      <c r="O498" s="10">
        <v>22</v>
      </c>
      <c r="P498" s="10">
        <v>0.3</v>
      </c>
      <c r="Q498" s="122">
        <v>73.333333333333343</v>
      </c>
    </row>
    <row r="499" spans="1:17" s="10" customFormat="1" x14ac:dyDescent="0.25">
      <c r="A499" s="8">
        <v>41430</v>
      </c>
      <c r="B499" s="9">
        <v>1120</v>
      </c>
      <c r="C499" s="10" t="s">
        <v>73</v>
      </c>
      <c r="D499" s="10">
        <v>5</v>
      </c>
      <c r="E499" s="8"/>
      <c r="F499" s="11"/>
      <c r="G499" s="10">
        <v>170</v>
      </c>
      <c r="H499" s="10">
        <v>115</v>
      </c>
      <c r="I499" s="10">
        <v>50</v>
      </c>
      <c r="N499" s="10">
        <v>126</v>
      </c>
      <c r="O499" s="10">
        <v>11</v>
      </c>
      <c r="P499" s="10">
        <v>0.05</v>
      </c>
      <c r="Q499" s="122">
        <v>220</v>
      </c>
    </row>
    <row r="500" spans="1:17" s="10" customFormat="1" x14ac:dyDescent="0.25">
      <c r="A500" s="8">
        <v>41430</v>
      </c>
      <c r="B500" s="9">
        <v>1125</v>
      </c>
      <c r="C500" s="10" t="s">
        <v>22</v>
      </c>
      <c r="D500" s="10">
        <v>6</v>
      </c>
      <c r="E500" s="8"/>
      <c r="F500" s="11"/>
      <c r="G500" s="10">
        <v>75.2</v>
      </c>
      <c r="H500" s="10">
        <v>114</v>
      </c>
      <c r="I500" s="10">
        <v>200</v>
      </c>
      <c r="N500" s="10">
        <v>134</v>
      </c>
      <c r="O500" s="10">
        <v>20</v>
      </c>
      <c r="P500" s="10">
        <v>0.2</v>
      </c>
      <c r="Q500" s="122">
        <v>100</v>
      </c>
    </row>
    <row r="501" spans="1:17" s="10" customFormat="1" x14ac:dyDescent="0.25">
      <c r="A501" s="8">
        <v>41430</v>
      </c>
      <c r="B501" s="9">
        <v>1145</v>
      </c>
      <c r="C501" s="10" t="s">
        <v>65</v>
      </c>
      <c r="D501" s="10">
        <v>7</v>
      </c>
      <c r="E501" s="8"/>
      <c r="F501" s="11"/>
      <c r="G501" s="10">
        <v>32</v>
      </c>
      <c r="H501" s="10">
        <v>113</v>
      </c>
      <c r="I501" s="10">
        <v>300</v>
      </c>
      <c r="N501" s="10">
        <v>123</v>
      </c>
      <c r="O501" s="10">
        <v>10</v>
      </c>
      <c r="P501" s="10">
        <v>0.3</v>
      </c>
      <c r="Q501" s="122">
        <v>33.333333333333336</v>
      </c>
    </row>
    <row r="502" spans="1:17" s="10" customFormat="1" x14ac:dyDescent="0.25">
      <c r="A502" s="8">
        <v>41430</v>
      </c>
      <c r="B502" s="9">
        <v>1200</v>
      </c>
      <c r="C502" s="10" t="s">
        <v>64</v>
      </c>
      <c r="D502" s="10">
        <v>8</v>
      </c>
      <c r="E502" s="8"/>
      <c r="F502" s="11"/>
      <c r="G502" s="10">
        <v>30.1</v>
      </c>
      <c r="H502" s="10">
        <v>113</v>
      </c>
      <c r="I502" s="10">
        <v>300</v>
      </c>
      <c r="N502" s="10">
        <v>126</v>
      </c>
      <c r="O502" s="10">
        <v>13</v>
      </c>
      <c r="P502" s="10">
        <v>0.3</v>
      </c>
      <c r="Q502" s="122">
        <v>43.333333333333336</v>
      </c>
    </row>
    <row r="503" spans="1:17" s="10" customFormat="1" x14ac:dyDescent="0.25">
      <c r="A503" s="8">
        <v>41430</v>
      </c>
      <c r="B503" s="9">
        <v>1315</v>
      </c>
      <c r="C503" s="10" t="s">
        <v>19</v>
      </c>
      <c r="D503" s="10">
        <v>9</v>
      </c>
      <c r="E503" s="8"/>
      <c r="F503" s="11"/>
      <c r="G503" s="10">
        <v>505</v>
      </c>
      <c r="H503" s="10">
        <v>113</v>
      </c>
      <c r="I503" s="10">
        <v>50</v>
      </c>
      <c r="N503" s="10">
        <v>157</v>
      </c>
      <c r="O503" s="10">
        <v>44</v>
      </c>
      <c r="P503" s="10">
        <v>0.05</v>
      </c>
      <c r="Q503" s="122">
        <v>880</v>
      </c>
    </row>
    <row r="504" spans="1:17" s="10" customFormat="1" x14ac:dyDescent="0.25">
      <c r="A504" s="8">
        <v>41430</v>
      </c>
      <c r="B504" s="9">
        <v>1320</v>
      </c>
      <c r="C504" s="10" t="s">
        <v>73</v>
      </c>
      <c r="D504" s="10">
        <v>10</v>
      </c>
      <c r="E504" s="8"/>
      <c r="F504" s="11"/>
      <c r="G504" s="10">
        <v>354</v>
      </c>
      <c r="H504" s="10">
        <v>115</v>
      </c>
      <c r="I504" s="10">
        <v>50</v>
      </c>
      <c r="N504" s="10">
        <v>144</v>
      </c>
      <c r="O504" s="10">
        <v>29</v>
      </c>
      <c r="P504" s="10">
        <v>0.05</v>
      </c>
      <c r="Q504" s="122">
        <v>580</v>
      </c>
    </row>
    <row r="505" spans="1:17" s="10" customFormat="1" x14ac:dyDescent="0.25">
      <c r="A505" s="8">
        <v>41430</v>
      </c>
      <c r="B505" s="9">
        <v>1325</v>
      </c>
      <c r="C505" s="10" t="s">
        <v>22</v>
      </c>
      <c r="D505" s="10">
        <v>11</v>
      </c>
      <c r="E505" s="8"/>
      <c r="F505" s="11"/>
      <c r="G505" s="10">
        <v>267</v>
      </c>
      <c r="H505" s="10">
        <v>115</v>
      </c>
      <c r="I505" s="10">
        <v>50</v>
      </c>
      <c r="N505" s="10">
        <v>145</v>
      </c>
      <c r="O505" s="10">
        <v>30</v>
      </c>
      <c r="P505" s="10">
        <v>0.05</v>
      </c>
      <c r="Q505" s="122">
        <v>600</v>
      </c>
    </row>
    <row r="506" spans="1:17" s="10" customFormat="1" x14ac:dyDescent="0.25">
      <c r="A506" s="8">
        <v>41430</v>
      </c>
      <c r="B506" s="9">
        <v>1405</v>
      </c>
      <c r="C506" s="10" t="s">
        <v>65</v>
      </c>
      <c r="D506" s="10">
        <v>12</v>
      </c>
      <c r="E506" s="8"/>
      <c r="F506" s="11"/>
      <c r="G506" s="10">
        <v>20.8</v>
      </c>
      <c r="H506" s="10">
        <v>125</v>
      </c>
      <c r="I506" s="10">
        <v>500</v>
      </c>
      <c r="N506" s="10">
        <v>140</v>
      </c>
      <c r="O506" s="10">
        <v>15</v>
      </c>
      <c r="P506" s="10">
        <v>0.5</v>
      </c>
      <c r="Q506" s="122">
        <v>30</v>
      </c>
    </row>
    <row r="507" spans="1:17" s="10" customFormat="1" x14ac:dyDescent="0.25">
      <c r="A507" s="8">
        <v>41430</v>
      </c>
      <c r="B507" s="9">
        <v>1420</v>
      </c>
      <c r="C507" s="10" t="s">
        <v>72</v>
      </c>
      <c r="D507" s="10">
        <v>13</v>
      </c>
      <c r="E507" s="8"/>
      <c r="F507" s="11"/>
      <c r="G507" s="10">
        <v>29.8</v>
      </c>
      <c r="H507" s="10">
        <v>114</v>
      </c>
      <c r="I507" s="10">
        <v>300</v>
      </c>
      <c r="N507" s="10">
        <v>131</v>
      </c>
      <c r="O507" s="10">
        <v>17</v>
      </c>
      <c r="P507" s="10">
        <v>0.3</v>
      </c>
      <c r="Q507" s="122">
        <v>56.666666666666671</v>
      </c>
    </row>
    <row r="508" spans="1:17" s="10" customFormat="1" x14ac:dyDescent="0.25">
      <c r="A508" s="8">
        <v>41430</v>
      </c>
      <c r="B508" s="9">
        <v>1455</v>
      </c>
      <c r="C508" s="10" t="s">
        <v>19</v>
      </c>
      <c r="D508" s="10">
        <v>13</v>
      </c>
      <c r="E508" s="8"/>
      <c r="F508" s="11"/>
      <c r="G508" s="10">
        <v>42.5</v>
      </c>
      <c r="H508" s="10">
        <v>114</v>
      </c>
      <c r="I508" s="10">
        <v>300</v>
      </c>
      <c r="N508" s="10">
        <v>139</v>
      </c>
      <c r="O508" s="10">
        <v>25</v>
      </c>
      <c r="P508" s="10">
        <v>0.3</v>
      </c>
      <c r="Q508" s="122">
        <v>83.333333333333343</v>
      </c>
    </row>
    <row r="509" spans="1:17" s="10" customFormat="1" x14ac:dyDescent="0.25">
      <c r="A509" s="8">
        <v>41430</v>
      </c>
      <c r="B509" s="9">
        <v>1505</v>
      </c>
      <c r="C509" s="10" t="s">
        <v>22</v>
      </c>
      <c r="D509" s="10">
        <v>14</v>
      </c>
      <c r="E509" s="8"/>
      <c r="F509" s="11"/>
      <c r="G509" s="10">
        <v>31</v>
      </c>
      <c r="H509" s="10">
        <v>115</v>
      </c>
      <c r="I509" s="10">
        <v>500</v>
      </c>
      <c r="N509" s="10">
        <v>138</v>
      </c>
      <c r="O509" s="10">
        <v>23</v>
      </c>
      <c r="P509" s="10">
        <v>0.5</v>
      </c>
      <c r="Q509" s="122">
        <v>46</v>
      </c>
    </row>
    <row r="510" spans="1:17" s="10" customFormat="1" x14ac:dyDescent="0.25">
      <c r="A510" s="8">
        <v>41430</v>
      </c>
      <c r="B510" s="9">
        <v>1520</v>
      </c>
      <c r="C510" s="10" t="s">
        <v>66</v>
      </c>
      <c r="D510" s="10">
        <v>15</v>
      </c>
      <c r="E510" s="8"/>
      <c r="F510" s="11"/>
      <c r="G510" s="10">
        <v>24.5</v>
      </c>
      <c r="H510" s="10">
        <v>116</v>
      </c>
      <c r="I510" s="10">
        <v>500</v>
      </c>
      <c r="N510" s="10">
        <v>136</v>
      </c>
      <c r="O510" s="10">
        <v>20</v>
      </c>
      <c r="P510" s="10">
        <v>0.5</v>
      </c>
      <c r="Q510" s="122">
        <v>40</v>
      </c>
    </row>
    <row r="511" spans="1:17" s="10" customFormat="1" x14ac:dyDescent="0.25">
      <c r="A511" s="8">
        <v>41430</v>
      </c>
      <c r="B511" s="9">
        <v>1535</v>
      </c>
      <c r="C511" s="10" t="s">
        <v>73</v>
      </c>
      <c r="D511" s="10">
        <v>16</v>
      </c>
      <c r="E511" s="8"/>
      <c r="F511" s="11"/>
      <c r="G511" s="10">
        <v>67.400000000000006</v>
      </c>
      <c r="H511" s="10">
        <v>112</v>
      </c>
      <c r="I511" s="10">
        <v>300</v>
      </c>
      <c r="N511" s="10">
        <v>146</v>
      </c>
      <c r="O511" s="10">
        <v>34</v>
      </c>
      <c r="P511" s="10">
        <v>0.3</v>
      </c>
      <c r="Q511" s="122">
        <v>113.33333333333334</v>
      </c>
    </row>
    <row r="512" spans="1:17" s="10" customFormat="1" x14ac:dyDescent="0.25">
      <c r="A512" s="8">
        <v>41430</v>
      </c>
      <c r="B512" s="9">
        <v>1630</v>
      </c>
      <c r="C512" s="10" t="s">
        <v>65</v>
      </c>
      <c r="D512" s="10">
        <v>18</v>
      </c>
      <c r="E512" s="8">
        <v>41450</v>
      </c>
      <c r="F512" s="11">
        <v>1400</v>
      </c>
      <c r="G512" s="10">
        <v>12.1</v>
      </c>
      <c r="H512" s="10">
        <v>111</v>
      </c>
      <c r="I512" s="10">
        <v>350</v>
      </c>
      <c r="N512" s="10">
        <v>117</v>
      </c>
      <c r="O512" s="10">
        <v>6</v>
      </c>
      <c r="P512" s="10">
        <v>0.35</v>
      </c>
      <c r="Q512" s="122">
        <v>17.142857142857142</v>
      </c>
    </row>
    <row r="513" spans="1:17" s="10" customFormat="1" x14ac:dyDescent="0.25">
      <c r="A513" s="8">
        <v>41430</v>
      </c>
      <c r="B513" s="9">
        <v>1645</v>
      </c>
      <c r="C513" s="10" t="s">
        <v>72</v>
      </c>
      <c r="D513" s="10">
        <v>16</v>
      </c>
      <c r="E513" s="8"/>
      <c r="F513" s="11"/>
      <c r="G513" s="10">
        <v>9.3699999999999992</v>
      </c>
      <c r="H513" s="10">
        <v>124</v>
      </c>
      <c r="I513" s="10">
        <v>480</v>
      </c>
      <c r="N513" s="10">
        <v>134</v>
      </c>
      <c r="O513" s="10">
        <v>10</v>
      </c>
      <c r="P513" s="10">
        <v>0.48</v>
      </c>
      <c r="Q513" s="122">
        <v>20.833333333333336</v>
      </c>
    </row>
    <row r="514" spans="1:17" s="10" customFormat="1" x14ac:dyDescent="0.25">
      <c r="A514" s="8">
        <v>41430</v>
      </c>
      <c r="B514" s="9">
        <v>1705</v>
      </c>
      <c r="C514" s="10" t="s">
        <v>19</v>
      </c>
      <c r="D514" s="10">
        <v>17</v>
      </c>
      <c r="E514" s="8"/>
      <c r="F514" s="11"/>
      <c r="G514" s="10">
        <v>15.8</v>
      </c>
      <c r="H514" s="10">
        <v>123</v>
      </c>
      <c r="I514" s="10">
        <v>510</v>
      </c>
      <c r="N514" s="10">
        <v>142</v>
      </c>
      <c r="O514" s="10">
        <v>19</v>
      </c>
      <c r="P514" s="10">
        <v>0.51</v>
      </c>
      <c r="Q514" s="122">
        <v>37.254901960784316</v>
      </c>
    </row>
    <row r="515" spans="1:17" s="10" customFormat="1" x14ac:dyDescent="0.25">
      <c r="A515" s="8">
        <v>41430</v>
      </c>
      <c r="B515" s="9">
        <v>1720</v>
      </c>
      <c r="C515" s="10" t="s">
        <v>66</v>
      </c>
      <c r="D515" s="10">
        <v>17</v>
      </c>
      <c r="E515" s="8"/>
      <c r="F515" s="11"/>
      <c r="G515" s="10">
        <v>14.5</v>
      </c>
      <c r="H515" s="10">
        <v>120</v>
      </c>
      <c r="I515" s="10">
        <v>500</v>
      </c>
      <c r="N515" s="10">
        <v>127</v>
      </c>
      <c r="O515" s="10">
        <v>7</v>
      </c>
      <c r="P515" s="10">
        <v>0.5</v>
      </c>
      <c r="Q515" s="122">
        <v>14</v>
      </c>
    </row>
    <row r="516" spans="1:17" s="10" customFormat="1" x14ac:dyDescent="0.25">
      <c r="A516" s="8">
        <v>41430</v>
      </c>
      <c r="B516" s="9">
        <v>1730</v>
      </c>
      <c r="C516" s="10" t="s">
        <v>22</v>
      </c>
      <c r="D516" s="10">
        <v>18</v>
      </c>
      <c r="E516" s="8"/>
      <c r="F516" s="11"/>
      <c r="G516" s="10">
        <v>16.5</v>
      </c>
      <c r="H516" s="10">
        <v>122</v>
      </c>
      <c r="I516" s="10">
        <v>520</v>
      </c>
      <c r="N516" s="10">
        <v>134</v>
      </c>
      <c r="O516" s="10">
        <v>12</v>
      </c>
      <c r="P516" s="10">
        <v>0.52</v>
      </c>
      <c r="Q516" s="122">
        <v>23.076923076923077</v>
      </c>
    </row>
    <row r="517" spans="1:17" s="10" customFormat="1" x14ac:dyDescent="0.25">
      <c r="A517" s="8">
        <v>41449</v>
      </c>
      <c r="B517" s="9">
        <v>910</v>
      </c>
      <c r="C517" s="10" t="s">
        <v>22</v>
      </c>
      <c r="D517" s="10">
        <v>1</v>
      </c>
      <c r="E517" s="8"/>
      <c r="F517" s="11"/>
      <c r="G517" s="10">
        <v>160</v>
      </c>
      <c r="H517" s="10">
        <v>127</v>
      </c>
      <c r="I517" s="10">
        <v>275</v>
      </c>
      <c r="N517" s="10">
        <v>145</v>
      </c>
      <c r="O517" s="10">
        <v>18</v>
      </c>
      <c r="P517" s="10">
        <v>0.27500000000000002</v>
      </c>
      <c r="Q517" s="122">
        <v>65.454545454545453</v>
      </c>
    </row>
    <row r="518" spans="1:17" s="10" customFormat="1" x14ac:dyDescent="0.25">
      <c r="A518" s="8">
        <v>41449</v>
      </c>
      <c r="B518" s="9">
        <v>910</v>
      </c>
      <c r="C518" s="10" t="s">
        <v>22</v>
      </c>
      <c r="D518" s="10">
        <v>1</v>
      </c>
      <c r="E518" s="8"/>
      <c r="F518" s="11"/>
      <c r="G518" s="10">
        <v>160</v>
      </c>
      <c r="H518" s="10">
        <v>123</v>
      </c>
      <c r="I518" s="10">
        <v>75</v>
      </c>
      <c r="N518" s="10">
        <v>126</v>
      </c>
      <c r="O518" s="10">
        <v>3</v>
      </c>
      <c r="P518" s="10">
        <v>7.4999999999999997E-2</v>
      </c>
      <c r="Q518" s="122">
        <v>40</v>
      </c>
    </row>
    <row r="519" spans="1:17" s="10" customFormat="1" x14ac:dyDescent="0.25">
      <c r="A519" s="8">
        <v>41449</v>
      </c>
      <c r="B519" s="9">
        <v>945</v>
      </c>
      <c r="C519" s="10" t="s">
        <v>19</v>
      </c>
      <c r="D519" s="10">
        <v>3</v>
      </c>
      <c r="E519" s="8"/>
      <c r="F519" s="11"/>
      <c r="G519" s="10">
        <v>62.1</v>
      </c>
      <c r="H519" s="10">
        <v>126</v>
      </c>
      <c r="I519" s="10">
        <v>550</v>
      </c>
      <c r="N519" s="10">
        <v>144</v>
      </c>
      <c r="O519" s="10">
        <v>18</v>
      </c>
      <c r="P519" s="10">
        <v>0.55000000000000004</v>
      </c>
      <c r="Q519" s="122">
        <v>32.727272727272727</v>
      </c>
    </row>
    <row r="520" spans="1:17" s="10" customFormat="1" x14ac:dyDescent="0.25">
      <c r="A520" s="8">
        <v>41449</v>
      </c>
      <c r="B520" s="9">
        <v>955</v>
      </c>
      <c r="C520" s="10" t="s">
        <v>22</v>
      </c>
      <c r="D520" s="10">
        <v>4</v>
      </c>
      <c r="E520" s="8"/>
      <c r="F520" s="11"/>
      <c r="G520" s="10">
        <v>34.4</v>
      </c>
      <c r="H520" s="10">
        <v>123</v>
      </c>
      <c r="I520" s="10">
        <v>530</v>
      </c>
      <c r="N520" s="10">
        <v>137</v>
      </c>
      <c r="O520" s="10">
        <v>14</v>
      </c>
      <c r="P520" s="10">
        <v>0.53</v>
      </c>
      <c r="Q520" s="122">
        <v>26.415094339622641</v>
      </c>
    </row>
    <row r="521" spans="1:17" s="10" customFormat="1" x14ac:dyDescent="0.25">
      <c r="A521" s="8">
        <v>41450</v>
      </c>
      <c r="B521" s="9">
        <v>1030</v>
      </c>
      <c r="C521" s="10" t="s">
        <v>19</v>
      </c>
      <c r="D521" s="10">
        <v>1</v>
      </c>
      <c r="E521" s="8"/>
      <c r="F521" s="11"/>
      <c r="G521" s="10">
        <v>94.3</v>
      </c>
      <c r="H521" s="10">
        <v>123</v>
      </c>
      <c r="I521" s="10">
        <v>500</v>
      </c>
      <c r="N521" s="10">
        <v>148</v>
      </c>
      <c r="O521" s="10">
        <v>25</v>
      </c>
      <c r="P521" s="10">
        <v>0.5</v>
      </c>
      <c r="Q521" s="122">
        <v>50</v>
      </c>
    </row>
    <row r="522" spans="1:17" s="10" customFormat="1" x14ac:dyDescent="0.25">
      <c r="A522" s="8">
        <v>41450</v>
      </c>
      <c r="B522" s="9">
        <v>1200</v>
      </c>
      <c r="C522" s="10" t="s">
        <v>19</v>
      </c>
      <c r="D522" s="10">
        <v>2</v>
      </c>
      <c r="E522" s="8"/>
      <c r="F522" s="11"/>
      <c r="G522" s="10">
        <v>17.5</v>
      </c>
      <c r="H522" s="10">
        <v>123</v>
      </c>
      <c r="I522" s="10">
        <v>550</v>
      </c>
      <c r="N522" s="10">
        <v>131</v>
      </c>
      <c r="O522" s="10">
        <v>8</v>
      </c>
      <c r="P522" s="10">
        <v>0.55000000000000004</v>
      </c>
      <c r="Q522" s="122">
        <v>14.545454545454545</v>
      </c>
    </row>
    <row r="523" spans="1:17" s="10" customFormat="1" x14ac:dyDescent="0.25">
      <c r="A523" s="8">
        <v>41450</v>
      </c>
      <c r="B523" s="9">
        <v>1210</v>
      </c>
      <c r="C523" s="10" t="s">
        <v>22</v>
      </c>
      <c r="D523" s="10">
        <v>3</v>
      </c>
      <c r="E523" s="8"/>
      <c r="F523" s="11"/>
      <c r="G523" s="10">
        <v>18.7</v>
      </c>
      <c r="H523" s="10">
        <v>125</v>
      </c>
      <c r="I523" s="10">
        <v>500</v>
      </c>
      <c r="N523" s="10">
        <v>129</v>
      </c>
      <c r="O523" s="10">
        <v>4</v>
      </c>
      <c r="P523" s="10">
        <v>0.5</v>
      </c>
      <c r="Q523" s="122">
        <v>8</v>
      </c>
    </row>
    <row r="524" spans="1:17" x14ac:dyDescent="0.25">
      <c r="A524" s="8">
        <v>41690</v>
      </c>
      <c r="B524" s="9">
        <v>1218</v>
      </c>
      <c r="C524" s="10" t="s">
        <v>36</v>
      </c>
      <c r="D524" s="10">
        <v>12</v>
      </c>
      <c r="E524" s="8">
        <v>41695</v>
      </c>
      <c r="F524" s="11">
        <v>1300</v>
      </c>
      <c r="G524" s="10"/>
      <c r="H524" s="10">
        <v>126</v>
      </c>
      <c r="I524" s="10">
        <v>500</v>
      </c>
      <c r="J524" s="10"/>
      <c r="K524" s="10"/>
      <c r="L524" s="10"/>
      <c r="M524" s="10"/>
      <c r="N524" s="10">
        <v>183</v>
      </c>
      <c r="O524" s="10">
        <v>57</v>
      </c>
      <c r="P524" s="10">
        <v>0.5</v>
      </c>
      <c r="Q524" s="122">
        <v>1142</v>
      </c>
    </row>
    <row r="525" spans="1:17" x14ac:dyDescent="0.25">
      <c r="A525" s="8"/>
      <c r="C525" s="10"/>
      <c r="D525" s="10"/>
      <c r="E525" s="8"/>
      <c r="F525" s="11"/>
      <c r="G525" s="10"/>
      <c r="H525" s="10">
        <v>126</v>
      </c>
      <c r="I525" s="10"/>
      <c r="J525" s="10"/>
      <c r="K525" s="10"/>
      <c r="L525" s="10"/>
      <c r="M525" s="10"/>
      <c r="N525" s="10">
        <v>185</v>
      </c>
      <c r="O525" s="10">
        <v>59</v>
      </c>
      <c r="P525" s="10"/>
      <c r="Q525" s="122"/>
    </row>
    <row r="526" spans="1:17" x14ac:dyDescent="0.25">
      <c r="A526" s="8"/>
      <c r="C526" s="10"/>
      <c r="D526" s="10"/>
      <c r="E526" s="8"/>
      <c r="F526" s="11"/>
      <c r="G526" s="10"/>
      <c r="H526" s="10">
        <v>128</v>
      </c>
      <c r="I526" s="10"/>
      <c r="J526" s="10"/>
      <c r="K526" s="10"/>
      <c r="L526" s="10"/>
      <c r="M526" s="10"/>
      <c r="N526" s="10">
        <v>233</v>
      </c>
      <c r="O526" s="10">
        <v>105</v>
      </c>
      <c r="P526" s="10"/>
      <c r="Q526" s="122"/>
    </row>
    <row r="527" spans="1:17" x14ac:dyDescent="0.25">
      <c r="A527" s="8"/>
      <c r="C527" s="10"/>
      <c r="D527" s="10"/>
      <c r="E527" s="8"/>
      <c r="F527" s="11"/>
      <c r="G527" s="10"/>
      <c r="H527" s="10">
        <v>128</v>
      </c>
      <c r="I527" s="10"/>
      <c r="J527" s="10"/>
      <c r="K527" s="10"/>
      <c r="L527" s="10"/>
      <c r="M527" s="10"/>
      <c r="N527" s="10">
        <v>215</v>
      </c>
      <c r="O527" s="10">
        <v>87</v>
      </c>
      <c r="P527" s="10"/>
      <c r="Q527" s="122"/>
    </row>
    <row r="528" spans="1:17" x14ac:dyDescent="0.25">
      <c r="A528" s="8"/>
      <c r="C528" s="10"/>
      <c r="D528" s="10"/>
      <c r="E528" s="8"/>
      <c r="F528" s="11"/>
      <c r="G528" s="10"/>
      <c r="H528" s="10">
        <v>131</v>
      </c>
      <c r="I528" s="10"/>
      <c r="J528" s="10"/>
      <c r="K528" s="10"/>
      <c r="L528" s="10"/>
      <c r="M528" s="10"/>
      <c r="N528" s="10">
        <v>224</v>
      </c>
      <c r="O528" s="10">
        <v>93</v>
      </c>
      <c r="P528" s="10"/>
      <c r="Q528" s="122"/>
    </row>
    <row r="529" spans="1:17" x14ac:dyDescent="0.25">
      <c r="A529" s="8"/>
      <c r="C529" s="10"/>
      <c r="D529" s="10"/>
      <c r="E529" s="8"/>
      <c r="F529" s="11"/>
      <c r="G529" s="10"/>
      <c r="H529" s="10">
        <v>129</v>
      </c>
      <c r="I529" s="10"/>
      <c r="J529" s="10"/>
      <c r="K529" s="10"/>
      <c r="L529" s="10"/>
      <c r="M529" s="10"/>
      <c r="N529" s="10">
        <v>179</v>
      </c>
      <c r="O529" s="10">
        <v>50</v>
      </c>
      <c r="P529" s="10"/>
      <c r="Q529" s="122"/>
    </row>
    <row r="530" spans="1:17" x14ac:dyDescent="0.25">
      <c r="A530" s="8"/>
      <c r="C530" s="10"/>
      <c r="D530" s="10"/>
      <c r="E530" s="8"/>
      <c r="F530" s="11"/>
      <c r="G530" s="10"/>
      <c r="H530" s="10">
        <v>129</v>
      </c>
      <c r="I530" s="10"/>
      <c r="J530" s="10"/>
      <c r="K530" s="10"/>
      <c r="L530" s="10"/>
      <c r="M530" s="10"/>
      <c r="N530" s="10">
        <v>249</v>
      </c>
      <c r="O530" s="10">
        <v>120</v>
      </c>
      <c r="P530" s="10"/>
      <c r="Q530" s="122"/>
    </row>
    <row r="531" spans="1:17" x14ac:dyDescent="0.25">
      <c r="A531" s="8">
        <v>41684</v>
      </c>
      <c r="B531" s="9">
        <v>1817</v>
      </c>
      <c r="C531" s="10" t="s">
        <v>36</v>
      </c>
      <c r="D531" s="10">
        <v>10</v>
      </c>
      <c r="E531" s="8"/>
      <c r="F531" s="11"/>
      <c r="G531" s="10"/>
      <c r="H531" s="10">
        <v>127</v>
      </c>
      <c r="I531" s="10">
        <v>500</v>
      </c>
      <c r="J531" s="10"/>
      <c r="K531" s="10"/>
      <c r="L531" s="10"/>
      <c r="M531" s="10"/>
      <c r="N531" s="10">
        <v>135</v>
      </c>
      <c r="O531" s="10">
        <v>8</v>
      </c>
      <c r="P531" s="10">
        <v>0.5</v>
      </c>
      <c r="Q531" s="122">
        <v>16</v>
      </c>
    </row>
    <row r="532" spans="1:17" x14ac:dyDescent="0.25">
      <c r="A532" s="8">
        <v>41690</v>
      </c>
      <c r="B532" s="9">
        <v>1318</v>
      </c>
      <c r="C532" s="10" t="s">
        <v>36</v>
      </c>
      <c r="D532" s="10">
        <v>14</v>
      </c>
      <c r="E532" s="8"/>
      <c r="F532" s="11"/>
      <c r="G532" s="10"/>
      <c r="H532" s="10">
        <v>129</v>
      </c>
      <c r="I532" s="10">
        <v>500</v>
      </c>
      <c r="J532" s="10"/>
      <c r="K532" s="10"/>
      <c r="L532" s="10"/>
      <c r="M532" s="10"/>
      <c r="N532" s="10">
        <v>162</v>
      </c>
      <c r="O532" s="10">
        <v>33</v>
      </c>
      <c r="P532" s="10">
        <v>0.5</v>
      </c>
      <c r="Q532" s="122">
        <v>104</v>
      </c>
    </row>
    <row r="533" spans="1:17" x14ac:dyDescent="0.25">
      <c r="A533" s="8"/>
      <c r="C533" s="10"/>
      <c r="D533" s="10"/>
      <c r="E533" s="8"/>
      <c r="F533" s="11"/>
      <c r="G533" s="10"/>
      <c r="H533" s="10">
        <v>129</v>
      </c>
      <c r="I533" s="10"/>
      <c r="J533" s="10"/>
      <c r="K533" s="10"/>
      <c r="L533" s="10"/>
      <c r="M533" s="10"/>
      <c r="N533" s="10">
        <v>148</v>
      </c>
      <c r="O533" s="10">
        <v>19</v>
      </c>
      <c r="P533" s="10"/>
      <c r="Q533" s="122"/>
    </row>
    <row r="534" spans="1:17" x14ac:dyDescent="0.25">
      <c r="A534" s="8">
        <v>41684</v>
      </c>
      <c r="B534" s="9">
        <v>1747</v>
      </c>
      <c r="C534" s="10" t="s">
        <v>36</v>
      </c>
      <c r="D534" s="10">
        <v>9</v>
      </c>
      <c r="E534" s="8"/>
      <c r="F534" s="11"/>
      <c r="G534" s="10"/>
      <c r="H534" s="10">
        <v>129</v>
      </c>
      <c r="I534" s="10">
        <v>500</v>
      </c>
      <c r="J534" s="10"/>
      <c r="K534" s="10"/>
      <c r="L534" s="10"/>
      <c r="M534" s="10"/>
      <c r="N534" s="10">
        <v>136</v>
      </c>
      <c r="O534" s="10">
        <v>7</v>
      </c>
      <c r="P534" s="10">
        <v>0.5</v>
      </c>
      <c r="Q534" s="122">
        <v>14</v>
      </c>
    </row>
    <row r="535" spans="1:17" x14ac:dyDescent="0.25">
      <c r="A535" s="8">
        <v>41690</v>
      </c>
      <c r="B535" s="9">
        <v>1148</v>
      </c>
      <c r="C535" s="10" t="s">
        <v>36</v>
      </c>
      <c r="D535" s="10">
        <v>11</v>
      </c>
      <c r="E535" s="8"/>
      <c r="F535" s="11"/>
      <c r="G535" s="10"/>
      <c r="H535" s="10">
        <v>134</v>
      </c>
      <c r="I535" s="10">
        <v>500</v>
      </c>
      <c r="J535" s="10"/>
      <c r="K535" s="10"/>
      <c r="L535" s="10"/>
      <c r="M535" s="10"/>
      <c r="N535" s="10">
        <v>156</v>
      </c>
      <c r="O535" s="10">
        <v>22</v>
      </c>
      <c r="P535" s="10">
        <v>0.5</v>
      </c>
      <c r="Q535" s="122">
        <v>490</v>
      </c>
    </row>
    <row r="536" spans="1:17" x14ac:dyDescent="0.25">
      <c r="A536" s="8"/>
      <c r="C536" s="10"/>
      <c r="D536" s="10"/>
      <c r="E536" s="8"/>
      <c r="F536" s="11"/>
      <c r="G536" s="10"/>
      <c r="H536" s="10">
        <v>131</v>
      </c>
      <c r="I536" s="10"/>
      <c r="J536" s="10"/>
      <c r="K536" s="10"/>
      <c r="L536" s="10"/>
      <c r="M536" s="10"/>
      <c r="N536" s="10">
        <v>170</v>
      </c>
      <c r="O536" s="10">
        <v>39</v>
      </c>
      <c r="P536" s="10"/>
      <c r="Q536" s="122"/>
    </row>
    <row r="537" spans="1:17" x14ac:dyDescent="0.25">
      <c r="A537" s="8"/>
      <c r="C537" s="10"/>
      <c r="D537" s="10"/>
      <c r="E537" s="8"/>
      <c r="F537" s="11"/>
      <c r="G537" s="10"/>
      <c r="H537" s="10">
        <v>131</v>
      </c>
      <c r="I537" s="10"/>
      <c r="J537" s="10"/>
      <c r="K537" s="10"/>
      <c r="L537" s="10"/>
      <c r="M537" s="10"/>
      <c r="N537" s="10">
        <v>193</v>
      </c>
      <c r="O537" s="10">
        <v>62</v>
      </c>
      <c r="P537" s="10"/>
      <c r="Q537" s="122"/>
    </row>
    <row r="538" spans="1:17" x14ac:dyDescent="0.25">
      <c r="A538" s="8"/>
      <c r="C538" s="10"/>
      <c r="D538" s="10"/>
      <c r="E538" s="8"/>
      <c r="F538" s="11"/>
      <c r="G538" s="10"/>
      <c r="H538" s="10">
        <v>130</v>
      </c>
      <c r="I538" s="10"/>
      <c r="J538" s="10"/>
      <c r="K538" s="10"/>
      <c r="L538" s="10"/>
      <c r="M538" s="10"/>
      <c r="N538" s="10">
        <v>252</v>
      </c>
      <c r="O538" s="10">
        <v>122</v>
      </c>
      <c r="P538" s="10"/>
      <c r="Q538" s="122"/>
    </row>
    <row r="539" spans="1:17" x14ac:dyDescent="0.25">
      <c r="A539" s="8">
        <v>41684</v>
      </c>
      <c r="B539" s="9">
        <v>1647</v>
      </c>
      <c r="C539" s="10" t="s">
        <v>36</v>
      </c>
      <c r="D539" s="10">
        <v>7</v>
      </c>
      <c r="E539" s="8"/>
      <c r="F539" s="11"/>
      <c r="G539" s="10"/>
      <c r="H539" s="10">
        <v>131</v>
      </c>
      <c r="I539" s="10">
        <v>500</v>
      </c>
      <c r="J539" s="10"/>
      <c r="K539" s="10"/>
      <c r="L539" s="10"/>
      <c r="M539" s="10"/>
      <c r="N539" s="10">
        <v>158</v>
      </c>
      <c r="O539" s="10">
        <v>27</v>
      </c>
      <c r="P539" s="10">
        <v>0.5</v>
      </c>
      <c r="Q539" s="122">
        <v>54</v>
      </c>
    </row>
    <row r="540" spans="1:17" x14ac:dyDescent="0.25">
      <c r="A540" s="8">
        <v>41684</v>
      </c>
      <c r="B540" s="9">
        <v>1617</v>
      </c>
      <c r="C540" s="10" t="s">
        <v>36</v>
      </c>
      <c r="D540" s="10">
        <v>6</v>
      </c>
      <c r="E540" s="8"/>
      <c r="F540" s="11"/>
      <c r="G540" s="10"/>
      <c r="H540" s="10">
        <v>128</v>
      </c>
      <c r="I540" s="10">
        <v>500</v>
      </c>
      <c r="J540" s="10"/>
      <c r="K540" s="10"/>
      <c r="L540" s="10"/>
      <c r="M540" s="10"/>
      <c r="N540" s="10">
        <v>204</v>
      </c>
      <c r="O540" s="10">
        <v>76</v>
      </c>
      <c r="P540" s="10">
        <v>0.5</v>
      </c>
      <c r="Q540" s="122">
        <v>152</v>
      </c>
    </row>
    <row r="541" spans="1:17" x14ac:dyDescent="0.25">
      <c r="A541" s="8">
        <v>41684</v>
      </c>
      <c r="B541" s="9">
        <v>1717</v>
      </c>
      <c r="C541" s="10" t="s">
        <v>36</v>
      </c>
      <c r="D541" s="10">
        <v>8</v>
      </c>
      <c r="E541" s="8"/>
      <c r="F541" s="11"/>
      <c r="G541" s="10"/>
      <c r="H541" s="10">
        <v>130</v>
      </c>
      <c r="I541" s="10">
        <v>500</v>
      </c>
      <c r="J541" s="10"/>
      <c r="K541" s="10"/>
      <c r="L541" s="10"/>
      <c r="M541" s="10"/>
      <c r="N541" s="10">
        <v>142</v>
      </c>
      <c r="O541" s="10">
        <v>12</v>
      </c>
      <c r="P541" s="10">
        <v>0.5</v>
      </c>
      <c r="Q541" s="122">
        <v>24</v>
      </c>
    </row>
    <row r="542" spans="1:17" x14ac:dyDescent="0.25">
      <c r="A542" s="8">
        <v>41684</v>
      </c>
      <c r="B542" s="9">
        <v>1517</v>
      </c>
      <c r="C542" s="10" t="s">
        <v>36</v>
      </c>
      <c r="D542" s="10">
        <v>4</v>
      </c>
      <c r="E542" s="8"/>
      <c r="F542" s="11"/>
      <c r="G542" s="10"/>
      <c r="H542" s="10">
        <v>132</v>
      </c>
      <c r="I542" s="10">
        <v>500</v>
      </c>
      <c r="J542" s="10"/>
      <c r="K542" s="10"/>
      <c r="L542" s="10"/>
      <c r="M542" s="10"/>
      <c r="N542" s="10">
        <v>155</v>
      </c>
      <c r="O542" s="10">
        <v>23</v>
      </c>
      <c r="P542" s="10">
        <v>0.5</v>
      </c>
      <c r="Q542" s="122">
        <v>46</v>
      </c>
    </row>
    <row r="543" spans="1:17" x14ac:dyDescent="0.25">
      <c r="A543" s="8">
        <v>41679</v>
      </c>
      <c r="B543" s="9">
        <v>1021</v>
      </c>
      <c r="C543" s="10" t="s">
        <v>36</v>
      </c>
      <c r="D543" s="10">
        <v>2</v>
      </c>
      <c r="E543" s="8"/>
      <c r="F543" s="11"/>
      <c r="G543" s="10"/>
      <c r="H543" s="10">
        <v>131</v>
      </c>
      <c r="I543" s="10">
        <v>500</v>
      </c>
      <c r="J543" s="10"/>
      <c r="K543" s="10"/>
      <c r="L543" s="10"/>
      <c r="M543" s="10"/>
      <c r="N543" s="10">
        <v>193</v>
      </c>
      <c r="O543" s="10">
        <v>62</v>
      </c>
      <c r="P543" s="10">
        <v>0.5</v>
      </c>
      <c r="Q543" s="122">
        <v>124</v>
      </c>
    </row>
    <row r="544" spans="1:17" x14ac:dyDescent="0.25">
      <c r="A544" s="8">
        <v>41684</v>
      </c>
      <c r="B544" s="9">
        <v>1547</v>
      </c>
      <c r="C544" s="10" t="s">
        <v>36</v>
      </c>
      <c r="D544" s="10">
        <v>5</v>
      </c>
      <c r="E544" s="8"/>
      <c r="F544" s="11"/>
      <c r="G544" s="10"/>
      <c r="H544" s="10">
        <v>132</v>
      </c>
      <c r="I544" s="10">
        <v>500</v>
      </c>
      <c r="J544" s="10"/>
      <c r="K544" s="10"/>
      <c r="L544" s="10"/>
      <c r="M544" s="10"/>
      <c r="N544" s="10">
        <v>273</v>
      </c>
      <c r="O544" s="10">
        <v>141</v>
      </c>
      <c r="P544" s="10">
        <v>0.5</v>
      </c>
      <c r="Q544" s="122">
        <v>358</v>
      </c>
    </row>
    <row r="545" spans="1:17" x14ac:dyDescent="0.25">
      <c r="A545" s="8"/>
      <c r="C545" s="10"/>
      <c r="D545" s="10"/>
      <c r="E545" s="8"/>
      <c r="F545" s="11"/>
      <c r="G545" s="10"/>
      <c r="H545" s="10">
        <v>131</v>
      </c>
      <c r="I545" s="10"/>
      <c r="J545" s="10"/>
      <c r="K545" s="10"/>
      <c r="L545" s="10"/>
      <c r="M545" s="10"/>
      <c r="N545" s="10">
        <v>169</v>
      </c>
      <c r="O545" s="10">
        <v>38</v>
      </c>
      <c r="P545" s="10"/>
      <c r="Q545" s="122"/>
    </row>
    <row r="546" spans="1:17" x14ac:dyDescent="0.25">
      <c r="A546" s="8">
        <v>41679</v>
      </c>
      <c r="B546" s="9">
        <v>1020</v>
      </c>
      <c r="C546" s="10" t="s">
        <v>36</v>
      </c>
      <c r="D546" s="10">
        <v>1</v>
      </c>
      <c r="E546" s="8"/>
      <c r="F546" s="11"/>
      <c r="G546" s="10"/>
      <c r="H546" s="10">
        <v>131</v>
      </c>
      <c r="I546" s="10">
        <v>500</v>
      </c>
      <c r="J546" s="10"/>
      <c r="K546" s="10"/>
      <c r="L546" s="10"/>
      <c r="M546" s="10"/>
      <c r="N546" s="10">
        <v>209</v>
      </c>
      <c r="O546" s="10">
        <v>78</v>
      </c>
      <c r="P546" s="10">
        <v>0.5</v>
      </c>
      <c r="Q546" s="122">
        <v>156</v>
      </c>
    </row>
    <row r="547" spans="1:17" x14ac:dyDescent="0.25">
      <c r="A547" s="8">
        <v>41691</v>
      </c>
      <c r="B547" s="9">
        <v>1230</v>
      </c>
      <c r="C547" s="10" t="s">
        <v>19</v>
      </c>
      <c r="D547" s="10">
        <v>3</v>
      </c>
      <c r="E547" s="8"/>
      <c r="F547" s="11"/>
      <c r="G547" s="10"/>
      <c r="H547" s="10">
        <v>129</v>
      </c>
      <c r="I547" s="10">
        <v>575</v>
      </c>
      <c r="J547" s="10"/>
      <c r="K547" s="10"/>
      <c r="L547" s="10"/>
      <c r="M547" s="10"/>
      <c r="N547" s="10">
        <v>189</v>
      </c>
      <c r="O547" s="10">
        <v>60</v>
      </c>
      <c r="P547" s="10">
        <v>0.57499999999999996</v>
      </c>
      <c r="Q547" s="122">
        <v>104.34782608695653</v>
      </c>
    </row>
    <row r="548" spans="1:17" x14ac:dyDescent="0.25">
      <c r="A548" s="8">
        <v>41691</v>
      </c>
      <c r="B548" s="9">
        <v>1215</v>
      </c>
      <c r="C548" s="10" t="s">
        <v>19</v>
      </c>
      <c r="D548" s="10">
        <v>2</v>
      </c>
      <c r="E548" s="8"/>
      <c r="F548" s="11"/>
      <c r="G548" s="10"/>
      <c r="H548" s="10">
        <v>132</v>
      </c>
      <c r="I548" s="10">
        <v>525</v>
      </c>
      <c r="J548" s="10"/>
      <c r="K548" s="10"/>
      <c r="L548" s="10"/>
      <c r="M548" s="10"/>
      <c r="N548" s="10">
        <v>178</v>
      </c>
      <c r="O548" s="10">
        <v>46</v>
      </c>
      <c r="P548" s="10">
        <v>0.52500000000000002</v>
      </c>
      <c r="Q548" s="122">
        <v>87.61904761904762</v>
      </c>
    </row>
    <row r="549" spans="1:17" x14ac:dyDescent="0.25">
      <c r="A549" s="8">
        <v>41691</v>
      </c>
      <c r="B549" s="9">
        <v>1200</v>
      </c>
      <c r="C549" s="10" t="s">
        <v>19</v>
      </c>
      <c r="D549" s="10">
        <v>1</v>
      </c>
      <c r="E549" s="8"/>
      <c r="F549" s="11"/>
      <c r="G549" s="10"/>
      <c r="H549" s="10">
        <v>132</v>
      </c>
      <c r="I549" s="10">
        <v>500</v>
      </c>
      <c r="J549" s="10"/>
      <c r="K549" s="10"/>
      <c r="L549" s="10"/>
      <c r="M549" s="10"/>
      <c r="N549" s="10">
        <v>154</v>
      </c>
      <c r="O549" s="10">
        <v>22</v>
      </c>
      <c r="P549" s="10">
        <v>0.5</v>
      </c>
      <c r="Q549" s="122">
        <v>44</v>
      </c>
    </row>
    <row r="550" spans="1:17" x14ac:dyDescent="0.25">
      <c r="A550" s="8">
        <v>41691</v>
      </c>
      <c r="B550" s="9">
        <v>1415</v>
      </c>
      <c r="C550" s="10" t="s">
        <v>19</v>
      </c>
      <c r="D550" s="10">
        <v>5</v>
      </c>
      <c r="E550" s="8"/>
      <c r="F550" s="11"/>
      <c r="G550" s="10"/>
      <c r="H550" s="10">
        <v>128</v>
      </c>
      <c r="I550" s="10">
        <v>550</v>
      </c>
      <c r="J550" s="10"/>
      <c r="K550" s="10"/>
      <c r="L550" s="10"/>
      <c r="M550" s="10"/>
      <c r="N550" s="10">
        <v>247</v>
      </c>
      <c r="O550" s="10">
        <v>119</v>
      </c>
      <c r="P550" s="10">
        <v>0.55000000000000004</v>
      </c>
      <c r="Q550" s="122">
        <v>216.36363636363635</v>
      </c>
    </row>
    <row r="551" spans="1:17" x14ac:dyDescent="0.25">
      <c r="A551" s="8">
        <v>41691</v>
      </c>
      <c r="B551" s="9">
        <v>1445</v>
      </c>
      <c r="C551" s="10" t="s">
        <v>19</v>
      </c>
      <c r="D551" s="10">
        <v>7</v>
      </c>
      <c r="E551" s="8"/>
      <c r="F551" s="11"/>
      <c r="G551" s="10"/>
      <c r="H551" s="10">
        <v>130</v>
      </c>
      <c r="I551" s="10">
        <v>525</v>
      </c>
      <c r="J551" s="10"/>
      <c r="K551" s="10"/>
      <c r="L551" s="10"/>
      <c r="M551" s="10"/>
      <c r="N551" s="10">
        <v>174</v>
      </c>
      <c r="O551" s="10">
        <v>44</v>
      </c>
      <c r="P551" s="10">
        <v>0.52500000000000002</v>
      </c>
      <c r="Q551" s="122">
        <v>83.80952380952381</v>
      </c>
    </row>
    <row r="552" spans="1:17" x14ac:dyDescent="0.25">
      <c r="A552" s="8">
        <v>41691</v>
      </c>
      <c r="B552" s="9">
        <v>1245</v>
      </c>
      <c r="C552" s="10" t="s">
        <v>19</v>
      </c>
      <c r="D552" s="10">
        <v>4</v>
      </c>
      <c r="E552" s="8"/>
      <c r="F552" s="11"/>
      <c r="G552" s="10"/>
      <c r="H552" s="10">
        <v>128</v>
      </c>
      <c r="I552" s="10">
        <v>550</v>
      </c>
      <c r="J552" s="10"/>
      <c r="K552" s="10"/>
      <c r="L552" s="10"/>
      <c r="M552" s="10"/>
      <c r="N552" s="10">
        <v>263</v>
      </c>
      <c r="O552" s="10">
        <v>135</v>
      </c>
      <c r="P552" s="10">
        <v>0.55000000000000004</v>
      </c>
      <c r="Q552" s="122">
        <v>245.45454545454544</v>
      </c>
    </row>
    <row r="553" spans="1:17" x14ac:dyDescent="0.25">
      <c r="A553" s="8">
        <v>41688</v>
      </c>
      <c r="B553" s="9">
        <v>1815</v>
      </c>
      <c r="C553" s="10" t="s">
        <v>19</v>
      </c>
      <c r="D553" s="10">
        <v>1</v>
      </c>
      <c r="E553" s="8"/>
      <c r="F553" s="11"/>
      <c r="G553" s="10"/>
      <c r="H553" s="10">
        <v>132</v>
      </c>
      <c r="I553" s="10">
        <v>450</v>
      </c>
      <c r="J553" s="10"/>
      <c r="K553" s="10"/>
      <c r="L553" s="10"/>
      <c r="M553" s="10"/>
      <c r="N553" s="10">
        <v>135</v>
      </c>
      <c r="O553" s="10">
        <v>3</v>
      </c>
      <c r="P553" s="10">
        <v>0.45</v>
      </c>
      <c r="Q553" s="122">
        <v>6.6666666666666661</v>
      </c>
    </row>
    <row r="554" spans="1:17" x14ac:dyDescent="0.25">
      <c r="A554" s="8">
        <v>41688</v>
      </c>
      <c r="B554" s="9">
        <v>1830</v>
      </c>
      <c r="C554" s="10" t="s">
        <v>19</v>
      </c>
      <c r="D554" s="10">
        <v>2</v>
      </c>
      <c r="E554" s="8"/>
      <c r="F554" s="11"/>
      <c r="G554" s="10"/>
      <c r="H554" s="10">
        <v>131</v>
      </c>
      <c r="I554" s="10">
        <v>450</v>
      </c>
      <c r="J554" s="10"/>
      <c r="K554" s="10"/>
      <c r="L554" s="10"/>
      <c r="M554" s="10"/>
      <c r="N554" s="10">
        <v>162</v>
      </c>
      <c r="O554" s="10">
        <v>31</v>
      </c>
      <c r="P554" s="10">
        <v>0.45</v>
      </c>
      <c r="Q554" s="122">
        <v>68.888888888888886</v>
      </c>
    </row>
    <row r="555" spans="1:17" x14ac:dyDescent="0.25">
      <c r="A555" s="8">
        <v>41691</v>
      </c>
      <c r="B555" s="9">
        <v>1430</v>
      </c>
      <c r="C555" s="10" t="s">
        <v>19</v>
      </c>
      <c r="D555" s="10">
        <v>6</v>
      </c>
      <c r="E555" s="8"/>
      <c r="F555" s="11"/>
      <c r="G555" s="10"/>
      <c r="H555" s="10">
        <v>132</v>
      </c>
      <c r="I555" s="10">
        <v>550</v>
      </c>
      <c r="J555" s="10"/>
      <c r="K555" s="10"/>
      <c r="L555" s="10"/>
      <c r="M555" s="10"/>
      <c r="N555" s="10">
        <v>203</v>
      </c>
      <c r="O555" s="10">
        <v>71</v>
      </c>
      <c r="P555" s="10">
        <v>0.55000000000000004</v>
      </c>
      <c r="Q555" s="122">
        <v>129.09090909090909</v>
      </c>
    </row>
    <row r="556" spans="1:17" x14ac:dyDescent="0.25">
      <c r="A556" s="8">
        <v>41684</v>
      </c>
      <c r="B556" s="9">
        <v>1500</v>
      </c>
      <c r="C556" s="10" t="s">
        <v>19</v>
      </c>
      <c r="D556" s="10">
        <v>3</v>
      </c>
      <c r="E556" s="8"/>
      <c r="F556" s="11"/>
      <c r="G556" s="10"/>
      <c r="H556" s="10">
        <v>132</v>
      </c>
      <c r="I556" s="10">
        <v>475</v>
      </c>
      <c r="J556" s="10"/>
      <c r="K556" s="10"/>
      <c r="L556" s="10"/>
      <c r="M556" s="10"/>
      <c r="N556" s="10">
        <v>133</v>
      </c>
      <c r="O556" s="10">
        <v>1</v>
      </c>
      <c r="P556" s="10">
        <v>0.47499999999999998</v>
      </c>
      <c r="Q556" s="122">
        <v>2.1052631578947367</v>
      </c>
    </row>
    <row r="557" spans="1:17" x14ac:dyDescent="0.25">
      <c r="A557" s="8">
        <v>41691</v>
      </c>
      <c r="B557" s="9">
        <v>1800</v>
      </c>
      <c r="C557" s="10" t="s">
        <v>73</v>
      </c>
      <c r="D557" s="10">
        <v>11</v>
      </c>
      <c r="E557" s="8"/>
      <c r="F557" s="11"/>
      <c r="G557" s="10"/>
      <c r="H557" s="10">
        <v>131</v>
      </c>
      <c r="I557" s="10">
        <v>475</v>
      </c>
      <c r="J557" s="10"/>
      <c r="K557" s="10"/>
      <c r="L557" s="10"/>
      <c r="M557" s="10"/>
      <c r="N557" s="10">
        <v>152</v>
      </c>
      <c r="O557" s="10">
        <v>21</v>
      </c>
      <c r="P557" s="10">
        <v>0.47499999999999998</v>
      </c>
      <c r="Q557" s="122">
        <v>44.210526315789473</v>
      </c>
    </row>
    <row r="558" spans="1:17" x14ac:dyDescent="0.25">
      <c r="A558" s="8">
        <v>41655</v>
      </c>
      <c r="B558" s="9">
        <v>1435</v>
      </c>
      <c r="C558" s="10" t="s">
        <v>22</v>
      </c>
      <c r="D558" s="10">
        <v>1</v>
      </c>
      <c r="E558" s="8"/>
      <c r="F558" s="11"/>
      <c r="G558" s="10"/>
      <c r="H558" s="10">
        <v>130</v>
      </c>
      <c r="I558" s="10">
        <v>550</v>
      </c>
      <c r="J558" s="10"/>
      <c r="K558" s="10"/>
      <c r="L558" s="10"/>
      <c r="M558" s="10"/>
      <c r="N558" s="10">
        <v>137</v>
      </c>
      <c r="O558" s="10">
        <v>7</v>
      </c>
      <c r="P558" s="10">
        <v>0.55000000000000004</v>
      </c>
      <c r="Q558" s="122">
        <v>12.727272727272727</v>
      </c>
    </row>
    <row r="559" spans="1:17" x14ac:dyDescent="0.25">
      <c r="A559" s="8">
        <v>41691</v>
      </c>
      <c r="B559" s="9">
        <v>1715</v>
      </c>
      <c r="C559" s="10" t="s">
        <v>19</v>
      </c>
      <c r="D559" s="10">
        <v>8</v>
      </c>
      <c r="E559" s="8"/>
      <c r="F559" s="11"/>
      <c r="G559" s="10"/>
      <c r="H559" s="10">
        <v>129</v>
      </c>
      <c r="I559" s="10">
        <v>450</v>
      </c>
      <c r="J559" s="10"/>
      <c r="K559" s="10"/>
      <c r="L559" s="10"/>
      <c r="M559" s="10"/>
      <c r="N559" s="10">
        <v>225</v>
      </c>
      <c r="O559" s="10">
        <v>96</v>
      </c>
      <c r="P559" s="10">
        <v>0.45</v>
      </c>
      <c r="Q559" s="122">
        <v>360</v>
      </c>
    </row>
    <row r="560" spans="1:17" x14ac:dyDescent="0.25">
      <c r="A560" s="8"/>
      <c r="C560" s="10"/>
      <c r="D560" s="10"/>
      <c r="E560" s="8"/>
      <c r="F560" s="11"/>
      <c r="G560" s="10"/>
      <c r="H560" s="10">
        <v>130</v>
      </c>
      <c r="I560" s="10"/>
      <c r="J560" s="10"/>
      <c r="K560" s="10"/>
      <c r="L560" s="10"/>
      <c r="M560" s="10"/>
      <c r="N560" s="10">
        <v>156</v>
      </c>
      <c r="O560" s="10">
        <v>26</v>
      </c>
      <c r="P560" s="10"/>
      <c r="Q560" s="122"/>
    </row>
    <row r="561" spans="1:17" x14ac:dyDescent="0.25">
      <c r="A561" s="8"/>
      <c r="C561" s="10"/>
      <c r="D561" s="10"/>
      <c r="E561" s="8"/>
      <c r="F561" s="11"/>
      <c r="G561" s="10"/>
      <c r="H561" s="10">
        <v>130</v>
      </c>
      <c r="I561" s="10"/>
      <c r="J561" s="10"/>
      <c r="K561" s="10"/>
      <c r="L561" s="10"/>
      <c r="M561" s="10"/>
      <c r="N561" s="10">
        <v>170</v>
      </c>
      <c r="O561" s="10">
        <v>40</v>
      </c>
      <c r="P561" s="10"/>
      <c r="Q561" s="122"/>
    </row>
    <row r="562" spans="1:17" x14ac:dyDescent="0.25">
      <c r="A562" s="8">
        <v>41691</v>
      </c>
      <c r="B562" s="9">
        <v>1745</v>
      </c>
      <c r="C562" s="10" t="s">
        <v>22</v>
      </c>
      <c r="D562" s="10">
        <v>10</v>
      </c>
      <c r="E562" s="8"/>
      <c r="F562" s="11"/>
      <c r="G562" s="10"/>
      <c r="H562" s="10">
        <v>130</v>
      </c>
      <c r="I562" s="10">
        <v>475</v>
      </c>
      <c r="J562" s="10"/>
      <c r="K562" s="10"/>
      <c r="L562" s="10"/>
      <c r="M562" s="10"/>
      <c r="N562" s="10">
        <v>154</v>
      </c>
      <c r="O562" s="10">
        <v>24</v>
      </c>
      <c r="P562" s="10">
        <v>0.47499999999999998</v>
      </c>
      <c r="Q562" s="122">
        <v>50.526315789473685</v>
      </c>
    </row>
    <row r="563" spans="1:17" x14ac:dyDescent="0.25">
      <c r="A563" s="8">
        <v>41691</v>
      </c>
      <c r="B563" s="9">
        <v>1730</v>
      </c>
      <c r="C563" s="10" t="s">
        <v>66</v>
      </c>
      <c r="D563" s="10">
        <v>9</v>
      </c>
      <c r="E563" s="8"/>
      <c r="F563" s="11">
        <v>1600</v>
      </c>
      <c r="G563" s="10"/>
      <c r="H563" s="10">
        <v>131</v>
      </c>
      <c r="I563" s="10">
        <v>475</v>
      </c>
      <c r="J563" s="10"/>
      <c r="K563" s="10"/>
      <c r="L563" s="10"/>
      <c r="M563" s="10"/>
      <c r="N563" s="10">
        <v>146</v>
      </c>
      <c r="O563" s="10">
        <v>15</v>
      </c>
      <c r="P563" s="10">
        <v>0.47499999999999998</v>
      </c>
      <c r="Q563" s="122">
        <v>31.578947368421055</v>
      </c>
    </row>
    <row r="564" spans="1:17" x14ac:dyDescent="0.25">
      <c r="A564" s="8">
        <v>41690</v>
      </c>
      <c r="B564" s="9">
        <v>1348</v>
      </c>
      <c r="C564" s="10" t="s">
        <v>36</v>
      </c>
      <c r="D564" s="10">
        <v>15</v>
      </c>
      <c r="E564" s="8"/>
      <c r="F564" s="11">
        <v>1630</v>
      </c>
      <c r="G564" s="10"/>
      <c r="H564" s="10">
        <v>132</v>
      </c>
      <c r="I564" s="10">
        <v>500</v>
      </c>
      <c r="J564" s="10"/>
      <c r="K564" s="10"/>
      <c r="L564" s="10"/>
      <c r="M564" s="10"/>
      <c r="N564" s="10">
        <v>154</v>
      </c>
      <c r="O564" s="10">
        <v>22</v>
      </c>
      <c r="P564" s="10">
        <v>0.5</v>
      </c>
      <c r="Q564" s="122">
        <v>44</v>
      </c>
    </row>
    <row r="565" spans="1:17" x14ac:dyDescent="0.25">
      <c r="A565" s="8">
        <v>41690</v>
      </c>
      <c r="B565" s="9">
        <v>1248</v>
      </c>
      <c r="C565" s="10" t="s">
        <v>36</v>
      </c>
      <c r="D565" s="10">
        <v>13</v>
      </c>
      <c r="E565" s="8"/>
      <c r="F565" s="11"/>
      <c r="G565" s="10"/>
      <c r="H565" s="10">
        <v>132</v>
      </c>
      <c r="I565" s="10">
        <v>500</v>
      </c>
      <c r="J565" s="10"/>
      <c r="K565" s="10"/>
      <c r="L565" s="10"/>
      <c r="M565" s="10"/>
      <c r="N565" s="10">
        <v>387</v>
      </c>
      <c r="O565" s="10">
        <v>255</v>
      </c>
      <c r="P565" s="10">
        <v>0.5</v>
      </c>
      <c r="Q565" s="122">
        <v>510</v>
      </c>
    </row>
    <row r="566" spans="1:17" x14ac:dyDescent="0.25">
      <c r="A566" s="8">
        <v>41690</v>
      </c>
      <c r="B566" s="9">
        <v>1418</v>
      </c>
      <c r="C566" s="10" t="s">
        <v>36</v>
      </c>
      <c r="D566" s="10">
        <v>16</v>
      </c>
      <c r="E566" s="8"/>
      <c r="F566" s="11"/>
      <c r="G566" s="10"/>
      <c r="H566" s="10">
        <v>132</v>
      </c>
      <c r="I566" s="10">
        <v>500</v>
      </c>
      <c r="J566" s="10"/>
      <c r="K566" s="10"/>
      <c r="L566" s="10"/>
      <c r="M566" s="10"/>
      <c r="N566" s="10">
        <v>151</v>
      </c>
      <c r="O566" s="10">
        <v>19</v>
      </c>
      <c r="P566" s="10">
        <v>0.5</v>
      </c>
      <c r="Q566" s="122">
        <v>38</v>
      </c>
    </row>
    <row r="567" spans="1:17" x14ac:dyDescent="0.25">
      <c r="A567" s="8">
        <v>41690</v>
      </c>
      <c r="B567" s="9">
        <v>1245</v>
      </c>
      <c r="C567" s="10" t="s">
        <v>83</v>
      </c>
      <c r="D567" s="10">
        <v>2</v>
      </c>
      <c r="E567" s="8"/>
      <c r="F567" s="11"/>
      <c r="G567" s="10"/>
      <c r="H567" s="10">
        <v>130</v>
      </c>
      <c r="I567" s="10">
        <v>525</v>
      </c>
      <c r="J567" s="10"/>
      <c r="K567" s="10"/>
      <c r="L567" s="10"/>
      <c r="M567" s="10"/>
      <c r="N567" s="10">
        <v>423</v>
      </c>
      <c r="O567" s="10">
        <v>293</v>
      </c>
      <c r="P567" s="10">
        <v>0.52500000000000002</v>
      </c>
      <c r="Q567" s="122">
        <v>558.09523809523807</v>
      </c>
    </row>
    <row r="568" spans="1:17" x14ac:dyDescent="0.25">
      <c r="A568" s="8">
        <v>41679</v>
      </c>
      <c r="B568" s="9">
        <v>1051</v>
      </c>
      <c r="C568" s="10" t="s">
        <v>36</v>
      </c>
      <c r="D568" s="10">
        <v>3</v>
      </c>
      <c r="E568" s="8"/>
      <c r="F568" s="11"/>
      <c r="G568" s="10"/>
      <c r="H568" s="10">
        <v>132</v>
      </c>
      <c r="I568" s="10">
        <v>525</v>
      </c>
      <c r="J568" s="10"/>
      <c r="K568" s="10"/>
      <c r="L568" s="10"/>
      <c r="M568" s="10"/>
      <c r="N568" s="10">
        <v>160</v>
      </c>
      <c r="O568" s="10">
        <v>28</v>
      </c>
      <c r="P568" s="10">
        <v>0.52500000000000002</v>
      </c>
      <c r="Q568" s="122">
        <v>53.333333333333329</v>
      </c>
    </row>
    <row r="569" spans="1:17" x14ac:dyDescent="0.25">
      <c r="A569" s="8">
        <v>41690</v>
      </c>
      <c r="B569" s="9">
        <v>1900</v>
      </c>
      <c r="C569" s="10" t="s">
        <v>19</v>
      </c>
      <c r="D569" s="10">
        <v>1</v>
      </c>
      <c r="E569" s="8"/>
      <c r="F569" s="11"/>
      <c r="G569" s="10"/>
      <c r="H569" s="10">
        <v>131</v>
      </c>
      <c r="I569" s="10">
        <v>500</v>
      </c>
      <c r="J569" s="10"/>
      <c r="K569" s="10"/>
      <c r="L569" s="10"/>
      <c r="M569" s="10"/>
      <c r="N569" s="10">
        <v>142</v>
      </c>
      <c r="O569" s="10">
        <v>11</v>
      </c>
      <c r="P569" s="10">
        <v>0.5</v>
      </c>
      <c r="Q569" s="122">
        <v>22</v>
      </c>
    </row>
    <row r="570" spans="1:17" x14ac:dyDescent="0.25">
      <c r="A570" s="8">
        <v>41679</v>
      </c>
      <c r="B570" s="9">
        <v>938</v>
      </c>
      <c r="C570" s="10" t="s">
        <v>84</v>
      </c>
      <c r="D570" s="10">
        <v>1</v>
      </c>
      <c r="E570" s="8"/>
      <c r="F570" s="11"/>
      <c r="G570" s="10"/>
      <c r="H570" s="10">
        <v>132</v>
      </c>
      <c r="I570" s="10">
        <v>525</v>
      </c>
      <c r="J570" s="10"/>
      <c r="K570" s="10"/>
      <c r="L570" s="10"/>
      <c r="M570" s="10"/>
      <c r="N570" s="10">
        <v>186</v>
      </c>
      <c r="O570" s="10">
        <v>54</v>
      </c>
      <c r="P570" s="10">
        <v>0.52500000000000002</v>
      </c>
      <c r="Q570" s="122">
        <v>102.85714285714285</v>
      </c>
    </row>
    <row r="571" spans="1:17" x14ac:dyDescent="0.25">
      <c r="A571" s="8">
        <v>41688</v>
      </c>
      <c r="B571" s="9">
        <v>1830</v>
      </c>
      <c r="C571" s="10" t="s">
        <v>19</v>
      </c>
      <c r="D571" s="10">
        <v>2</v>
      </c>
      <c r="E571" s="8"/>
      <c r="F571" s="11"/>
      <c r="G571" s="10"/>
      <c r="H571" s="10">
        <v>132</v>
      </c>
      <c r="I571" s="10">
        <v>525</v>
      </c>
      <c r="J571" s="10"/>
      <c r="K571" s="10"/>
      <c r="L571" s="10"/>
      <c r="M571" s="10"/>
      <c r="N571" s="10">
        <v>159</v>
      </c>
      <c r="O571" s="10">
        <v>27</v>
      </c>
      <c r="P571" s="10">
        <v>0.52500000000000002</v>
      </c>
      <c r="Q571" s="122">
        <v>51.428571428571423</v>
      </c>
    </row>
    <row r="572" spans="1:17" x14ac:dyDescent="0.25">
      <c r="A572" s="8">
        <v>41679</v>
      </c>
      <c r="B572" s="9">
        <v>942</v>
      </c>
      <c r="C572" s="10" t="s">
        <v>84</v>
      </c>
      <c r="D572" s="10">
        <v>3</v>
      </c>
      <c r="E572" s="8"/>
      <c r="F572" s="11"/>
      <c r="G572" s="10"/>
      <c r="H572" s="10">
        <v>133</v>
      </c>
      <c r="I572" s="10">
        <v>525</v>
      </c>
      <c r="J572" s="10"/>
      <c r="K572" s="10"/>
      <c r="L572" s="10"/>
      <c r="M572" s="10"/>
      <c r="N572" s="10">
        <v>228</v>
      </c>
      <c r="O572" s="10">
        <v>95</v>
      </c>
      <c r="P572" s="10">
        <v>0.52500000000000002</v>
      </c>
      <c r="Q572" s="122">
        <v>180.95238095238093</v>
      </c>
    </row>
    <row r="573" spans="1:17" x14ac:dyDescent="0.25">
      <c r="A573" s="8">
        <v>41679</v>
      </c>
      <c r="B573" s="9">
        <v>939</v>
      </c>
      <c r="C573" s="10" t="s">
        <v>84</v>
      </c>
      <c r="D573" s="10">
        <v>2</v>
      </c>
      <c r="E573" s="8"/>
      <c r="F573" s="11"/>
      <c r="G573" s="10"/>
      <c r="H573" s="10">
        <v>131</v>
      </c>
      <c r="I573" s="10">
        <v>525</v>
      </c>
      <c r="J573" s="10"/>
      <c r="K573" s="10"/>
      <c r="L573" s="10"/>
      <c r="M573" s="10"/>
      <c r="N573" s="10">
        <v>262</v>
      </c>
      <c r="O573" s="10">
        <v>131</v>
      </c>
      <c r="P573" s="10">
        <v>0.52500000000000002</v>
      </c>
      <c r="Q573" s="122">
        <v>249.52380952380952</v>
      </c>
    </row>
    <row r="574" spans="1:17" x14ac:dyDescent="0.25">
      <c r="A574" s="8">
        <v>41679</v>
      </c>
      <c r="B574" s="9">
        <v>1102</v>
      </c>
      <c r="C574" s="10" t="s">
        <v>84</v>
      </c>
      <c r="D574" s="10">
        <v>4</v>
      </c>
      <c r="E574" s="8"/>
      <c r="F574" s="11"/>
      <c r="G574" s="10"/>
      <c r="H574" s="10">
        <v>132</v>
      </c>
      <c r="I574" s="10">
        <v>525</v>
      </c>
      <c r="J574" s="10"/>
      <c r="K574" s="10"/>
      <c r="L574" s="10"/>
      <c r="M574" s="10"/>
      <c r="N574" s="10">
        <v>146</v>
      </c>
      <c r="O574" s="10">
        <v>14</v>
      </c>
      <c r="P574" s="10">
        <v>0.52500000000000002</v>
      </c>
      <c r="Q574" s="122">
        <v>26.666666666666664</v>
      </c>
    </row>
    <row r="575" spans="1:17" x14ac:dyDescent="0.25">
      <c r="A575" s="8">
        <v>41679</v>
      </c>
      <c r="B575" s="9">
        <v>1135</v>
      </c>
      <c r="C575" s="10" t="s">
        <v>84</v>
      </c>
      <c r="D575" s="10">
        <v>6</v>
      </c>
      <c r="E575" s="8"/>
      <c r="F575" s="11"/>
      <c r="G575" s="10"/>
      <c r="H575" s="10">
        <v>131</v>
      </c>
      <c r="I575" s="10">
        <v>525</v>
      </c>
      <c r="J575" s="10"/>
      <c r="K575" s="10"/>
      <c r="L575" s="10"/>
      <c r="M575" s="10"/>
      <c r="N575" s="10">
        <v>141</v>
      </c>
      <c r="O575" s="10">
        <v>10</v>
      </c>
      <c r="P575" s="10">
        <v>0.52500000000000002</v>
      </c>
      <c r="Q575" s="122">
        <v>19.047619047619047</v>
      </c>
    </row>
    <row r="576" spans="1:17" x14ac:dyDescent="0.25">
      <c r="A576" s="8">
        <v>41690</v>
      </c>
      <c r="B576" s="9">
        <v>1220</v>
      </c>
      <c r="C576" s="10" t="s">
        <v>83</v>
      </c>
      <c r="D576" s="10">
        <v>1</v>
      </c>
      <c r="E576" s="8"/>
      <c r="F576" s="11"/>
      <c r="G576" s="10"/>
      <c r="H576" s="10">
        <v>130</v>
      </c>
      <c r="I576" s="10">
        <v>525</v>
      </c>
      <c r="J576" s="10"/>
      <c r="K576" s="10"/>
      <c r="L576" s="10"/>
      <c r="M576" s="10"/>
      <c r="N576" s="10">
        <v>247</v>
      </c>
      <c r="O576" s="10">
        <v>117</v>
      </c>
      <c r="P576" s="10">
        <v>0.52500000000000002</v>
      </c>
      <c r="Q576" s="122">
        <v>222.85714285714286</v>
      </c>
    </row>
    <row r="577" spans="1:17" x14ac:dyDescent="0.25">
      <c r="A577" s="8">
        <v>41688</v>
      </c>
      <c r="B577" s="9">
        <v>1845</v>
      </c>
      <c r="C577" s="10" t="s">
        <v>22</v>
      </c>
      <c r="D577" s="10">
        <v>3</v>
      </c>
      <c r="E577" s="8"/>
      <c r="F577" s="11"/>
      <c r="G577" s="10"/>
      <c r="H577" s="10">
        <v>130</v>
      </c>
      <c r="I577" s="10">
        <v>500</v>
      </c>
      <c r="J577" s="10"/>
      <c r="K577" s="10"/>
      <c r="L577" s="10"/>
      <c r="M577" s="10"/>
      <c r="N577" s="10">
        <v>159</v>
      </c>
      <c r="O577" s="10">
        <v>29</v>
      </c>
      <c r="P577" s="10">
        <v>0.5</v>
      </c>
      <c r="Q577" s="122">
        <v>58</v>
      </c>
    </row>
    <row r="578" spans="1:17" x14ac:dyDescent="0.25">
      <c r="A578" s="8">
        <v>41679</v>
      </c>
      <c r="B578" s="9">
        <v>1105</v>
      </c>
      <c r="C578" s="10" t="s">
        <v>84</v>
      </c>
      <c r="D578" s="10">
        <v>5</v>
      </c>
      <c r="E578" s="8"/>
      <c r="F578" s="11"/>
      <c r="G578" s="10"/>
      <c r="H578" s="10">
        <v>129</v>
      </c>
      <c r="I578" s="10">
        <v>525</v>
      </c>
      <c r="J578" s="10"/>
      <c r="K578" s="10"/>
      <c r="L578" s="10"/>
      <c r="M578" s="10"/>
      <c r="N578" s="10">
        <v>142</v>
      </c>
      <c r="O578" s="10">
        <v>13</v>
      </c>
      <c r="P578" s="10">
        <v>0.52500000000000002</v>
      </c>
      <c r="Q578" s="122">
        <v>24.761904761904759</v>
      </c>
    </row>
    <row r="579" spans="1:17" x14ac:dyDescent="0.25">
      <c r="A579" s="8">
        <v>41691</v>
      </c>
      <c r="B579" s="9">
        <v>1815</v>
      </c>
      <c r="C579" s="10" t="s">
        <v>19</v>
      </c>
      <c r="D579" s="10">
        <v>12</v>
      </c>
      <c r="E579" s="8"/>
      <c r="F579" s="11"/>
      <c r="G579" s="10"/>
      <c r="H579" s="10">
        <v>130</v>
      </c>
      <c r="I579" s="10">
        <v>475</v>
      </c>
      <c r="J579" s="10"/>
      <c r="K579" s="10"/>
      <c r="L579" s="10"/>
      <c r="M579" s="10"/>
      <c r="N579" s="10">
        <v>150</v>
      </c>
      <c r="O579" s="10">
        <v>20</v>
      </c>
      <c r="P579" s="10">
        <v>0.47499999999999998</v>
      </c>
      <c r="Q579" s="122">
        <v>42.10526315789474</v>
      </c>
    </row>
    <row r="580" spans="1:17" x14ac:dyDescent="0.25">
      <c r="A580" s="8">
        <v>41684</v>
      </c>
      <c r="B580" s="9">
        <v>1430</v>
      </c>
      <c r="C580" s="10" t="s">
        <v>85</v>
      </c>
      <c r="D580" s="10">
        <v>2</v>
      </c>
      <c r="E580" s="8"/>
      <c r="F580" s="11"/>
      <c r="G580" s="10"/>
      <c r="H580" s="10">
        <v>129</v>
      </c>
      <c r="I580" s="10">
        <v>475</v>
      </c>
      <c r="J580" s="10"/>
      <c r="K580" s="10"/>
      <c r="L580" s="10"/>
      <c r="M580" s="10"/>
      <c r="N580" s="10">
        <v>133</v>
      </c>
      <c r="O580" s="10">
        <v>4</v>
      </c>
      <c r="P580" s="10">
        <v>0.47499999999999998</v>
      </c>
      <c r="Q580" s="122">
        <v>8.4210526315789469</v>
      </c>
    </row>
    <row r="581" spans="1:17" x14ac:dyDescent="0.25">
      <c r="A581" s="8">
        <v>41684</v>
      </c>
      <c r="B581" s="9">
        <v>1410</v>
      </c>
      <c r="C581" s="10" t="s">
        <v>84</v>
      </c>
      <c r="D581" s="10">
        <v>1</v>
      </c>
      <c r="E581" s="8"/>
      <c r="F581" s="11"/>
      <c r="G581" s="10"/>
      <c r="H581" s="10">
        <v>134</v>
      </c>
      <c r="I581" s="10">
        <v>450</v>
      </c>
      <c r="J581" s="10"/>
      <c r="K581" s="10"/>
      <c r="L581" s="10"/>
      <c r="M581" s="10"/>
      <c r="N581" s="10">
        <v>135</v>
      </c>
      <c r="O581" s="10">
        <v>1</v>
      </c>
      <c r="P581" s="10">
        <v>0.45</v>
      </c>
      <c r="Q581" s="122">
        <v>2.2222222222222223</v>
      </c>
    </row>
    <row r="582" spans="1:17" x14ac:dyDescent="0.25">
      <c r="A582" s="8">
        <v>41664</v>
      </c>
      <c r="B582" s="9">
        <v>1242</v>
      </c>
      <c r="C582" s="10" t="s">
        <v>36</v>
      </c>
      <c r="D582" s="10">
        <v>24</v>
      </c>
      <c r="E582" s="8"/>
      <c r="F582" s="11"/>
      <c r="G582" s="10"/>
      <c r="H582" s="10">
        <v>131</v>
      </c>
      <c r="I582" s="10">
        <v>500</v>
      </c>
      <c r="J582" s="10"/>
      <c r="K582" s="10"/>
      <c r="L582" s="10"/>
      <c r="M582" s="10"/>
      <c r="N582" s="10">
        <v>133</v>
      </c>
      <c r="O582" s="10">
        <v>2</v>
      </c>
      <c r="P582" s="10">
        <v>0.5</v>
      </c>
      <c r="Q582" s="122">
        <v>4</v>
      </c>
    </row>
    <row r="583" spans="1:17" x14ac:dyDescent="0.25">
      <c r="A583" s="8">
        <v>41664</v>
      </c>
      <c r="B583" s="9">
        <v>1212</v>
      </c>
      <c r="C583" s="10" t="s">
        <v>36</v>
      </c>
      <c r="D583" s="10">
        <v>23</v>
      </c>
      <c r="E583" s="8"/>
      <c r="F583" s="11"/>
      <c r="G583" s="10"/>
      <c r="H583" s="10">
        <v>130</v>
      </c>
      <c r="I583" s="10">
        <v>500</v>
      </c>
      <c r="J583" s="10"/>
      <c r="K583" s="10"/>
      <c r="L583" s="10"/>
      <c r="M583" s="10"/>
      <c r="N583" s="10">
        <v>132</v>
      </c>
      <c r="O583" s="10">
        <v>2</v>
      </c>
      <c r="P583" s="10">
        <v>0.5</v>
      </c>
      <c r="Q583" s="122">
        <v>4</v>
      </c>
    </row>
    <row r="584" spans="1:17" x14ac:dyDescent="0.25">
      <c r="A584" s="8">
        <v>41664</v>
      </c>
      <c r="B584" s="9">
        <v>1142</v>
      </c>
      <c r="C584" s="10" t="s">
        <v>36</v>
      </c>
      <c r="D584" s="10">
        <v>22</v>
      </c>
      <c r="E584" s="8"/>
      <c r="F584" s="11"/>
      <c r="G584" s="10"/>
      <c r="H584" s="10">
        <v>131</v>
      </c>
      <c r="I584" s="10">
        <v>500</v>
      </c>
      <c r="J584" s="10"/>
      <c r="K584" s="10"/>
      <c r="L584" s="10"/>
      <c r="M584" s="10"/>
      <c r="N584" s="10">
        <v>133</v>
      </c>
      <c r="O584" s="10">
        <v>2</v>
      </c>
      <c r="P584" s="10">
        <v>0.5</v>
      </c>
      <c r="Q584" s="122">
        <v>4</v>
      </c>
    </row>
    <row r="585" spans="1:17" x14ac:dyDescent="0.25">
      <c r="A585" s="8">
        <v>41664</v>
      </c>
      <c r="B585" s="9">
        <v>1112</v>
      </c>
      <c r="C585" s="10" t="s">
        <v>36</v>
      </c>
      <c r="D585" s="10">
        <v>21</v>
      </c>
      <c r="E585" s="8"/>
      <c r="F585" s="11"/>
      <c r="G585" s="10"/>
      <c r="H585" s="10">
        <v>130</v>
      </c>
      <c r="I585" s="10">
        <v>500</v>
      </c>
      <c r="J585" s="10"/>
      <c r="K585" s="10"/>
      <c r="L585" s="10"/>
      <c r="M585" s="10"/>
      <c r="N585" s="10">
        <v>133</v>
      </c>
      <c r="O585" s="10">
        <v>3</v>
      </c>
      <c r="P585" s="10">
        <v>0.5</v>
      </c>
      <c r="Q585" s="122">
        <v>6</v>
      </c>
    </row>
    <row r="586" spans="1:17" x14ac:dyDescent="0.25">
      <c r="A586" s="8">
        <v>41664</v>
      </c>
      <c r="B586" s="9">
        <v>1042</v>
      </c>
      <c r="C586" s="10" t="s">
        <v>36</v>
      </c>
      <c r="D586" s="10">
        <v>20</v>
      </c>
      <c r="E586" s="8"/>
      <c r="F586" s="11"/>
      <c r="G586" s="10"/>
      <c r="H586" s="10">
        <v>130</v>
      </c>
      <c r="I586" s="10">
        <v>500</v>
      </c>
      <c r="J586" s="10"/>
      <c r="K586" s="10"/>
      <c r="L586" s="10"/>
      <c r="M586" s="10"/>
      <c r="N586" s="10">
        <v>135</v>
      </c>
      <c r="O586" s="10">
        <v>5</v>
      </c>
      <c r="P586" s="10">
        <v>0.5</v>
      </c>
      <c r="Q586" s="122">
        <v>10</v>
      </c>
    </row>
    <row r="587" spans="1:17" x14ac:dyDescent="0.25">
      <c r="A587" s="8">
        <v>41664</v>
      </c>
      <c r="B587" s="9">
        <v>640</v>
      </c>
      <c r="C587" s="10" t="s">
        <v>36</v>
      </c>
      <c r="D587" s="10">
        <v>19</v>
      </c>
      <c r="E587" s="8"/>
      <c r="F587" s="11"/>
      <c r="G587" s="10"/>
      <c r="H587" s="10">
        <v>131</v>
      </c>
      <c r="I587" s="10">
        <v>525</v>
      </c>
      <c r="J587" s="10"/>
      <c r="K587" s="10"/>
      <c r="L587" s="10"/>
      <c r="M587" s="10"/>
      <c r="N587" s="10">
        <v>135</v>
      </c>
      <c r="O587" s="10">
        <v>4</v>
      </c>
      <c r="P587" s="10">
        <v>0.52500000000000002</v>
      </c>
      <c r="Q587" s="122">
        <v>7.6190476190476186</v>
      </c>
    </row>
    <row r="588" spans="1:17" x14ac:dyDescent="0.25">
      <c r="A588" s="8">
        <v>41664</v>
      </c>
      <c r="B588" s="9">
        <v>610</v>
      </c>
      <c r="C588" s="10" t="s">
        <v>36</v>
      </c>
      <c r="D588" s="10">
        <v>18</v>
      </c>
      <c r="E588" s="8"/>
      <c r="F588" s="11"/>
      <c r="G588" s="10"/>
      <c r="H588" s="10">
        <v>130</v>
      </c>
      <c r="I588" s="10">
        <v>525</v>
      </c>
      <c r="J588" s="10"/>
      <c r="K588" s="10"/>
      <c r="L588" s="10"/>
      <c r="M588" s="10"/>
      <c r="N588" s="10">
        <v>141</v>
      </c>
      <c r="O588" s="10">
        <v>11</v>
      </c>
      <c r="P588" s="10">
        <v>0.52500000000000002</v>
      </c>
      <c r="Q588" s="122">
        <v>20.952380952380953</v>
      </c>
    </row>
    <row r="589" spans="1:17" x14ac:dyDescent="0.25">
      <c r="A589" s="8">
        <v>41664</v>
      </c>
      <c r="B589" s="9">
        <v>540</v>
      </c>
      <c r="C589" s="10" t="s">
        <v>36</v>
      </c>
      <c r="D589" s="10">
        <v>17</v>
      </c>
      <c r="E589" s="8"/>
      <c r="F589" s="11"/>
      <c r="G589" s="10"/>
      <c r="H589" s="10">
        <v>131</v>
      </c>
      <c r="I589" s="10">
        <v>525</v>
      </c>
      <c r="J589" s="10"/>
      <c r="K589" s="10"/>
      <c r="L589" s="10"/>
      <c r="M589" s="10"/>
      <c r="N589" s="10">
        <v>135</v>
      </c>
      <c r="O589" s="10">
        <v>4</v>
      </c>
      <c r="P589" s="10">
        <v>0.52500000000000002</v>
      </c>
      <c r="Q589" s="122">
        <v>7.6190476190476186</v>
      </c>
    </row>
    <row r="590" spans="1:17" x14ac:dyDescent="0.25">
      <c r="A590" s="8">
        <v>41664</v>
      </c>
      <c r="B590" s="9">
        <v>510</v>
      </c>
      <c r="C590" s="10" t="s">
        <v>36</v>
      </c>
      <c r="D590" s="10">
        <v>16</v>
      </c>
      <c r="E590" s="8"/>
      <c r="F590" s="11">
        <v>1800</v>
      </c>
      <c r="G590" s="10"/>
      <c r="H590" s="10">
        <v>129</v>
      </c>
      <c r="I590" s="10">
        <v>525</v>
      </c>
      <c r="J590" s="10"/>
      <c r="K590" s="10"/>
      <c r="L590" s="10"/>
      <c r="M590" s="10"/>
      <c r="N590" s="10">
        <v>137</v>
      </c>
      <c r="O590" s="10">
        <v>8</v>
      </c>
      <c r="P590" s="10">
        <v>0.52500000000000002</v>
      </c>
      <c r="Q590" s="122">
        <v>15.238095238095237</v>
      </c>
    </row>
    <row r="591" spans="1:17" x14ac:dyDescent="0.25">
      <c r="A591" s="8">
        <v>41666</v>
      </c>
      <c r="B591" s="9">
        <v>1150</v>
      </c>
      <c r="C591" s="10" t="s">
        <v>19</v>
      </c>
      <c r="D591" s="10">
        <v>1</v>
      </c>
      <c r="E591" s="8"/>
      <c r="F591" s="11"/>
      <c r="G591" s="10"/>
      <c r="H591" s="10">
        <v>130</v>
      </c>
      <c r="I591" s="10">
        <v>500</v>
      </c>
      <c r="J591" s="10"/>
      <c r="K591" s="10"/>
      <c r="L591" s="10"/>
      <c r="M591" s="10"/>
      <c r="N591" s="10">
        <v>138</v>
      </c>
      <c r="O591" s="10">
        <v>8</v>
      </c>
      <c r="P591" s="10">
        <v>0.5</v>
      </c>
      <c r="Q591" s="122">
        <v>16</v>
      </c>
    </row>
    <row r="592" spans="1:17" x14ac:dyDescent="0.25">
      <c r="A592" s="8">
        <v>41663</v>
      </c>
      <c r="B592" s="9">
        <v>1540</v>
      </c>
      <c r="C592" s="10" t="s">
        <v>66</v>
      </c>
      <c r="D592" s="10">
        <v>1</v>
      </c>
      <c r="E592" s="8"/>
      <c r="F592" s="11"/>
      <c r="G592" s="10"/>
      <c r="H592" s="10">
        <v>130</v>
      </c>
      <c r="I592" s="10">
        <v>500</v>
      </c>
      <c r="J592" s="10"/>
      <c r="K592" s="10"/>
      <c r="L592" s="10"/>
      <c r="M592" s="10"/>
      <c r="N592" s="10">
        <v>133</v>
      </c>
      <c r="O592" s="10">
        <v>3</v>
      </c>
      <c r="P592" s="10">
        <v>0.5</v>
      </c>
      <c r="Q592" s="122">
        <v>6</v>
      </c>
    </row>
    <row r="593" spans="1:17" x14ac:dyDescent="0.25">
      <c r="A593" s="8">
        <v>41661</v>
      </c>
      <c r="B593" s="9">
        <v>1710</v>
      </c>
      <c r="C593" s="10" t="s">
        <v>36</v>
      </c>
      <c r="D593" s="10">
        <v>1</v>
      </c>
      <c r="E593" s="8"/>
      <c r="F593" s="11"/>
      <c r="G593" s="10"/>
      <c r="H593" s="10">
        <v>131</v>
      </c>
      <c r="I593" s="10">
        <v>500</v>
      </c>
      <c r="J593" s="10"/>
      <c r="K593" s="10"/>
      <c r="L593" s="10"/>
      <c r="M593" s="10"/>
      <c r="N593" s="10">
        <v>132</v>
      </c>
      <c r="O593" s="10">
        <v>1</v>
      </c>
      <c r="P593" s="10">
        <v>0.5</v>
      </c>
      <c r="Q593" s="122">
        <v>2</v>
      </c>
    </row>
    <row r="594" spans="1:17" x14ac:dyDescent="0.25">
      <c r="A594" s="8">
        <v>41661</v>
      </c>
      <c r="B594" s="9">
        <v>1740</v>
      </c>
      <c r="C594" s="10" t="s">
        <v>36</v>
      </c>
      <c r="D594" s="10">
        <v>2</v>
      </c>
      <c r="E594" s="8"/>
      <c r="F594" s="11"/>
      <c r="G594" s="10"/>
      <c r="H594" s="10">
        <v>131</v>
      </c>
      <c r="I594" s="10">
        <v>500</v>
      </c>
      <c r="J594" s="10"/>
      <c r="K594" s="10"/>
      <c r="L594" s="10"/>
      <c r="M594" s="10"/>
      <c r="N594" s="10">
        <v>370</v>
      </c>
      <c r="O594" s="10">
        <v>239</v>
      </c>
      <c r="P594" s="10">
        <v>0.5</v>
      </c>
      <c r="Q594" s="122">
        <v>478</v>
      </c>
    </row>
    <row r="595" spans="1:17" x14ac:dyDescent="0.25">
      <c r="A595" s="8">
        <v>41661</v>
      </c>
      <c r="B595" s="9">
        <v>1810</v>
      </c>
      <c r="C595" s="10" t="s">
        <v>36</v>
      </c>
      <c r="D595" s="10">
        <v>3</v>
      </c>
      <c r="E595" s="8"/>
      <c r="F595" s="11"/>
      <c r="G595" s="10"/>
      <c r="H595" s="10">
        <v>130</v>
      </c>
      <c r="I595" s="10">
        <v>500</v>
      </c>
      <c r="J595" s="10"/>
      <c r="K595" s="10"/>
      <c r="L595" s="10"/>
      <c r="M595" s="10"/>
      <c r="N595" s="10">
        <v>687</v>
      </c>
      <c r="O595" s="10">
        <v>557</v>
      </c>
      <c r="P595" s="10">
        <v>0.5</v>
      </c>
      <c r="Q595" s="122">
        <v>1114</v>
      </c>
    </row>
    <row r="596" spans="1:17" x14ac:dyDescent="0.25">
      <c r="A596" s="8">
        <v>41664</v>
      </c>
      <c r="B596" s="9">
        <v>34</v>
      </c>
      <c r="C596" s="10" t="s">
        <v>36</v>
      </c>
      <c r="D596" s="10">
        <v>4</v>
      </c>
      <c r="E596" s="8"/>
      <c r="F596" s="11"/>
      <c r="G596" s="10"/>
      <c r="H596" s="10">
        <v>134</v>
      </c>
      <c r="I596" s="10">
        <v>500</v>
      </c>
      <c r="J596" s="10"/>
      <c r="K596" s="10"/>
      <c r="L596" s="10"/>
      <c r="M596" s="10"/>
      <c r="N596" s="10">
        <v>782</v>
      </c>
      <c r="O596" s="10">
        <v>648</v>
      </c>
      <c r="P596" s="10">
        <v>0.5</v>
      </c>
      <c r="Q596" s="122">
        <v>1296</v>
      </c>
    </row>
    <row r="597" spans="1:17" x14ac:dyDescent="0.25">
      <c r="A597" s="8">
        <v>41664</v>
      </c>
      <c r="B597" s="9">
        <v>35</v>
      </c>
      <c r="C597" s="10" t="s">
        <v>36</v>
      </c>
      <c r="D597" s="10">
        <v>5</v>
      </c>
      <c r="E597" s="8"/>
      <c r="F597" s="11">
        <v>1900</v>
      </c>
      <c r="G597" s="10"/>
      <c r="H597" s="10">
        <v>128</v>
      </c>
      <c r="I597" s="10">
        <v>500</v>
      </c>
      <c r="J597" s="10"/>
      <c r="K597" s="10"/>
      <c r="L597" s="10"/>
      <c r="M597" s="10"/>
      <c r="N597" s="10">
        <v>196</v>
      </c>
      <c r="O597" s="10">
        <v>68</v>
      </c>
      <c r="P597" s="10">
        <v>0.5</v>
      </c>
      <c r="Q597" s="122">
        <v>1332</v>
      </c>
    </row>
    <row r="598" spans="1:17" x14ac:dyDescent="0.25">
      <c r="A598" s="8"/>
      <c r="C598" s="10"/>
      <c r="D598" s="10"/>
      <c r="E598" s="8"/>
      <c r="F598" s="11"/>
      <c r="G598" s="10"/>
      <c r="H598" s="10">
        <v>127</v>
      </c>
      <c r="I598" s="10"/>
      <c r="J598" s="10"/>
      <c r="K598" s="10"/>
      <c r="L598" s="10"/>
      <c r="M598" s="10"/>
      <c r="N598" s="10">
        <v>725</v>
      </c>
      <c r="O598" s="10">
        <v>598</v>
      </c>
      <c r="P598" s="10"/>
      <c r="Q598" s="122"/>
    </row>
    <row r="599" spans="1:17" x14ac:dyDescent="0.25">
      <c r="A599" s="8">
        <v>41664</v>
      </c>
      <c r="B599" s="9">
        <v>39</v>
      </c>
      <c r="C599" s="10" t="s">
        <v>36</v>
      </c>
      <c r="D599" s="10">
        <v>6</v>
      </c>
      <c r="E599" s="8"/>
      <c r="F599" s="11"/>
      <c r="G599" s="10"/>
      <c r="H599" s="10">
        <v>129</v>
      </c>
      <c r="I599" s="10">
        <v>500</v>
      </c>
      <c r="J599" s="10"/>
      <c r="K599" s="10"/>
      <c r="L599" s="10"/>
      <c r="M599" s="10"/>
      <c r="N599" s="10">
        <v>134</v>
      </c>
      <c r="O599" s="10">
        <v>5</v>
      </c>
      <c r="P599" s="10">
        <v>0.5</v>
      </c>
      <c r="Q599" s="122">
        <v>1138</v>
      </c>
    </row>
    <row r="600" spans="1:17" x14ac:dyDescent="0.25">
      <c r="A600" s="8"/>
      <c r="C600" s="10"/>
      <c r="D600" s="10"/>
      <c r="E600" s="8"/>
      <c r="F600" s="11"/>
      <c r="G600" s="10"/>
      <c r="H600" s="10">
        <v>127</v>
      </c>
      <c r="I600" s="10"/>
      <c r="J600" s="10"/>
      <c r="K600" s="10"/>
      <c r="L600" s="10"/>
      <c r="M600" s="10"/>
      <c r="N600" s="10">
        <v>691</v>
      </c>
      <c r="O600" s="10">
        <v>564</v>
      </c>
      <c r="P600" s="10"/>
      <c r="Q600" s="122"/>
    </row>
    <row r="601" spans="1:17" x14ac:dyDescent="0.25">
      <c r="A601" s="8">
        <v>41664</v>
      </c>
      <c r="B601" s="9">
        <v>40</v>
      </c>
      <c r="C601" s="10" t="s">
        <v>36</v>
      </c>
      <c r="D601" s="10">
        <v>7</v>
      </c>
      <c r="E601" s="8"/>
      <c r="F601" s="11"/>
      <c r="G601" s="10"/>
      <c r="H601" s="10">
        <v>130</v>
      </c>
      <c r="I601" s="10">
        <v>500</v>
      </c>
      <c r="J601" s="10"/>
      <c r="K601" s="10"/>
      <c r="L601" s="10"/>
      <c r="M601" s="10"/>
      <c r="N601" s="10">
        <v>154</v>
      </c>
      <c r="O601" s="10">
        <v>24</v>
      </c>
      <c r="P601" s="10">
        <v>0.5</v>
      </c>
      <c r="Q601" s="122">
        <v>1070</v>
      </c>
    </row>
    <row r="602" spans="1:17" x14ac:dyDescent="0.25">
      <c r="A602" s="8"/>
      <c r="C602" s="10"/>
      <c r="D602" s="10"/>
      <c r="E602" s="8"/>
      <c r="F602" s="11"/>
      <c r="G602" s="10"/>
      <c r="H602" s="10">
        <v>131</v>
      </c>
      <c r="I602" s="10"/>
      <c r="J602" s="10"/>
      <c r="K602" s="10"/>
      <c r="L602" s="10"/>
      <c r="M602" s="10"/>
      <c r="N602" s="10">
        <v>642</v>
      </c>
      <c r="O602" s="10">
        <v>511</v>
      </c>
      <c r="P602" s="10"/>
      <c r="Q602" s="122"/>
    </row>
    <row r="603" spans="1:17" x14ac:dyDescent="0.25">
      <c r="A603" s="8">
        <v>41664</v>
      </c>
      <c r="B603" s="9">
        <v>110</v>
      </c>
      <c r="C603" s="10" t="s">
        <v>36</v>
      </c>
      <c r="D603" s="10">
        <v>8</v>
      </c>
      <c r="E603" s="8"/>
      <c r="F603" s="11"/>
      <c r="G603" s="10"/>
      <c r="H603" s="10">
        <v>128</v>
      </c>
      <c r="I603" s="10">
        <v>500</v>
      </c>
      <c r="J603" s="10"/>
      <c r="K603" s="10"/>
      <c r="L603" s="10"/>
      <c r="M603" s="10"/>
      <c r="N603" s="10">
        <v>265</v>
      </c>
      <c r="O603" s="10">
        <v>137</v>
      </c>
      <c r="P603" s="10">
        <v>0.5</v>
      </c>
      <c r="Q603" s="122"/>
    </row>
    <row r="604" spans="1:17" x14ac:dyDescent="0.25">
      <c r="A604" s="8">
        <v>41664</v>
      </c>
      <c r="B604" s="9">
        <v>140</v>
      </c>
      <c r="C604" s="10" t="s">
        <v>36</v>
      </c>
      <c r="D604" s="10">
        <v>9</v>
      </c>
      <c r="E604" s="8"/>
      <c r="F604" s="11"/>
      <c r="G604" s="10"/>
      <c r="H604" s="10">
        <v>130</v>
      </c>
      <c r="I604" s="10">
        <v>500</v>
      </c>
      <c r="J604" s="10"/>
      <c r="K604" s="10"/>
      <c r="L604" s="10"/>
      <c r="M604" s="10"/>
      <c r="N604" s="10">
        <v>180</v>
      </c>
      <c r="O604" s="10">
        <v>50</v>
      </c>
      <c r="P604" s="10">
        <v>0.5</v>
      </c>
      <c r="Q604" s="122">
        <v>160</v>
      </c>
    </row>
    <row r="605" spans="1:17" x14ac:dyDescent="0.25">
      <c r="A605" s="8">
        <v>41664</v>
      </c>
      <c r="B605" s="9">
        <v>210</v>
      </c>
      <c r="C605" s="10" t="s">
        <v>36</v>
      </c>
      <c r="D605" s="10">
        <v>10</v>
      </c>
      <c r="E605" s="8"/>
      <c r="F605" s="11"/>
      <c r="G605" s="10"/>
      <c r="H605" s="10">
        <v>130</v>
      </c>
      <c r="I605" s="10">
        <v>500</v>
      </c>
      <c r="J605" s="10"/>
      <c r="K605" s="10"/>
      <c r="L605" s="10"/>
      <c r="M605" s="10"/>
      <c r="N605" s="10">
        <v>160</v>
      </c>
      <c r="O605" s="10">
        <v>30</v>
      </c>
      <c r="P605" s="10">
        <v>0.5</v>
      </c>
      <c r="Q605" s="122">
        <v>100</v>
      </c>
    </row>
    <row r="606" spans="1:17" x14ac:dyDescent="0.25">
      <c r="A606" s="8">
        <v>41664</v>
      </c>
      <c r="B606" s="9">
        <v>240</v>
      </c>
      <c r="C606" s="10" t="s">
        <v>36</v>
      </c>
      <c r="D606" s="10">
        <v>11</v>
      </c>
      <c r="E606" s="8"/>
      <c r="F606" s="11"/>
      <c r="G606" s="10"/>
      <c r="H606" s="10">
        <v>130</v>
      </c>
      <c r="I606" s="10">
        <v>500</v>
      </c>
      <c r="J606" s="10"/>
      <c r="K606" s="10"/>
      <c r="L606" s="10"/>
      <c r="M606" s="10"/>
      <c r="N606" s="10">
        <v>150</v>
      </c>
      <c r="O606" s="10">
        <v>20</v>
      </c>
      <c r="P606" s="10">
        <v>0.5</v>
      </c>
      <c r="Q606" s="122">
        <v>72</v>
      </c>
    </row>
    <row r="607" spans="1:17" x14ac:dyDescent="0.25">
      <c r="A607" s="8">
        <v>41664</v>
      </c>
      <c r="B607" s="9">
        <v>310</v>
      </c>
      <c r="C607" s="10" t="s">
        <v>36</v>
      </c>
      <c r="D607" s="10">
        <v>12</v>
      </c>
      <c r="E607" s="8"/>
      <c r="F607" s="11"/>
      <c r="G607" s="10"/>
      <c r="H607" s="10">
        <v>132</v>
      </c>
      <c r="I607" s="10">
        <v>500</v>
      </c>
      <c r="J607" s="10"/>
      <c r="K607" s="10"/>
      <c r="L607" s="10"/>
      <c r="M607" s="10"/>
      <c r="N607" s="10">
        <v>148</v>
      </c>
      <c r="O607" s="10">
        <v>16</v>
      </c>
      <c r="P607" s="10">
        <v>0.5</v>
      </c>
      <c r="Q607" s="122">
        <v>36</v>
      </c>
    </row>
    <row r="608" spans="1:17" x14ac:dyDescent="0.25">
      <c r="A608" s="8">
        <v>41664</v>
      </c>
      <c r="B608" s="9">
        <v>340</v>
      </c>
      <c r="C608" s="10" t="s">
        <v>36</v>
      </c>
      <c r="D608" s="10">
        <v>13</v>
      </c>
      <c r="E608" s="8"/>
      <c r="F608" s="11"/>
      <c r="G608" s="10"/>
      <c r="H608" s="10">
        <v>130</v>
      </c>
      <c r="I608" s="10">
        <v>500</v>
      </c>
      <c r="J608" s="10"/>
      <c r="K608" s="10"/>
      <c r="L608" s="10"/>
      <c r="M608" s="10"/>
      <c r="N608" s="10">
        <v>132</v>
      </c>
      <c r="O608" s="10">
        <v>2</v>
      </c>
      <c r="P608" s="10">
        <v>0.5</v>
      </c>
      <c r="Q608" s="122">
        <v>24</v>
      </c>
    </row>
    <row r="609" spans="1:17" x14ac:dyDescent="0.25">
      <c r="A609" s="8"/>
      <c r="C609" s="10"/>
      <c r="D609" s="10"/>
      <c r="E609" s="8"/>
      <c r="F609" s="11"/>
      <c r="G609" s="10"/>
      <c r="H609" s="10">
        <v>130</v>
      </c>
      <c r="I609" s="10"/>
      <c r="J609" s="10"/>
      <c r="K609" s="10"/>
      <c r="L609" s="10"/>
      <c r="M609" s="10"/>
      <c r="N609" s="10">
        <v>140</v>
      </c>
      <c r="O609" s="10">
        <v>10</v>
      </c>
      <c r="P609" s="10"/>
      <c r="Q609" s="122"/>
    </row>
    <row r="610" spans="1:17" x14ac:dyDescent="0.25">
      <c r="A610" s="8">
        <v>41664</v>
      </c>
      <c r="B610" s="9">
        <v>410</v>
      </c>
      <c r="C610" s="10" t="s">
        <v>36</v>
      </c>
      <c r="D610" s="10">
        <v>14</v>
      </c>
      <c r="E610" s="8"/>
      <c r="F610" s="11"/>
      <c r="G610" s="10"/>
      <c r="H610" s="10">
        <v>129</v>
      </c>
      <c r="I610" s="10">
        <v>500</v>
      </c>
      <c r="J610" s="10"/>
      <c r="K610" s="10"/>
      <c r="L610" s="10"/>
      <c r="M610" s="10"/>
      <c r="N610" s="10">
        <v>139</v>
      </c>
      <c r="O610" s="10">
        <v>10</v>
      </c>
      <c r="P610" s="10">
        <v>0.5</v>
      </c>
      <c r="Q610" s="122">
        <v>44</v>
      </c>
    </row>
    <row r="611" spans="1:17" x14ac:dyDescent="0.25">
      <c r="A611" s="8">
        <v>41664</v>
      </c>
      <c r="B611" s="9">
        <v>440</v>
      </c>
      <c r="C611" s="10" t="s">
        <v>36</v>
      </c>
      <c r="D611" s="10">
        <v>15</v>
      </c>
      <c r="E611" s="8"/>
      <c r="F611" s="11">
        <v>2030</v>
      </c>
      <c r="G611" s="10"/>
      <c r="H611" s="10">
        <v>130</v>
      </c>
      <c r="I611" s="10">
        <v>500</v>
      </c>
      <c r="J611" s="10"/>
      <c r="K611" s="10"/>
      <c r="L611" s="10"/>
      <c r="M611" s="10"/>
      <c r="N611" s="10">
        <v>142</v>
      </c>
      <c r="O611" s="10">
        <v>12</v>
      </c>
      <c r="P611" s="10">
        <v>0.5</v>
      </c>
      <c r="Q611" s="122">
        <v>52</v>
      </c>
    </row>
    <row r="612" spans="1:17" x14ac:dyDescent="0.25">
      <c r="A612" s="8">
        <v>41696</v>
      </c>
      <c r="B612" s="9">
        <v>347</v>
      </c>
      <c r="C612" s="10" t="s">
        <v>84</v>
      </c>
      <c r="D612" s="10">
        <v>1</v>
      </c>
      <c r="E612" s="8">
        <v>41696</v>
      </c>
      <c r="F612" s="11">
        <v>1500</v>
      </c>
      <c r="G612" s="10"/>
      <c r="H612" s="10">
        <v>128</v>
      </c>
      <c r="I612" s="10">
        <v>500</v>
      </c>
      <c r="J612" s="10"/>
      <c r="K612" s="10"/>
      <c r="L612" s="10"/>
      <c r="M612" s="10"/>
      <c r="N612" s="10">
        <v>142</v>
      </c>
      <c r="O612" s="10">
        <v>14</v>
      </c>
      <c r="P612" s="10">
        <v>0.5</v>
      </c>
      <c r="Q612" s="122">
        <v>28</v>
      </c>
    </row>
    <row r="613" spans="1:17" x14ac:dyDescent="0.25">
      <c r="A613" s="8">
        <v>41696</v>
      </c>
      <c r="B613" s="9">
        <v>417</v>
      </c>
      <c r="C613" s="10" t="s">
        <v>84</v>
      </c>
      <c r="D613" s="10">
        <v>2</v>
      </c>
      <c r="E613" s="8"/>
      <c r="F613" s="11"/>
      <c r="G613" s="10"/>
      <c r="H613" s="10">
        <v>130</v>
      </c>
      <c r="I613" s="10">
        <v>500</v>
      </c>
      <c r="J613" s="10"/>
      <c r="K613" s="10"/>
      <c r="L613" s="10"/>
      <c r="M613" s="10"/>
      <c r="N613" s="10">
        <v>158</v>
      </c>
      <c r="O613" s="10">
        <v>28</v>
      </c>
      <c r="P613" s="10">
        <v>0.5</v>
      </c>
      <c r="Q613" s="122">
        <v>56</v>
      </c>
    </row>
    <row r="614" spans="1:17" x14ac:dyDescent="0.25">
      <c r="A614" s="8">
        <v>41696</v>
      </c>
      <c r="B614" s="9">
        <v>447</v>
      </c>
      <c r="C614" s="10" t="s">
        <v>84</v>
      </c>
      <c r="D614" s="10">
        <v>3</v>
      </c>
      <c r="E614" s="8"/>
      <c r="F614" s="11"/>
      <c r="G614" s="10"/>
      <c r="H614" s="10">
        <v>129</v>
      </c>
      <c r="I614" s="10">
        <v>500</v>
      </c>
      <c r="J614" s="10"/>
      <c r="K614" s="10"/>
      <c r="L614" s="10"/>
      <c r="M614" s="10"/>
      <c r="N614" s="10">
        <v>144</v>
      </c>
      <c r="O614" s="10">
        <v>15</v>
      </c>
      <c r="P614" s="10">
        <v>0.5</v>
      </c>
      <c r="Q614" s="122">
        <v>30</v>
      </c>
    </row>
    <row r="615" spans="1:17" x14ac:dyDescent="0.25">
      <c r="A615" s="8">
        <v>41696</v>
      </c>
      <c r="B615" s="9">
        <v>517</v>
      </c>
      <c r="C615" s="10" t="s">
        <v>84</v>
      </c>
      <c r="D615" s="10">
        <v>4</v>
      </c>
      <c r="E615" s="8"/>
      <c r="F615" s="11"/>
      <c r="G615" s="10"/>
      <c r="H615" s="10">
        <v>129</v>
      </c>
      <c r="I615" s="10">
        <v>500</v>
      </c>
      <c r="J615" s="10"/>
      <c r="K615" s="10"/>
      <c r="L615" s="10"/>
      <c r="M615" s="10"/>
      <c r="N615" s="10">
        <v>140</v>
      </c>
      <c r="O615" s="10">
        <v>11</v>
      </c>
      <c r="P615" s="10">
        <v>0.5</v>
      </c>
      <c r="Q615" s="122">
        <v>22</v>
      </c>
    </row>
    <row r="616" spans="1:17" x14ac:dyDescent="0.25">
      <c r="A616" s="8">
        <v>41696</v>
      </c>
      <c r="B616" s="9">
        <v>547</v>
      </c>
      <c r="C616" s="10" t="s">
        <v>84</v>
      </c>
      <c r="D616" s="10">
        <v>5</v>
      </c>
      <c r="E616" s="8"/>
      <c r="F616" s="11"/>
      <c r="G616" s="10"/>
      <c r="H616" s="10">
        <v>132</v>
      </c>
      <c r="I616" s="10">
        <v>500</v>
      </c>
      <c r="J616" s="10"/>
      <c r="K616" s="10"/>
      <c r="L616" s="10"/>
      <c r="M616" s="10"/>
      <c r="N616" s="10">
        <v>138</v>
      </c>
      <c r="O616" s="10">
        <v>6</v>
      </c>
      <c r="P616" s="10">
        <v>0.5</v>
      </c>
      <c r="Q616" s="122">
        <v>12</v>
      </c>
    </row>
    <row r="617" spans="1:17" x14ac:dyDescent="0.25">
      <c r="A617" s="8">
        <v>41696</v>
      </c>
      <c r="B617" s="9">
        <v>717</v>
      </c>
      <c r="C617" s="10" t="s">
        <v>84</v>
      </c>
      <c r="D617" s="10">
        <v>6</v>
      </c>
      <c r="E617" s="8"/>
      <c r="F617" s="11"/>
      <c r="G617" s="10"/>
      <c r="H617" s="10">
        <v>126</v>
      </c>
      <c r="I617" s="10">
        <v>500</v>
      </c>
      <c r="J617" s="10"/>
      <c r="K617" s="10"/>
      <c r="L617" s="10"/>
      <c r="M617" s="10"/>
      <c r="N617" s="10">
        <v>131</v>
      </c>
      <c r="O617" s="10">
        <v>5</v>
      </c>
      <c r="P617" s="10">
        <v>0.5</v>
      </c>
      <c r="Q617" s="122">
        <v>10</v>
      </c>
    </row>
    <row r="618" spans="1:17" x14ac:dyDescent="0.25">
      <c r="A618" s="8">
        <v>41696</v>
      </c>
      <c r="B618" s="9">
        <v>747</v>
      </c>
      <c r="C618" s="10" t="s">
        <v>84</v>
      </c>
      <c r="D618" s="10">
        <v>7</v>
      </c>
      <c r="E618" s="8"/>
      <c r="F618" s="11"/>
      <c r="G618" s="10"/>
      <c r="H618" s="10">
        <v>127</v>
      </c>
      <c r="I618" s="10">
        <v>500</v>
      </c>
      <c r="J618" s="10"/>
      <c r="K618" s="10"/>
      <c r="L618" s="10"/>
      <c r="M618" s="10"/>
      <c r="N618" s="10">
        <v>132</v>
      </c>
      <c r="O618" s="10">
        <v>5</v>
      </c>
      <c r="P618" s="10">
        <v>0.5</v>
      </c>
      <c r="Q618" s="122">
        <v>10</v>
      </c>
    </row>
    <row r="619" spans="1:17" x14ac:dyDescent="0.25">
      <c r="A619" s="8">
        <v>41691</v>
      </c>
      <c r="B619" s="9">
        <v>1258</v>
      </c>
      <c r="C619" s="10" t="s">
        <v>36</v>
      </c>
      <c r="D619" s="10">
        <v>1</v>
      </c>
      <c r="E619" s="8"/>
      <c r="F619" s="11"/>
      <c r="G619" s="10">
        <v>1600</v>
      </c>
      <c r="H619" s="10">
        <v>126</v>
      </c>
      <c r="I619" s="10">
        <v>500</v>
      </c>
      <c r="J619" s="10"/>
      <c r="K619" s="10"/>
      <c r="L619" s="10"/>
      <c r="M619" s="10"/>
      <c r="N619" s="10">
        <v>209</v>
      </c>
      <c r="O619" s="10">
        <v>83</v>
      </c>
      <c r="P619" s="10">
        <v>0.5</v>
      </c>
      <c r="Q619" s="122">
        <v>166</v>
      </c>
    </row>
    <row r="620" spans="1:17" x14ac:dyDescent="0.25">
      <c r="A620" s="8">
        <v>41691</v>
      </c>
      <c r="B620" s="9">
        <v>1328</v>
      </c>
      <c r="C620" s="10" t="s">
        <v>36</v>
      </c>
      <c r="D620" s="10">
        <v>2</v>
      </c>
      <c r="E620" s="8"/>
      <c r="F620" s="11"/>
      <c r="G620" s="10"/>
      <c r="H620" s="10">
        <v>126</v>
      </c>
      <c r="I620" s="10">
        <v>500</v>
      </c>
      <c r="J620" s="10"/>
      <c r="K620" s="10"/>
      <c r="L620" s="10"/>
      <c r="M620" s="10"/>
      <c r="N620" s="10">
        <v>201</v>
      </c>
      <c r="O620" s="10">
        <v>93</v>
      </c>
      <c r="P620" s="10">
        <v>0.5</v>
      </c>
      <c r="Q620" s="122">
        <v>186</v>
      </c>
    </row>
    <row r="621" spans="1:17" x14ac:dyDescent="0.25">
      <c r="A621" s="8"/>
      <c r="C621" s="10"/>
      <c r="D621" s="10"/>
      <c r="E621" s="8"/>
      <c r="F621" s="11"/>
      <c r="G621" s="10"/>
      <c r="H621" s="10">
        <v>129</v>
      </c>
      <c r="I621" s="10"/>
      <c r="J621" s="10"/>
      <c r="K621" s="10"/>
      <c r="L621" s="10"/>
      <c r="M621" s="10"/>
      <c r="N621" s="10">
        <v>147</v>
      </c>
      <c r="O621" s="10"/>
      <c r="P621" s="10"/>
      <c r="Q621" s="122"/>
    </row>
    <row r="622" spans="1:17" x14ac:dyDescent="0.25">
      <c r="A622" s="8">
        <v>41691</v>
      </c>
      <c r="B622" s="9">
        <v>1358</v>
      </c>
      <c r="C622" s="10" t="s">
        <v>36</v>
      </c>
      <c r="D622" s="10">
        <v>3</v>
      </c>
      <c r="E622" s="8"/>
      <c r="F622" s="11"/>
      <c r="G622" s="10"/>
      <c r="H622" s="10">
        <v>126</v>
      </c>
      <c r="I622" s="10">
        <v>500</v>
      </c>
      <c r="J622" s="10"/>
      <c r="K622" s="10"/>
      <c r="L622" s="10"/>
      <c r="M622" s="10"/>
      <c r="N622" s="10">
        <v>165</v>
      </c>
      <c r="O622" s="10">
        <v>147</v>
      </c>
      <c r="P622" s="10">
        <v>0.5</v>
      </c>
      <c r="Q622" s="122">
        <v>294</v>
      </c>
    </row>
    <row r="623" spans="1:17" x14ac:dyDescent="0.25">
      <c r="A623" s="8"/>
      <c r="C623" s="10"/>
      <c r="D623" s="10"/>
      <c r="E623" s="8"/>
      <c r="F623" s="11"/>
      <c r="G623" s="10"/>
      <c r="H623" s="10">
        <v>126</v>
      </c>
      <c r="I623" s="10"/>
      <c r="J623" s="10"/>
      <c r="K623" s="10"/>
      <c r="L623" s="10"/>
      <c r="M623" s="10"/>
      <c r="N623" s="10">
        <v>205</v>
      </c>
      <c r="O623" s="10"/>
      <c r="P623" s="10"/>
      <c r="Q623" s="122"/>
    </row>
    <row r="624" spans="1:17" x14ac:dyDescent="0.25">
      <c r="A624" s="8"/>
      <c r="C624" s="10"/>
      <c r="D624" s="10"/>
      <c r="E624" s="8"/>
      <c r="F624" s="11"/>
      <c r="G624" s="10"/>
      <c r="H624" s="10">
        <v>127</v>
      </c>
      <c r="I624" s="10"/>
      <c r="J624" s="10"/>
      <c r="K624" s="10"/>
      <c r="L624" s="10"/>
      <c r="M624" s="10"/>
      <c r="N624" s="10">
        <v>156</v>
      </c>
      <c r="O624" s="10"/>
      <c r="P624" s="10"/>
      <c r="Q624" s="122"/>
    </row>
    <row r="625" spans="1:17" x14ac:dyDescent="0.25">
      <c r="A625" s="8">
        <v>41691</v>
      </c>
      <c r="B625" s="9">
        <v>1428</v>
      </c>
      <c r="C625" s="10" t="s">
        <v>36</v>
      </c>
      <c r="D625" s="10">
        <v>4</v>
      </c>
      <c r="E625" s="8"/>
      <c r="F625" s="11"/>
      <c r="G625" s="10"/>
      <c r="H625" s="10">
        <v>127</v>
      </c>
      <c r="I625" s="10">
        <v>500</v>
      </c>
      <c r="J625" s="10"/>
      <c r="K625" s="10"/>
      <c r="L625" s="10"/>
      <c r="M625" s="10"/>
      <c r="N625" s="10">
        <v>168</v>
      </c>
      <c r="O625" s="10">
        <v>41</v>
      </c>
      <c r="P625" s="10">
        <v>0.5</v>
      </c>
      <c r="Q625" s="122">
        <v>82</v>
      </c>
    </row>
    <row r="626" spans="1:17" x14ac:dyDescent="0.25">
      <c r="A626" s="8">
        <v>41691</v>
      </c>
      <c r="B626" s="9">
        <v>1458</v>
      </c>
      <c r="C626" s="10" t="s">
        <v>36</v>
      </c>
      <c r="D626" s="10">
        <v>5</v>
      </c>
      <c r="E626" s="8"/>
      <c r="F626" s="11"/>
      <c r="G626" s="10">
        <v>1630</v>
      </c>
      <c r="H626" s="10">
        <v>129</v>
      </c>
      <c r="I626" s="10">
        <v>500</v>
      </c>
      <c r="J626" s="10"/>
      <c r="K626" s="10"/>
      <c r="L626" s="10"/>
      <c r="M626" s="10"/>
      <c r="N626" s="10">
        <v>144</v>
      </c>
      <c r="O626" s="10">
        <v>15</v>
      </c>
      <c r="P626" s="10">
        <v>0.5</v>
      </c>
      <c r="Q626" s="122">
        <v>30</v>
      </c>
    </row>
    <row r="627" spans="1:17" x14ac:dyDescent="0.25">
      <c r="A627" s="8">
        <v>41691</v>
      </c>
      <c r="B627" s="9">
        <v>1528</v>
      </c>
      <c r="C627" s="10" t="s">
        <v>36</v>
      </c>
      <c r="D627" s="10">
        <v>6</v>
      </c>
      <c r="E627" s="8"/>
      <c r="F627" s="11"/>
      <c r="G627" s="10"/>
      <c r="H627" s="10">
        <v>129</v>
      </c>
      <c r="I627" s="10">
        <v>500</v>
      </c>
      <c r="J627" s="10"/>
      <c r="K627" s="10"/>
      <c r="L627" s="10"/>
      <c r="M627" s="10"/>
      <c r="N627" s="10">
        <v>177</v>
      </c>
      <c r="O627" s="10">
        <v>48</v>
      </c>
      <c r="P627" s="10">
        <v>0.5</v>
      </c>
      <c r="Q627" s="122">
        <v>96</v>
      </c>
    </row>
    <row r="628" spans="1:17" x14ac:dyDescent="0.25">
      <c r="A628" s="8">
        <v>41691</v>
      </c>
      <c r="B628" s="9">
        <v>1558</v>
      </c>
      <c r="C628" s="10" t="s">
        <v>36</v>
      </c>
      <c r="D628" s="10">
        <v>7</v>
      </c>
      <c r="E628" s="8"/>
      <c r="F628" s="11"/>
      <c r="G628" s="10"/>
      <c r="H628" s="10">
        <v>130</v>
      </c>
      <c r="I628" s="10">
        <v>500</v>
      </c>
      <c r="J628" s="10"/>
      <c r="K628" s="10"/>
      <c r="L628" s="10"/>
      <c r="M628" s="10"/>
      <c r="N628" s="10">
        <v>300</v>
      </c>
      <c r="O628" s="10">
        <v>193</v>
      </c>
      <c r="P628" s="10">
        <v>0.5</v>
      </c>
      <c r="Q628" s="122">
        <v>386</v>
      </c>
    </row>
    <row r="629" spans="1:17" x14ac:dyDescent="0.25">
      <c r="A629" s="8"/>
      <c r="C629" s="10"/>
      <c r="D629" s="10"/>
      <c r="E629" s="8"/>
      <c r="F629" s="11"/>
      <c r="G629" s="10"/>
      <c r="H629" s="10">
        <v>128</v>
      </c>
      <c r="I629" s="10"/>
      <c r="J629" s="10"/>
      <c r="K629" s="10"/>
      <c r="L629" s="10"/>
      <c r="M629" s="10"/>
      <c r="N629" s="10">
        <v>151</v>
      </c>
      <c r="O629" s="10"/>
      <c r="P629" s="10"/>
      <c r="Q629" s="122"/>
    </row>
    <row r="630" spans="1:17" x14ac:dyDescent="0.25">
      <c r="A630" s="8">
        <v>41691</v>
      </c>
      <c r="B630" s="9">
        <v>1628</v>
      </c>
      <c r="C630" s="10" t="s">
        <v>36</v>
      </c>
      <c r="D630" s="10">
        <v>8</v>
      </c>
      <c r="E630" s="8"/>
      <c r="F630" s="11"/>
      <c r="G630" s="10">
        <v>1700</v>
      </c>
      <c r="H630" s="10">
        <v>129</v>
      </c>
      <c r="I630" s="10">
        <v>500</v>
      </c>
      <c r="J630" s="10"/>
      <c r="K630" s="10"/>
      <c r="L630" s="10"/>
      <c r="M630" s="10"/>
      <c r="N630" s="10">
        <v>203</v>
      </c>
      <c r="O630" s="10">
        <v>536</v>
      </c>
      <c r="P630" s="10">
        <v>0.5</v>
      </c>
      <c r="Q630" s="122">
        <v>1072</v>
      </c>
    </row>
    <row r="631" spans="1:17" x14ac:dyDescent="0.25">
      <c r="A631" s="8"/>
      <c r="C631" s="10"/>
      <c r="D631" s="10"/>
      <c r="E631" s="8"/>
      <c r="F631" s="11"/>
      <c r="G631" s="10"/>
      <c r="H631" s="10">
        <v>128</v>
      </c>
      <c r="I631" s="10"/>
      <c r="J631" s="10"/>
      <c r="K631" s="10"/>
      <c r="L631" s="10"/>
      <c r="M631" s="10"/>
      <c r="N631" s="10">
        <v>580</v>
      </c>
      <c r="O631" s="10"/>
      <c r="P631" s="10"/>
      <c r="Q631" s="122"/>
    </row>
    <row r="632" spans="1:17" x14ac:dyDescent="0.25">
      <c r="A632" s="8"/>
      <c r="C632" s="10"/>
      <c r="D632" s="10"/>
      <c r="E632" s="8"/>
      <c r="F632" s="11"/>
      <c r="G632" s="10"/>
      <c r="H632" s="10">
        <v>130</v>
      </c>
      <c r="I632" s="10"/>
      <c r="J632" s="10"/>
      <c r="K632" s="10"/>
      <c r="L632" s="10"/>
      <c r="M632" s="10"/>
      <c r="N632" s="10">
        <v>140</v>
      </c>
      <c r="O632" s="10"/>
      <c r="P632" s="10"/>
      <c r="Q632" s="122"/>
    </row>
    <row r="633" spans="1:17" x14ac:dyDescent="0.25">
      <c r="A633" s="8">
        <v>41691</v>
      </c>
      <c r="B633" s="9">
        <v>1658</v>
      </c>
      <c r="C633" s="10" t="s">
        <v>36</v>
      </c>
      <c r="D633" s="10">
        <v>9</v>
      </c>
      <c r="E633" s="8"/>
      <c r="F633" s="11"/>
      <c r="G633" s="10"/>
      <c r="H633" s="10">
        <v>127</v>
      </c>
      <c r="I633" s="10">
        <v>500</v>
      </c>
      <c r="J633" s="10"/>
      <c r="K633" s="10"/>
      <c r="L633" s="10"/>
      <c r="M633" s="10"/>
      <c r="N633" s="10">
        <v>302</v>
      </c>
      <c r="O633" s="10">
        <v>206</v>
      </c>
      <c r="P633" s="10">
        <v>0.5</v>
      </c>
      <c r="Q633" s="122">
        <v>412</v>
      </c>
    </row>
    <row r="634" spans="1:17" x14ac:dyDescent="0.25">
      <c r="A634" s="8"/>
      <c r="C634" s="10"/>
      <c r="D634" s="10"/>
      <c r="E634" s="8"/>
      <c r="F634" s="11"/>
      <c r="G634" s="10"/>
      <c r="H634" s="10">
        <v>129</v>
      </c>
      <c r="I634" s="10"/>
      <c r="J634" s="10"/>
      <c r="K634" s="10"/>
      <c r="L634" s="10"/>
      <c r="M634" s="10"/>
      <c r="N634" s="10">
        <v>160</v>
      </c>
      <c r="O634" s="10"/>
      <c r="P634" s="10"/>
      <c r="Q634" s="122"/>
    </row>
    <row r="635" spans="1:17" x14ac:dyDescent="0.25">
      <c r="A635" s="8">
        <v>41691</v>
      </c>
      <c r="B635" s="9">
        <v>1728</v>
      </c>
      <c r="C635" s="10" t="s">
        <v>36</v>
      </c>
      <c r="D635" s="10">
        <v>10</v>
      </c>
      <c r="E635" s="8"/>
      <c r="F635" s="11"/>
      <c r="G635" s="10"/>
      <c r="H635" s="10">
        <v>130</v>
      </c>
      <c r="I635" s="10">
        <v>500</v>
      </c>
      <c r="J635" s="10"/>
      <c r="K635" s="10"/>
      <c r="L635" s="10"/>
      <c r="M635" s="10"/>
      <c r="N635" s="10">
        <v>165</v>
      </c>
      <c r="O635" s="10">
        <v>35</v>
      </c>
      <c r="P635" s="10">
        <v>0.5</v>
      </c>
      <c r="Q635" s="122">
        <v>70</v>
      </c>
    </row>
    <row r="636" spans="1:17" x14ac:dyDescent="0.25">
      <c r="A636" s="8">
        <v>41691</v>
      </c>
      <c r="B636" s="9">
        <v>1758</v>
      </c>
      <c r="C636" s="10" t="s">
        <v>36</v>
      </c>
      <c r="D636" s="10">
        <v>11</v>
      </c>
      <c r="E636" s="8"/>
      <c r="F636" s="11"/>
      <c r="G636" s="10"/>
      <c r="H636" s="10">
        <v>126</v>
      </c>
      <c r="I636" s="10">
        <v>500</v>
      </c>
      <c r="J636" s="10"/>
      <c r="K636" s="10"/>
      <c r="L636" s="10"/>
      <c r="M636" s="10"/>
      <c r="N636" s="10">
        <v>150</v>
      </c>
      <c r="O636" s="10">
        <v>24</v>
      </c>
      <c r="P636" s="10">
        <v>0.5</v>
      </c>
      <c r="Q636" s="122">
        <v>48</v>
      </c>
    </row>
    <row r="637" spans="1:17" x14ac:dyDescent="0.25">
      <c r="A637" s="8">
        <v>41691</v>
      </c>
      <c r="B637" s="9">
        <v>1828</v>
      </c>
      <c r="C637" s="10" t="s">
        <v>36</v>
      </c>
      <c r="D637" s="10">
        <v>12</v>
      </c>
      <c r="E637" s="8"/>
      <c r="F637" s="11"/>
      <c r="G637" s="10"/>
      <c r="H637" s="10">
        <v>131</v>
      </c>
      <c r="I637" s="10">
        <v>500</v>
      </c>
      <c r="J637" s="10"/>
      <c r="K637" s="10"/>
      <c r="L637" s="10"/>
      <c r="M637" s="10"/>
      <c r="N637" s="10">
        <v>144</v>
      </c>
      <c r="O637" s="10">
        <v>13</v>
      </c>
      <c r="P637" s="10">
        <v>0.5</v>
      </c>
      <c r="Q637" s="122">
        <v>26</v>
      </c>
    </row>
    <row r="638" spans="1:17" x14ac:dyDescent="0.25">
      <c r="A638" s="8">
        <v>41691</v>
      </c>
      <c r="B638" s="9">
        <v>1858</v>
      </c>
      <c r="C638" s="10" t="s">
        <v>36</v>
      </c>
      <c r="D638" s="10">
        <v>13</v>
      </c>
      <c r="E638" s="8"/>
      <c r="F638" s="11"/>
      <c r="G638" s="10"/>
      <c r="H638" s="10">
        <v>130</v>
      </c>
      <c r="I638" s="10">
        <v>500</v>
      </c>
      <c r="J638" s="10"/>
      <c r="K638" s="10"/>
      <c r="L638" s="10"/>
      <c r="M638" s="10"/>
      <c r="N638" s="10">
        <v>141</v>
      </c>
      <c r="O638" s="10">
        <v>11</v>
      </c>
      <c r="P638" s="10">
        <v>0.5</v>
      </c>
      <c r="Q638" s="122">
        <v>22</v>
      </c>
    </row>
    <row r="639" spans="1:17" x14ac:dyDescent="0.25">
      <c r="A639" s="8">
        <v>41691</v>
      </c>
      <c r="B639" s="9">
        <v>1928</v>
      </c>
      <c r="C639" s="10" t="s">
        <v>36</v>
      </c>
      <c r="D639" s="10">
        <v>14</v>
      </c>
      <c r="E639" s="8"/>
      <c r="F639" s="11"/>
      <c r="G639" s="10"/>
      <c r="H639" s="10">
        <v>130</v>
      </c>
      <c r="I639" s="10">
        <v>500</v>
      </c>
      <c r="J639" s="10"/>
      <c r="K639" s="10"/>
      <c r="L639" s="10"/>
      <c r="M639" s="10"/>
      <c r="N639" s="10">
        <v>138</v>
      </c>
      <c r="O639" s="10">
        <v>8</v>
      </c>
      <c r="P639" s="10">
        <v>0.5</v>
      </c>
      <c r="Q639" s="122">
        <v>16</v>
      </c>
    </row>
    <row r="640" spans="1:17" x14ac:dyDescent="0.25">
      <c r="A640" s="8">
        <v>41691</v>
      </c>
      <c r="B640" s="9">
        <v>1958</v>
      </c>
      <c r="C640" s="10" t="s">
        <v>36</v>
      </c>
      <c r="D640" s="10">
        <v>15</v>
      </c>
      <c r="E640" s="8"/>
      <c r="F640" s="11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22"/>
    </row>
    <row r="641" spans="1:17" x14ac:dyDescent="0.25">
      <c r="A641" s="8">
        <v>41691</v>
      </c>
      <c r="B641" s="9">
        <v>2028</v>
      </c>
      <c r="C641" s="10" t="s">
        <v>36</v>
      </c>
      <c r="D641" s="10">
        <v>16</v>
      </c>
      <c r="E641" s="8"/>
      <c r="F641" s="11"/>
      <c r="G641" s="10"/>
      <c r="H641" s="10">
        <v>128</v>
      </c>
      <c r="I641" s="10">
        <v>500</v>
      </c>
      <c r="J641" s="10"/>
      <c r="K641" s="10"/>
      <c r="L641" s="10"/>
      <c r="M641" s="10"/>
      <c r="N641" s="10">
        <v>134</v>
      </c>
      <c r="O641" s="10">
        <v>6</v>
      </c>
      <c r="P641" s="10">
        <v>0.5</v>
      </c>
      <c r="Q641" s="122">
        <v>12</v>
      </c>
    </row>
    <row r="642" spans="1:17" x14ac:dyDescent="0.25">
      <c r="A642" s="8">
        <v>41691</v>
      </c>
      <c r="B642" s="9">
        <v>2058</v>
      </c>
      <c r="C642" s="10" t="s">
        <v>36</v>
      </c>
      <c r="D642" s="10">
        <v>17</v>
      </c>
      <c r="E642" s="8"/>
      <c r="F642" s="11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22"/>
    </row>
    <row r="643" spans="1:17" x14ac:dyDescent="0.25">
      <c r="A643" s="8">
        <v>41691</v>
      </c>
      <c r="B643" s="9">
        <v>2128</v>
      </c>
      <c r="C643" s="10" t="s">
        <v>36</v>
      </c>
      <c r="D643" s="10">
        <v>18</v>
      </c>
      <c r="E643" s="8"/>
      <c r="F643" s="11"/>
      <c r="G643" s="10"/>
      <c r="H643" s="10">
        <v>129</v>
      </c>
      <c r="I643" s="10">
        <v>500</v>
      </c>
      <c r="J643" s="10"/>
      <c r="K643" s="10"/>
      <c r="L643" s="10"/>
      <c r="M643" s="10"/>
      <c r="N643" s="10">
        <v>135</v>
      </c>
      <c r="O643" s="10">
        <v>6</v>
      </c>
      <c r="P643" s="10">
        <v>0.5</v>
      </c>
      <c r="Q643" s="122">
        <v>12</v>
      </c>
    </row>
    <row r="644" spans="1:17" x14ac:dyDescent="0.25">
      <c r="A644" s="8">
        <v>41691</v>
      </c>
      <c r="B644" s="9">
        <v>2158</v>
      </c>
      <c r="C644" s="10" t="s">
        <v>36</v>
      </c>
      <c r="D644" s="10">
        <v>19</v>
      </c>
      <c r="E644" s="8"/>
      <c r="F644" s="11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22"/>
    </row>
    <row r="645" spans="1:17" x14ac:dyDescent="0.25">
      <c r="A645" s="8">
        <v>41691</v>
      </c>
      <c r="B645" s="9">
        <v>2228</v>
      </c>
      <c r="C645" s="10" t="s">
        <v>36</v>
      </c>
      <c r="D645" s="10">
        <v>20</v>
      </c>
      <c r="E645" s="8"/>
      <c r="F645" s="11"/>
      <c r="G645" s="10"/>
      <c r="H645" s="10">
        <v>130</v>
      </c>
      <c r="I645" s="10">
        <v>500</v>
      </c>
      <c r="J645" s="10"/>
      <c r="K645" s="10"/>
      <c r="L645" s="10"/>
      <c r="M645" s="10"/>
      <c r="N645" s="10">
        <v>134</v>
      </c>
      <c r="O645" s="10">
        <v>4</v>
      </c>
      <c r="P645" s="10">
        <v>0.5</v>
      </c>
      <c r="Q645" s="122">
        <v>8</v>
      </c>
    </row>
    <row r="646" spans="1:17" x14ac:dyDescent="0.25">
      <c r="A646" s="8">
        <v>41691</v>
      </c>
      <c r="C646" s="10" t="s">
        <v>36</v>
      </c>
      <c r="D646" s="10">
        <v>21</v>
      </c>
      <c r="E646" s="8"/>
      <c r="F646" s="11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22"/>
    </row>
    <row r="647" spans="1:17" x14ac:dyDescent="0.25">
      <c r="A647" s="8">
        <v>41691</v>
      </c>
      <c r="B647" s="9">
        <v>2328</v>
      </c>
      <c r="C647" s="10" t="s">
        <v>36</v>
      </c>
      <c r="D647" s="10">
        <v>22</v>
      </c>
      <c r="E647" s="8"/>
      <c r="F647" s="11"/>
      <c r="G647" s="10"/>
      <c r="H647" s="10">
        <v>128</v>
      </c>
      <c r="I647" s="10">
        <v>500</v>
      </c>
      <c r="J647" s="10"/>
      <c r="K647" s="10"/>
      <c r="L647" s="10"/>
      <c r="M647" s="10"/>
      <c r="N647" s="10">
        <v>132</v>
      </c>
      <c r="O647" s="10">
        <v>4</v>
      </c>
      <c r="P647" s="10">
        <v>0.5</v>
      </c>
      <c r="Q647" s="122">
        <v>8</v>
      </c>
    </row>
    <row r="648" spans="1:17" x14ac:dyDescent="0.25">
      <c r="A648" s="8">
        <v>41691</v>
      </c>
      <c r="C648" s="10" t="s">
        <v>36</v>
      </c>
      <c r="D648" s="10">
        <v>23</v>
      </c>
      <c r="E648" s="8"/>
      <c r="F648" s="11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22"/>
    </row>
    <row r="649" spans="1:17" x14ac:dyDescent="0.25">
      <c r="A649" s="8">
        <v>41691</v>
      </c>
      <c r="B649" s="9">
        <v>28</v>
      </c>
      <c r="C649" s="10" t="s">
        <v>36</v>
      </c>
      <c r="D649" s="10">
        <v>24</v>
      </c>
      <c r="E649" s="8"/>
      <c r="F649" s="11"/>
      <c r="G649" s="10"/>
      <c r="H649" s="10">
        <v>129</v>
      </c>
      <c r="I649" s="10">
        <v>500</v>
      </c>
      <c r="J649" s="10"/>
      <c r="K649" s="10"/>
      <c r="L649" s="10"/>
      <c r="M649" s="10"/>
      <c r="N649" s="10">
        <v>133</v>
      </c>
      <c r="O649" s="10">
        <v>4</v>
      </c>
      <c r="P649" s="10">
        <v>0.5</v>
      </c>
      <c r="Q649" s="122">
        <v>8</v>
      </c>
    </row>
    <row r="650" spans="1:17" x14ac:dyDescent="0.25">
      <c r="A650" s="8">
        <v>41696</v>
      </c>
      <c r="B650" s="9">
        <v>1015</v>
      </c>
      <c r="C650" s="10" t="s">
        <v>85</v>
      </c>
      <c r="D650" s="10">
        <v>1</v>
      </c>
      <c r="E650" s="8"/>
      <c r="F650" s="11"/>
      <c r="G650" s="10"/>
      <c r="H650" s="10">
        <v>128</v>
      </c>
      <c r="I650" s="10">
        <v>500</v>
      </c>
      <c r="J650" s="10"/>
      <c r="K650" s="10"/>
      <c r="L650" s="10"/>
      <c r="M650" s="10"/>
      <c r="N650" s="10">
        <v>129</v>
      </c>
      <c r="O650" s="10">
        <v>1</v>
      </c>
      <c r="P650" s="10">
        <v>0.5</v>
      </c>
      <c r="Q650" s="122">
        <v>2</v>
      </c>
    </row>
    <row r="651" spans="1:17" x14ac:dyDescent="0.25">
      <c r="A651" s="8">
        <v>41696</v>
      </c>
      <c r="B651" s="9">
        <v>1030</v>
      </c>
      <c r="C651" s="10" t="s">
        <v>84</v>
      </c>
      <c r="D651" s="10">
        <v>2</v>
      </c>
      <c r="E651" s="8"/>
      <c r="F651" s="11"/>
      <c r="G651" s="10"/>
      <c r="H651" s="10">
        <v>129</v>
      </c>
      <c r="I651" s="10">
        <v>500</v>
      </c>
      <c r="J651" s="10"/>
      <c r="K651" s="10"/>
      <c r="L651" s="10"/>
      <c r="M651" s="10"/>
      <c r="N651" s="10">
        <v>131</v>
      </c>
      <c r="O651" s="10">
        <v>2</v>
      </c>
      <c r="P651" s="10">
        <v>0.5</v>
      </c>
      <c r="Q651" s="122">
        <v>4</v>
      </c>
    </row>
    <row r="652" spans="1:17" x14ac:dyDescent="0.25">
      <c r="A652" s="8">
        <v>41696</v>
      </c>
      <c r="B652" s="9">
        <v>1045</v>
      </c>
      <c r="C652" s="10" t="s">
        <v>84</v>
      </c>
      <c r="D652" s="10">
        <v>3</v>
      </c>
      <c r="E652" s="8"/>
      <c r="F652" s="11"/>
      <c r="G652" s="10"/>
      <c r="H652" s="10">
        <v>131</v>
      </c>
      <c r="I652" s="10">
        <v>500</v>
      </c>
      <c r="J652" s="10"/>
      <c r="K652" s="10"/>
      <c r="L652" s="10"/>
      <c r="M652" s="10"/>
      <c r="N652" s="10">
        <v>132</v>
      </c>
      <c r="O652" s="10">
        <v>1</v>
      </c>
      <c r="P652" s="10">
        <v>0.5</v>
      </c>
      <c r="Q652" s="122">
        <v>2</v>
      </c>
    </row>
    <row r="653" spans="1:17" x14ac:dyDescent="0.25">
      <c r="A653" s="8">
        <v>41696</v>
      </c>
      <c r="B653" s="9">
        <v>1100</v>
      </c>
      <c r="C653" s="10" t="s">
        <v>66</v>
      </c>
      <c r="D653" s="10">
        <v>4</v>
      </c>
      <c r="E653" s="8"/>
      <c r="F653" s="11">
        <v>1730</v>
      </c>
      <c r="G653" s="10"/>
      <c r="H653" s="10">
        <v>126</v>
      </c>
      <c r="I653" s="10">
        <v>475</v>
      </c>
      <c r="J653" s="10"/>
      <c r="K653" s="10"/>
      <c r="L653" s="10"/>
      <c r="M653" s="10"/>
      <c r="N653" s="10">
        <v>129</v>
      </c>
      <c r="O653" s="10">
        <v>3</v>
      </c>
      <c r="P653" s="10">
        <v>0.47499999999999998</v>
      </c>
      <c r="Q653" s="122">
        <v>6.3157894736842106</v>
      </c>
    </row>
    <row r="654" spans="1:17" x14ac:dyDescent="0.25">
      <c r="A654" s="128">
        <v>41697</v>
      </c>
      <c r="B654" s="127">
        <v>800</v>
      </c>
      <c r="C654" t="s">
        <v>19</v>
      </c>
      <c r="D654">
        <v>1</v>
      </c>
      <c r="E654" s="6">
        <v>41698</v>
      </c>
      <c r="F654">
        <v>1530</v>
      </c>
      <c r="H654">
        <v>125</v>
      </c>
      <c r="I654">
        <v>525</v>
      </c>
      <c r="L654">
        <v>1630</v>
      </c>
      <c r="N654">
        <v>135</v>
      </c>
      <c r="O654">
        <f t="shared" ref="O654:O695" si="0">N654-H654</f>
        <v>10</v>
      </c>
      <c r="P654">
        <f t="shared" ref="P654:P695" si="1">I654/1000</f>
        <v>0.52500000000000002</v>
      </c>
      <c r="Q654" s="121">
        <f t="shared" ref="Q654:Q695" si="2">O654/P654</f>
        <v>19.047619047619047</v>
      </c>
    </row>
    <row r="655" spans="1:17" x14ac:dyDescent="0.25">
      <c r="A655" s="128">
        <v>41697</v>
      </c>
      <c r="B655" s="127">
        <v>815</v>
      </c>
      <c r="C655" t="s">
        <v>22</v>
      </c>
      <c r="D655">
        <v>2</v>
      </c>
      <c r="E655" s="6"/>
      <c r="H655">
        <v>129</v>
      </c>
      <c r="I655">
        <v>525</v>
      </c>
      <c r="N655">
        <v>136</v>
      </c>
      <c r="O655">
        <f t="shared" si="0"/>
        <v>7</v>
      </c>
      <c r="P655">
        <f t="shared" si="1"/>
        <v>0.52500000000000002</v>
      </c>
      <c r="Q655" s="121">
        <f t="shared" si="2"/>
        <v>13.333333333333332</v>
      </c>
    </row>
    <row r="656" spans="1:17" x14ac:dyDescent="0.25">
      <c r="A656" s="128">
        <v>41697</v>
      </c>
      <c r="B656" s="127">
        <v>900</v>
      </c>
      <c r="C656" t="s">
        <v>85</v>
      </c>
      <c r="D656">
        <v>3</v>
      </c>
      <c r="E656" s="6"/>
      <c r="H656">
        <v>126</v>
      </c>
      <c r="I656">
        <v>525</v>
      </c>
      <c r="N656">
        <v>130</v>
      </c>
      <c r="O656">
        <f t="shared" si="0"/>
        <v>4</v>
      </c>
      <c r="P656">
        <f t="shared" si="1"/>
        <v>0.52500000000000002</v>
      </c>
      <c r="Q656" s="121">
        <f t="shared" si="2"/>
        <v>7.6190476190476186</v>
      </c>
    </row>
    <row r="657" spans="1:17" x14ac:dyDescent="0.25">
      <c r="A657" s="128">
        <v>41697</v>
      </c>
      <c r="B657" s="127">
        <v>1215</v>
      </c>
      <c r="C657" t="s">
        <v>66</v>
      </c>
      <c r="D657">
        <v>4</v>
      </c>
      <c r="E657" s="6"/>
      <c r="H657">
        <v>126</v>
      </c>
      <c r="I657">
        <v>525</v>
      </c>
      <c r="N657">
        <v>127</v>
      </c>
      <c r="O657">
        <f t="shared" si="0"/>
        <v>1</v>
      </c>
      <c r="P657">
        <f t="shared" si="1"/>
        <v>0.52500000000000002</v>
      </c>
      <c r="Q657" s="121">
        <f t="shared" si="2"/>
        <v>1.9047619047619047</v>
      </c>
    </row>
    <row r="658" spans="1:17" x14ac:dyDescent="0.25">
      <c r="A658" s="128">
        <v>41697</v>
      </c>
      <c r="B658" s="127">
        <v>1230</v>
      </c>
      <c r="C658" t="s">
        <v>36</v>
      </c>
      <c r="D658">
        <v>5</v>
      </c>
      <c r="E658" s="6"/>
      <c r="H658">
        <v>124</v>
      </c>
      <c r="I658">
        <v>525</v>
      </c>
      <c r="N658">
        <v>127</v>
      </c>
      <c r="O658">
        <f t="shared" si="0"/>
        <v>3</v>
      </c>
      <c r="P658">
        <f t="shared" si="1"/>
        <v>0.52500000000000002</v>
      </c>
      <c r="Q658" s="121">
        <f t="shared" si="2"/>
        <v>5.7142857142857144</v>
      </c>
    </row>
    <row r="659" spans="1:17" x14ac:dyDescent="0.25">
      <c r="A659" s="128">
        <v>41697</v>
      </c>
      <c r="B659" s="127">
        <v>1230</v>
      </c>
      <c r="C659" t="s">
        <v>19</v>
      </c>
      <c r="D659">
        <v>6</v>
      </c>
      <c r="E659" s="6"/>
      <c r="H659">
        <v>126</v>
      </c>
      <c r="I659">
        <v>525</v>
      </c>
      <c r="N659">
        <v>128</v>
      </c>
      <c r="O659">
        <f t="shared" si="0"/>
        <v>2</v>
      </c>
      <c r="P659">
        <f t="shared" si="1"/>
        <v>0.52500000000000002</v>
      </c>
      <c r="Q659" s="121">
        <f t="shared" si="2"/>
        <v>3.8095238095238093</v>
      </c>
    </row>
    <row r="660" spans="1:17" x14ac:dyDescent="0.25">
      <c r="A660" s="128">
        <v>41697</v>
      </c>
      <c r="B660" s="127">
        <v>1645</v>
      </c>
      <c r="C660" t="s">
        <v>22</v>
      </c>
      <c r="D660">
        <v>9</v>
      </c>
      <c r="E660" s="6"/>
      <c r="H660">
        <v>127</v>
      </c>
      <c r="I660">
        <v>500</v>
      </c>
      <c r="N660">
        <v>154</v>
      </c>
      <c r="O660">
        <f t="shared" si="0"/>
        <v>27</v>
      </c>
      <c r="P660">
        <f t="shared" si="1"/>
        <v>0.5</v>
      </c>
      <c r="Q660" s="121">
        <f t="shared" si="2"/>
        <v>54</v>
      </c>
    </row>
    <row r="661" spans="1:17" x14ac:dyDescent="0.25">
      <c r="A661" s="128">
        <v>41697</v>
      </c>
      <c r="B661" s="127">
        <v>1700</v>
      </c>
      <c r="C661" t="s">
        <v>22</v>
      </c>
      <c r="D661">
        <v>10</v>
      </c>
      <c r="E661" s="6"/>
      <c r="H661">
        <v>126</v>
      </c>
      <c r="I661">
        <v>525</v>
      </c>
      <c r="N661">
        <v>297</v>
      </c>
      <c r="O661">
        <f t="shared" si="0"/>
        <v>171</v>
      </c>
      <c r="P661">
        <f t="shared" si="1"/>
        <v>0.52500000000000002</v>
      </c>
      <c r="Q661" s="121">
        <f t="shared" si="2"/>
        <v>325.71428571428572</v>
      </c>
    </row>
    <row r="662" spans="1:17" x14ac:dyDescent="0.25">
      <c r="A662" s="128">
        <v>41697</v>
      </c>
      <c r="B662" s="127">
        <v>1700</v>
      </c>
      <c r="C662" t="s">
        <v>73</v>
      </c>
      <c r="D662">
        <v>11</v>
      </c>
      <c r="E662" s="6"/>
      <c r="H662">
        <v>125</v>
      </c>
      <c r="I662">
        <v>500</v>
      </c>
      <c r="N662">
        <v>193</v>
      </c>
      <c r="O662">
        <f t="shared" si="0"/>
        <v>68</v>
      </c>
      <c r="P662">
        <f t="shared" si="1"/>
        <v>0.5</v>
      </c>
      <c r="Q662" s="121">
        <f t="shared" si="2"/>
        <v>136</v>
      </c>
    </row>
    <row r="663" spans="1:17" x14ac:dyDescent="0.25">
      <c r="A663" s="128">
        <v>41697</v>
      </c>
      <c r="B663" s="127">
        <v>1715</v>
      </c>
      <c r="C663" t="s">
        <v>19</v>
      </c>
      <c r="D663">
        <v>12</v>
      </c>
      <c r="E663" s="6"/>
      <c r="H663">
        <v>126</v>
      </c>
      <c r="I663">
        <v>500</v>
      </c>
      <c r="N663">
        <v>272</v>
      </c>
      <c r="O663">
        <f t="shared" si="0"/>
        <v>146</v>
      </c>
      <c r="P663">
        <f t="shared" si="1"/>
        <v>0.5</v>
      </c>
      <c r="Q663" s="121">
        <f t="shared" si="2"/>
        <v>292</v>
      </c>
    </row>
    <row r="664" spans="1:17" x14ac:dyDescent="0.25">
      <c r="A664" s="128">
        <v>41697</v>
      </c>
      <c r="B664" s="127">
        <v>1745</v>
      </c>
      <c r="C664" t="s">
        <v>66</v>
      </c>
      <c r="D664">
        <v>13</v>
      </c>
      <c r="E664" s="6"/>
      <c r="H664">
        <v>126</v>
      </c>
      <c r="I664">
        <v>450</v>
      </c>
      <c r="N664">
        <v>142</v>
      </c>
      <c r="O664">
        <f t="shared" si="0"/>
        <v>16</v>
      </c>
      <c r="P664">
        <f t="shared" si="1"/>
        <v>0.45</v>
      </c>
      <c r="Q664" s="121">
        <f t="shared" si="2"/>
        <v>35.555555555555557</v>
      </c>
    </row>
    <row r="665" spans="1:17" x14ac:dyDescent="0.25">
      <c r="A665" s="128">
        <v>41697</v>
      </c>
      <c r="B665" s="127">
        <v>1745</v>
      </c>
      <c r="C665" t="s">
        <v>22</v>
      </c>
      <c r="D665">
        <v>14</v>
      </c>
      <c r="E665" s="6"/>
      <c r="F665">
        <v>1600</v>
      </c>
      <c r="H665">
        <v>127</v>
      </c>
      <c r="I665">
        <v>500</v>
      </c>
      <c r="L665">
        <v>1700</v>
      </c>
      <c r="N665">
        <v>161</v>
      </c>
      <c r="O665">
        <f t="shared" si="0"/>
        <v>34</v>
      </c>
      <c r="P665">
        <f t="shared" si="1"/>
        <v>0.5</v>
      </c>
      <c r="Q665" s="121">
        <f t="shared" si="2"/>
        <v>68</v>
      </c>
    </row>
    <row r="666" spans="1:17" x14ac:dyDescent="0.25">
      <c r="A666" s="128">
        <v>41697</v>
      </c>
      <c r="B666" s="127">
        <v>1800</v>
      </c>
      <c r="C666" t="s">
        <v>73</v>
      </c>
      <c r="D666">
        <v>15</v>
      </c>
      <c r="E666" s="6"/>
      <c r="H666">
        <v>125</v>
      </c>
      <c r="I666">
        <v>525</v>
      </c>
      <c r="N666">
        <v>148</v>
      </c>
      <c r="O666">
        <f t="shared" si="0"/>
        <v>23</v>
      </c>
      <c r="P666">
        <f t="shared" si="1"/>
        <v>0.52500000000000002</v>
      </c>
      <c r="Q666" s="121">
        <f t="shared" si="2"/>
        <v>43.80952380952381</v>
      </c>
    </row>
    <row r="667" spans="1:17" x14ac:dyDescent="0.25">
      <c r="A667" s="128">
        <v>41697</v>
      </c>
      <c r="B667" s="127">
        <v>1800</v>
      </c>
      <c r="C667" t="s">
        <v>19</v>
      </c>
      <c r="D667">
        <v>16</v>
      </c>
      <c r="E667" s="6"/>
      <c r="H667">
        <v>128</v>
      </c>
      <c r="I667">
        <v>525</v>
      </c>
      <c r="N667">
        <v>164</v>
      </c>
      <c r="O667">
        <f t="shared" si="0"/>
        <v>36</v>
      </c>
      <c r="P667">
        <f t="shared" si="1"/>
        <v>0.52500000000000002</v>
      </c>
      <c r="Q667" s="121">
        <f t="shared" si="2"/>
        <v>68.571428571428569</v>
      </c>
    </row>
    <row r="668" spans="1:17" x14ac:dyDescent="0.25">
      <c r="A668" s="128">
        <v>41697</v>
      </c>
      <c r="B668" s="127">
        <v>1656</v>
      </c>
      <c r="C668" t="s">
        <v>84</v>
      </c>
      <c r="D668">
        <v>2</v>
      </c>
      <c r="E668" s="6"/>
      <c r="H668">
        <v>127</v>
      </c>
      <c r="I668">
        <v>475</v>
      </c>
      <c r="N668">
        <v>139</v>
      </c>
      <c r="O668">
        <f t="shared" si="0"/>
        <v>12</v>
      </c>
      <c r="P668">
        <f t="shared" si="1"/>
        <v>0.47499999999999998</v>
      </c>
      <c r="Q668" s="121">
        <f t="shared" si="2"/>
        <v>25.263157894736842</v>
      </c>
    </row>
    <row r="669" spans="1:17" x14ac:dyDescent="0.25">
      <c r="A669" s="128">
        <v>41697</v>
      </c>
      <c r="B669" s="127">
        <v>1726</v>
      </c>
      <c r="C669" t="s">
        <v>84</v>
      </c>
      <c r="D669">
        <v>3</v>
      </c>
      <c r="E669" s="6"/>
      <c r="H669">
        <v>127</v>
      </c>
      <c r="I669">
        <v>475</v>
      </c>
      <c r="N669">
        <v>141</v>
      </c>
      <c r="O669">
        <f t="shared" si="0"/>
        <v>14</v>
      </c>
      <c r="P669">
        <f t="shared" si="1"/>
        <v>0.47499999999999998</v>
      </c>
      <c r="Q669" s="121">
        <f t="shared" si="2"/>
        <v>29.473684210526319</v>
      </c>
    </row>
    <row r="670" spans="1:17" x14ac:dyDescent="0.25">
      <c r="A670" s="128">
        <v>41697</v>
      </c>
      <c r="B670" s="127">
        <v>1756</v>
      </c>
      <c r="C670" t="s">
        <v>84</v>
      </c>
      <c r="D670">
        <v>4</v>
      </c>
      <c r="E670" s="6"/>
      <c r="H670">
        <v>125</v>
      </c>
      <c r="I670">
        <v>525</v>
      </c>
      <c r="N670">
        <v>131</v>
      </c>
      <c r="O670">
        <f t="shared" si="0"/>
        <v>6</v>
      </c>
      <c r="P670">
        <f t="shared" si="1"/>
        <v>0.52500000000000002</v>
      </c>
      <c r="Q670" s="121">
        <f t="shared" si="2"/>
        <v>11.428571428571429</v>
      </c>
    </row>
    <row r="671" spans="1:17" x14ac:dyDescent="0.25">
      <c r="A671" s="128">
        <v>41697</v>
      </c>
      <c r="B671" s="127">
        <v>1826</v>
      </c>
      <c r="C671" t="s">
        <v>84</v>
      </c>
      <c r="D671">
        <v>5</v>
      </c>
      <c r="E671" s="6"/>
      <c r="H671">
        <v>126</v>
      </c>
      <c r="I671">
        <v>475</v>
      </c>
      <c r="N671">
        <v>132</v>
      </c>
      <c r="O671">
        <f t="shared" si="0"/>
        <v>6</v>
      </c>
      <c r="P671">
        <f t="shared" si="1"/>
        <v>0.47499999999999998</v>
      </c>
      <c r="Q671" s="121">
        <f t="shared" si="2"/>
        <v>12.631578947368421</v>
      </c>
    </row>
    <row r="672" spans="1:17" x14ac:dyDescent="0.25">
      <c r="A672" s="128">
        <v>41697</v>
      </c>
      <c r="B672" s="127">
        <v>1856</v>
      </c>
      <c r="C672" t="s">
        <v>84</v>
      </c>
      <c r="D672">
        <v>6</v>
      </c>
      <c r="E672" s="6"/>
      <c r="H672">
        <v>126</v>
      </c>
      <c r="I672">
        <v>475</v>
      </c>
      <c r="N672">
        <v>129</v>
      </c>
      <c r="O672">
        <f t="shared" si="0"/>
        <v>3</v>
      </c>
      <c r="P672">
        <f t="shared" si="1"/>
        <v>0.47499999999999998</v>
      </c>
      <c r="Q672" s="121">
        <f t="shared" si="2"/>
        <v>6.3157894736842106</v>
      </c>
    </row>
    <row r="673" spans="1:17" x14ac:dyDescent="0.25">
      <c r="A673" s="128">
        <v>41697</v>
      </c>
      <c r="B673" s="127">
        <v>1926</v>
      </c>
      <c r="C673" t="s">
        <v>84</v>
      </c>
      <c r="D673">
        <v>7</v>
      </c>
      <c r="E673" s="6"/>
      <c r="H673">
        <v>127</v>
      </c>
      <c r="I673">
        <v>475</v>
      </c>
      <c r="N673">
        <v>131</v>
      </c>
      <c r="O673">
        <f t="shared" si="0"/>
        <v>4</v>
      </c>
      <c r="P673">
        <f t="shared" si="1"/>
        <v>0.47499999999999998</v>
      </c>
      <c r="Q673" s="121">
        <f t="shared" si="2"/>
        <v>8.4210526315789469</v>
      </c>
    </row>
    <row r="674" spans="1:17" x14ac:dyDescent="0.25">
      <c r="A674" s="128">
        <v>41697</v>
      </c>
      <c r="B674" s="127">
        <v>1630</v>
      </c>
      <c r="C674" t="s">
        <v>85</v>
      </c>
      <c r="D674">
        <v>13</v>
      </c>
      <c r="E674" s="6"/>
      <c r="H674">
        <v>127</v>
      </c>
      <c r="I674">
        <v>450</v>
      </c>
      <c r="N674">
        <v>129</v>
      </c>
      <c r="O674">
        <f t="shared" si="0"/>
        <v>2</v>
      </c>
      <c r="P674">
        <f t="shared" si="1"/>
        <v>0.45</v>
      </c>
      <c r="Q674" s="121">
        <f t="shared" si="2"/>
        <v>4.4444444444444446</v>
      </c>
    </row>
    <row r="675" spans="1:17" x14ac:dyDescent="0.25">
      <c r="A675" s="128">
        <v>41697</v>
      </c>
      <c r="B675" s="127">
        <v>1700</v>
      </c>
      <c r="C675" t="s">
        <v>85</v>
      </c>
      <c r="D675">
        <v>14</v>
      </c>
      <c r="E675" s="6"/>
      <c r="F675">
        <v>1630</v>
      </c>
      <c r="H675">
        <v>125</v>
      </c>
      <c r="I675">
        <v>450</v>
      </c>
      <c r="N675">
        <v>129</v>
      </c>
      <c r="O675">
        <f t="shared" si="0"/>
        <v>4</v>
      </c>
      <c r="P675">
        <f t="shared" si="1"/>
        <v>0.45</v>
      </c>
      <c r="Q675" s="121">
        <f t="shared" si="2"/>
        <v>8.8888888888888893</v>
      </c>
    </row>
    <row r="676" spans="1:17" x14ac:dyDescent="0.25">
      <c r="A676" s="128">
        <v>41697</v>
      </c>
      <c r="B676" s="127">
        <v>1730</v>
      </c>
      <c r="C676" t="s">
        <v>85</v>
      </c>
      <c r="D676">
        <v>15</v>
      </c>
      <c r="E676" s="6"/>
      <c r="H676">
        <v>127</v>
      </c>
      <c r="I676">
        <v>450</v>
      </c>
      <c r="N676">
        <v>128</v>
      </c>
      <c r="O676">
        <f t="shared" si="0"/>
        <v>1</v>
      </c>
      <c r="P676">
        <f t="shared" si="1"/>
        <v>0.45</v>
      </c>
      <c r="Q676" s="121">
        <f t="shared" si="2"/>
        <v>2.2222222222222223</v>
      </c>
    </row>
    <row r="677" spans="1:17" x14ac:dyDescent="0.25">
      <c r="A677" s="128">
        <v>41697</v>
      </c>
      <c r="B677" s="127">
        <v>1800</v>
      </c>
      <c r="C677" t="s">
        <v>85</v>
      </c>
      <c r="D677">
        <v>16</v>
      </c>
      <c r="E677" s="6"/>
      <c r="H677">
        <v>125</v>
      </c>
      <c r="I677">
        <v>450</v>
      </c>
      <c r="N677">
        <v>129</v>
      </c>
      <c r="O677">
        <f t="shared" si="0"/>
        <v>4</v>
      </c>
      <c r="P677">
        <f t="shared" si="1"/>
        <v>0.45</v>
      </c>
      <c r="Q677" s="121">
        <f t="shared" si="2"/>
        <v>8.8888888888888893</v>
      </c>
    </row>
    <row r="678" spans="1:17" x14ac:dyDescent="0.25">
      <c r="A678" s="128">
        <v>41697</v>
      </c>
      <c r="B678" s="127">
        <v>1830</v>
      </c>
      <c r="C678" t="s">
        <v>85</v>
      </c>
      <c r="D678">
        <v>17</v>
      </c>
      <c r="E678" s="6"/>
      <c r="H678">
        <v>126</v>
      </c>
      <c r="I678">
        <v>450</v>
      </c>
      <c r="N678">
        <v>128</v>
      </c>
      <c r="O678">
        <f t="shared" si="0"/>
        <v>2</v>
      </c>
      <c r="P678">
        <f t="shared" si="1"/>
        <v>0.45</v>
      </c>
      <c r="Q678" s="121">
        <f t="shared" si="2"/>
        <v>4.4444444444444446</v>
      </c>
    </row>
    <row r="679" spans="1:17" x14ac:dyDescent="0.25">
      <c r="A679" s="128">
        <v>41697</v>
      </c>
      <c r="B679" s="127">
        <v>1900</v>
      </c>
      <c r="C679" t="s">
        <v>85</v>
      </c>
      <c r="D679">
        <v>18</v>
      </c>
      <c r="E679" s="6"/>
      <c r="H679">
        <v>126</v>
      </c>
      <c r="I679">
        <v>450</v>
      </c>
      <c r="N679">
        <v>128</v>
      </c>
      <c r="O679">
        <f t="shared" si="0"/>
        <v>2</v>
      </c>
      <c r="P679">
        <f t="shared" si="1"/>
        <v>0.45</v>
      </c>
      <c r="Q679" s="121">
        <f t="shared" si="2"/>
        <v>4.4444444444444446</v>
      </c>
    </row>
    <row r="680" spans="1:17" x14ac:dyDescent="0.25">
      <c r="A680" s="128">
        <v>41697</v>
      </c>
      <c r="B680" s="127">
        <v>1930</v>
      </c>
      <c r="C680" t="s">
        <v>85</v>
      </c>
      <c r="D680">
        <v>19</v>
      </c>
      <c r="E680" s="6"/>
      <c r="H680">
        <v>125</v>
      </c>
      <c r="I680">
        <v>450</v>
      </c>
      <c r="N680">
        <v>127</v>
      </c>
      <c r="O680">
        <f t="shared" si="0"/>
        <v>2</v>
      </c>
      <c r="P680">
        <f t="shared" si="1"/>
        <v>0.45</v>
      </c>
      <c r="Q680" s="121">
        <f t="shared" si="2"/>
        <v>4.4444444444444446</v>
      </c>
    </row>
    <row r="681" spans="1:17" x14ac:dyDescent="0.25">
      <c r="A681" s="128">
        <v>41697</v>
      </c>
      <c r="B681" s="127">
        <v>219</v>
      </c>
      <c r="C681" t="s">
        <v>36</v>
      </c>
      <c r="D681">
        <v>1</v>
      </c>
      <c r="E681" s="6"/>
      <c r="H681">
        <v>127</v>
      </c>
      <c r="I681">
        <v>450</v>
      </c>
      <c r="N681">
        <v>143</v>
      </c>
      <c r="O681">
        <f t="shared" si="0"/>
        <v>16</v>
      </c>
      <c r="P681">
        <f t="shared" si="1"/>
        <v>0.45</v>
      </c>
      <c r="Q681" s="121">
        <f t="shared" si="2"/>
        <v>35.555555555555557</v>
      </c>
    </row>
    <row r="682" spans="1:17" x14ac:dyDescent="0.25">
      <c r="A682" s="128">
        <v>41697</v>
      </c>
      <c r="B682" s="127">
        <v>249</v>
      </c>
      <c r="C682" t="s">
        <v>36</v>
      </c>
      <c r="D682">
        <v>2</v>
      </c>
      <c r="E682" s="6"/>
      <c r="H682">
        <v>126</v>
      </c>
      <c r="I682">
        <v>500</v>
      </c>
      <c r="N682">
        <v>141</v>
      </c>
      <c r="O682">
        <f t="shared" si="0"/>
        <v>15</v>
      </c>
      <c r="P682">
        <f t="shared" si="1"/>
        <v>0.5</v>
      </c>
      <c r="Q682" s="121">
        <f t="shared" si="2"/>
        <v>30</v>
      </c>
    </row>
    <row r="683" spans="1:17" x14ac:dyDescent="0.25">
      <c r="A683" s="128">
        <v>41697</v>
      </c>
      <c r="B683" s="127">
        <v>1658</v>
      </c>
      <c r="C683" t="s">
        <v>36</v>
      </c>
      <c r="D683">
        <v>3</v>
      </c>
      <c r="E683" s="6"/>
      <c r="H683">
        <v>127</v>
      </c>
      <c r="I683">
        <v>500</v>
      </c>
      <c r="N683">
        <v>171</v>
      </c>
      <c r="O683">
        <f t="shared" si="0"/>
        <v>44</v>
      </c>
      <c r="P683">
        <f t="shared" si="1"/>
        <v>0.5</v>
      </c>
      <c r="Q683" s="121">
        <f>SUM(O683:O684)/P683</f>
        <v>402</v>
      </c>
    </row>
    <row r="684" spans="1:17" x14ac:dyDescent="0.25">
      <c r="B684" s="127"/>
      <c r="E684" s="6"/>
      <c r="H684">
        <v>128</v>
      </c>
      <c r="N684">
        <v>285</v>
      </c>
      <c r="O684">
        <f t="shared" si="0"/>
        <v>157</v>
      </c>
    </row>
    <row r="685" spans="1:17" x14ac:dyDescent="0.25">
      <c r="A685" s="128">
        <v>41697</v>
      </c>
      <c r="B685" s="127">
        <v>1728</v>
      </c>
      <c r="C685" t="s">
        <v>36</v>
      </c>
      <c r="D685">
        <v>4</v>
      </c>
      <c r="E685" s="6"/>
      <c r="H685">
        <v>130</v>
      </c>
      <c r="I685">
        <v>500</v>
      </c>
      <c r="N685">
        <v>150</v>
      </c>
      <c r="O685">
        <f t="shared" si="0"/>
        <v>20</v>
      </c>
      <c r="P685">
        <f t="shared" si="1"/>
        <v>0.5</v>
      </c>
      <c r="Q685" s="121">
        <f>SUM(O685:O686)/P685</f>
        <v>202</v>
      </c>
    </row>
    <row r="686" spans="1:17" x14ac:dyDescent="0.25">
      <c r="B686" s="127"/>
      <c r="E686" s="6"/>
      <c r="H686">
        <v>130</v>
      </c>
      <c r="N686">
        <v>211</v>
      </c>
      <c r="O686">
        <f t="shared" si="0"/>
        <v>81</v>
      </c>
    </row>
    <row r="687" spans="1:17" x14ac:dyDescent="0.25">
      <c r="A687" s="128">
        <v>41697</v>
      </c>
      <c r="B687" s="127">
        <v>1758</v>
      </c>
      <c r="C687" t="s">
        <v>36</v>
      </c>
      <c r="D687">
        <v>5</v>
      </c>
      <c r="E687" s="6"/>
      <c r="H687">
        <v>129</v>
      </c>
      <c r="I687">
        <v>500</v>
      </c>
      <c r="N687">
        <v>158</v>
      </c>
      <c r="O687">
        <f t="shared" si="0"/>
        <v>29</v>
      </c>
      <c r="P687">
        <f t="shared" si="1"/>
        <v>0.5</v>
      </c>
      <c r="Q687" s="121">
        <f t="shared" si="2"/>
        <v>58</v>
      </c>
    </row>
    <row r="688" spans="1:17" x14ac:dyDescent="0.25">
      <c r="A688" s="128">
        <v>41697</v>
      </c>
      <c r="B688" s="127">
        <v>1828</v>
      </c>
      <c r="C688" t="s">
        <v>36</v>
      </c>
      <c r="D688">
        <v>6</v>
      </c>
      <c r="E688" s="6"/>
      <c r="H688">
        <v>127</v>
      </c>
      <c r="I688">
        <v>500</v>
      </c>
      <c r="N688">
        <v>141</v>
      </c>
      <c r="O688">
        <f t="shared" si="0"/>
        <v>14</v>
      </c>
      <c r="P688">
        <f t="shared" si="1"/>
        <v>0.5</v>
      </c>
      <c r="Q688" s="121">
        <f t="shared" si="2"/>
        <v>28</v>
      </c>
    </row>
    <row r="689" spans="1:17" x14ac:dyDescent="0.25">
      <c r="A689" s="128">
        <v>41696</v>
      </c>
      <c r="B689" s="127">
        <v>1030</v>
      </c>
      <c r="C689" t="s">
        <v>85</v>
      </c>
      <c r="D689">
        <v>1</v>
      </c>
      <c r="E689" s="6"/>
      <c r="F689">
        <v>1700</v>
      </c>
      <c r="H689">
        <v>128</v>
      </c>
      <c r="I689">
        <v>450</v>
      </c>
      <c r="N689">
        <v>132</v>
      </c>
      <c r="O689">
        <f t="shared" si="0"/>
        <v>4</v>
      </c>
      <c r="P689">
        <f t="shared" si="1"/>
        <v>0.45</v>
      </c>
      <c r="Q689" s="121">
        <f t="shared" si="2"/>
        <v>8.8888888888888893</v>
      </c>
    </row>
    <row r="690" spans="1:17" x14ac:dyDescent="0.25">
      <c r="A690" s="128">
        <v>41696</v>
      </c>
      <c r="B690" s="127">
        <v>1200</v>
      </c>
      <c r="C690" t="s">
        <v>85</v>
      </c>
      <c r="D690">
        <v>4</v>
      </c>
      <c r="E690" s="6"/>
      <c r="H690">
        <v>127</v>
      </c>
      <c r="I690">
        <v>450</v>
      </c>
      <c r="N690">
        <v>128</v>
      </c>
      <c r="O690">
        <f t="shared" si="0"/>
        <v>1</v>
      </c>
      <c r="P690">
        <f t="shared" si="1"/>
        <v>0.45</v>
      </c>
      <c r="Q690" s="121">
        <f t="shared" si="2"/>
        <v>2.2222222222222223</v>
      </c>
    </row>
    <row r="691" spans="1:17" x14ac:dyDescent="0.25">
      <c r="A691" s="128">
        <v>41696</v>
      </c>
      <c r="B691" s="127">
        <v>1400</v>
      </c>
      <c r="C691" t="s">
        <v>85</v>
      </c>
      <c r="D691">
        <v>8</v>
      </c>
      <c r="E691" s="6"/>
      <c r="H691">
        <v>130</v>
      </c>
      <c r="I691">
        <v>450</v>
      </c>
      <c r="N691">
        <v>131</v>
      </c>
      <c r="O691">
        <f t="shared" si="0"/>
        <v>1</v>
      </c>
      <c r="P691">
        <f t="shared" si="1"/>
        <v>0.45</v>
      </c>
      <c r="Q691" s="121">
        <f t="shared" si="2"/>
        <v>2.2222222222222223</v>
      </c>
    </row>
    <row r="692" spans="1:17" x14ac:dyDescent="0.25">
      <c r="A692" s="128">
        <v>41696</v>
      </c>
      <c r="B692" s="127">
        <v>1600</v>
      </c>
      <c r="C692" t="s">
        <v>85</v>
      </c>
      <c r="D692">
        <v>12</v>
      </c>
      <c r="E692" s="6"/>
      <c r="H692">
        <v>128</v>
      </c>
      <c r="I692">
        <v>450</v>
      </c>
      <c r="N692">
        <v>129</v>
      </c>
      <c r="O692">
        <f t="shared" si="0"/>
        <v>1</v>
      </c>
      <c r="P692">
        <f t="shared" si="1"/>
        <v>0.45</v>
      </c>
      <c r="Q692" s="121">
        <f t="shared" si="2"/>
        <v>2.2222222222222223</v>
      </c>
    </row>
    <row r="693" spans="1:17" x14ac:dyDescent="0.25">
      <c r="A693" s="128">
        <v>41696</v>
      </c>
      <c r="B693" s="127">
        <v>1800</v>
      </c>
      <c r="C693" t="s">
        <v>85</v>
      </c>
      <c r="D693">
        <v>16</v>
      </c>
      <c r="E693" s="6"/>
      <c r="H693">
        <v>129</v>
      </c>
      <c r="I693">
        <v>450</v>
      </c>
      <c r="N693">
        <v>131</v>
      </c>
      <c r="O693">
        <f t="shared" si="0"/>
        <v>2</v>
      </c>
      <c r="P693">
        <f t="shared" si="1"/>
        <v>0.45</v>
      </c>
      <c r="Q693" s="121">
        <f t="shared" si="2"/>
        <v>4.4444444444444446</v>
      </c>
    </row>
    <row r="694" spans="1:17" x14ac:dyDescent="0.25">
      <c r="A694" s="128">
        <v>41696</v>
      </c>
      <c r="B694" s="127">
        <v>2000</v>
      </c>
      <c r="C694" t="s">
        <v>85</v>
      </c>
      <c r="D694">
        <v>20</v>
      </c>
      <c r="E694" s="6"/>
      <c r="H694">
        <v>130</v>
      </c>
      <c r="I694">
        <v>450</v>
      </c>
      <c r="N694">
        <v>131</v>
      </c>
      <c r="O694">
        <f t="shared" si="0"/>
        <v>1</v>
      </c>
      <c r="P694">
        <f t="shared" si="1"/>
        <v>0.45</v>
      </c>
      <c r="Q694" s="121">
        <f t="shared" si="2"/>
        <v>2.2222222222222223</v>
      </c>
    </row>
    <row r="695" spans="1:17" x14ac:dyDescent="0.25">
      <c r="A695" s="128">
        <v>41696</v>
      </c>
      <c r="B695" s="127">
        <v>2200</v>
      </c>
      <c r="C695" t="s">
        <v>85</v>
      </c>
      <c r="D695">
        <v>24</v>
      </c>
      <c r="E695" s="6"/>
      <c r="F695">
        <v>1730</v>
      </c>
      <c r="H695">
        <v>128</v>
      </c>
      <c r="I695">
        <v>450</v>
      </c>
      <c r="N695">
        <v>129</v>
      </c>
      <c r="O695">
        <f t="shared" si="0"/>
        <v>1</v>
      </c>
      <c r="P695">
        <f t="shared" si="1"/>
        <v>0.45</v>
      </c>
      <c r="Q695" s="121">
        <f t="shared" si="2"/>
        <v>2.2222222222222223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Grab_raw_input</vt:lpstr>
      <vt:lpstr>Grab_MASTER</vt:lpstr>
      <vt:lpstr>ALL_MASTER</vt:lpstr>
      <vt:lpstr>Excel_BuiltIn__FilterDatabase</vt:lpstr>
      <vt:lpstr>Excel_BuiltIn__FilterDatabase_1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Messina</dc:creator>
  <cp:lastModifiedBy>Alex Messina</cp:lastModifiedBy>
  <dcterms:created xsi:type="dcterms:W3CDTF">2014-03-18T21:58:52Z</dcterms:created>
  <dcterms:modified xsi:type="dcterms:W3CDTF">2014-11-13T04:31:45Z</dcterms:modified>
</cp:coreProperties>
</file>