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ex\Documents\GitHub\Fagaalu-Sedimentation\Data\BulkWeight\"/>
    </mc:Choice>
  </mc:AlternateContent>
  <bookViews>
    <workbookView xWindow="0" yWindow="0" windowWidth="20490" windowHeight="7755"/>
  </bookViews>
  <sheets>
    <sheet name="Oct (3)" sheetId="2" r:id="rId1"/>
    <sheet name="Oct (2)" sheetId="1" r:id="rId2"/>
  </sheets>
  <externalReferences>
    <externalReference r:id="rId3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2" l="1"/>
  <c r="D9" i="2"/>
  <c r="E9" i="2"/>
  <c r="H9" i="2"/>
  <c r="K9" i="2"/>
  <c r="L9" i="2"/>
  <c r="D10" i="2"/>
  <c r="E10" i="2"/>
  <c r="H10" i="2"/>
  <c r="K10" i="2"/>
  <c r="L10" i="2"/>
  <c r="D11" i="2"/>
  <c r="E11" i="2"/>
  <c r="H11" i="2"/>
  <c r="K11" i="2"/>
  <c r="L11" i="2"/>
  <c r="D12" i="2"/>
  <c r="E12" i="2"/>
  <c r="H12" i="2"/>
  <c r="K12" i="2"/>
  <c r="L12" i="2"/>
  <c r="D13" i="2"/>
  <c r="E13" i="2"/>
  <c r="H13" i="2"/>
  <c r="K13" i="2"/>
  <c r="L13" i="2"/>
  <c r="D14" i="2"/>
  <c r="E14" i="2"/>
  <c r="H14" i="2"/>
  <c r="K14" i="2"/>
  <c r="L14" i="2"/>
  <c r="D15" i="2"/>
  <c r="E15" i="2"/>
  <c r="H15" i="2"/>
  <c r="K15" i="2"/>
  <c r="L15" i="2"/>
  <c r="E16" i="2"/>
  <c r="K16" i="2"/>
  <c r="L16" i="2"/>
  <c r="D17" i="2"/>
  <c r="E17" i="2"/>
  <c r="H17" i="2"/>
  <c r="K17" i="2"/>
  <c r="L17" i="2"/>
  <c r="D19" i="2"/>
  <c r="E19" i="2"/>
  <c r="H19" i="2"/>
  <c r="K19" i="2"/>
  <c r="L19" i="2"/>
  <c r="D20" i="2"/>
  <c r="E20" i="2"/>
  <c r="H20" i="2"/>
  <c r="K20" i="2"/>
  <c r="L20" i="2"/>
  <c r="D21" i="2"/>
  <c r="E21" i="2"/>
  <c r="H21" i="2"/>
  <c r="K21" i="2"/>
  <c r="L21" i="2"/>
  <c r="D22" i="2"/>
  <c r="E22" i="2"/>
  <c r="H22" i="2"/>
  <c r="K22" i="2"/>
  <c r="L22" i="2"/>
  <c r="D23" i="2"/>
  <c r="E23" i="2"/>
  <c r="H23" i="2"/>
  <c r="K23" i="2"/>
  <c r="L23" i="2"/>
  <c r="D24" i="2"/>
  <c r="E24" i="2"/>
  <c r="H24" i="2"/>
  <c r="K24" i="2"/>
  <c r="L24" i="2"/>
  <c r="D25" i="2"/>
  <c r="E25" i="2"/>
  <c r="H25" i="2"/>
  <c r="K25" i="2"/>
  <c r="L25" i="2"/>
  <c r="D26" i="2"/>
  <c r="E26" i="2"/>
  <c r="H26" i="2"/>
  <c r="K26" i="2"/>
  <c r="L26" i="2"/>
  <c r="D27" i="2"/>
  <c r="E27" i="2"/>
  <c r="H27" i="2"/>
  <c r="K27" i="2"/>
  <c r="L27" i="2"/>
  <c r="D2" i="1"/>
  <c r="D9" i="1"/>
  <c r="E9" i="1"/>
  <c r="H9" i="1"/>
  <c r="K9" i="1"/>
  <c r="L9" i="1"/>
  <c r="D10" i="1"/>
  <c r="E10" i="1"/>
  <c r="H10" i="1"/>
  <c r="K10" i="1"/>
  <c r="L10" i="1"/>
  <c r="D11" i="1"/>
  <c r="E11" i="1"/>
  <c r="H11" i="1"/>
  <c r="K11" i="1"/>
  <c r="L11" i="1"/>
  <c r="D12" i="1"/>
  <c r="E12" i="1"/>
  <c r="H12" i="1"/>
  <c r="K12" i="1"/>
  <c r="L12" i="1"/>
  <c r="D13" i="1"/>
  <c r="E13" i="1"/>
  <c r="H13" i="1"/>
  <c r="K13" i="1"/>
  <c r="L13" i="1"/>
  <c r="D14" i="1"/>
  <c r="E14" i="1"/>
  <c r="H14" i="1"/>
  <c r="K14" i="1"/>
  <c r="L14" i="1"/>
  <c r="D15" i="1"/>
  <c r="E15" i="1"/>
  <c r="H15" i="1"/>
  <c r="K15" i="1"/>
  <c r="L15" i="1"/>
  <c r="E16" i="1"/>
  <c r="K16" i="1"/>
  <c r="L16" i="1"/>
  <c r="D17" i="1"/>
  <c r="E17" i="1"/>
  <c r="H17" i="1"/>
  <c r="K17" i="1"/>
  <c r="L17" i="1"/>
  <c r="D19" i="1"/>
  <c r="E19" i="1"/>
  <c r="H19" i="1"/>
  <c r="K19" i="1"/>
  <c r="L19" i="1"/>
  <c r="D20" i="1"/>
  <c r="E20" i="1"/>
  <c r="H20" i="1"/>
  <c r="K20" i="1"/>
  <c r="L20" i="1"/>
  <c r="D21" i="1"/>
  <c r="E21" i="1"/>
  <c r="H21" i="1"/>
  <c r="K21" i="1"/>
  <c r="L21" i="1"/>
  <c r="D22" i="1"/>
  <c r="E22" i="1"/>
  <c r="H22" i="1"/>
  <c r="K22" i="1"/>
  <c r="L22" i="1"/>
  <c r="D23" i="1"/>
  <c r="E23" i="1"/>
  <c r="H23" i="1"/>
  <c r="K23" i="1"/>
  <c r="L23" i="1"/>
  <c r="D24" i="1"/>
  <c r="E24" i="1"/>
  <c r="H24" i="1"/>
  <c r="K24" i="1"/>
  <c r="L24" i="1"/>
  <c r="D25" i="1"/>
  <c r="E25" i="1"/>
  <c r="H25" i="1"/>
  <c r="K25" i="1"/>
  <c r="L25" i="1"/>
  <c r="D26" i="1"/>
  <c r="E26" i="1"/>
  <c r="H26" i="1"/>
  <c r="K26" i="1"/>
  <c r="L26" i="1"/>
  <c r="D27" i="1"/>
  <c r="E27" i="1"/>
  <c r="H27" i="1"/>
  <c r="K27" i="1"/>
  <c r="L27" i="1"/>
</calcChain>
</file>

<file path=xl/sharedStrings.xml><?xml version="1.0" encoding="utf-8"?>
<sst xmlns="http://schemas.openxmlformats.org/spreadsheetml/2006/main" count="94" uniqueCount="41">
  <si>
    <t>T3C</t>
  </si>
  <si>
    <t>T3B</t>
  </si>
  <si>
    <t>T3A</t>
  </si>
  <si>
    <t>T2C</t>
  </si>
  <si>
    <t>T2B</t>
  </si>
  <si>
    <t>T2A</t>
  </si>
  <si>
    <t>T1C</t>
  </si>
  <si>
    <t>T1B</t>
  </si>
  <si>
    <t>T1A</t>
  </si>
  <si>
    <t>P3C</t>
  </si>
  <si>
    <t>N/A (disturbed)</t>
  </si>
  <si>
    <t>P3B</t>
  </si>
  <si>
    <t>P3A</t>
  </si>
  <si>
    <t>P2C</t>
  </si>
  <si>
    <t>P2B</t>
  </si>
  <si>
    <t>P2A</t>
  </si>
  <si>
    <t>P1C</t>
  </si>
  <si>
    <t>P1B</t>
  </si>
  <si>
    <t>P1A</t>
  </si>
  <si>
    <t>Area(m2)</t>
  </si>
  <si>
    <t>Days deployed:</t>
  </si>
  <si>
    <t>Lon</t>
  </si>
  <si>
    <t>Lat</t>
  </si>
  <si>
    <t>Mass Fine Fraction</t>
  </si>
  <si>
    <t>Mass Filter + Sed</t>
  </si>
  <si>
    <t>Mass Filter</t>
  </si>
  <si>
    <t>Mass Sand Fraction</t>
  </si>
  <si>
    <t>Mass Beaker + Sed</t>
  </si>
  <si>
    <t>Mass Beaker</t>
  </si>
  <si>
    <t>Pod(P)/Tube(T)</t>
  </si>
  <si>
    <t>Fine Fraction</t>
  </si>
  <si>
    <t>Coarse Fraction</t>
  </si>
  <si>
    <t>*all in grams (g)</t>
  </si>
  <si>
    <t>Messina, Curtis Mareike</t>
  </si>
  <si>
    <t>Lab Personnel:</t>
  </si>
  <si>
    <t>Date of Processing:</t>
  </si>
  <si>
    <t>Oven End:</t>
  </si>
  <si>
    <t>Date of Collection:</t>
  </si>
  <si>
    <t>Oven Start:</t>
  </si>
  <si>
    <t>Date of Samples:</t>
  </si>
  <si>
    <t xml:space="preserve">SedPod/SedTube Processing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</si>
</sst>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64" fontId="0" fillId="0" borderId="0" xfId="0" applyNumberFormat="1"/>
    <xf numFmtId="0" fontId="0" fillId="0" borderId="1" xfId="0" applyBorder="1"/>
    <xf numFmtId="0" fontId="1" fillId="0" borderId="0" xfId="0" applyFont="1" applyFill="1" applyBorder="1" applyAlignment="1">
      <alignment horizontal="right"/>
    </xf>
    <xf numFmtId="0" fontId="0" fillId="2" borderId="1" xfId="0" applyFill="1" applyBorder="1"/>
    <xf numFmtId="0" fontId="0" fillId="3" borderId="2" xfId="0" applyFill="1" applyBorder="1"/>
    <xf numFmtId="0" fontId="0" fillId="3" borderId="1" xfId="0" applyFill="1" applyBorder="1"/>
    <xf numFmtId="0" fontId="0" fillId="0" borderId="0" xfId="0" applyFill="1" applyBorder="1"/>
    <xf numFmtId="0" fontId="1" fillId="0" borderId="1" xfId="0" applyFont="1" applyBorder="1" applyAlignment="1">
      <alignment horizontal="center"/>
    </xf>
    <xf numFmtId="0" fontId="2" fillId="0" borderId="0" xfId="0" applyFont="1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edPod_Processing_LAB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"/>
      <sheetName val="April"/>
      <sheetName val="May"/>
      <sheetName val="Jun_Jul"/>
      <sheetName val="Aug_Sept"/>
      <sheetName val="Oct"/>
      <sheetName val="Nov"/>
    </sheetNames>
    <sheetDataSet>
      <sheetData sheetId="0">
        <row r="2">
          <cell r="I2">
            <v>1.8241469247509915E-2</v>
          </cell>
        </row>
        <row r="3">
          <cell r="I3">
            <v>2.0268299163899908E-3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tabSelected="1" zoomScale="83" zoomScaleNormal="83" workbookViewId="0">
      <selection activeCell="B9" sqref="B9:B27"/>
    </sheetView>
  </sheetViews>
  <sheetFormatPr defaultColWidth="11" defaultRowHeight="15.75" x14ac:dyDescent="0.25"/>
  <cols>
    <col min="1" max="2" width="16.625" customWidth="1"/>
    <col min="3" max="3" width="20.375" customWidth="1"/>
    <col min="4" max="4" width="17.375" customWidth="1"/>
    <col min="5" max="5" width="7.375" customWidth="1"/>
    <col min="6" max="6" width="14.875" customWidth="1"/>
    <col min="7" max="7" width="16.5" customWidth="1"/>
    <col min="8" max="8" width="18.625" customWidth="1"/>
  </cols>
  <sheetData>
    <row r="1" spans="1:12" x14ac:dyDescent="0.25">
      <c r="A1" s="11" t="s">
        <v>40</v>
      </c>
    </row>
    <row r="2" spans="1:12" x14ac:dyDescent="0.25">
      <c r="A2" t="s">
        <v>39</v>
      </c>
      <c r="B2" s="10">
        <v>41918</v>
      </c>
      <c r="C2" t="s">
        <v>20</v>
      </c>
      <c r="D2">
        <f>B3-B2</f>
        <v>35</v>
      </c>
      <c r="F2" t="s">
        <v>38</v>
      </c>
      <c r="G2" s="10">
        <v>41956</v>
      </c>
      <c r="H2">
        <v>920</v>
      </c>
    </row>
    <row r="3" spans="1:12" x14ac:dyDescent="0.25">
      <c r="A3" t="s">
        <v>37</v>
      </c>
      <c r="B3" s="10">
        <v>41953</v>
      </c>
      <c r="F3" t="s">
        <v>36</v>
      </c>
      <c r="G3" s="10">
        <v>41956</v>
      </c>
      <c r="H3">
        <v>1300</v>
      </c>
    </row>
    <row r="4" spans="1:12" x14ac:dyDescent="0.25">
      <c r="A4" t="s">
        <v>35</v>
      </c>
      <c r="B4" s="10">
        <v>41955</v>
      </c>
    </row>
    <row r="5" spans="1:12" x14ac:dyDescent="0.25">
      <c r="A5" t="s">
        <v>34</v>
      </c>
      <c r="B5" t="s">
        <v>33</v>
      </c>
    </row>
    <row r="7" spans="1:12" x14ac:dyDescent="0.25">
      <c r="A7" s="9" t="s">
        <v>32</v>
      </c>
      <c r="B7" s="8" t="s">
        <v>31</v>
      </c>
      <c r="C7" s="8"/>
      <c r="D7" s="8"/>
      <c r="F7" s="8" t="s">
        <v>30</v>
      </c>
      <c r="G7" s="8"/>
      <c r="H7" s="8"/>
    </row>
    <row r="8" spans="1:12" x14ac:dyDescent="0.25">
      <c r="A8" s="6" t="s">
        <v>29</v>
      </c>
      <c r="B8" s="6" t="s">
        <v>28</v>
      </c>
      <c r="C8" s="6" t="s">
        <v>27</v>
      </c>
      <c r="D8" s="6" t="s">
        <v>26</v>
      </c>
      <c r="E8" s="7"/>
      <c r="F8" s="6" t="s">
        <v>25</v>
      </c>
      <c r="G8" s="6" t="s">
        <v>24</v>
      </c>
      <c r="H8" s="6" t="s">
        <v>23</v>
      </c>
      <c r="I8" s="5" t="s">
        <v>22</v>
      </c>
      <c r="J8" s="5" t="s">
        <v>21</v>
      </c>
      <c r="K8" t="s">
        <v>20</v>
      </c>
      <c r="L8" t="s">
        <v>19</v>
      </c>
    </row>
    <row r="9" spans="1:12" x14ac:dyDescent="0.25">
      <c r="A9" s="2" t="s">
        <v>18</v>
      </c>
      <c r="B9" s="2">
        <v>70.239000000000004</v>
      </c>
      <c r="C9" s="2">
        <v>77.888999999999996</v>
      </c>
      <c r="D9" s="2">
        <f>C9-B9</f>
        <v>7.6499999999999915</v>
      </c>
      <c r="E9" s="3" t="str">
        <f>A9</f>
        <v>P1A</v>
      </c>
      <c r="F9" s="2">
        <v>1.742</v>
      </c>
      <c r="G9" s="2">
        <v>2.8439999999999999</v>
      </c>
      <c r="H9" s="2">
        <f>G9-F9</f>
        <v>1.1019999999999999</v>
      </c>
      <c r="I9">
        <v>-14.290179999999999</v>
      </c>
      <c r="J9">
        <v>-170.6814</v>
      </c>
      <c r="K9">
        <f>$B$3-$B$2</f>
        <v>35</v>
      </c>
      <c r="L9" s="1">
        <f>[1]Mar!$I$2</f>
        <v>1.8241469247509915E-2</v>
      </c>
    </row>
    <row r="10" spans="1:12" x14ac:dyDescent="0.25">
      <c r="A10" s="2" t="s">
        <v>17</v>
      </c>
      <c r="B10" s="2">
        <v>109.636</v>
      </c>
      <c r="C10" s="2">
        <v>110.12</v>
      </c>
      <c r="D10" s="2">
        <f>C10-B10</f>
        <v>0.48400000000000887</v>
      </c>
      <c r="E10" s="3" t="str">
        <f>A10</f>
        <v>P1B</v>
      </c>
      <c r="F10" s="2">
        <v>1.7170000000000001</v>
      </c>
      <c r="G10" s="2">
        <v>2.1720000000000002</v>
      </c>
      <c r="H10" s="2">
        <f>G10-F10</f>
        <v>0.45500000000000007</v>
      </c>
      <c r="I10">
        <v>-14.28941</v>
      </c>
      <c r="J10">
        <v>-170.67959999999999</v>
      </c>
      <c r="K10">
        <f>$B$3-$B$2</f>
        <v>35</v>
      </c>
      <c r="L10" s="1">
        <f>[1]Mar!$I$2</f>
        <v>1.8241469247509915E-2</v>
      </c>
    </row>
    <row r="11" spans="1:12" x14ac:dyDescent="0.25">
      <c r="A11" s="2" t="s">
        <v>16</v>
      </c>
      <c r="B11" s="2">
        <v>68.070999999999998</v>
      </c>
      <c r="C11" s="2">
        <v>69.367000000000004</v>
      </c>
      <c r="D11" s="2">
        <f>C11-B11</f>
        <v>1.2960000000000065</v>
      </c>
      <c r="E11" s="3" t="str">
        <f>A11</f>
        <v>P1C</v>
      </c>
      <c r="F11" s="2">
        <v>1.8</v>
      </c>
      <c r="G11" s="2">
        <v>4.0839999999999996</v>
      </c>
      <c r="H11" s="2">
        <f>G11-F11</f>
        <v>2.2839999999999998</v>
      </c>
      <c r="I11">
        <v>-14.28833</v>
      </c>
      <c r="J11">
        <v>-170.67789999999999</v>
      </c>
      <c r="K11">
        <f>$B$3-$B$2</f>
        <v>35</v>
      </c>
      <c r="L11" s="1">
        <f>[1]Mar!$I$2</f>
        <v>1.8241469247509915E-2</v>
      </c>
    </row>
    <row r="12" spans="1:12" x14ac:dyDescent="0.25">
      <c r="A12" s="2" t="s">
        <v>15</v>
      </c>
      <c r="B12" s="2">
        <v>69.646000000000001</v>
      </c>
      <c r="C12" s="2">
        <v>71.459999999999994</v>
      </c>
      <c r="D12" s="2">
        <f>C12-B12</f>
        <v>1.813999999999993</v>
      </c>
      <c r="E12" s="3" t="str">
        <f>A12</f>
        <v>P2A</v>
      </c>
      <c r="F12" s="2">
        <v>1.7130000000000001</v>
      </c>
      <c r="G12" s="2">
        <v>7.3390000000000004</v>
      </c>
      <c r="H12" s="2">
        <f>G12-F12</f>
        <v>5.6260000000000003</v>
      </c>
      <c r="I12">
        <v>-14.29177</v>
      </c>
      <c r="J12">
        <v>-170.68219999999999</v>
      </c>
      <c r="K12">
        <f>$B$3-$B$2</f>
        <v>35</v>
      </c>
      <c r="L12" s="1">
        <f>[1]Mar!$I$2</f>
        <v>1.8241469247509915E-2</v>
      </c>
    </row>
    <row r="13" spans="1:12" x14ac:dyDescent="0.25">
      <c r="A13" s="2" t="s">
        <v>14</v>
      </c>
      <c r="B13" s="2">
        <v>112.90600000000001</v>
      </c>
      <c r="C13" s="2">
        <v>112.93300000000001</v>
      </c>
      <c r="D13" s="2">
        <f>C13-B13</f>
        <v>2.7000000000001023E-2</v>
      </c>
      <c r="E13" s="3" t="str">
        <f>A13</f>
        <v>P2B</v>
      </c>
      <c r="F13" s="2">
        <v>1.7330000000000001</v>
      </c>
      <c r="G13" s="2">
        <v>1.7789999999999999</v>
      </c>
      <c r="H13" s="2">
        <f>G13-F13</f>
        <v>4.5999999999999819E-2</v>
      </c>
      <c r="I13">
        <v>-14.29142</v>
      </c>
      <c r="J13">
        <v>-170.67930000000001</v>
      </c>
      <c r="K13">
        <f>$B$3-$B$2</f>
        <v>35</v>
      </c>
      <c r="L13" s="1">
        <f>[1]Mar!$I$2</f>
        <v>1.8241469247509915E-2</v>
      </c>
    </row>
    <row r="14" spans="1:12" x14ac:dyDescent="0.25">
      <c r="A14" s="2" t="s">
        <v>13</v>
      </c>
      <c r="B14" s="2">
        <v>66.784999999999997</v>
      </c>
      <c r="C14" s="2">
        <v>68.893000000000001</v>
      </c>
      <c r="D14" s="2">
        <f>C14-B14</f>
        <v>2.1080000000000041</v>
      </c>
      <c r="E14" s="3" t="str">
        <f>A14</f>
        <v>P2C</v>
      </c>
      <c r="F14" s="2">
        <v>1.7869999999999999</v>
      </c>
      <c r="G14" s="2">
        <v>5.7939999999999996</v>
      </c>
      <c r="H14" s="2">
        <f>G14-F14</f>
        <v>4.0069999999999997</v>
      </c>
      <c r="I14">
        <v>-14.290330000000001</v>
      </c>
      <c r="J14">
        <v>-170.67670000000001</v>
      </c>
      <c r="K14">
        <f>$B$3-$B$2</f>
        <v>35</v>
      </c>
      <c r="L14" s="1">
        <f>[1]Mar!$I$2</f>
        <v>1.8241469247509915E-2</v>
      </c>
    </row>
    <row r="15" spans="1:12" x14ac:dyDescent="0.25">
      <c r="A15" s="2" t="s">
        <v>12</v>
      </c>
      <c r="B15" s="2">
        <v>114.151</v>
      </c>
      <c r="C15" s="2">
        <v>114.524</v>
      </c>
      <c r="D15" s="2">
        <f>C15-B15</f>
        <v>0.37300000000000466</v>
      </c>
      <c r="E15" s="3" t="str">
        <f>A15</f>
        <v>P3A</v>
      </c>
      <c r="F15" s="2">
        <v>1.7410000000000001</v>
      </c>
      <c r="G15" s="2">
        <v>2.4140000000000001</v>
      </c>
      <c r="H15" s="2">
        <f>G15-F15</f>
        <v>0.67300000000000004</v>
      </c>
      <c r="I15">
        <v>-14.292730000000001</v>
      </c>
      <c r="J15">
        <v>-170.67939999999999</v>
      </c>
      <c r="K15">
        <f>$B$3-$B$2</f>
        <v>35</v>
      </c>
      <c r="L15" s="1">
        <f>[1]Mar!$I$2</f>
        <v>1.8241469247509915E-2</v>
      </c>
    </row>
    <row r="16" spans="1:12" x14ac:dyDescent="0.25">
      <c r="A16" s="2" t="s">
        <v>11</v>
      </c>
      <c r="B16" s="2" t="s">
        <v>10</v>
      </c>
      <c r="C16" s="2" t="s">
        <v>10</v>
      </c>
      <c r="D16" s="2" t="s">
        <v>10</v>
      </c>
      <c r="E16" s="3" t="str">
        <f>A16</f>
        <v>P3B</v>
      </c>
      <c r="F16" s="2" t="s">
        <v>10</v>
      </c>
      <c r="G16" s="2" t="s">
        <v>10</v>
      </c>
      <c r="H16" s="2" t="s">
        <v>10</v>
      </c>
      <c r="I16">
        <v>-14.293839999999999</v>
      </c>
      <c r="J16">
        <v>-170.6773</v>
      </c>
      <c r="K16">
        <f>$B$3-$B$2</f>
        <v>35</v>
      </c>
      <c r="L16" s="1">
        <f>[1]Mar!$I$2</f>
        <v>1.8241469247509915E-2</v>
      </c>
    </row>
    <row r="17" spans="1:12" x14ac:dyDescent="0.25">
      <c r="A17" s="2" t="s">
        <v>9</v>
      </c>
      <c r="B17" s="2">
        <v>67.215999999999994</v>
      </c>
      <c r="C17" s="2">
        <v>67.225999999999999</v>
      </c>
      <c r="D17" s="2">
        <f>C17-B17</f>
        <v>1.0000000000005116E-2</v>
      </c>
      <c r="E17" s="3" t="str">
        <f>A17</f>
        <v>P3C</v>
      </c>
      <c r="F17" s="2">
        <v>1.7529999999999999</v>
      </c>
      <c r="G17" s="2">
        <v>1.7649999999999999</v>
      </c>
      <c r="H17" s="2">
        <f>G17-F17</f>
        <v>1.2000000000000011E-2</v>
      </c>
      <c r="I17">
        <v>-14.293369999999999</v>
      </c>
      <c r="J17">
        <v>-170.6754</v>
      </c>
      <c r="K17">
        <f>$B$3-$B$2</f>
        <v>35</v>
      </c>
      <c r="L17" s="1">
        <f>[1]Mar!$I$2</f>
        <v>1.8241469247509915E-2</v>
      </c>
    </row>
    <row r="18" spans="1:12" ht="8.25" customHeight="1" x14ac:dyDescent="0.25">
      <c r="A18" s="4"/>
      <c r="B18" s="4"/>
      <c r="C18" s="4"/>
      <c r="D18" s="4"/>
      <c r="E18" s="3"/>
      <c r="F18" s="4"/>
      <c r="G18" s="4"/>
      <c r="H18" s="4"/>
    </row>
    <row r="19" spans="1:12" x14ac:dyDescent="0.25">
      <c r="A19" s="2" t="s">
        <v>8</v>
      </c>
      <c r="B19" s="2">
        <v>67.875</v>
      </c>
      <c r="C19" s="2">
        <v>69.641000000000005</v>
      </c>
      <c r="D19" s="2">
        <f>C19-B19</f>
        <v>1.7660000000000053</v>
      </c>
      <c r="E19" s="3" t="str">
        <f>A19</f>
        <v>T1A</v>
      </c>
      <c r="F19" s="2">
        <v>1.7410000000000001</v>
      </c>
      <c r="G19" s="2">
        <v>4.3499999999999996</v>
      </c>
      <c r="H19" s="2">
        <f>G19-F19</f>
        <v>2.6089999999999995</v>
      </c>
      <c r="I19">
        <v>-14.290179999999999</v>
      </c>
      <c r="J19">
        <v>-170.6814</v>
      </c>
      <c r="K19">
        <f>$B$3-$B$2</f>
        <v>35</v>
      </c>
      <c r="L19" s="1">
        <f>[1]Mar!$I$3</f>
        <v>2.0268299163899908E-3</v>
      </c>
    </row>
    <row r="20" spans="1:12" x14ac:dyDescent="0.25">
      <c r="A20" s="2" t="s">
        <v>7</v>
      </c>
      <c r="B20" s="2">
        <v>111.997</v>
      </c>
      <c r="C20" s="2">
        <v>128.59200000000001</v>
      </c>
      <c r="D20" s="2">
        <f>C20-B20</f>
        <v>16.595000000000013</v>
      </c>
      <c r="E20" s="3" t="str">
        <f>A20</f>
        <v>T1B</v>
      </c>
      <c r="F20" s="2">
        <v>1.704</v>
      </c>
      <c r="G20" s="2">
        <v>10.601000000000001</v>
      </c>
      <c r="H20" s="2">
        <f>G20-F20</f>
        <v>8.8970000000000002</v>
      </c>
      <c r="I20">
        <v>-14.28941</v>
      </c>
      <c r="J20">
        <v>-170.67959999999999</v>
      </c>
      <c r="K20">
        <f>$B$3-$B$2</f>
        <v>35</v>
      </c>
      <c r="L20" s="1">
        <f>[1]Mar!$I$3</f>
        <v>2.0268299163899908E-3</v>
      </c>
    </row>
    <row r="21" spans="1:12" x14ac:dyDescent="0.25">
      <c r="A21" s="2" t="s">
        <v>6</v>
      </c>
      <c r="B21" s="2">
        <v>66.126000000000005</v>
      </c>
      <c r="C21" s="2">
        <v>69.100999999999999</v>
      </c>
      <c r="D21" s="2">
        <f>C21-B21</f>
        <v>2.9749999999999943</v>
      </c>
      <c r="E21" s="3" t="str">
        <f>A21</f>
        <v>T1C</v>
      </c>
      <c r="F21" s="2">
        <v>1.754</v>
      </c>
      <c r="G21" s="2">
        <v>7.6559999999999997</v>
      </c>
      <c r="H21" s="2">
        <f>G21-F21</f>
        <v>5.9019999999999992</v>
      </c>
      <c r="I21">
        <v>-14.28833</v>
      </c>
      <c r="J21">
        <v>-170.67789999999999</v>
      </c>
      <c r="K21">
        <f>$B$3-$B$2</f>
        <v>35</v>
      </c>
      <c r="L21" s="1">
        <f>[1]Mar!$I$3</f>
        <v>2.0268299163899908E-3</v>
      </c>
    </row>
    <row r="22" spans="1:12" x14ac:dyDescent="0.25">
      <c r="A22" s="2" t="s">
        <v>5</v>
      </c>
      <c r="B22" s="2">
        <v>70.001000000000005</v>
      </c>
      <c r="C22" s="2">
        <v>70.606999999999999</v>
      </c>
      <c r="D22" s="2">
        <f>C22-B22</f>
        <v>0.60599999999999454</v>
      </c>
      <c r="E22" s="3" t="str">
        <f>A22</f>
        <v>T2A</v>
      </c>
      <c r="F22" s="2">
        <v>1.81</v>
      </c>
      <c r="G22" s="2">
        <v>3.181</v>
      </c>
      <c r="H22" s="2">
        <f>G22-F22</f>
        <v>1.371</v>
      </c>
      <c r="I22">
        <v>-14.29177</v>
      </c>
      <c r="J22">
        <v>-170.68219999999999</v>
      </c>
      <c r="K22">
        <f>$B$3-$B$2</f>
        <v>35</v>
      </c>
      <c r="L22" s="1">
        <f>[1]Mar!$I$3</f>
        <v>2.0268299163899908E-3</v>
      </c>
    </row>
    <row r="23" spans="1:12" x14ac:dyDescent="0.25">
      <c r="A23" s="2" t="s">
        <v>4</v>
      </c>
      <c r="B23" s="2">
        <v>114.664</v>
      </c>
      <c r="C23" s="2">
        <v>114.64100000000001</v>
      </c>
      <c r="D23" s="2">
        <f>C23-B23</f>
        <v>-2.2999999999996135E-2</v>
      </c>
      <c r="E23" s="3" t="str">
        <f>A23</f>
        <v>T2B</v>
      </c>
      <c r="F23" s="2">
        <v>1.7370000000000001</v>
      </c>
      <c r="G23" s="2">
        <v>1.7729999999999999</v>
      </c>
      <c r="H23" s="2">
        <f>G23-F23</f>
        <v>3.599999999999981E-2</v>
      </c>
      <c r="I23">
        <v>-14.29142</v>
      </c>
      <c r="J23">
        <v>-170.67930000000001</v>
      </c>
      <c r="K23">
        <f>$B$3-$B$2</f>
        <v>35</v>
      </c>
      <c r="L23" s="1">
        <f>[1]Mar!$I$3</f>
        <v>2.0268299163899908E-3</v>
      </c>
    </row>
    <row r="24" spans="1:12" x14ac:dyDescent="0.25">
      <c r="A24" s="2" t="s">
        <v>3</v>
      </c>
      <c r="B24" s="2">
        <v>69.096000000000004</v>
      </c>
      <c r="C24" s="2">
        <v>71.311000000000007</v>
      </c>
      <c r="D24" s="2">
        <f>C24-B24</f>
        <v>2.2150000000000034</v>
      </c>
      <c r="E24" s="3" t="str">
        <f>A24</f>
        <v>T2C</v>
      </c>
      <c r="F24" s="2">
        <v>1.7190000000000001</v>
      </c>
      <c r="G24" s="2">
        <v>9.5280000000000005</v>
      </c>
      <c r="H24" s="2">
        <f>G24-F24</f>
        <v>7.8090000000000002</v>
      </c>
      <c r="I24">
        <v>-14.290330000000001</v>
      </c>
      <c r="J24">
        <v>-170.67670000000001</v>
      </c>
      <c r="K24">
        <f>$B$3-$B$2</f>
        <v>35</v>
      </c>
      <c r="L24" s="1">
        <f>[1]Mar!$I$3</f>
        <v>2.0268299163899908E-3</v>
      </c>
    </row>
    <row r="25" spans="1:12" x14ac:dyDescent="0.25">
      <c r="A25" s="2" t="s">
        <v>2</v>
      </c>
      <c r="B25" s="2">
        <v>112.929</v>
      </c>
      <c r="C25" s="2">
        <v>114.322</v>
      </c>
      <c r="D25" s="2">
        <f>C25-B25</f>
        <v>1.3930000000000007</v>
      </c>
      <c r="E25" s="3" t="str">
        <f>A25</f>
        <v>T3A</v>
      </c>
      <c r="F25" s="2">
        <v>1.796</v>
      </c>
      <c r="G25" s="2">
        <v>3.24</v>
      </c>
      <c r="H25" s="2">
        <f>G25-F25</f>
        <v>1.4440000000000002</v>
      </c>
      <c r="I25">
        <v>-14.292730000000001</v>
      </c>
      <c r="J25">
        <v>-170.67939999999999</v>
      </c>
      <c r="K25">
        <f>$B$3-$B$2</f>
        <v>35</v>
      </c>
      <c r="L25" s="1">
        <f>[1]Mar!$I$3</f>
        <v>2.0268299163899908E-3</v>
      </c>
    </row>
    <row r="26" spans="1:12" x14ac:dyDescent="0.25">
      <c r="A26" s="2" t="s">
        <v>1</v>
      </c>
      <c r="B26" s="2">
        <v>112.92</v>
      </c>
      <c r="C26" s="2">
        <v>115.28700000000001</v>
      </c>
      <c r="D26" s="2">
        <f>C26-B26</f>
        <v>2.3670000000000044</v>
      </c>
      <c r="E26" s="3" t="str">
        <f>A26</f>
        <v>T3B</v>
      </c>
      <c r="F26" s="2">
        <v>1.8109999999999999</v>
      </c>
      <c r="G26" s="2">
        <v>2.2639999999999998</v>
      </c>
      <c r="H26" s="2">
        <f>G26-F26</f>
        <v>0.45299999999999985</v>
      </c>
      <c r="I26">
        <v>-14.293839999999999</v>
      </c>
      <c r="J26">
        <v>-170.6773</v>
      </c>
      <c r="K26">
        <f>$B$3-$B$2</f>
        <v>35</v>
      </c>
      <c r="L26" s="1">
        <f>[1]Mar!$I$3</f>
        <v>2.0268299163899908E-3</v>
      </c>
    </row>
    <row r="27" spans="1:12" x14ac:dyDescent="0.25">
      <c r="A27" s="2" t="s">
        <v>0</v>
      </c>
      <c r="B27" s="2">
        <v>70.11</v>
      </c>
      <c r="C27" s="2">
        <v>71.218000000000004</v>
      </c>
      <c r="D27" s="2">
        <f>C27-B27</f>
        <v>1.1080000000000041</v>
      </c>
      <c r="E27" s="3" t="str">
        <f>A27</f>
        <v>T3C</v>
      </c>
      <c r="F27" s="2">
        <v>1.7989999999999999</v>
      </c>
      <c r="G27" s="2">
        <v>4.8730000000000002</v>
      </c>
      <c r="H27" s="2">
        <f>G27-F27</f>
        <v>3.0740000000000003</v>
      </c>
      <c r="I27">
        <v>-14.293369999999999</v>
      </c>
      <c r="J27">
        <v>-170.6754</v>
      </c>
      <c r="K27">
        <f>$B$3-$B$2</f>
        <v>35</v>
      </c>
      <c r="L27" s="1">
        <f>[1]Mar!$I$3</f>
        <v>2.0268299163899908E-3</v>
      </c>
    </row>
  </sheetData>
  <mergeCells count="2">
    <mergeCell ref="B7:D7"/>
    <mergeCell ref="F7:H7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zoomScale="83" zoomScaleNormal="83" workbookViewId="0">
      <selection activeCell="G28" sqref="G28"/>
    </sheetView>
  </sheetViews>
  <sheetFormatPr defaultColWidth="11" defaultRowHeight="15.75" x14ac:dyDescent="0.25"/>
  <cols>
    <col min="1" max="2" width="16.625" customWidth="1"/>
    <col min="3" max="3" width="20.375" customWidth="1"/>
    <col min="4" max="4" width="17.375" customWidth="1"/>
    <col min="5" max="5" width="7.375" customWidth="1"/>
    <col min="6" max="6" width="14.875" customWidth="1"/>
    <col min="7" max="7" width="16.5" customWidth="1"/>
    <col min="8" max="8" width="18.625" customWidth="1"/>
  </cols>
  <sheetData>
    <row r="1" spans="1:12" x14ac:dyDescent="0.25">
      <c r="A1" s="11" t="s">
        <v>40</v>
      </c>
    </row>
    <row r="2" spans="1:12" x14ac:dyDescent="0.25">
      <c r="A2" t="s">
        <v>39</v>
      </c>
      <c r="B2" s="10">
        <v>41918</v>
      </c>
      <c r="C2" t="s">
        <v>20</v>
      </c>
      <c r="D2">
        <f>B3-B2</f>
        <v>35</v>
      </c>
      <c r="F2" t="s">
        <v>38</v>
      </c>
      <c r="G2" s="10">
        <v>41956</v>
      </c>
      <c r="H2">
        <v>920</v>
      </c>
    </row>
    <row r="3" spans="1:12" x14ac:dyDescent="0.25">
      <c r="A3" t="s">
        <v>37</v>
      </c>
      <c r="B3" s="10">
        <v>41953</v>
      </c>
      <c r="F3" t="s">
        <v>36</v>
      </c>
      <c r="G3" s="10">
        <v>41956</v>
      </c>
      <c r="H3">
        <v>1300</v>
      </c>
    </row>
    <row r="4" spans="1:12" x14ac:dyDescent="0.25">
      <c r="A4" t="s">
        <v>35</v>
      </c>
      <c r="B4" s="10">
        <v>41955</v>
      </c>
    </row>
    <row r="5" spans="1:12" x14ac:dyDescent="0.25">
      <c r="A5" t="s">
        <v>34</v>
      </c>
      <c r="B5" t="s">
        <v>33</v>
      </c>
    </row>
    <row r="7" spans="1:12" x14ac:dyDescent="0.25">
      <c r="A7" s="9" t="s">
        <v>32</v>
      </c>
      <c r="B7" s="8" t="s">
        <v>31</v>
      </c>
      <c r="C7" s="8"/>
      <c r="D7" s="8"/>
      <c r="F7" s="8" t="s">
        <v>30</v>
      </c>
      <c r="G7" s="8"/>
      <c r="H7" s="8"/>
    </row>
    <row r="8" spans="1:12" x14ac:dyDescent="0.25">
      <c r="A8" s="6" t="s">
        <v>29</v>
      </c>
      <c r="B8" s="6" t="s">
        <v>28</v>
      </c>
      <c r="C8" s="6" t="s">
        <v>27</v>
      </c>
      <c r="D8" s="6" t="s">
        <v>26</v>
      </c>
      <c r="E8" s="7"/>
      <c r="F8" s="6" t="s">
        <v>25</v>
      </c>
      <c r="G8" s="6" t="s">
        <v>24</v>
      </c>
      <c r="H8" s="6" t="s">
        <v>23</v>
      </c>
      <c r="I8" s="5" t="s">
        <v>22</v>
      </c>
      <c r="J8" s="5" t="s">
        <v>21</v>
      </c>
      <c r="K8" t="s">
        <v>20</v>
      </c>
      <c r="L8" t="s">
        <v>19</v>
      </c>
    </row>
    <row r="9" spans="1:12" x14ac:dyDescent="0.25">
      <c r="A9" s="2" t="s">
        <v>18</v>
      </c>
      <c r="B9" s="2">
        <v>70.239000000000004</v>
      </c>
      <c r="C9" s="2">
        <v>77.888999999999996</v>
      </c>
      <c r="D9" s="2">
        <f>C9-B9</f>
        <v>7.6499999999999915</v>
      </c>
      <c r="E9" s="3" t="str">
        <f>A9</f>
        <v>P1A</v>
      </c>
      <c r="F9" s="2">
        <v>1.742</v>
      </c>
      <c r="G9" s="2">
        <v>2.8370000000000002</v>
      </c>
      <c r="H9" s="2">
        <f>G9-F9</f>
        <v>1.0950000000000002</v>
      </c>
      <c r="I9">
        <v>-14.290179999999999</v>
      </c>
      <c r="J9">
        <v>-170.6814</v>
      </c>
      <c r="K9">
        <f>$B$3-$B$2</f>
        <v>35</v>
      </c>
      <c r="L9" s="1">
        <f>[1]Mar!$I$2</f>
        <v>1.8241469247509915E-2</v>
      </c>
    </row>
    <row r="10" spans="1:12" x14ac:dyDescent="0.25">
      <c r="A10" s="2" t="s">
        <v>17</v>
      </c>
      <c r="B10" s="2">
        <v>109.636</v>
      </c>
      <c r="C10" s="2">
        <v>110.12</v>
      </c>
      <c r="D10" s="2">
        <f>C10-B10</f>
        <v>0.48400000000000887</v>
      </c>
      <c r="E10" s="3" t="str">
        <f>A10</f>
        <v>P1B</v>
      </c>
      <c r="F10" s="2">
        <v>1.7170000000000001</v>
      </c>
      <c r="G10" s="2">
        <v>2.1659999999999999</v>
      </c>
      <c r="H10" s="2">
        <f>G10-F10</f>
        <v>0.44899999999999984</v>
      </c>
      <c r="I10">
        <v>-14.28941</v>
      </c>
      <c r="J10">
        <v>-170.67959999999999</v>
      </c>
      <c r="K10">
        <f>$B$3-$B$2</f>
        <v>35</v>
      </c>
      <c r="L10" s="1">
        <f>[1]Mar!$I$2</f>
        <v>1.8241469247509915E-2</v>
      </c>
    </row>
    <row r="11" spans="1:12" x14ac:dyDescent="0.25">
      <c r="A11" s="2" t="s">
        <v>16</v>
      </c>
      <c r="B11" s="2">
        <v>68.070999999999998</v>
      </c>
      <c r="C11" s="2">
        <v>69.367000000000004</v>
      </c>
      <c r="D11" s="2">
        <f>C11-B11</f>
        <v>1.2960000000000065</v>
      </c>
      <c r="E11" s="3" t="str">
        <f>A11</f>
        <v>P1C</v>
      </c>
      <c r="F11" s="2">
        <v>1.8</v>
      </c>
      <c r="G11" s="2">
        <v>4.08</v>
      </c>
      <c r="H11" s="2">
        <f>G11-F11</f>
        <v>2.2800000000000002</v>
      </c>
      <c r="I11">
        <v>-14.28833</v>
      </c>
      <c r="J11">
        <v>-170.67789999999999</v>
      </c>
      <c r="K11">
        <f>$B$3-$B$2</f>
        <v>35</v>
      </c>
      <c r="L11" s="1">
        <f>[1]Mar!$I$2</f>
        <v>1.8241469247509915E-2</v>
      </c>
    </row>
    <row r="12" spans="1:12" x14ac:dyDescent="0.25">
      <c r="A12" s="2" t="s">
        <v>15</v>
      </c>
      <c r="B12" s="2">
        <v>69.646000000000001</v>
      </c>
      <c r="C12" s="2">
        <v>71.459999999999994</v>
      </c>
      <c r="D12" s="2">
        <f>C12-B12</f>
        <v>1.813999999999993</v>
      </c>
      <c r="E12" s="3" t="str">
        <f>A12</f>
        <v>P2A</v>
      </c>
      <c r="F12" s="2">
        <v>1.7130000000000001</v>
      </c>
      <c r="G12" s="2">
        <v>7.3280000000000003</v>
      </c>
      <c r="H12" s="2">
        <f>G12-F12</f>
        <v>5.6150000000000002</v>
      </c>
      <c r="I12">
        <v>-14.29177</v>
      </c>
      <c r="J12">
        <v>-170.68219999999999</v>
      </c>
      <c r="K12">
        <f>$B$3-$B$2</f>
        <v>35</v>
      </c>
      <c r="L12" s="1">
        <f>[1]Mar!$I$2</f>
        <v>1.8241469247509915E-2</v>
      </c>
    </row>
    <row r="13" spans="1:12" x14ac:dyDescent="0.25">
      <c r="A13" s="2" t="s">
        <v>14</v>
      </c>
      <c r="B13" s="2">
        <v>112.90600000000001</v>
      </c>
      <c r="C13" s="2">
        <v>112.93300000000001</v>
      </c>
      <c r="D13" s="2">
        <f>C13-B13</f>
        <v>2.7000000000001023E-2</v>
      </c>
      <c r="E13" s="3" t="str">
        <f>A13</f>
        <v>P2B</v>
      </c>
      <c r="F13" s="2">
        <v>1.7330000000000001</v>
      </c>
      <c r="G13" s="2">
        <v>1.78</v>
      </c>
      <c r="H13" s="2">
        <f>G13-F13</f>
        <v>4.6999999999999931E-2</v>
      </c>
      <c r="I13">
        <v>-14.29142</v>
      </c>
      <c r="J13">
        <v>-170.67930000000001</v>
      </c>
      <c r="K13">
        <f>$B$3-$B$2</f>
        <v>35</v>
      </c>
      <c r="L13" s="1">
        <f>[1]Mar!$I$2</f>
        <v>1.8241469247509915E-2</v>
      </c>
    </row>
    <row r="14" spans="1:12" x14ac:dyDescent="0.25">
      <c r="A14" s="2" t="s">
        <v>13</v>
      </c>
      <c r="B14" s="2">
        <v>66.784999999999997</v>
      </c>
      <c r="C14" s="2">
        <v>68.893000000000001</v>
      </c>
      <c r="D14" s="2">
        <f>C14-B14</f>
        <v>2.1080000000000041</v>
      </c>
      <c r="E14" s="3" t="str">
        <f>A14</f>
        <v>P2C</v>
      </c>
      <c r="F14" s="2">
        <v>1.7869999999999999</v>
      </c>
      <c r="G14" s="2">
        <v>5.7880000000000003</v>
      </c>
      <c r="H14" s="2">
        <f>G14-F14</f>
        <v>4.0010000000000003</v>
      </c>
      <c r="I14">
        <v>-14.290330000000001</v>
      </c>
      <c r="J14">
        <v>-170.67670000000001</v>
      </c>
      <c r="K14">
        <f>$B$3-$B$2</f>
        <v>35</v>
      </c>
      <c r="L14" s="1">
        <f>[1]Mar!$I$2</f>
        <v>1.8241469247509915E-2</v>
      </c>
    </row>
    <row r="15" spans="1:12" x14ac:dyDescent="0.25">
      <c r="A15" s="2" t="s">
        <v>12</v>
      </c>
      <c r="B15" s="2">
        <v>114.151</v>
      </c>
      <c r="C15" s="2">
        <v>114.524</v>
      </c>
      <c r="D15" s="2">
        <f>C15-B15</f>
        <v>0.37300000000000466</v>
      </c>
      <c r="E15" s="3" t="str">
        <f>A15</f>
        <v>P3A</v>
      </c>
      <c r="F15" s="2">
        <v>1.7410000000000001</v>
      </c>
      <c r="G15" s="2">
        <v>2.399</v>
      </c>
      <c r="H15" s="2">
        <f>G15-F15</f>
        <v>0.65799999999999992</v>
      </c>
      <c r="I15">
        <v>-14.292730000000001</v>
      </c>
      <c r="J15">
        <v>-170.67939999999999</v>
      </c>
      <c r="K15">
        <f>$B$3-$B$2</f>
        <v>35</v>
      </c>
      <c r="L15" s="1">
        <f>[1]Mar!$I$2</f>
        <v>1.8241469247509915E-2</v>
      </c>
    </row>
    <row r="16" spans="1:12" x14ac:dyDescent="0.25">
      <c r="A16" s="2" t="s">
        <v>11</v>
      </c>
      <c r="B16" s="2" t="s">
        <v>10</v>
      </c>
      <c r="C16" s="2" t="s">
        <v>10</v>
      </c>
      <c r="D16" s="2" t="s">
        <v>10</v>
      </c>
      <c r="E16" s="3" t="str">
        <f>A16</f>
        <v>P3B</v>
      </c>
      <c r="F16" s="2" t="s">
        <v>10</v>
      </c>
      <c r="G16" s="2" t="s">
        <v>10</v>
      </c>
      <c r="H16" s="2" t="s">
        <v>10</v>
      </c>
      <c r="I16">
        <v>-14.293839999999999</v>
      </c>
      <c r="J16">
        <v>-170.6773</v>
      </c>
      <c r="K16">
        <f>$B$3-$B$2</f>
        <v>35</v>
      </c>
      <c r="L16" s="1">
        <f>[1]Mar!$I$2</f>
        <v>1.8241469247509915E-2</v>
      </c>
    </row>
    <row r="17" spans="1:12" x14ac:dyDescent="0.25">
      <c r="A17" s="2" t="s">
        <v>9</v>
      </c>
      <c r="B17" s="2">
        <v>67.215999999999994</v>
      </c>
      <c r="C17" s="2">
        <v>67.225999999999999</v>
      </c>
      <c r="D17" s="2">
        <f>C17-B17</f>
        <v>1.0000000000005116E-2</v>
      </c>
      <c r="E17" s="3" t="str">
        <f>A17</f>
        <v>P3C</v>
      </c>
      <c r="F17" s="2">
        <v>1.7529999999999999</v>
      </c>
      <c r="G17" s="2">
        <v>1.7509999999999999</v>
      </c>
      <c r="H17" s="2">
        <f>G17-F17</f>
        <v>-2.0000000000000018E-3</v>
      </c>
      <c r="I17">
        <v>-14.293369999999999</v>
      </c>
      <c r="J17">
        <v>-170.6754</v>
      </c>
      <c r="K17">
        <f>$B$3-$B$2</f>
        <v>35</v>
      </c>
      <c r="L17" s="1">
        <f>[1]Mar!$I$2</f>
        <v>1.8241469247509915E-2</v>
      </c>
    </row>
    <row r="18" spans="1:12" ht="8.25" customHeight="1" x14ac:dyDescent="0.25">
      <c r="A18" s="4"/>
      <c r="B18" s="4"/>
      <c r="C18" s="4"/>
      <c r="D18" s="4"/>
      <c r="E18" s="3"/>
      <c r="F18" s="4"/>
      <c r="G18" s="4"/>
      <c r="H18" s="4"/>
    </row>
    <row r="19" spans="1:12" x14ac:dyDescent="0.25">
      <c r="A19" s="2" t="s">
        <v>8</v>
      </c>
      <c r="B19" s="2">
        <v>67.875</v>
      </c>
      <c r="C19" s="2">
        <v>69.641000000000005</v>
      </c>
      <c r="D19" s="2">
        <f>C19-B19</f>
        <v>1.7660000000000053</v>
      </c>
      <c r="E19" s="3" t="str">
        <f>A19</f>
        <v>T1A</v>
      </c>
      <c r="F19" s="2">
        <v>1.7410000000000001</v>
      </c>
      <c r="G19" s="2">
        <v>4.3330000000000002</v>
      </c>
      <c r="H19" s="2">
        <f>G19-F19</f>
        <v>2.5920000000000001</v>
      </c>
      <c r="I19">
        <v>-14.290179999999999</v>
      </c>
      <c r="J19">
        <v>-170.6814</v>
      </c>
      <c r="K19">
        <f>$B$3-$B$2</f>
        <v>35</v>
      </c>
      <c r="L19" s="1">
        <f>[1]Mar!$I$3</f>
        <v>2.0268299163899908E-3</v>
      </c>
    </row>
    <row r="20" spans="1:12" x14ac:dyDescent="0.25">
      <c r="A20" s="2" t="s">
        <v>7</v>
      </c>
      <c r="B20" s="2">
        <v>111.997</v>
      </c>
      <c r="C20" s="2">
        <v>128.59200000000001</v>
      </c>
      <c r="D20" s="2">
        <f>C20-B20</f>
        <v>16.595000000000013</v>
      </c>
      <c r="E20" s="3" t="str">
        <f>A20</f>
        <v>T1B</v>
      </c>
      <c r="F20" s="2">
        <v>1.704</v>
      </c>
      <c r="G20" s="2">
        <v>10.581</v>
      </c>
      <c r="H20" s="2">
        <f>G20-F20</f>
        <v>8.8769999999999989</v>
      </c>
      <c r="I20">
        <v>-14.28941</v>
      </c>
      <c r="J20">
        <v>-170.67959999999999</v>
      </c>
      <c r="K20">
        <f>$B$3-$B$2</f>
        <v>35</v>
      </c>
      <c r="L20" s="1">
        <f>[1]Mar!$I$3</f>
        <v>2.0268299163899908E-3</v>
      </c>
    </row>
    <row r="21" spans="1:12" x14ac:dyDescent="0.25">
      <c r="A21" s="2" t="s">
        <v>6</v>
      </c>
      <c r="B21" s="2">
        <v>66.126000000000005</v>
      </c>
      <c r="C21" s="2">
        <v>69.100999999999999</v>
      </c>
      <c r="D21" s="2">
        <f>C21-B21</f>
        <v>2.9749999999999943</v>
      </c>
      <c r="E21" s="3" t="str">
        <f>A21</f>
        <v>T1C</v>
      </c>
      <c r="F21" s="2">
        <v>1.754</v>
      </c>
      <c r="G21" s="2">
        <v>7.64</v>
      </c>
      <c r="H21" s="2">
        <f>G21-F21</f>
        <v>5.8859999999999992</v>
      </c>
      <c r="I21">
        <v>-14.28833</v>
      </c>
      <c r="J21">
        <v>-170.67789999999999</v>
      </c>
      <c r="K21">
        <f>$B$3-$B$2</f>
        <v>35</v>
      </c>
      <c r="L21" s="1">
        <f>[1]Mar!$I$3</f>
        <v>2.0268299163899908E-3</v>
      </c>
    </row>
    <row r="22" spans="1:12" x14ac:dyDescent="0.25">
      <c r="A22" s="2" t="s">
        <v>5</v>
      </c>
      <c r="B22" s="2">
        <v>70.001000000000005</v>
      </c>
      <c r="C22" s="2">
        <v>70.606999999999999</v>
      </c>
      <c r="D22" s="2">
        <f>C22-B22</f>
        <v>0.60599999999999454</v>
      </c>
      <c r="E22" s="3" t="str">
        <f>A22</f>
        <v>T2A</v>
      </c>
      <c r="F22" s="2">
        <v>1.81</v>
      </c>
      <c r="G22" s="2">
        <v>3.169</v>
      </c>
      <c r="H22" s="2">
        <f>G22-F22</f>
        <v>1.359</v>
      </c>
      <c r="I22">
        <v>-14.29177</v>
      </c>
      <c r="J22">
        <v>-170.68219999999999</v>
      </c>
      <c r="K22">
        <f>$B$3-$B$2</f>
        <v>35</v>
      </c>
      <c r="L22" s="1">
        <f>[1]Mar!$I$3</f>
        <v>2.0268299163899908E-3</v>
      </c>
    </row>
    <row r="23" spans="1:12" x14ac:dyDescent="0.25">
      <c r="A23" s="2" t="s">
        <v>4</v>
      </c>
      <c r="B23" s="2">
        <v>114.664</v>
      </c>
      <c r="C23" s="2">
        <v>114.64100000000001</v>
      </c>
      <c r="D23" s="2">
        <f>C23-B23</f>
        <v>-2.2999999999996135E-2</v>
      </c>
      <c r="E23" s="3" t="str">
        <f>A23</f>
        <v>T2B</v>
      </c>
      <c r="F23" s="2">
        <v>1.7370000000000001</v>
      </c>
      <c r="G23" s="2">
        <v>1.766</v>
      </c>
      <c r="H23" s="2">
        <f>G23-F23</f>
        <v>2.8999999999999915E-2</v>
      </c>
      <c r="I23">
        <v>-14.29142</v>
      </c>
      <c r="J23">
        <v>-170.67930000000001</v>
      </c>
      <c r="K23">
        <f>$B$3-$B$2</f>
        <v>35</v>
      </c>
      <c r="L23" s="1">
        <f>[1]Mar!$I$3</f>
        <v>2.0268299163899908E-3</v>
      </c>
    </row>
    <row r="24" spans="1:12" x14ac:dyDescent="0.25">
      <c r="A24" s="2" t="s">
        <v>3</v>
      </c>
      <c r="B24" s="2">
        <v>69.096000000000004</v>
      </c>
      <c r="C24" s="2">
        <v>71.311000000000007</v>
      </c>
      <c r="D24" s="2">
        <f>C24-B24</f>
        <v>2.2150000000000034</v>
      </c>
      <c r="E24" s="3" t="str">
        <f>A24</f>
        <v>T2C</v>
      </c>
      <c r="F24" s="2">
        <v>1.7190000000000001</v>
      </c>
      <c r="G24" s="2">
        <v>9.516</v>
      </c>
      <c r="H24" s="2">
        <f>G24-F24</f>
        <v>7.7969999999999997</v>
      </c>
      <c r="I24">
        <v>-14.290330000000001</v>
      </c>
      <c r="J24">
        <v>-170.67670000000001</v>
      </c>
      <c r="K24">
        <f>$B$3-$B$2</f>
        <v>35</v>
      </c>
      <c r="L24" s="1">
        <f>[1]Mar!$I$3</f>
        <v>2.0268299163899908E-3</v>
      </c>
    </row>
    <row r="25" spans="1:12" x14ac:dyDescent="0.25">
      <c r="A25" s="2" t="s">
        <v>2</v>
      </c>
      <c r="B25" s="2">
        <v>112.929</v>
      </c>
      <c r="C25" s="2">
        <v>114.322</v>
      </c>
      <c r="D25" s="2">
        <f>C25-B25</f>
        <v>1.3930000000000007</v>
      </c>
      <c r="E25" s="3" t="str">
        <f>A25</f>
        <v>T3A</v>
      </c>
      <c r="F25" s="2">
        <v>1.796</v>
      </c>
      <c r="G25" s="2">
        <v>3.2370000000000001</v>
      </c>
      <c r="H25" s="2">
        <f>G25-F25</f>
        <v>1.4410000000000001</v>
      </c>
      <c r="I25">
        <v>-14.292730000000001</v>
      </c>
      <c r="J25">
        <v>-170.67939999999999</v>
      </c>
      <c r="K25">
        <f>$B$3-$B$2</f>
        <v>35</v>
      </c>
      <c r="L25" s="1">
        <f>[1]Mar!$I$3</f>
        <v>2.0268299163899908E-3</v>
      </c>
    </row>
    <row r="26" spans="1:12" x14ac:dyDescent="0.25">
      <c r="A26" s="2" t="s">
        <v>1</v>
      </c>
      <c r="B26" s="2">
        <v>112.92</v>
      </c>
      <c r="C26" s="2">
        <v>115.28700000000001</v>
      </c>
      <c r="D26" s="2">
        <f>C26-B26</f>
        <v>2.3670000000000044</v>
      </c>
      <c r="E26" s="3" t="str">
        <f>A26</f>
        <v>T3B</v>
      </c>
      <c r="F26" s="2">
        <v>1.8109999999999999</v>
      </c>
      <c r="G26" s="2">
        <v>2.262</v>
      </c>
      <c r="H26" s="2">
        <f>G26-F26</f>
        <v>0.45100000000000007</v>
      </c>
      <c r="I26">
        <v>-14.293839999999999</v>
      </c>
      <c r="J26">
        <v>-170.6773</v>
      </c>
      <c r="K26">
        <f>$B$3-$B$2</f>
        <v>35</v>
      </c>
      <c r="L26" s="1">
        <f>[1]Mar!$I$3</f>
        <v>2.0268299163899908E-3</v>
      </c>
    </row>
    <row r="27" spans="1:12" x14ac:dyDescent="0.25">
      <c r="A27" s="2" t="s">
        <v>0</v>
      </c>
      <c r="B27" s="2">
        <v>70.11</v>
      </c>
      <c r="C27" s="2">
        <v>71.218000000000004</v>
      </c>
      <c r="D27" s="2">
        <f>C27-B27</f>
        <v>1.1080000000000041</v>
      </c>
      <c r="E27" s="3" t="str">
        <f>A27</f>
        <v>T3C</v>
      </c>
      <c r="F27" s="2">
        <v>1.7989999999999999</v>
      </c>
      <c r="G27" s="2">
        <v>4.8659999999999997</v>
      </c>
      <c r="H27" s="2">
        <f>G27-F27</f>
        <v>3.0669999999999997</v>
      </c>
      <c r="I27">
        <v>-14.293369999999999</v>
      </c>
      <c r="J27">
        <v>-170.6754</v>
      </c>
      <c r="K27">
        <f>$B$3-$B$2</f>
        <v>35</v>
      </c>
      <c r="L27" s="1">
        <f>[1]Mar!$I$3</f>
        <v>2.0268299163899908E-3</v>
      </c>
    </row>
  </sheetData>
  <mergeCells count="2">
    <mergeCell ref="B7:D7"/>
    <mergeCell ref="F7:H7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Oct (3)</vt:lpstr>
      <vt:lpstr>Oct (2)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Messina</dc:creator>
  <cp:lastModifiedBy>Alex Messina</cp:lastModifiedBy>
  <dcterms:created xsi:type="dcterms:W3CDTF">2014-12-22T18:46:31Z</dcterms:created>
  <dcterms:modified xsi:type="dcterms:W3CDTF">2014-12-22T18:47:08Z</dcterms:modified>
</cp:coreProperties>
</file>