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Nuuuli-Sediment-Flux\Data\Q\"/>
    </mc:Choice>
  </mc:AlternateContent>
  <bookViews>
    <workbookView xWindow="480" yWindow="300" windowWidth="19815" windowHeight="7890" tabRatio="641" activeTab="3"/>
  </bookViews>
  <sheets>
    <sheet name="N1-1" sheetId="6" r:id="rId1"/>
    <sheet name="N1-2" sheetId="7" r:id="rId2"/>
    <sheet name="N1-3" sheetId="8" r:id="rId3"/>
    <sheet name="N2-1" sheetId="9" r:id="rId4"/>
    <sheet name="N2-2" sheetId="10" r:id="rId5"/>
  </sheets>
  <calcPr calcId="152511"/>
</workbook>
</file>

<file path=xl/calcChain.xml><?xml version="1.0" encoding="utf-8"?>
<calcChain xmlns="http://schemas.openxmlformats.org/spreadsheetml/2006/main">
  <c r="F19" i="7" l="1"/>
  <c r="G19" i="10" l="1"/>
  <c r="H19" i="10"/>
  <c r="F19" i="10"/>
  <c r="G20" i="10"/>
  <c r="H20" i="10" s="1"/>
  <c r="F20" i="10"/>
  <c r="G18" i="10"/>
  <c r="H18" i="10" s="1"/>
  <c r="F18" i="10"/>
  <c r="G17" i="10"/>
  <c r="H17" i="10" s="1"/>
  <c r="F17" i="10"/>
  <c r="G16" i="10"/>
  <c r="H16" i="10" s="1"/>
  <c r="F16" i="10"/>
  <c r="G15" i="10"/>
  <c r="H15" i="10" s="1"/>
  <c r="F15" i="10"/>
  <c r="G14" i="10"/>
  <c r="H14" i="10" s="1"/>
  <c r="F14" i="10"/>
  <c r="G13" i="10"/>
  <c r="H13" i="10" s="1"/>
  <c r="F13" i="10"/>
  <c r="G12" i="10"/>
  <c r="H12" i="10" s="1"/>
  <c r="F12" i="10"/>
  <c r="G11" i="10"/>
  <c r="H11" i="10" s="1"/>
  <c r="F11" i="10"/>
  <c r="G10" i="10"/>
  <c r="H10" i="10" s="1"/>
  <c r="F10" i="10"/>
  <c r="G9" i="10"/>
  <c r="H9" i="10" s="1"/>
  <c r="F9" i="10"/>
  <c r="G8" i="10"/>
  <c r="H8" i="10" s="1"/>
  <c r="F8" i="10"/>
  <c r="G7" i="10"/>
  <c r="H7" i="10" s="1"/>
  <c r="F7" i="10"/>
  <c r="G6" i="10"/>
  <c r="H6" i="10" s="1"/>
  <c r="F6" i="10"/>
  <c r="G20" i="9"/>
  <c r="H20" i="9" s="1"/>
  <c r="F20" i="9"/>
  <c r="G19" i="9"/>
  <c r="H19" i="9" s="1"/>
  <c r="F19" i="9"/>
  <c r="G18" i="9"/>
  <c r="H18" i="9" s="1"/>
  <c r="F18" i="9"/>
  <c r="G17" i="9"/>
  <c r="H17" i="9" s="1"/>
  <c r="F17" i="9"/>
  <c r="G16" i="9"/>
  <c r="H16" i="9" s="1"/>
  <c r="F16" i="9"/>
  <c r="G15" i="9"/>
  <c r="H15" i="9" s="1"/>
  <c r="F15" i="9"/>
  <c r="G14" i="9"/>
  <c r="H14" i="9" s="1"/>
  <c r="F14" i="9"/>
  <c r="G13" i="9"/>
  <c r="H13" i="9" s="1"/>
  <c r="F13" i="9"/>
  <c r="G12" i="9"/>
  <c r="H12" i="9" s="1"/>
  <c r="F12" i="9"/>
  <c r="G11" i="9"/>
  <c r="H11" i="9" s="1"/>
  <c r="F11" i="9"/>
  <c r="G10" i="9"/>
  <c r="H10" i="9" s="1"/>
  <c r="F10" i="9"/>
  <c r="G9" i="9"/>
  <c r="H9" i="9" s="1"/>
  <c r="F9" i="9"/>
  <c r="G8" i="9"/>
  <c r="H8" i="9" s="1"/>
  <c r="F8" i="9"/>
  <c r="G7" i="9"/>
  <c r="H7" i="9" s="1"/>
  <c r="F7" i="9"/>
  <c r="G21" i="8"/>
  <c r="H21" i="8" s="1"/>
  <c r="F21" i="8"/>
  <c r="F17" i="8"/>
  <c r="G17" i="8"/>
  <c r="H17" i="8" s="1"/>
  <c r="F18" i="8"/>
  <c r="G18" i="8"/>
  <c r="H18" i="8" s="1"/>
  <c r="F19" i="8"/>
  <c r="G19" i="8"/>
  <c r="H19" i="8" s="1"/>
  <c r="F20" i="8"/>
  <c r="G20" i="8"/>
  <c r="H20" i="8"/>
  <c r="F22" i="8"/>
  <c r="G22" i="8"/>
  <c r="H22" i="8" s="1"/>
  <c r="G16" i="8"/>
  <c r="H16" i="8" s="1"/>
  <c r="F16" i="8"/>
  <c r="G15" i="8"/>
  <c r="H15" i="8" s="1"/>
  <c r="F15" i="8"/>
  <c r="G14" i="8"/>
  <c r="H14" i="8" s="1"/>
  <c r="F14" i="8"/>
  <c r="G13" i="8"/>
  <c r="H13" i="8" s="1"/>
  <c r="F13" i="8"/>
  <c r="G12" i="8"/>
  <c r="H12" i="8" s="1"/>
  <c r="F12" i="8"/>
  <c r="G11" i="8"/>
  <c r="H11" i="8" s="1"/>
  <c r="F11" i="8"/>
  <c r="G10" i="8"/>
  <c r="H10" i="8" s="1"/>
  <c r="F10" i="8"/>
  <c r="G9" i="8"/>
  <c r="H9" i="8" s="1"/>
  <c r="F9" i="8"/>
  <c r="G8" i="8"/>
  <c r="H8" i="8" s="1"/>
  <c r="G7" i="8"/>
  <c r="H7" i="8" s="1"/>
  <c r="F7" i="8"/>
  <c r="G6" i="8"/>
  <c r="H6" i="8" s="1"/>
  <c r="F6" i="8"/>
  <c r="G18" i="7"/>
  <c r="H18" i="7" s="1"/>
  <c r="F18" i="7"/>
  <c r="G17" i="7"/>
  <c r="H17" i="7" s="1"/>
  <c r="F17" i="7"/>
  <c r="G16" i="7"/>
  <c r="H16" i="7" s="1"/>
  <c r="F16" i="7"/>
  <c r="G15" i="7"/>
  <c r="H15" i="7" s="1"/>
  <c r="F15" i="7"/>
  <c r="G14" i="7"/>
  <c r="H14" i="7" s="1"/>
  <c r="G13" i="7"/>
  <c r="H13" i="7" s="1"/>
  <c r="F13" i="7"/>
  <c r="G12" i="7"/>
  <c r="H12" i="7" s="1"/>
  <c r="G11" i="7"/>
  <c r="H11" i="7" s="1"/>
  <c r="G10" i="7"/>
  <c r="H10" i="7" s="1"/>
  <c r="G9" i="7"/>
  <c r="H9" i="7" s="1"/>
  <c r="G8" i="7"/>
  <c r="H8" i="7" s="1"/>
  <c r="B8" i="7"/>
  <c r="F8" i="7" s="1"/>
  <c r="G7" i="7"/>
  <c r="H7" i="7" s="1"/>
  <c r="F7" i="7"/>
  <c r="F12" i="6"/>
  <c r="G12" i="6"/>
  <c r="H12" i="6" s="1"/>
  <c r="F13" i="6"/>
  <c r="G13" i="6"/>
  <c r="H13" i="6" s="1"/>
  <c r="F14" i="6"/>
  <c r="G14" i="6"/>
  <c r="H14" i="6" s="1"/>
  <c r="F15" i="6"/>
  <c r="G15" i="6"/>
  <c r="H15" i="6" s="1"/>
  <c r="F16" i="6"/>
  <c r="G16" i="6"/>
  <c r="H16" i="6" s="1"/>
  <c r="F17" i="6"/>
  <c r="G17" i="6"/>
  <c r="H17" i="6" s="1"/>
  <c r="F18" i="6"/>
  <c r="G18" i="6"/>
  <c r="H18" i="6" s="1"/>
  <c r="F19" i="6"/>
  <c r="G19" i="6"/>
  <c r="H19" i="6" s="1"/>
  <c r="F20" i="6"/>
  <c r="G20" i="6"/>
  <c r="H20" i="6" s="1"/>
  <c r="F21" i="6"/>
  <c r="G21" i="6"/>
  <c r="H21" i="6" s="1"/>
  <c r="F22" i="6"/>
  <c r="G22" i="6"/>
  <c r="H22" i="6" s="1"/>
  <c r="F23" i="6"/>
  <c r="G23" i="6"/>
  <c r="H23" i="6" s="1"/>
  <c r="F24" i="6"/>
  <c r="G24" i="6"/>
  <c r="H24" i="6" s="1"/>
  <c r="F25" i="6"/>
  <c r="G25" i="6"/>
  <c r="H25" i="6" s="1"/>
  <c r="B7" i="6"/>
  <c r="F7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F6" i="6"/>
  <c r="F8" i="8" l="1"/>
  <c r="B9" i="7"/>
  <c r="B8" i="6"/>
  <c r="F9" i="7" l="1"/>
  <c r="F8" i="6"/>
  <c r="B9" i="6"/>
  <c r="F10" i="7" l="1"/>
  <c r="B10" i="6"/>
  <c r="F9" i="6"/>
  <c r="F11" i="7" l="1"/>
  <c r="B11" i="6"/>
  <c r="F10" i="6"/>
  <c r="F12" i="7" l="1"/>
  <c r="F14" i="7"/>
  <c r="B13" i="6"/>
  <c r="F11" i="6"/>
</calcChain>
</file>

<file path=xl/sharedStrings.xml><?xml version="1.0" encoding="utf-8"?>
<sst xmlns="http://schemas.openxmlformats.org/spreadsheetml/2006/main" count="72" uniqueCount="21">
  <si>
    <t>Dist</t>
  </si>
  <si>
    <t>Rod Reading</t>
  </si>
  <si>
    <t>ft</t>
  </si>
  <si>
    <t>in</t>
  </si>
  <si>
    <t>cm</t>
  </si>
  <si>
    <t>Depth</t>
  </si>
  <si>
    <t>N1 Bridge Cross Section 1</t>
  </si>
  <si>
    <t>W.S.</t>
  </si>
  <si>
    <t>PT</t>
  </si>
  <si>
    <t>slope continues at same angle</t>
  </si>
  <si>
    <t>N1 Bridge Cross Section 2</t>
  </si>
  <si>
    <t>veg starts</t>
  </si>
  <si>
    <t>downstream face of bridge</t>
  </si>
  <si>
    <t>22' downstream from bridge</t>
  </si>
  <si>
    <t>32' downstream from bridge</t>
  </si>
  <si>
    <t>N2 Bridge Cross Section 1</t>
  </si>
  <si>
    <t>landmark</t>
  </si>
  <si>
    <t>1' 9.75"</t>
  </si>
  <si>
    <t>W.L.</t>
  </si>
  <si>
    <t>N2 Bridge Cross Section 2</t>
  </si>
  <si>
    <t>W.E.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</si>
</sst>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0" borderId="2" xfId="0" applyFill="1" applyBorder="1"/>
    <xf numFmtId="165" fontId="0" fillId="0" borderId="2" xfId="0" applyNumberFormat="1" applyFill="1" applyBorder="1"/>
    <xf numFmtId="0" fontId="0" fillId="0" borderId="0" xfId="0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'N1-1'!$H$4:$H$5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'N1-1'!$B$6:$B$25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xVal>
          <c:yVal>
            <c:numRef>
              <c:f>'N1-1'!$H$6:$H$25</c:f>
              <c:numCache>
                <c:formatCode>0.0</c:formatCode>
                <c:ptCount val="20"/>
                <c:pt idx="0">
                  <c:v>-8.89</c:v>
                </c:pt>
                <c:pt idx="1">
                  <c:v>-67.31</c:v>
                </c:pt>
                <c:pt idx="2">
                  <c:v>-82.55</c:v>
                </c:pt>
                <c:pt idx="3">
                  <c:v>-111.125</c:v>
                </c:pt>
                <c:pt idx="4">
                  <c:v>-121.92</c:v>
                </c:pt>
                <c:pt idx="5">
                  <c:v>-151.13</c:v>
                </c:pt>
                <c:pt idx="6">
                  <c:v>-139.065</c:v>
                </c:pt>
                <c:pt idx="7">
                  <c:v>-153.67000000000002</c:v>
                </c:pt>
                <c:pt idx="8">
                  <c:v>-161.92500000000001</c:v>
                </c:pt>
                <c:pt idx="9">
                  <c:v>-161.92500000000001</c:v>
                </c:pt>
                <c:pt idx="10">
                  <c:v>-165.1</c:v>
                </c:pt>
                <c:pt idx="11">
                  <c:v>-163.19499999999999</c:v>
                </c:pt>
                <c:pt idx="12">
                  <c:v>-142.875</c:v>
                </c:pt>
                <c:pt idx="13">
                  <c:v>-139.69999999999999</c:v>
                </c:pt>
                <c:pt idx="14">
                  <c:v>-113.03</c:v>
                </c:pt>
                <c:pt idx="15">
                  <c:v>-113.66500000000001</c:v>
                </c:pt>
                <c:pt idx="16">
                  <c:v>-108.58500000000001</c:v>
                </c:pt>
                <c:pt idx="17">
                  <c:v>-95.885000000000005</c:v>
                </c:pt>
                <c:pt idx="18">
                  <c:v>-68.58</c:v>
                </c:pt>
                <c:pt idx="19">
                  <c:v>-45.72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75720"/>
        <c:axId val="324976504"/>
      </c:scatterChart>
      <c:valAx>
        <c:axId val="324975720"/>
        <c:scaling>
          <c:orientation val="maxMin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4976504"/>
        <c:crosses val="autoZero"/>
        <c:crossBetween val="midCat"/>
      </c:valAx>
      <c:valAx>
        <c:axId val="32497650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2497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N1</a:t>
            </a:r>
            <a:r>
              <a:rPr lang="en-US" baseline="0"/>
              <a:t> Stream Cross Section</a:t>
            </a:r>
            <a:endParaRPr lang="en-US"/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'N1-2'!$H$4:$H$5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'N1-2'!$B$6:$B$19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</c:numCache>
            </c:numRef>
          </c:xVal>
          <c:yVal>
            <c:numRef>
              <c:f>'N1-2'!$H$6:$H$19</c:f>
              <c:numCache>
                <c:formatCode>0.0</c:formatCode>
                <c:ptCount val="14"/>
                <c:pt idx="0" formatCode="General">
                  <c:v>0</c:v>
                </c:pt>
                <c:pt idx="1">
                  <c:v>-78.739999999999995</c:v>
                </c:pt>
                <c:pt idx="2">
                  <c:v>-142.875</c:v>
                </c:pt>
                <c:pt idx="3">
                  <c:v>-144.78</c:v>
                </c:pt>
                <c:pt idx="4">
                  <c:v>-147.32</c:v>
                </c:pt>
                <c:pt idx="5">
                  <c:v>-149.86000000000001</c:v>
                </c:pt>
                <c:pt idx="6">
                  <c:v>-146.685</c:v>
                </c:pt>
                <c:pt idx="7">
                  <c:v>-144.78</c:v>
                </c:pt>
                <c:pt idx="8">
                  <c:v>-142.24</c:v>
                </c:pt>
                <c:pt idx="9">
                  <c:v>-129.54</c:v>
                </c:pt>
                <c:pt idx="10">
                  <c:v>-127</c:v>
                </c:pt>
                <c:pt idx="11">
                  <c:v>-83.185000000000002</c:v>
                </c:pt>
                <c:pt idx="12">
                  <c:v>-37.465000000000003</c:v>
                </c:pt>
                <c:pt idx="13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80032"/>
        <c:axId val="324981600"/>
      </c:scatterChart>
      <c:valAx>
        <c:axId val="324980032"/>
        <c:scaling>
          <c:orientation val="maxMin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4981600"/>
        <c:crosses val="autoZero"/>
        <c:crossBetween val="midCat"/>
      </c:valAx>
      <c:valAx>
        <c:axId val="3249816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980032"/>
        <c:crossesAt val="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'N1-3'!$H$4:$H$5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'N1-3'!$B$6:$B$22</c:f>
              <c:numCache>
                <c:formatCode>General</c:formatCode>
                <c:ptCount val="17"/>
                <c:pt idx="0">
                  <c:v>0</c:v>
                </c:pt>
                <c:pt idx="1">
                  <c:v>1.33</c:v>
                </c:pt>
                <c:pt idx="2">
                  <c:v>1.375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10.375</c:v>
                </c:pt>
                <c:pt idx="8">
                  <c:v>10.416</c:v>
                </c:pt>
                <c:pt idx="9">
                  <c:v>12.375</c:v>
                </c:pt>
                <c:pt idx="10">
                  <c:v>13.833</c:v>
                </c:pt>
                <c:pt idx="11">
                  <c:v>15.833</c:v>
                </c:pt>
                <c:pt idx="12">
                  <c:v>17.416</c:v>
                </c:pt>
                <c:pt idx="13">
                  <c:v>22</c:v>
                </c:pt>
                <c:pt idx="14">
                  <c:v>24.75</c:v>
                </c:pt>
                <c:pt idx="15">
                  <c:v>24.832999999999998</c:v>
                </c:pt>
                <c:pt idx="16">
                  <c:v>26.416</c:v>
                </c:pt>
              </c:numCache>
            </c:numRef>
          </c:xVal>
          <c:yVal>
            <c:numRef>
              <c:f>'N1-3'!$H$6:$H$22</c:f>
              <c:numCache>
                <c:formatCode>0.0</c:formatCode>
                <c:ptCount val="17"/>
                <c:pt idx="0">
                  <c:v>-85.09</c:v>
                </c:pt>
                <c:pt idx="1">
                  <c:v>-85.09</c:v>
                </c:pt>
                <c:pt idx="2">
                  <c:v>-130.81</c:v>
                </c:pt>
                <c:pt idx="3">
                  <c:v>-127.63500000000001</c:v>
                </c:pt>
                <c:pt idx="4">
                  <c:v>-136.52500000000001</c:v>
                </c:pt>
                <c:pt idx="5">
                  <c:v>-134.62</c:v>
                </c:pt>
                <c:pt idx="6">
                  <c:v>-129.54</c:v>
                </c:pt>
                <c:pt idx="7">
                  <c:v>-121.285</c:v>
                </c:pt>
                <c:pt idx="8">
                  <c:v>-86.36</c:v>
                </c:pt>
                <c:pt idx="9">
                  <c:v>-86.36</c:v>
                </c:pt>
                <c:pt idx="10">
                  <c:v>-86.995000000000005</c:v>
                </c:pt>
                <c:pt idx="11">
                  <c:v>-88.265000000000001</c:v>
                </c:pt>
                <c:pt idx="12">
                  <c:v>-77.47</c:v>
                </c:pt>
                <c:pt idx="13">
                  <c:v>-93.98</c:v>
                </c:pt>
                <c:pt idx="14">
                  <c:v>-113.66500000000001</c:v>
                </c:pt>
                <c:pt idx="15">
                  <c:v>-85.724999999999994</c:v>
                </c:pt>
                <c:pt idx="16">
                  <c:v>-85.724999999999994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78072"/>
        <c:axId val="324978856"/>
      </c:scatterChart>
      <c:valAx>
        <c:axId val="324978072"/>
        <c:scaling>
          <c:orientation val="maxMin"/>
          <c:max val="2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4978856"/>
        <c:crosses val="autoZero"/>
        <c:crossBetween val="midCat"/>
      </c:valAx>
      <c:valAx>
        <c:axId val="32497885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24978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N2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'N2-1'!$H$4:$H$5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'N2-1'!$B$6:$B$21</c:f>
              <c:numCache>
                <c:formatCode>General</c:formatCode>
                <c:ptCount val="16"/>
                <c:pt idx="0">
                  <c:v>1.66</c:v>
                </c:pt>
                <c:pt idx="1">
                  <c:v>1.66</c:v>
                </c:pt>
                <c:pt idx="2">
                  <c:v>1.833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14.833</c:v>
                </c:pt>
                <c:pt idx="15">
                  <c:v>14.833</c:v>
                </c:pt>
              </c:numCache>
            </c:numRef>
          </c:xVal>
          <c:yVal>
            <c:numRef>
              <c:f>'N2-1'!$H$6:$H$21</c:f>
              <c:numCache>
                <c:formatCode>0.0</c:formatCode>
                <c:ptCount val="16"/>
                <c:pt idx="0" formatCode="General">
                  <c:v>0</c:v>
                </c:pt>
                <c:pt idx="1">
                  <c:v>-135.255</c:v>
                </c:pt>
                <c:pt idx="2">
                  <c:v>-178.435</c:v>
                </c:pt>
                <c:pt idx="3">
                  <c:v>-180.97499999999999</c:v>
                </c:pt>
                <c:pt idx="4">
                  <c:v>-184.15</c:v>
                </c:pt>
                <c:pt idx="5">
                  <c:v>-177.16499999999999</c:v>
                </c:pt>
                <c:pt idx="6">
                  <c:v>-180.34</c:v>
                </c:pt>
                <c:pt idx="7">
                  <c:v>-180.97499999999999</c:v>
                </c:pt>
                <c:pt idx="8">
                  <c:v>-180.97499999999999</c:v>
                </c:pt>
                <c:pt idx="9">
                  <c:v>-185.42000000000002</c:v>
                </c:pt>
                <c:pt idx="10">
                  <c:v>-152.4</c:v>
                </c:pt>
                <c:pt idx="11">
                  <c:v>-176.53</c:v>
                </c:pt>
                <c:pt idx="12">
                  <c:v>-174.625</c:v>
                </c:pt>
                <c:pt idx="13">
                  <c:v>-181.61</c:v>
                </c:pt>
                <c:pt idx="14">
                  <c:v>-174.625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75328"/>
        <c:axId val="324981992"/>
      </c:scatterChart>
      <c:valAx>
        <c:axId val="324975328"/>
        <c:scaling>
          <c:orientation val="maxMin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4981992"/>
        <c:crosses val="autoZero"/>
        <c:crossBetween val="midCat"/>
      </c:valAx>
      <c:valAx>
        <c:axId val="3249819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97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'N2-2'!$H$4:$H$5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'N2-2'!$B$6:$B$20</c:f>
              <c:numCache>
                <c:formatCode>General</c:formatCode>
                <c:ptCount val="15"/>
                <c:pt idx="0">
                  <c:v>0.66700000000000004</c:v>
                </c:pt>
                <c:pt idx="1">
                  <c:v>1</c:v>
                </c:pt>
                <c:pt idx="2">
                  <c:v>1.0832999999999999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14.33</c:v>
                </c:pt>
                <c:pt idx="14">
                  <c:v>14.33</c:v>
                </c:pt>
              </c:numCache>
            </c:numRef>
          </c:xVal>
          <c:yVal>
            <c:numRef>
              <c:f>'N2-2'!$H$6:$H$20</c:f>
              <c:numCache>
                <c:formatCode>0.0</c:formatCode>
                <c:ptCount val="15"/>
                <c:pt idx="0">
                  <c:v>-129.54</c:v>
                </c:pt>
                <c:pt idx="1">
                  <c:v>-135.255</c:v>
                </c:pt>
                <c:pt idx="2">
                  <c:v>-238.125</c:v>
                </c:pt>
                <c:pt idx="3">
                  <c:v>-226.06</c:v>
                </c:pt>
                <c:pt idx="4">
                  <c:v>-170.18</c:v>
                </c:pt>
                <c:pt idx="5">
                  <c:v>-166.37</c:v>
                </c:pt>
                <c:pt idx="6">
                  <c:v>-161.92500000000001</c:v>
                </c:pt>
                <c:pt idx="7">
                  <c:v>-172.08500000000001</c:v>
                </c:pt>
                <c:pt idx="8">
                  <c:v>-165.73500000000001</c:v>
                </c:pt>
                <c:pt idx="9">
                  <c:v>-167.64000000000001</c:v>
                </c:pt>
                <c:pt idx="10">
                  <c:v>-170.815</c:v>
                </c:pt>
                <c:pt idx="11">
                  <c:v>-170.18</c:v>
                </c:pt>
                <c:pt idx="12">
                  <c:v>-160.655</c:v>
                </c:pt>
                <c:pt idx="13">
                  <c:v>-160.655</c:v>
                </c:pt>
                <c:pt idx="14">
                  <c:v>-138.43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79248"/>
        <c:axId val="324982776"/>
      </c:scatterChart>
      <c:valAx>
        <c:axId val="324979248"/>
        <c:scaling>
          <c:orientation val="maxMin"/>
          <c:max val="2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4982776"/>
        <c:crosses val="autoZero"/>
        <c:crossBetween val="midCat"/>
      </c:valAx>
      <c:valAx>
        <c:axId val="32498277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2497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26</xdr:row>
      <xdr:rowOff>66674</xdr:rowOff>
    </xdr:from>
    <xdr:to>
      <xdr:col>17</xdr:col>
      <xdr:colOff>314325</xdr:colOff>
      <xdr:row>38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19</xdr:row>
      <xdr:rowOff>66674</xdr:rowOff>
    </xdr:from>
    <xdr:to>
      <xdr:col>17</xdr:col>
      <xdr:colOff>314325</xdr:colOff>
      <xdr:row>31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23</xdr:row>
      <xdr:rowOff>66674</xdr:rowOff>
    </xdr:from>
    <xdr:to>
      <xdr:col>17</xdr:col>
      <xdr:colOff>314325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22</xdr:row>
      <xdr:rowOff>66674</xdr:rowOff>
    </xdr:from>
    <xdr:to>
      <xdr:col>17</xdr:col>
      <xdr:colOff>314325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21</xdr:row>
      <xdr:rowOff>66674</xdr:rowOff>
    </xdr:from>
    <xdr:to>
      <xdr:col>17</xdr:col>
      <xdr:colOff>314325</xdr:colOff>
      <xdr:row>33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opLeftCell="A7" workbookViewId="0">
      <selection activeCell="N7" sqref="N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6</v>
      </c>
      <c r="C2" s="1"/>
    </row>
    <row r="3" spans="1:8" ht="15.75" x14ac:dyDescent="0.25">
      <c r="B3" s="2">
        <v>41452</v>
      </c>
      <c r="C3" s="1">
        <v>930</v>
      </c>
      <c r="E3" t="s">
        <v>14</v>
      </c>
    </row>
    <row r="4" spans="1:8" x14ac:dyDescent="0.25">
      <c r="B4" s="5" t="s">
        <v>0</v>
      </c>
      <c r="C4" s="5" t="s">
        <v>1</v>
      </c>
      <c r="D4" s="5"/>
      <c r="E4" s="4"/>
      <c r="F4" s="5" t="s">
        <v>0</v>
      </c>
      <c r="G4" s="5" t="s">
        <v>1</v>
      </c>
      <c r="H4" s="5" t="s">
        <v>5</v>
      </c>
    </row>
    <row r="5" spans="1:8" x14ac:dyDescent="0.25">
      <c r="B5" s="6" t="s">
        <v>2</v>
      </c>
      <c r="C5" s="6" t="s">
        <v>2</v>
      </c>
      <c r="D5" s="6" t="s">
        <v>3</v>
      </c>
      <c r="E5" s="4"/>
      <c r="F5" s="6" t="s">
        <v>4</v>
      </c>
      <c r="G5" s="6" t="s">
        <v>4</v>
      </c>
      <c r="H5" s="6" t="s">
        <v>4</v>
      </c>
    </row>
    <row r="6" spans="1:8" x14ac:dyDescent="0.25">
      <c r="B6" s="7">
        <v>0</v>
      </c>
      <c r="C6" s="7">
        <v>0</v>
      </c>
      <c r="D6" s="7">
        <v>3.5</v>
      </c>
      <c r="E6" s="3"/>
      <c r="F6" s="8">
        <f>B6*12*2.54</f>
        <v>0</v>
      </c>
      <c r="G6" s="8">
        <f>((C6*12)+D6)*2.54</f>
        <v>8.89</v>
      </c>
      <c r="H6" s="8">
        <f>-G6</f>
        <v>-8.89</v>
      </c>
    </row>
    <row r="7" spans="1:8" x14ac:dyDescent="0.25">
      <c r="B7" s="3">
        <f>B6+1</f>
        <v>1</v>
      </c>
      <c r="C7" s="3">
        <v>2</v>
      </c>
      <c r="D7" s="3">
        <v>2.5</v>
      </c>
      <c r="E7" s="3"/>
      <c r="F7" s="8">
        <f t="shared" ref="F7:F11" si="0">B7*12*2.54</f>
        <v>30.48</v>
      </c>
      <c r="G7" s="8">
        <f t="shared" ref="G7:G11" si="1">((C7*12)+D7)*2.54</f>
        <v>67.31</v>
      </c>
      <c r="H7" s="8">
        <f t="shared" ref="H7:H11" si="2">-G7</f>
        <v>-67.31</v>
      </c>
    </row>
    <row r="8" spans="1:8" x14ac:dyDescent="0.25">
      <c r="B8" s="3">
        <f t="shared" ref="B8:B11" si="3">B7+1</f>
        <v>2</v>
      </c>
      <c r="C8" s="3">
        <v>2</v>
      </c>
      <c r="D8" s="3">
        <v>8.5</v>
      </c>
      <c r="E8" s="3"/>
      <c r="F8" s="8">
        <f t="shared" si="0"/>
        <v>60.96</v>
      </c>
      <c r="G8" s="8">
        <f t="shared" si="1"/>
        <v>82.55</v>
      </c>
      <c r="H8" s="8">
        <f t="shared" si="2"/>
        <v>-82.55</v>
      </c>
    </row>
    <row r="9" spans="1:8" x14ac:dyDescent="0.25">
      <c r="B9" s="3">
        <f t="shared" si="3"/>
        <v>3</v>
      </c>
      <c r="C9" s="3">
        <v>3</v>
      </c>
      <c r="D9" s="3">
        <v>7.75</v>
      </c>
      <c r="E9" s="3"/>
      <c r="F9" s="8">
        <f t="shared" si="0"/>
        <v>91.44</v>
      </c>
      <c r="G9" s="8">
        <f t="shared" si="1"/>
        <v>111.125</v>
      </c>
      <c r="H9" s="8">
        <f t="shared" si="2"/>
        <v>-111.125</v>
      </c>
    </row>
    <row r="10" spans="1:8" x14ac:dyDescent="0.25">
      <c r="B10" s="3">
        <f t="shared" si="3"/>
        <v>4</v>
      </c>
      <c r="C10" s="3">
        <v>4</v>
      </c>
      <c r="D10" s="3">
        <v>0</v>
      </c>
      <c r="E10" s="3"/>
      <c r="F10" s="8">
        <f t="shared" si="0"/>
        <v>121.92</v>
      </c>
      <c r="G10" s="8">
        <f t="shared" si="1"/>
        <v>121.92</v>
      </c>
      <c r="H10" s="8">
        <f t="shared" si="2"/>
        <v>-121.92</v>
      </c>
    </row>
    <row r="11" spans="1:8" x14ac:dyDescent="0.25">
      <c r="A11" t="s">
        <v>8</v>
      </c>
      <c r="B11" s="3">
        <f t="shared" si="3"/>
        <v>5</v>
      </c>
      <c r="C11" s="3">
        <v>4</v>
      </c>
      <c r="D11" s="3">
        <v>11.5</v>
      </c>
      <c r="E11" s="3"/>
      <c r="F11" s="8">
        <f t="shared" si="0"/>
        <v>152.4</v>
      </c>
      <c r="G11" s="8">
        <f t="shared" si="1"/>
        <v>151.13</v>
      </c>
      <c r="H11" s="8">
        <f t="shared" si="2"/>
        <v>-151.13</v>
      </c>
    </row>
    <row r="12" spans="1:8" x14ac:dyDescent="0.25">
      <c r="A12" t="s">
        <v>7</v>
      </c>
      <c r="B12" s="3">
        <v>5.5</v>
      </c>
      <c r="C12" s="3">
        <v>4</v>
      </c>
      <c r="D12" s="3">
        <v>6.75</v>
      </c>
      <c r="E12" s="3"/>
      <c r="F12" s="8">
        <f t="shared" ref="F12:F25" si="4">B12*12*2.54</f>
        <v>167.64000000000001</v>
      </c>
      <c r="G12" s="8">
        <f t="shared" ref="G12:G25" si="5">((C12*12)+D12)*2.54</f>
        <v>139.065</v>
      </c>
      <c r="H12" s="8">
        <f t="shared" ref="H12:H25" si="6">-G12</f>
        <v>-139.065</v>
      </c>
    </row>
    <row r="13" spans="1:8" x14ac:dyDescent="0.25">
      <c r="B13" s="3">
        <f>B11+1</f>
        <v>6</v>
      </c>
      <c r="C13" s="3">
        <v>5</v>
      </c>
      <c r="D13" s="3">
        <v>0.5</v>
      </c>
      <c r="E13" s="3"/>
      <c r="F13" s="8">
        <f t="shared" si="4"/>
        <v>182.88</v>
      </c>
      <c r="G13" s="8">
        <f t="shared" si="5"/>
        <v>153.67000000000002</v>
      </c>
      <c r="H13" s="8">
        <f t="shared" si="6"/>
        <v>-153.67000000000002</v>
      </c>
    </row>
    <row r="14" spans="1:8" x14ac:dyDescent="0.25">
      <c r="B14" s="3">
        <v>8</v>
      </c>
      <c r="C14" s="3">
        <v>5</v>
      </c>
      <c r="D14" s="3">
        <v>3.75</v>
      </c>
      <c r="E14" s="3"/>
      <c r="F14" s="8">
        <f t="shared" si="4"/>
        <v>243.84</v>
      </c>
      <c r="G14" s="8">
        <f t="shared" si="5"/>
        <v>161.92500000000001</v>
      </c>
      <c r="H14" s="8">
        <f t="shared" si="6"/>
        <v>-161.92500000000001</v>
      </c>
    </row>
    <row r="15" spans="1:8" x14ac:dyDescent="0.25">
      <c r="B15" s="3">
        <v>10</v>
      </c>
      <c r="C15" s="3">
        <v>5</v>
      </c>
      <c r="D15" s="3">
        <v>3.75</v>
      </c>
      <c r="E15" s="3"/>
      <c r="F15" s="8">
        <f t="shared" si="4"/>
        <v>304.8</v>
      </c>
      <c r="G15" s="8">
        <f t="shared" si="5"/>
        <v>161.92500000000001</v>
      </c>
      <c r="H15" s="8">
        <f t="shared" si="6"/>
        <v>-161.92500000000001</v>
      </c>
    </row>
    <row r="16" spans="1:8" x14ac:dyDescent="0.25">
      <c r="B16" s="3">
        <v>12</v>
      </c>
      <c r="C16" s="3">
        <v>5</v>
      </c>
      <c r="D16" s="3">
        <v>5</v>
      </c>
      <c r="E16" s="3"/>
      <c r="F16" s="8">
        <f t="shared" si="4"/>
        <v>365.76</v>
      </c>
      <c r="G16" s="8">
        <f t="shared" si="5"/>
        <v>165.1</v>
      </c>
      <c r="H16" s="8">
        <f t="shared" si="6"/>
        <v>-165.1</v>
      </c>
    </row>
    <row r="17" spans="2:8" x14ac:dyDescent="0.25">
      <c r="B17" s="3">
        <v>14</v>
      </c>
      <c r="C17" s="3">
        <v>5</v>
      </c>
      <c r="D17" s="3">
        <v>4.25</v>
      </c>
      <c r="E17" s="3"/>
      <c r="F17" s="8">
        <f t="shared" si="4"/>
        <v>426.72</v>
      </c>
      <c r="G17" s="8">
        <f t="shared" si="5"/>
        <v>163.19499999999999</v>
      </c>
      <c r="H17" s="8">
        <f t="shared" si="6"/>
        <v>-163.19499999999999</v>
      </c>
    </row>
    <row r="18" spans="2:8" x14ac:dyDescent="0.25">
      <c r="B18" s="3">
        <v>16</v>
      </c>
      <c r="C18" s="3">
        <v>4</v>
      </c>
      <c r="D18" s="3">
        <v>8.25</v>
      </c>
      <c r="E18" s="3"/>
      <c r="F18" s="8">
        <f t="shared" si="4"/>
        <v>487.68</v>
      </c>
      <c r="G18" s="8">
        <f t="shared" si="5"/>
        <v>142.875</v>
      </c>
      <c r="H18" s="8">
        <f t="shared" si="6"/>
        <v>-142.875</v>
      </c>
    </row>
    <row r="19" spans="2:8" x14ac:dyDescent="0.25">
      <c r="B19" s="3">
        <v>17</v>
      </c>
      <c r="C19" s="3">
        <v>4</v>
      </c>
      <c r="D19" s="3">
        <v>7</v>
      </c>
      <c r="E19" s="3"/>
      <c r="F19" s="8">
        <f t="shared" si="4"/>
        <v>518.16</v>
      </c>
      <c r="G19" s="8">
        <f t="shared" si="5"/>
        <v>139.69999999999999</v>
      </c>
      <c r="H19" s="8">
        <f t="shared" si="6"/>
        <v>-139.69999999999999</v>
      </c>
    </row>
    <row r="20" spans="2:8" x14ac:dyDescent="0.25">
      <c r="B20" s="3">
        <v>18</v>
      </c>
      <c r="C20" s="3">
        <v>3</v>
      </c>
      <c r="D20" s="3">
        <v>8.5</v>
      </c>
      <c r="E20" s="3"/>
      <c r="F20" s="8">
        <f t="shared" si="4"/>
        <v>548.64</v>
      </c>
      <c r="G20" s="8">
        <f t="shared" si="5"/>
        <v>113.03</v>
      </c>
      <c r="H20" s="8">
        <f t="shared" si="6"/>
        <v>-113.03</v>
      </c>
    </row>
    <row r="21" spans="2:8" x14ac:dyDescent="0.25">
      <c r="B21" s="3">
        <v>19</v>
      </c>
      <c r="C21" s="3">
        <v>3</v>
      </c>
      <c r="D21" s="3">
        <v>8.75</v>
      </c>
      <c r="E21" s="3"/>
      <c r="F21" s="8">
        <f t="shared" si="4"/>
        <v>579.12</v>
      </c>
      <c r="G21" s="8">
        <f t="shared" si="5"/>
        <v>113.66500000000001</v>
      </c>
      <c r="H21" s="8">
        <f t="shared" si="6"/>
        <v>-113.66500000000001</v>
      </c>
    </row>
    <row r="22" spans="2:8" x14ac:dyDescent="0.25">
      <c r="B22" s="3">
        <v>20</v>
      </c>
      <c r="C22" s="3">
        <v>3</v>
      </c>
      <c r="D22" s="3">
        <v>6.75</v>
      </c>
      <c r="E22" s="3"/>
      <c r="F22" s="8">
        <f t="shared" si="4"/>
        <v>609.6</v>
      </c>
      <c r="G22" s="8">
        <f t="shared" si="5"/>
        <v>108.58500000000001</v>
      </c>
      <c r="H22" s="8">
        <f t="shared" si="6"/>
        <v>-108.58500000000001</v>
      </c>
    </row>
    <row r="23" spans="2:8" x14ac:dyDescent="0.25">
      <c r="B23" s="3">
        <v>21</v>
      </c>
      <c r="C23" s="3">
        <v>3</v>
      </c>
      <c r="D23" s="3">
        <v>1.75</v>
      </c>
      <c r="E23" s="3"/>
      <c r="F23" s="8">
        <f t="shared" si="4"/>
        <v>640.08000000000004</v>
      </c>
      <c r="G23" s="8">
        <f t="shared" si="5"/>
        <v>95.885000000000005</v>
      </c>
      <c r="H23" s="8">
        <f t="shared" si="6"/>
        <v>-95.885000000000005</v>
      </c>
    </row>
    <row r="24" spans="2:8" x14ac:dyDescent="0.25">
      <c r="B24" s="3">
        <v>22</v>
      </c>
      <c r="C24" s="3">
        <v>2</v>
      </c>
      <c r="D24" s="3">
        <v>3</v>
      </c>
      <c r="E24" s="3"/>
      <c r="F24" s="8">
        <f t="shared" si="4"/>
        <v>670.56000000000006</v>
      </c>
      <c r="G24" s="8">
        <f t="shared" si="5"/>
        <v>68.58</v>
      </c>
      <c r="H24" s="8">
        <f t="shared" si="6"/>
        <v>-68.58</v>
      </c>
    </row>
    <row r="25" spans="2:8" x14ac:dyDescent="0.25">
      <c r="B25" s="3">
        <v>23</v>
      </c>
      <c r="C25" s="3">
        <v>1</v>
      </c>
      <c r="D25" s="3">
        <v>6</v>
      </c>
      <c r="E25" s="3"/>
      <c r="F25" s="8">
        <f t="shared" si="4"/>
        <v>701.04</v>
      </c>
      <c r="G25" s="8">
        <f t="shared" si="5"/>
        <v>45.72</v>
      </c>
      <c r="H25" s="8">
        <f t="shared" si="6"/>
        <v>-45.72</v>
      </c>
    </row>
    <row r="26" spans="2:8" x14ac:dyDescent="0.25">
      <c r="B26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7" sqref="H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10</v>
      </c>
      <c r="C2" s="1"/>
    </row>
    <row r="3" spans="1:8" ht="15.75" x14ac:dyDescent="0.25">
      <c r="B3" s="2">
        <v>41452</v>
      </c>
      <c r="C3" s="1">
        <v>930</v>
      </c>
      <c r="E3" t="s">
        <v>13</v>
      </c>
    </row>
    <row r="4" spans="1:8" x14ac:dyDescent="0.25">
      <c r="B4" s="5" t="s">
        <v>0</v>
      </c>
      <c r="C4" s="5" t="s">
        <v>1</v>
      </c>
      <c r="D4" s="5"/>
      <c r="E4" s="4"/>
      <c r="F4" s="5" t="s">
        <v>0</v>
      </c>
      <c r="G4" s="5" t="s">
        <v>1</v>
      </c>
      <c r="H4" s="5" t="s">
        <v>5</v>
      </c>
    </row>
    <row r="5" spans="1:8" x14ac:dyDescent="0.25">
      <c r="B5" s="6" t="s">
        <v>2</v>
      </c>
      <c r="C5" s="6" t="s">
        <v>2</v>
      </c>
      <c r="D5" s="6" t="s">
        <v>3</v>
      </c>
      <c r="E5" s="4"/>
      <c r="F5" s="6" t="s">
        <v>4</v>
      </c>
      <c r="G5" s="6" t="s">
        <v>4</v>
      </c>
      <c r="H5" s="6" t="s">
        <v>4</v>
      </c>
    </row>
    <row r="6" spans="1:8" x14ac:dyDescent="0.25">
      <c r="B6" s="6">
        <v>0</v>
      </c>
      <c r="C6" s="6"/>
      <c r="D6" s="6"/>
      <c r="E6" s="4"/>
      <c r="F6" s="6"/>
      <c r="G6" s="6"/>
      <c r="H6" s="6">
        <v>0</v>
      </c>
    </row>
    <row r="7" spans="1:8" x14ac:dyDescent="0.25">
      <c r="B7" s="7">
        <v>0</v>
      </c>
      <c r="C7" s="7">
        <v>2</v>
      </c>
      <c r="D7" s="7">
        <v>7</v>
      </c>
      <c r="E7" s="3"/>
      <c r="F7" s="8">
        <f>B7*12*2.54</f>
        <v>0</v>
      </c>
      <c r="G7" s="8">
        <f>((C7*12)+D7)*2.54</f>
        <v>78.739999999999995</v>
      </c>
      <c r="H7" s="8">
        <f>-G7</f>
        <v>-78.739999999999995</v>
      </c>
    </row>
    <row r="8" spans="1:8" x14ac:dyDescent="0.25">
      <c r="B8" s="3">
        <f>B7+1</f>
        <v>1</v>
      </c>
      <c r="C8" s="3">
        <v>4</v>
      </c>
      <c r="D8" s="3">
        <v>8.25</v>
      </c>
      <c r="E8" s="3"/>
      <c r="F8" s="8">
        <f t="shared" ref="F8:F19" si="0">B8*12*2.54</f>
        <v>30.48</v>
      </c>
      <c r="G8" s="8">
        <f t="shared" ref="G8:G18" si="1">((C8*12)+D8)*2.54</f>
        <v>142.875</v>
      </c>
      <c r="H8" s="8">
        <f t="shared" ref="H8:H18" si="2">-G8</f>
        <v>-142.875</v>
      </c>
    </row>
    <row r="9" spans="1:8" x14ac:dyDescent="0.25">
      <c r="B9" s="3">
        <f t="shared" ref="B9" si="3">B8+1</f>
        <v>2</v>
      </c>
      <c r="C9" s="3">
        <v>4</v>
      </c>
      <c r="D9" s="3">
        <v>9</v>
      </c>
      <c r="E9" s="3"/>
      <c r="F9" s="8">
        <f t="shared" si="0"/>
        <v>60.96</v>
      </c>
      <c r="G9" s="8">
        <f t="shared" si="1"/>
        <v>144.78</v>
      </c>
      <c r="H9" s="8">
        <f t="shared" si="2"/>
        <v>-144.78</v>
      </c>
    </row>
    <row r="10" spans="1:8" x14ac:dyDescent="0.25">
      <c r="B10" s="3">
        <v>5</v>
      </c>
      <c r="C10" s="3">
        <v>4</v>
      </c>
      <c r="D10" s="3">
        <v>10</v>
      </c>
      <c r="E10" s="3"/>
      <c r="F10" s="8">
        <f t="shared" si="0"/>
        <v>152.4</v>
      </c>
      <c r="G10" s="8">
        <f t="shared" si="1"/>
        <v>147.32</v>
      </c>
      <c r="H10" s="8">
        <f t="shared" si="2"/>
        <v>-147.32</v>
      </c>
    </row>
    <row r="11" spans="1:8" x14ac:dyDescent="0.25">
      <c r="B11" s="3">
        <v>7</v>
      </c>
      <c r="C11" s="3">
        <v>4</v>
      </c>
      <c r="D11" s="3">
        <v>11</v>
      </c>
      <c r="E11" s="3"/>
      <c r="F11" s="8">
        <f t="shared" si="0"/>
        <v>213.36</v>
      </c>
      <c r="G11" s="8">
        <f t="shared" si="1"/>
        <v>149.86000000000001</v>
      </c>
      <c r="H11" s="8">
        <f t="shared" si="2"/>
        <v>-149.86000000000001</v>
      </c>
    </row>
    <row r="12" spans="1:8" x14ac:dyDescent="0.25">
      <c r="B12" s="3">
        <v>9</v>
      </c>
      <c r="C12" s="3">
        <v>4</v>
      </c>
      <c r="D12" s="3">
        <v>9.75</v>
      </c>
      <c r="E12" s="3"/>
      <c r="F12" s="8">
        <f t="shared" si="0"/>
        <v>274.32</v>
      </c>
      <c r="G12" s="8">
        <f t="shared" si="1"/>
        <v>146.685</v>
      </c>
      <c r="H12" s="8">
        <f t="shared" si="2"/>
        <v>-146.685</v>
      </c>
    </row>
    <row r="13" spans="1:8" x14ac:dyDescent="0.25">
      <c r="A13" t="s">
        <v>11</v>
      </c>
      <c r="B13" s="3">
        <v>10</v>
      </c>
      <c r="C13" s="3">
        <v>4</v>
      </c>
      <c r="D13" s="3">
        <v>9</v>
      </c>
      <c r="E13" s="3"/>
      <c r="F13" s="8">
        <f t="shared" si="0"/>
        <v>304.8</v>
      </c>
      <c r="G13" s="8">
        <f t="shared" si="1"/>
        <v>144.78</v>
      </c>
      <c r="H13" s="8">
        <f t="shared" si="2"/>
        <v>-144.78</v>
      </c>
    </row>
    <row r="14" spans="1:8" x14ac:dyDescent="0.25">
      <c r="B14" s="3">
        <v>12</v>
      </c>
      <c r="C14" s="3">
        <v>4</v>
      </c>
      <c r="D14" s="3">
        <v>8</v>
      </c>
      <c r="E14" s="3"/>
      <c r="F14" s="8">
        <f t="shared" si="0"/>
        <v>365.76</v>
      </c>
      <c r="G14" s="8">
        <f t="shared" si="1"/>
        <v>142.24</v>
      </c>
      <c r="H14" s="8">
        <f t="shared" si="2"/>
        <v>-142.24</v>
      </c>
    </row>
    <row r="15" spans="1:8" x14ac:dyDescent="0.25">
      <c r="B15" s="3">
        <v>14</v>
      </c>
      <c r="C15" s="3">
        <v>4</v>
      </c>
      <c r="D15" s="3">
        <v>3</v>
      </c>
      <c r="E15" s="3"/>
      <c r="F15" s="8">
        <f t="shared" si="0"/>
        <v>426.72</v>
      </c>
      <c r="G15" s="8">
        <f t="shared" si="1"/>
        <v>129.54</v>
      </c>
      <c r="H15" s="8">
        <f t="shared" si="2"/>
        <v>-129.54</v>
      </c>
    </row>
    <row r="16" spans="1:8" x14ac:dyDescent="0.25">
      <c r="B16" s="3">
        <v>16</v>
      </c>
      <c r="C16" s="3">
        <v>4</v>
      </c>
      <c r="D16" s="3">
        <v>2</v>
      </c>
      <c r="E16" s="3"/>
      <c r="F16" s="8">
        <f t="shared" si="0"/>
        <v>487.68</v>
      </c>
      <c r="G16" s="8">
        <f t="shared" si="1"/>
        <v>127</v>
      </c>
      <c r="H16" s="8">
        <f t="shared" si="2"/>
        <v>-127</v>
      </c>
    </row>
    <row r="17" spans="2:8" x14ac:dyDescent="0.25">
      <c r="B17" s="3">
        <v>17</v>
      </c>
      <c r="C17" s="3">
        <v>2</v>
      </c>
      <c r="D17" s="3">
        <v>8.75</v>
      </c>
      <c r="E17" s="3"/>
      <c r="F17" s="8">
        <f t="shared" si="0"/>
        <v>518.16</v>
      </c>
      <c r="G17" s="8">
        <f t="shared" si="1"/>
        <v>83.185000000000002</v>
      </c>
      <c r="H17" s="8">
        <f t="shared" si="2"/>
        <v>-83.185000000000002</v>
      </c>
    </row>
    <row r="18" spans="2:8" x14ac:dyDescent="0.25">
      <c r="B18" s="3">
        <v>18</v>
      </c>
      <c r="C18" s="3">
        <v>1</v>
      </c>
      <c r="D18" s="3">
        <v>2.75</v>
      </c>
      <c r="E18" s="3"/>
      <c r="F18" s="8">
        <f t="shared" si="0"/>
        <v>548.64</v>
      </c>
      <c r="G18" s="8">
        <f t="shared" si="1"/>
        <v>37.465000000000003</v>
      </c>
      <c r="H18" s="8">
        <f t="shared" si="2"/>
        <v>-37.465000000000003</v>
      </c>
    </row>
    <row r="19" spans="2:8" x14ac:dyDescent="0.25">
      <c r="B19" s="9">
        <v>18</v>
      </c>
      <c r="F19" s="10">
        <f t="shared" si="0"/>
        <v>548.64</v>
      </c>
      <c r="H19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E4" sqref="E4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8" ht="15.75" x14ac:dyDescent="0.25">
      <c r="B2" s="1" t="s">
        <v>10</v>
      </c>
      <c r="C2" s="1"/>
    </row>
    <row r="3" spans="2:8" ht="15.75" x14ac:dyDescent="0.25">
      <c r="B3" s="2">
        <v>41452</v>
      </c>
      <c r="C3" s="1">
        <v>930</v>
      </c>
      <c r="E3" t="s">
        <v>12</v>
      </c>
    </row>
    <row r="4" spans="2:8" x14ac:dyDescent="0.25">
      <c r="B4" s="5" t="s">
        <v>0</v>
      </c>
      <c r="C4" s="5" t="s">
        <v>1</v>
      </c>
      <c r="D4" s="5"/>
      <c r="E4" s="4"/>
      <c r="F4" s="5" t="s">
        <v>0</v>
      </c>
      <c r="G4" s="5" t="s">
        <v>1</v>
      </c>
      <c r="H4" s="5" t="s">
        <v>5</v>
      </c>
    </row>
    <row r="5" spans="2:8" x14ac:dyDescent="0.25">
      <c r="B5" s="6" t="s">
        <v>2</v>
      </c>
      <c r="C5" s="6" t="s">
        <v>2</v>
      </c>
      <c r="D5" s="6" t="s">
        <v>3</v>
      </c>
      <c r="E5" s="4"/>
      <c r="F5" s="6" t="s">
        <v>4</v>
      </c>
      <c r="G5" s="6" t="s">
        <v>4</v>
      </c>
      <c r="H5" s="6" t="s">
        <v>4</v>
      </c>
    </row>
    <row r="6" spans="2:8" x14ac:dyDescent="0.25">
      <c r="B6" s="7">
        <v>0</v>
      </c>
      <c r="C6" s="7">
        <v>2</v>
      </c>
      <c r="D6" s="7">
        <v>9.5</v>
      </c>
      <c r="E6" s="3"/>
      <c r="F6" s="8">
        <f>B6*12*2.54</f>
        <v>0</v>
      </c>
      <c r="G6" s="8">
        <f>((C6*12)+D6)*2.54</f>
        <v>85.09</v>
      </c>
      <c r="H6" s="8">
        <f>-G6</f>
        <v>-85.09</v>
      </c>
    </row>
    <row r="7" spans="2:8" x14ac:dyDescent="0.25">
      <c r="B7" s="3">
        <v>1.33</v>
      </c>
      <c r="C7" s="3">
        <v>2</v>
      </c>
      <c r="D7" s="3">
        <v>9.5</v>
      </c>
      <c r="E7" s="3"/>
      <c r="F7" s="8">
        <f t="shared" ref="F7:F16" si="0">B7*12*2.54</f>
        <v>40.538400000000003</v>
      </c>
      <c r="G7" s="8">
        <f t="shared" ref="G7:G16" si="1">((C7*12)+D7)*2.54</f>
        <v>85.09</v>
      </c>
      <c r="H7" s="8">
        <f t="shared" ref="H7:H16" si="2">-G7</f>
        <v>-85.09</v>
      </c>
    </row>
    <row r="8" spans="2:8" x14ac:dyDescent="0.25">
      <c r="B8" s="3">
        <v>1.375</v>
      </c>
      <c r="C8" s="3">
        <v>4</v>
      </c>
      <c r="D8" s="3">
        <v>3.5</v>
      </c>
      <c r="E8" s="3"/>
      <c r="F8" s="8">
        <f t="shared" si="0"/>
        <v>41.910000000000004</v>
      </c>
      <c r="G8" s="8">
        <f t="shared" si="1"/>
        <v>130.81</v>
      </c>
      <c r="H8" s="8">
        <f t="shared" si="2"/>
        <v>-130.81</v>
      </c>
    </row>
    <row r="9" spans="2:8" x14ac:dyDescent="0.25">
      <c r="B9" s="3">
        <v>2</v>
      </c>
      <c r="C9" s="3">
        <v>4</v>
      </c>
      <c r="D9" s="3">
        <v>2.25</v>
      </c>
      <c r="E9" s="3"/>
      <c r="F9" s="8">
        <f t="shared" si="0"/>
        <v>60.96</v>
      </c>
      <c r="G9" s="8">
        <f t="shared" si="1"/>
        <v>127.63500000000001</v>
      </c>
      <c r="H9" s="8">
        <f t="shared" si="2"/>
        <v>-127.63500000000001</v>
      </c>
    </row>
    <row r="10" spans="2:8" x14ac:dyDescent="0.25">
      <c r="B10" s="3">
        <v>4</v>
      </c>
      <c r="C10" s="3">
        <v>4</v>
      </c>
      <c r="D10" s="3">
        <v>5.75</v>
      </c>
      <c r="E10" s="3"/>
      <c r="F10" s="8">
        <f t="shared" si="0"/>
        <v>121.92</v>
      </c>
      <c r="G10" s="8">
        <f t="shared" si="1"/>
        <v>136.52500000000001</v>
      </c>
      <c r="H10" s="8">
        <f t="shared" si="2"/>
        <v>-136.52500000000001</v>
      </c>
    </row>
    <row r="11" spans="2:8" x14ac:dyDescent="0.25">
      <c r="B11" s="3">
        <v>6</v>
      </c>
      <c r="C11" s="3">
        <v>4</v>
      </c>
      <c r="D11" s="3">
        <v>5</v>
      </c>
      <c r="E11" s="3"/>
      <c r="F11" s="8">
        <f t="shared" si="0"/>
        <v>182.88</v>
      </c>
      <c r="G11" s="8">
        <f t="shared" si="1"/>
        <v>134.62</v>
      </c>
      <c r="H11" s="8">
        <f t="shared" si="2"/>
        <v>-134.62</v>
      </c>
    </row>
    <row r="12" spans="2:8" x14ac:dyDescent="0.25">
      <c r="B12" s="3">
        <v>8</v>
      </c>
      <c r="C12" s="3">
        <v>4</v>
      </c>
      <c r="D12" s="3">
        <v>3</v>
      </c>
      <c r="E12" s="3"/>
      <c r="F12" s="8">
        <f t="shared" si="0"/>
        <v>243.84</v>
      </c>
      <c r="G12" s="8">
        <f t="shared" si="1"/>
        <v>129.54</v>
      </c>
      <c r="H12" s="8">
        <f t="shared" si="2"/>
        <v>-129.54</v>
      </c>
    </row>
    <row r="13" spans="2:8" x14ac:dyDescent="0.25">
      <c r="B13" s="3">
        <v>10.375</v>
      </c>
      <c r="C13" s="3">
        <v>3</v>
      </c>
      <c r="D13" s="3">
        <v>11.75</v>
      </c>
      <c r="E13" s="3"/>
      <c r="F13" s="8">
        <f t="shared" si="0"/>
        <v>316.23</v>
      </c>
      <c r="G13" s="8">
        <f t="shared" si="1"/>
        <v>121.285</v>
      </c>
      <c r="H13" s="8">
        <f t="shared" si="2"/>
        <v>-121.285</v>
      </c>
    </row>
    <row r="14" spans="2:8" x14ac:dyDescent="0.25">
      <c r="B14" s="3">
        <v>10.416</v>
      </c>
      <c r="C14" s="3">
        <v>2</v>
      </c>
      <c r="D14" s="3">
        <v>10</v>
      </c>
      <c r="E14" s="3"/>
      <c r="F14" s="8">
        <f t="shared" si="0"/>
        <v>317.47968000000003</v>
      </c>
      <c r="G14" s="8">
        <f t="shared" si="1"/>
        <v>86.36</v>
      </c>
      <c r="H14" s="8">
        <f t="shared" si="2"/>
        <v>-86.36</v>
      </c>
    </row>
    <row r="15" spans="2:8" x14ac:dyDescent="0.25">
      <c r="B15" s="3">
        <v>12.375</v>
      </c>
      <c r="C15" s="3">
        <v>2</v>
      </c>
      <c r="D15" s="3">
        <v>10</v>
      </c>
      <c r="E15" s="3"/>
      <c r="F15" s="8">
        <f t="shared" si="0"/>
        <v>377.19</v>
      </c>
      <c r="G15" s="8">
        <f t="shared" si="1"/>
        <v>86.36</v>
      </c>
      <c r="H15" s="8">
        <f t="shared" si="2"/>
        <v>-86.36</v>
      </c>
    </row>
    <row r="16" spans="2:8" x14ac:dyDescent="0.25">
      <c r="B16" s="3">
        <v>13.833</v>
      </c>
      <c r="C16" s="3">
        <v>2</v>
      </c>
      <c r="D16" s="3">
        <v>10.25</v>
      </c>
      <c r="E16" s="3"/>
      <c r="F16" s="8">
        <f t="shared" si="0"/>
        <v>421.62984</v>
      </c>
      <c r="G16" s="8">
        <f t="shared" si="1"/>
        <v>86.995000000000005</v>
      </c>
      <c r="H16" s="8">
        <f t="shared" si="2"/>
        <v>-86.995000000000005</v>
      </c>
    </row>
    <row r="17" spans="2:8" x14ac:dyDescent="0.25">
      <c r="B17" s="3">
        <v>15.833</v>
      </c>
      <c r="C17" s="3">
        <v>2</v>
      </c>
      <c r="D17" s="3">
        <v>10.75</v>
      </c>
      <c r="E17" s="3"/>
      <c r="F17" s="8">
        <f t="shared" ref="F17:F22" si="3">B17*12*2.54</f>
        <v>482.58984000000004</v>
      </c>
      <c r="G17" s="8">
        <f t="shared" ref="G17:G22" si="4">((C17*12)+D17)*2.54</f>
        <v>88.265000000000001</v>
      </c>
      <c r="H17" s="8">
        <f t="shared" ref="H17:H22" si="5">-G17</f>
        <v>-88.265000000000001</v>
      </c>
    </row>
    <row r="18" spans="2:8" x14ac:dyDescent="0.25">
      <c r="B18" s="3">
        <v>17.416</v>
      </c>
      <c r="C18" s="3">
        <v>2</v>
      </c>
      <c r="D18" s="3">
        <v>6.5</v>
      </c>
      <c r="E18" s="3"/>
      <c r="F18" s="8">
        <f t="shared" si="3"/>
        <v>530.83968000000004</v>
      </c>
      <c r="G18" s="8">
        <f t="shared" si="4"/>
        <v>77.47</v>
      </c>
      <c r="H18" s="8">
        <f t="shared" si="5"/>
        <v>-77.47</v>
      </c>
    </row>
    <row r="19" spans="2:8" x14ac:dyDescent="0.25">
      <c r="B19" s="3">
        <v>22</v>
      </c>
      <c r="C19" s="3">
        <v>3</v>
      </c>
      <c r="D19" s="3">
        <v>1</v>
      </c>
      <c r="E19" s="3"/>
      <c r="F19" s="8">
        <f t="shared" si="3"/>
        <v>670.56000000000006</v>
      </c>
      <c r="G19" s="8">
        <f t="shared" si="4"/>
        <v>93.98</v>
      </c>
      <c r="H19" s="8">
        <f t="shared" si="5"/>
        <v>-93.98</v>
      </c>
    </row>
    <row r="20" spans="2:8" x14ac:dyDescent="0.25">
      <c r="B20" s="3">
        <v>24.75</v>
      </c>
      <c r="C20" s="3">
        <v>3</v>
      </c>
      <c r="D20" s="3">
        <v>8.75</v>
      </c>
      <c r="E20" s="3"/>
      <c r="F20" s="8">
        <f t="shared" si="3"/>
        <v>754.38</v>
      </c>
      <c r="G20" s="8">
        <f t="shared" si="4"/>
        <v>113.66500000000001</v>
      </c>
      <c r="H20" s="8">
        <f t="shared" si="5"/>
        <v>-113.66500000000001</v>
      </c>
    </row>
    <row r="21" spans="2:8" x14ac:dyDescent="0.25">
      <c r="B21" s="3">
        <v>24.832999999999998</v>
      </c>
      <c r="C21" s="3">
        <v>2</v>
      </c>
      <c r="D21" s="3">
        <v>9.75</v>
      </c>
      <c r="E21" s="3"/>
      <c r="F21" s="8">
        <f t="shared" si="3"/>
        <v>756.90983999999992</v>
      </c>
      <c r="G21" s="8">
        <f t="shared" si="4"/>
        <v>85.724999999999994</v>
      </c>
      <c r="H21" s="8">
        <f t="shared" si="5"/>
        <v>-85.724999999999994</v>
      </c>
    </row>
    <row r="22" spans="2:8" x14ac:dyDescent="0.25">
      <c r="B22" s="3">
        <v>26.416</v>
      </c>
      <c r="C22" s="3">
        <v>2</v>
      </c>
      <c r="D22" s="3">
        <v>9.75</v>
      </c>
      <c r="E22" s="3"/>
      <c r="F22" s="8">
        <f t="shared" si="3"/>
        <v>805.15968000000009</v>
      </c>
      <c r="G22" s="8">
        <f t="shared" si="4"/>
        <v>85.724999999999994</v>
      </c>
      <c r="H22" s="8">
        <f t="shared" si="5"/>
        <v>-85.724999999999994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topLeftCell="A4" workbookViewId="0">
      <selection activeCell="N22" sqref="N22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15</v>
      </c>
      <c r="C2" s="1"/>
    </row>
    <row r="3" spans="1:8" ht="15.75" x14ac:dyDescent="0.25">
      <c r="B3" s="2">
        <v>41452</v>
      </c>
      <c r="C3" s="1">
        <v>1130</v>
      </c>
    </row>
    <row r="4" spans="1:8" x14ac:dyDescent="0.25">
      <c r="B4" s="5" t="s">
        <v>0</v>
      </c>
      <c r="C4" s="5" t="s">
        <v>1</v>
      </c>
      <c r="D4" s="5"/>
      <c r="E4" s="4"/>
      <c r="F4" s="5" t="s">
        <v>0</v>
      </c>
      <c r="G4" s="5" t="s">
        <v>1</v>
      </c>
      <c r="H4" s="5" t="s">
        <v>5</v>
      </c>
    </row>
    <row r="5" spans="1:8" x14ac:dyDescent="0.25">
      <c r="B5" s="6" t="s">
        <v>2</v>
      </c>
      <c r="C5" s="6" t="s">
        <v>2</v>
      </c>
      <c r="D5" s="6" t="s">
        <v>3</v>
      </c>
      <c r="E5" s="4"/>
      <c r="F5" s="6" t="s">
        <v>4</v>
      </c>
      <c r="G5" s="6" t="s">
        <v>4</v>
      </c>
      <c r="H5" s="6" t="s">
        <v>4</v>
      </c>
    </row>
    <row r="6" spans="1:8" x14ac:dyDescent="0.25">
      <c r="B6" s="6">
        <v>1.66</v>
      </c>
      <c r="C6" s="6">
        <v>4</v>
      </c>
      <c r="D6" s="6">
        <v>5.25</v>
      </c>
      <c r="E6" s="4"/>
      <c r="F6" s="6"/>
      <c r="G6" s="6"/>
      <c r="H6" s="6">
        <v>0</v>
      </c>
    </row>
    <row r="7" spans="1:8" x14ac:dyDescent="0.25">
      <c r="A7" t="s">
        <v>18</v>
      </c>
      <c r="B7" s="7">
        <v>1.66</v>
      </c>
      <c r="C7" s="7">
        <v>4</v>
      </c>
      <c r="D7" s="7">
        <v>5.25</v>
      </c>
      <c r="E7" s="3"/>
      <c r="F7" s="8">
        <f>B7*12*2.54</f>
        <v>50.596799999999995</v>
      </c>
      <c r="G7" s="8">
        <f>((C7*12)+D7)*2.54</f>
        <v>135.255</v>
      </c>
      <c r="H7" s="8">
        <f>-G7</f>
        <v>-135.255</v>
      </c>
    </row>
    <row r="8" spans="1:8" x14ac:dyDescent="0.25">
      <c r="B8" s="3">
        <v>1.833</v>
      </c>
      <c r="C8" s="3">
        <v>5</v>
      </c>
      <c r="D8" s="3">
        <v>10.25</v>
      </c>
      <c r="E8" s="3"/>
      <c r="F8" s="8">
        <f t="shared" ref="F8:F20" si="0">B8*12*2.54</f>
        <v>55.869839999999996</v>
      </c>
      <c r="G8" s="8">
        <f t="shared" ref="G8:G20" si="1">((C8*12)+D8)*2.54</f>
        <v>178.435</v>
      </c>
      <c r="H8" s="8">
        <f t="shared" ref="H8:H20" si="2">-G8</f>
        <v>-178.435</v>
      </c>
    </row>
    <row r="9" spans="1:8" x14ac:dyDescent="0.25">
      <c r="B9" s="3">
        <v>3</v>
      </c>
      <c r="C9" s="3">
        <v>5</v>
      </c>
      <c r="D9" s="3">
        <v>11.25</v>
      </c>
      <c r="E9" s="3"/>
      <c r="F9" s="8">
        <f t="shared" si="0"/>
        <v>91.44</v>
      </c>
      <c r="G9" s="8">
        <f t="shared" si="1"/>
        <v>180.97499999999999</v>
      </c>
      <c r="H9" s="8">
        <f t="shared" si="2"/>
        <v>-180.97499999999999</v>
      </c>
    </row>
    <row r="10" spans="1:8" x14ac:dyDescent="0.25">
      <c r="B10" s="3">
        <v>4</v>
      </c>
      <c r="C10" s="3">
        <v>6</v>
      </c>
      <c r="D10" s="3">
        <v>0.5</v>
      </c>
      <c r="E10" s="3"/>
      <c r="F10" s="8">
        <f t="shared" si="0"/>
        <v>121.92</v>
      </c>
      <c r="G10" s="8">
        <f t="shared" si="1"/>
        <v>184.15</v>
      </c>
      <c r="H10" s="8">
        <f t="shared" si="2"/>
        <v>-184.15</v>
      </c>
    </row>
    <row r="11" spans="1:8" x14ac:dyDescent="0.25">
      <c r="B11" s="3">
        <v>5</v>
      </c>
      <c r="C11" s="3">
        <v>5</v>
      </c>
      <c r="D11" s="3">
        <v>9.75</v>
      </c>
      <c r="E11" s="3"/>
      <c r="F11" s="8">
        <f t="shared" si="0"/>
        <v>152.4</v>
      </c>
      <c r="G11" s="8">
        <f t="shared" si="1"/>
        <v>177.16499999999999</v>
      </c>
      <c r="H11" s="8">
        <f t="shared" si="2"/>
        <v>-177.16499999999999</v>
      </c>
    </row>
    <row r="12" spans="1:8" x14ac:dyDescent="0.25">
      <c r="B12" s="3">
        <v>6</v>
      </c>
      <c r="C12" s="3">
        <v>5</v>
      </c>
      <c r="D12" s="3">
        <v>11</v>
      </c>
      <c r="E12" s="3"/>
      <c r="F12" s="8">
        <f t="shared" si="0"/>
        <v>182.88</v>
      </c>
      <c r="G12" s="8">
        <f t="shared" si="1"/>
        <v>180.34</v>
      </c>
      <c r="H12" s="8">
        <f t="shared" si="2"/>
        <v>-180.34</v>
      </c>
    </row>
    <row r="13" spans="1:8" x14ac:dyDescent="0.25">
      <c r="B13" s="3">
        <v>7</v>
      </c>
      <c r="C13" s="3">
        <v>5</v>
      </c>
      <c r="D13" s="3">
        <v>11.25</v>
      </c>
      <c r="E13" s="3"/>
      <c r="F13" s="8">
        <f t="shared" si="0"/>
        <v>213.36</v>
      </c>
      <c r="G13" s="8">
        <f t="shared" si="1"/>
        <v>180.97499999999999</v>
      </c>
      <c r="H13" s="8">
        <f t="shared" si="2"/>
        <v>-180.97499999999999</v>
      </c>
    </row>
    <row r="14" spans="1:8" x14ac:dyDescent="0.25">
      <c r="B14" s="3">
        <v>8</v>
      </c>
      <c r="C14" s="3">
        <v>5</v>
      </c>
      <c r="D14" s="3">
        <v>11.25</v>
      </c>
      <c r="E14" s="3"/>
      <c r="F14" s="8">
        <f t="shared" si="0"/>
        <v>243.84</v>
      </c>
      <c r="G14" s="8">
        <f t="shared" si="1"/>
        <v>180.97499999999999</v>
      </c>
      <c r="H14" s="8">
        <f t="shared" si="2"/>
        <v>-180.97499999999999</v>
      </c>
    </row>
    <row r="15" spans="1:8" x14ac:dyDescent="0.25">
      <c r="B15" s="3">
        <v>9</v>
      </c>
      <c r="C15" s="3">
        <v>6</v>
      </c>
      <c r="D15" s="3">
        <v>1</v>
      </c>
      <c r="E15" s="3"/>
      <c r="F15" s="8">
        <f t="shared" si="0"/>
        <v>274.32</v>
      </c>
      <c r="G15" s="8">
        <f t="shared" si="1"/>
        <v>185.42000000000002</v>
      </c>
      <c r="H15" s="8">
        <f t="shared" si="2"/>
        <v>-185.42000000000002</v>
      </c>
    </row>
    <row r="16" spans="1:8" x14ac:dyDescent="0.25">
      <c r="B16" s="3">
        <v>10</v>
      </c>
      <c r="C16" s="3">
        <v>5</v>
      </c>
      <c r="D16" s="3">
        <v>0</v>
      </c>
      <c r="E16" s="3"/>
      <c r="F16" s="8">
        <f t="shared" si="0"/>
        <v>304.8</v>
      </c>
      <c r="G16" s="8">
        <f t="shared" si="1"/>
        <v>152.4</v>
      </c>
      <c r="H16" s="8">
        <f t="shared" si="2"/>
        <v>-152.4</v>
      </c>
    </row>
    <row r="17" spans="1:8" x14ac:dyDescent="0.25">
      <c r="B17" s="3">
        <v>11</v>
      </c>
      <c r="C17" s="3">
        <v>5</v>
      </c>
      <c r="D17" s="3">
        <v>9.5</v>
      </c>
      <c r="E17" s="3"/>
      <c r="F17" s="8">
        <f t="shared" si="0"/>
        <v>335.28000000000003</v>
      </c>
      <c r="G17" s="8">
        <f t="shared" si="1"/>
        <v>176.53</v>
      </c>
      <c r="H17" s="8">
        <f t="shared" si="2"/>
        <v>-176.53</v>
      </c>
    </row>
    <row r="18" spans="1:8" x14ac:dyDescent="0.25">
      <c r="B18" s="3">
        <v>12</v>
      </c>
      <c r="C18" s="3">
        <v>5</v>
      </c>
      <c r="D18" s="3">
        <v>8.75</v>
      </c>
      <c r="E18" s="3"/>
      <c r="F18" s="8">
        <f t="shared" si="0"/>
        <v>365.76</v>
      </c>
      <c r="G18" s="8">
        <f t="shared" si="1"/>
        <v>174.625</v>
      </c>
      <c r="H18" s="8">
        <f t="shared" si="2"/>
        <v>-174.625</v>
      </c>
    </row>
    <row r="19" spans="1:8" x14ac:dyDescent="0.25">
      <c r="B19" s="3">
        <v>13</v>
      </c>
      <c r="C19" s="3">
        <v>5</v>
      </c>
      <c r="D19" s="3">
        <v>11.5</v>
      </c>
      <c r="E19" s="3"/>
      <c r="F19" s="8">
        <f t="shared" si="0"/>
        <v>396.24</v>
      </c>
      <c r="G19" s="8">
        <f t="shared" si="1"/>
        <v>181.61</v>
      </c>
      <c r="H19" s="8">
        <f t="shared" si="2"/>
        <v>-181.61</v>
      </c>
    </row>
    <row r="20" spans="1:8" x14ac:dyDescent="0.25">
      <c r="B20" s="3">
        <v>14.833</v>
      </c>
      <c r="C20" s="3">
        <v>5</v>
      </c>
      <c r="D20" s="3">
        <v>8.75</v>
      </c>
      <c r="E20" s="3"/>
      <c r="F20" s="8">
        <f t="shared" si="0"/>
        <v>452.10984000000002</v>
      </c>
      <c r="G20" s="8">
        <f t="shared" si="1"/>
        <v>174.625</v>
      </c>
      <c r="H20" s="8">
        <f t="shared" si="2"/>
        <v>-174.625</v>
      </c>
    </row>
    <row r="21" spans="1:8" x14ac:dyDescent="0.25">
      <c r="B21" s="3">
        <v>14.833</v>
      </c>
      <c r="C21" s="3">
        <v>5</v>
      </c>
      <c r="D21" s="3">
        <v>8.75</v>
      </c>
      <c r="E21" s="11"/>
      <c r="F21" s="12"/>
      <c r="G21" s="12"/>
      <c r="H21" s="12">
        <v>0</v>
      </c>
    </row>
    <row r="22" spans="1:8" x14ac:dyDescent="0.25">
      <c r="A22" t="s">
        <v>16</v>
      </c>
      <c r="B22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A21" sqref="A2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19</v>
      </c>
      <c r="C2" s="1"/>
    </row>
    <row r="3" spans="1:8" ht="15.75" x14ac:dyDescent="0.25">
      <c r="B3" s="2">
        <v>41452</v>
      </c>
      <c r="C3" s="1">
        <v>1130</v>
      </c>
    </row>
    <row r="4" spans="1:8" x14ac:dyDescent="0.25">
      <c r="B4" s="5" t="s">
        <v>0</v>
      </c>
      <c r="C4" s="5" t="s">
        <v>1</v>
      </c>
      <c r="D4" s="5"/>
      <c r="E4" s="4"/>
      <c r="F4" s="5" t="s">
        <v>0</v>
      </c>
      <c r="G4" s="5" t="s">
        <v>1</v>
      </c>
      <c r="H4" s="5" t="s">
        <v>5</v>
      </c>
    </row>
    <row r="5" spans="1:8" x14ac:dyDescent="0.25">
      <c r="B5" s="6" t="s">
        <v>2</v>
      </c>
      <c r="C5" s="6" t="s">
        <v>2</v>
      </c>
      <c r="D5" s="6" t="s">
        <v>3</v>
      </c>
      <c r="E5" s="4"/>
      <c r="F5" s="6" t="s">
        <v>4</v>
      </c>
      <c r="G5" s="6" t="s">
        <v>4</v>
      </c>
      <c r="H5" s="6" t="s">
        <v>4</v>
      </c>
    </row>
    <row r="6" spans="1:8" x14ac:dyDescent="0.25">
      <c r="B6" s="7">
        <v>0.66700000000000004</v>
      </c>
      <c r="C6" s="7">
        <v>4</v>
      </c>
      <c r="D6" s="7">
        <v>3</v>
      </c>
      <c r="E6" s="3"/>
      <c r="F6" s="8">
        <f>B6*12*2.54</f>
        <v>20.330160000000003</v>
      </c>
      <c r="G6" s="8">
        <f>((C6*12)+D6)*2.54</f>
        <v>129.54</v>
      </c>
      <c r="H6" s="8">
        <f>-G6</f>
        <v>-129.54</v>
      </c>
    </row>
    <row r="7" spans="1:8" x14ac:dyDescent="0.25">
      <c r="A7" t="s">
        <v>20</v>
      </c>
      <c r="B7" s="3">
        <v>1</v>
      </c>
      <c r="C7" s="3">
        <v>4</v>
      </c>
      <c r="D7" s="3">
        <v>5.25</v>
      </c>
      <c r="E7" s="3"/>
      <c r="F7" s="8">
        <f t="shared" ref="F7:F20" si="0">B7*12*2.54</f>
        <v>30.48</v>
      </c>
      <c r="G7" s="8">
        <f t="shared" ref="G7:G20" si="1">((C7*12)+D7)*2.54</f>
        <v>135.255</v>
      </c>
      <c r="H7" s="8">
        <f t="shared" ref="H7:H20" si="2">-G7</f>
        <v>-135.255</v>
      </c>
    </row>
    <row r="8" spans="1:8" x14ac:dyDescent="0.25">
      <c r="B8" s="3">
        <v>1.0832999999999999</v>
      </c>
      <c r="C8" s="3">
        <v>7</v>
      </c>
      <c r="D8" s="3">
        <v>9.75</v>
      </c>
      <c r="E8" s="3"/>
      <c r="F8" s="8">
        <f t="shared" si="0"/>
        <v>33.018983999999996</v>
      </c>
      <c r="G8" s="8">
        <f t="shared" si="1"/>
        <v>238.125</v>
      </c>
      <c r="H8" s="8">
        <f t="shared" si="2"/>
        <v>-238.125</v>
      </c>
    </row>
    <row r="9" spans="1:8" x14ac:dyDescent="0.25">
      <c r="B9" s="3">
        <v>2</v>
      </c>
      <c r="C9" s="3">
        <v>7</v>
      </c>
      <c r="D9" s="3">
        <v>5</v>
      </c>
      <c r="E9" s="3"/>
      <c r="F9" s="8">
        <f t="shared" si="0"/>
        <v>60.96</v>
      </c>
      <c r="G9" s="8">
        <f t="shared" si="1"/>
        <v>226.06</v>
      </c>
      <c r="H9" s="8">
        <f t="shared" si="2"/>
        <v>-226.06</v>
      </c>
    </row>
    <row r="10" spans="1:8" x14ac:dyDescent="0.25">
      <c r="B10" s="3">
        <v>3</v>
      </c>
      <c r="C10" s="3">
        <v>5</v>
      </c>
      <c r="D10" s="3">
        <v>7</v>
      </c>
      <c r="E10" s="3"/>
      <c r="F10" s="8">
        <f t="shared" si="0"/>
        <v>91.44</v>
      </c>
      <c r="G10" s="8">
        <f t="shared" si="1"/>
        <v>170.18</v>
      </c>
      <c r="H10" s="8">
        <f t="shared" si="2"/>
        <v>-170.18</v>
      </c>
    </row>
    <row r="11" spans="1:8" x14ac:dyDescent="0.25">
      <c r="B11" s="3">
        <v>4</v>
      </c>
      <c r="C11" s="3">
        <v>5</v>
      </c>
      <c r="D11" s="3">
        <v>5.5</v>
      </c>
      <c r="E11" s="3"/>
      <c r="F11" s="8">
        <f t="shared" si="0"/>
        <v>121.92</v>
      </c>
      <c r="G11" s="8">
        <f t="shared" si="1"/>
        <v>166.37</v>
      </c>
      <c r="H11" s="8">
        <f t="shared" si="2"/>
        <v>-166.37</v>
      </c>
    </row>
    <row r="12" spans="1:8" x14ac:dyDescent="0.25">
      <c r="B12" s="3">
        <v>5</v>
      </c>
      <c r="C12" s="3">
        <v>5</v>
      </c>
      <c r="D12" s="3">
        <v>3.75</v>
      </c>
      <c r="E12" s="3"/>
      <c r="F12" s="8">
        <f t="shared" si="0"/>
        <v>152.4</v>
      </c>
      <c r="G12" s="8">
        <f t="shared" si="1"/>
        <v>161.92500000000001</v>
      </c>
      <c r="H12" s="8">
        <f t="shared" si="2"/>
        <v>-161.92500000000001</v>
      </c>
    </row>
    <row r="13" spans="1:8" x14ac:dyDescent="0.25">
      <c r="B13" s="3">
        <v>6</v>
      </c>
      <c r="C13" s="3">
        <v>5</v>
      </c>
      <c r="D13" s="3">
        <v>7.75</v>
      </c>
      <c r="E13" s="3"/>
      <c r="F13" s="8">
        <f t="shared" si="0"/>
        <v>182.88</v>
      </c>
      <c r="G13" s="8">
        <f t="shared" si="1"/>
        <v>172.08500000000001</v>
      </c>
      <c r="H13" s="8">
        <f t="shared" si="2"/>
        <v>-172.08500000000001</v>
      </c>
    </row>
    <row r="14" spans="1:8" x14ac:dyDescent="0.25">
      <c r="B14" s="3">
        <v>7</v>
      </c>
      <c r="C14" s="3">
        <v>5</v>
      </c>
      <c r="D14" s="3">
        <v>5.25</v>
      </c>
      <c r="E14" s="3"/>
      <c r="F14" s="8">
        <f t="shared" si="0"/>
        <v>213.36</v>
      </c>
      <c r="G14" s="8">
        <f t="shared" si="1"/>
        <v>165.73500000000001</v>
      </c>
      <c r="H14" s="8">
        <f t="shared" si="2"/>
        <v>-165.73500000000001</v>
      </c>
    </row>
    <row r="15" spans="1:8" x14ac:dyDescent="0.25">
      <c r="B15" s="3">
        <v>9</v>
      </c>
      <c r="C15" s="3">
        <v>5</v>
      </c>
      <c r="D15" s="3">
        <v>6</v>
      </c>
      <c r="E15" s="3"/>
      <c r="F15" s="8">
        <f t="shared" si="0"/>
        <v>274.32</v>
      </c>
      <c r="G15" s="8">
        <f t="shared" si="1"/>
        <v>167.64000000000001</v>
      </c>
      <c r="H15" s="8">
        <f t="shared" si="2"/>
        <v>-167.64000000000001</v>
      </c>
    </row>
    <row r="16" spans="1:8" x14ac:dyDescent="0.25">
      <c r="B16" s="3">
        <v>10</v>
      </c>
      <c r="C16" s="3">
        <v>5</v>
      </c>
      <c r="D16" s="3">
        <v>7.25</v>
      </c>
      <c r="E16" s="3"/>
      <c r="F16" s="8">
        <f t="shared" si="0"/>
        <v>304.8</v>
      </c>
      <c r="G16" s="8">
        <f t="shared" si="1"/>
        <v>170.815</v>
      </c>
      <c r="H16" s="8">
        <f t="shared" si="2"/>
        <v>-170.815</v>
      </c>
    </row>
    <row r="17" spans="1:8" x14ac:dyDescent="0.25">
      <c r="B17" s="3">
        <v>12</v>
      </c>
      <c r="C17" s="3">
        <v>5</v>
      </c>
      <c r="D17" s="3">
        <v>7</v>
      </c>
      <c r="E17" s="3"/>
      <c r="F17" s="8">
        <f t="shared" si="0"/>
        <v>365.76</v>
      </c>
      <c r="G17" s="8">
        <f t="shared" si="1"/>
        <v>170.18</v>
      </c>
      <c r="H17" s="8">
        <f t="shared" si="2"/>
        <v>-170.18</v>
      </c>
    </row>
    <row r="18" spans="1:8" x14ac:dyDescent="0.25">
      <c r="B18" s="3">
        <v>14</v>
      </c>
      <c r="C18" s="3">
        <v>5</v>
      </c>
      <c r="D18" s="3">
        <v>3.25</v>
      </c>
      <c r="E18" s="3"/>
      <c r="F18" s="8">
        <f t="shared" si="0"/>
        <v>426.72</v>
      </c>
      <c r="G18" s="8">
        <f t="shared" si="1"/>
        <v>160.655</v>
      </c>
      <c r="H18" s="8">
        <f t="shared" si="2"/>
        <v>-160.655</v>
      </c>
    </row>
    <row r="19" spans="1:8" x14ac:dyDescent="0.25">
      <c r="B19" s="3">
        <v>14.33</v>
      </c>
      <c r="C19" s="3">
        <v>5</v>
      </c>
      <c r="D19" s="3">
        <v>3.25</v>
      </c>
      <c r="E19" s="3"/>
      <c r="F19" s="8">
        <f t="shared" si="0"/>
        <v>436.77840000000003</v>
      </c>
      <c r="G19" s="8">
        <f t="shared" si="1"/>
        <v>160.655</v>
      </c>
      <c r="H19" s="8">
        <f t="shared" si="2"/>
        <v>-160.655</v>
      </c>
    </row>
    <row r="20" spans="1:8" x14ac:dyDescent="0.25">
      <c r="A20" t="s">
        <v>20</v>
      </c>
      <c r="B20" s="3">
        <v>14.33</v>
      </c>
      <c r="C20" s="3">
        <v>4</v>
      </c>
      <c r="D20" s="3">
        <v>6.5</v>
      </c>
      <c r="E20" s="3"/>
      <c r="F20" s="8">
        <f t="shared" si="0"/>
        <v>436.77840000000003</v>
      </c>
      <c r="G20" s="8">
        <f t="shared" si="1"/>
        <v>138.43</v>
      </c>
      <c r="H20" s="8">
        <f t="shared" si="2"/>
        <v>-138.43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N1-1</vt:lpstr>
      <vt:lpstr>N1-2</vt:lpstr>
      <vt:lpstr>N1-3</vt:lpstr>
      <vt:lpstr>N2-1</vt:lpstr>
      <vt:lpstr>N2-2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2012-02-24T02:19:29Z</dcterms:created>
  <dcterms:modified xsi:type="dcterms:W3CDTF">2015-11-20T23:47:48Z</dcterms:modified>
</cp:coreProperties>
</file>