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antimicrobial-model-training\antimicrobial-model-training\antimicrobial-model-training\train_model\100case\"/>
    </mc:Choice>
  </mc:AlternateContent>
  <xr:revisionPtr revIDLastSave="0" documentId="13_ncr:1_{3E0AFD96-E865-4821-86FC-0BB96BAEB536}" xr6:coauthVersionLast="47" xr6:coauthVersionMax="47" xr10:uidLastSave="{00000000-0000-0000-0000-000000000000}"/>
  <bookViews>
    <workbookView xWindow="-120" yWindow="-120" windowWidth="29040" windowHeight="15720" firstSheet="1" activeTab="1" xr2:uid="{6F213F55-EE82-4EA3-BB24-D015ABB6577A}"/>
  </bookViews>
  <sheets>
    <sheet name="GN_togo" sheetId="3" r:id="rId1"/>
    <sheet name="GP_togo(not finish" sheetId="2" r:id="rId2"/>
    <sheet name="compare new vs old" sheetId="1" r:id="rId3"/>
  </sheets>
  <definedNames>
    <definedName name="_xlnm._FilterDatabase" localSheetId="2" hidden="1">'compare new vs old'!$A$2:$K$119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T3" i="2" l="1"/>
  <c r="CT29" i="2"/>
  <c r="CS29" i="2"/>
  <c r="BV48" i="2" l="1" a="1"/>
  <c r="BV48" i="2" s="1"/>
  <c r="BW48" i="2" a="1"/>
  <c r="BW48" i="2" s="1"/>
  <c r="BX48" i="2" a="1"/>
  <c r="BX48" i="2" s="1"/>
  <c r="BY48" i="2" a="1"/>
  <c r="BY48" i="2" s="1"/>
  <c r="BZ48" i="2" a="1"/>
  <c r="BZ48" i="2"/>
  <c r="CA48" i="2" a="1"/>
  <c r="CA48" i="2" s="1"/>
  <c r="CB48" i="2" a="1"/>
  <c r="CB48" i="2" s="1"/>
  <c r="CC48" i="2" a="1"/>
  <c r="CC48" i="2" s="1"/>
  <c r="CD48" i="2" a="1"/>
  <c r="CD48" i="2" s="1"/>
  <c r="CE48" i="2" a="1"/>
  <c r="CE48" i="2" s="1"/>
  <c r="CF48" i="2" a="1"/>
  <c r="CF48" i="2"/>
  <c r="BV49" i="2" a="1"/>
  <c r="BV49" i="2" s="1"/>
  <c r="BW49" i="2" a="1"/>
  <c r="BW49" i="2" s="1"/>
  <c r="BX49" i="2" a="1"/>
  <c r="BX49" i="2" s="1"/>
  <c r="BY49" i="2" a="1"/>
  <c r="BY49" i="2" s="1"/>
  <c r="BZ49" i="2" a="1"/>
  <c r="BZ49" i="2" s="1"/>
  <c r="CA49" i="2" a="1"/>
  <c r="CA49" i="2"/>
  <c r="CB49" i="2" a="1"/>
  <c r="CB49" i="2" s="1"/>
  <c r="CC49" i="2" a="1"/>
  <c r="CC49" i="2" s="1"/>
  <c r="CD49" i="2" a="1"/>
  <c r="CD49" i="2" s="1"/>
  <c r="CE49" i="2" a="1"/>
  <c r="CE49" i="2" s="1"/>
  <c r="CF49" i="2" a="1"/>
  <c r="CF49" i="2" s="1"/>
  <c r="BV50" i="2" a="1"/>
  <c r="BV50" i="2"/>
  <c r="BW50" i="2" a="1"/>
  <c r="BW50" i="2" s="1"/>
  <c r="BX50" i="2" a="1"/>
  <c r="BX50" i="2" s="1"/>
  <c r="BY50" i="2" a="1"/>
  <c r="BY50" i="2" s="1"/>
  <c r="BZ50" i="2" a="1"/>
  <c r="BZ50" i="2" s="1"/>
  <c r="CA50" i="2" a="1"/>
  <c r="CA50" i="2" s="1"/>
  <c r="CB50" i="2" a="1"/>
  <c r="CB50" i="2"/>
  <c r="CC50" i="2" a="1"/>
  <c r="CC50" i="2" s="1"/>
  <c r="CD50" i="2" a="1"/>
  <c r="CD50" i="2" s="1"/>
  <c r="CE50" i="2" a="1"/>
  <c r="CE50" i="2" s="1"/>
  <c r="CF50" i="2" a="1"/>
  <c r="CF50" i="2" s="1"/>
  <c r="BV51" i="2" a="1"/>
  <c r="BV51" i="2" s="1"/>
  <c r="BW51" i="2" a="1"/>
  <c r="BW51" i="2"/>
  <c r="BX51" i="2" a="1"/>
  <c r="BX51" i="2" s="1"/>
  <c r="BY51" i="2" a="1"/>
  <c r="BY51" i="2" s="1"/>
  <c r="BZ51" i="2" a="1"/>
  <c r="BZ51" i="2" s="1"/>
  <c r="CA51" i="2" a="1"/>
  <c r="CA51" i="2" s="1"/>
  <c r="CB51" i="2" a="1"/>
  <c r="CB51" i="2" s="1"/>
  <c r="CC51" i="2" a="1"/>
  <c r="CC51" i="2"/>
  <c r="CD51" i="2" a="1"/>
  <c r="CD51" i="2" s="1"/>
  <c r="CE51" i="2" a="1"/>
  <c r="CE51" i="2" s="1"/>
  <c r="CF51" i="2" a="1"/>
  <c r="CF51" i="2" s="1"/>
  <c r="BV52" i="2" a="1"/>
  <c r="BV52" i="2" s="1"/>
  <c r="BW52" i="2" a="1"/>
  <c r="BW52" i="2" s="1"/>
  <c r="BX52" i="2" a="1"/>
  <c r="BX52" i="2"/>
  <c r="BY52" i="2" a="1"/>
  <c r="BY52" i="2" s="1"/>
  <c r="BZ52" i="2" a="1"/>
  <c r="BZ52" i="2" s="1"/>
  <c r="CA52" i="2" a="1"/>
  <c r="CA52" i="2" s="1"/>
  <c r="CB52" i="2" a="1"/>
  <c r="CB52" i="2" s="1"/>
  <c r="CC52" i="2" a="1"/>
  <c r="CC52" i="2" s="1"/>
  <c r="CD52" i="2" a="1"/>
  <c r="CD52" i="2"/>
  <c r="CE52" i="2" a="1"/>
  <c r="CE52" i="2" s="1"/>
  <c r="CF52" i="2" a="1"/>
  <c r="CF52" i="2" s="1"/>
  <c r="BV53" i="2" a="1"/>
  <c r="BV53" i="2" s="1"/>
  <c r="BW53" i="2" a="1"/>
  <c r="BW53" i="2" s="1"/>
  <c r="BX53" i="2" a="1"/>
  <c r="BX53" i="2" s="1"/>
  <c r="BY53" i="2" a="1"/>
  <c r="BY53" i="2"/>
  <c r="BZ53" i="2" a="1"/>
  <c r="BZ53" i="2" s="1"/>
  <c r="CA53" i="2" a="1"/>
  <c r="CA53" i="2" s="1"/>
  <c r="CB53" i="2" a="1"/>
  <c r="CB53" i="2" s="1"/>
  <c r="CC53" i="2" a="1"/>
  <c r="CC53" i="2" s="1"/>
  <c r="CD53" i="2" a="1"/>
  <c r="CD53" i="2" s="1"/>
  <c r="CE53" i="2" a="1"/>
  <c r="CE53" i="2"/>
  <c r="CF53" i="2" a="1"/>
  <c r="CF53" i="2" s="1"/>
  <c r="BV54" i="2" a="1"/>
  <c r="BV54" i="2" s="1"/>
  <c r="BW54" i="2" a="1"/>
  <c r="BW54" i="2" s="1"/>
  <c r="BX54" i="2" a="1"/>
  <c r="BX54" i="2" s="1"/>
  <c r="BY54" i="2" a="1"/>
  <c r="BY54" i="2" s="1"/>
  <c r="BZ54" i="2" a="1"/>
  <c r="BZ54" i="2"/>
  <c r="CA54" i="2" a="1"/>
  <c r="CA54" i="2" s="1"/>
  <c r="CB54" i="2" a="1"/>
  <c r="CB54" i="2" s="1"/>
  <c r="CC54" i="2" a="1"/>
  <c r="CC54" i="2" s="1"/>
  <c r="CD54" i="2" a="1"/>
  <c r="CD54" i="2" s="1"/>
  <c r="CE54" i="2" a="1"/>
  <c r="CE54" i="2" s="1"/>
  <c r="CF54" i="2" a="1"/>
  <c r="CF54" i="2"/>
  <c r="BV55" i="2" a="1"/>
  <c r="BV55" i="2" s="1"/>
  <c r="BW55" i="2" a="1"/>
  <c r="BW55" i="2" s="1"/>
  <c r="BX55" i="2" a="1"/>
  <c r="BX55" i="2" s="1"/>
  <c r="BY55" i="2" a="1"/>
  <c r="BY55" i="2" s="1"/>
  <c r="BZ55" i="2" a="1"/>
  <c r="BZ55" i="2" s="1"/>
  <c r="CA55" i="2" a="1"/>
  <c r="CA55" i="2"/>
  <c r="CB55" i="2" a="1"/>
  <c r="CB55" i="2" s="1"/>
  <c r="CC55" i="2" a="1"/>
  <c r="CC55" i="2" s="1"/>
  <c r="CD55" i="2" a="1"/>
  <c r="CD55" i="2" s="1"/>
  <c r="CE55" i="2" a="1"/>
  <c r="CE55" i="2" s="1"/>
  <c r="CF55" i="2" a="1"/>
  <c r="CF55" i="2" s="1"/>
  <c r="BV56" i="2" a="1"/>
  <c r="BV56" i="2"/>
  <c r="BW56" i="2" a="1"/>
  <c r="BW56" i="2" s="1"/>
  <c r="BX56" i="2" a="1"/>
  <c r="BX56" i="2" s="1"/>
  <c r="BY56" i="2" a="1"/>
  <c r="BY56" i="2" s="1"/>
  <c r="BZ56" i="2" a="1"/>
  <c r="BZ56" i="2" s="1"/>
  <c r="CA56" i="2" a="1"/>
  <c r="CA56" i="2" s="1"/>
  <c r="CB56" i="2" a="1"/>
  <c r="CB56" i="2"/>
  <c r="CC56" i="2" a="1"/>
  <c r="CC56" i="2" s="1"/>
  <c r="CD56" i="2" a="1"/>
  <c r="CD56" i="2" s="1"/>
  <c r="CE56" i="2" a="1"/>
  <c r="CE56" i="2" s="1"/>
  <c r="CF56" i="2" a="1"/>
  <c r="CF56" i="2" s="1"/>
  <c r="BV57" i="2" a="1"/>
  <c r="BV57" i="2" s="1"/>
  <c r="BW57" i="2" a="1"/>
  <c r="BW57" i="2"/>
  <c r="BX57" i="2" a="1"/>
  <c r="BX57" i="2" s="1"/>
  <c r="BY57" i="2" a="1"/>
  <c r="BY57" i="2" s="1"/>
  <c r="BZ57" i="2" a="1"/>
  <c r="BZ57" i="2" s="1"/>
  <c r="CA57" i="2" a="1"/>
  <c r="CA57" i="2" s="1"/>
  <c r="CB57" i="2" a="1"/>
  <c r="CB57" i="2" s="1"/>
  <c r="CC57" i="2" a="1"/>
  <c r="CC57" i="2"/>
  <c r="CD57" i="2" a="1"/>
  <c r="CD57" i="2" s="1"/>
  <c r="CE57" i="2" a="1"/>
  <c r="CE57" i="2" s="1"/>
  <c r="CF57" i="2" a="1"/>
  <c r="CF57" i="2" s="1"/>
  <c r="BV58" i="2" a="1"/>
  <c r="BV58" i="2" s="1"/>
  <c r="BW58" i="2" a="1"/>
  <c r="BW58" i="2" s="1"/>
  <c r="BX58" i="2" a="1"/>
  <c r="BX58" i="2"/>
  <c r="BY58" i="2" a="1"/>
  <c r="BY58" i="2" s="1"/>
  <c r="BZ58" i="2" a="1"/>
  <c r="BZ58" i="2" s="1"/>
  <c r="CA58" i="2" a="1"/>
  <c r="CA58" i="2" s="1"/>
  <c r="CB58" i="2" a="1"/>
  <c r="CB58" i="2" s="1"/>
  <c r="CC58" i="2" a="1"/>
  <c r="CC58" i="2" s="1"/>
  <c r="CD58" i="2" a="1"/>
  <c r="CD58" i="2"/>
  <c r="CE58" i="2" a="1"/>
  <c r="CE58" i="2" s="1"/>
  <c r="CF58" i="2" a="1"/>
  <c r="CF58" i="2" s="1"/>
  <c r="BV59" i="2" a="1"/>
  <c r="BV59" i="2" s="1"/>
  <c r="BW59" i="2" a="1"/>
  <c r="BW59" i="2" s="1"/>
  <c r="BX59" i="2" a="1"/>
  <c r="BX59" i="2" s="1"/>
  <c r="BY59" i="2" a="1"/>
  <c r="BY59" i="2"/>
  <c r="BZ59" i="2" a="1"/>
  <c r="BZ59" i="2" s="1"/>
  <c r="CA59" i="2" a="1"/>
  <c r="CA59" i="2" s="1"/>
  <c r="CB59" i="2" a="1"/>
  <c r="CB59" i="2" s="1"/>
  <c r="CC59" i="2" a="1"/>
  <c r="CC59" i="2" s="1"/>
  <c r="CD59" i="2" a="1"/>
  <c r="CD59" i="2" s="1"/>
  <c r="CE59" i="2" a="1"/>
  <c r="CE59" i="2"/>
  <c r="CF59" i="2" a="1"/>
  <c r="CF59" i="2" s="1"/>
  <c r="BV60" i="2" a="1"/>
  <c r="BV60" i="2" s="1"/>
  <c r="BW60" i="2" a="1"/>
  <c r="BW60" i="2" s="1"/>
  <c r="BX60" i="2" a="1"/>
  <c r="BX60" i="2" s="1"/>
  <c r="BY60" i="2" a="1"/>
  <c r="BY60" i="2" s="1"/>
  <c r="BZ60" i="2" a="1"/>
  <c r="BZ60" i="2"/>
  <c r="CA60" i="2" a="1"/>
  <c r="CA60" i="2" s="1"/>
  <c r="CB60" i="2" a="1"/>
  <c r="CB60" i="2" s="1"/>
  <c r="CC60" i="2" a="1"/>
  <c r="CC60" i="2" s="1"/>
  <c r="CD60" i="2" a="1"/>
  <c r="CD60" i="2" s="1"/>
  <c r="CE60" i="2" a="1"/>
  <c r="CE60" i="2" s="1"/>
  <c r="CF60" i="2" a="1"/>
  <c r="CF60" i="2"/>
  <c r="BV61" i="2" a="1"/>
  <c r="BV61" i="2" s="1"/>
  <c r="BW61" i="2" a="1"/>
  <c r="BW61" i="2" s="1"/>
  <c r="BX61" i="2" a="1"/>
  <c r="BX61" i="2" s="1"/>
  <c r="BY61" i="2" a="1"/>
  <c r="BY61" i="2" s="1"/>
  <c r="BZ61" i="2" a="1"/>
  <c r="BZ61" i="2" s="1"/>
  <c r="CA61" i="2" a="1"/>
  <c r="CA61" i="2"/>
  <c r="CB61" i="2" a="1"/>
  <c r="CB61" i="2" s="1"/>
  <c r="CC61" i="2" a="1"/>
  <c r="CC61" i="2" s="1"/>
  <c r="CD61" i="2" a="1"/>
  <c r="CD61" i="2" s="1"/>
  <c r="CE61" i="2" a="1"/>
  <c r="CE61" i="2" s="1"/>
  <c r="CF61" i="2" a="1"/>
  <c r="CF61" i="2" s="1"/>
  <c r="BV62" i="2" a="1"/>
  <c r="BV62" i="2"/>
  <c r="BW62" i="2" a="1"/>
  <c r="BW62" i="2" s="1"/>
  <c r="BX62" i="2" a="1"/>
  <c r="BX62" i="2" s="1"/>
  <c r="BY62" i="2" a="1"/>
  <c r="BY62" i="2" s="1"/>
  <c r="BZ62" i="2" a="1"/>
  <c r="BZ62" i="2" s="1"/>
  <c r="CA62" i="2" a="1"/>
  <c r="CA62" i="2" s="1"/>
  <c r="CB62" i="2" a="1"/>
  <c r="CB62" i="2"/>
  <c r="CC62" i="2" a="1"/>
  <c r="CC62" i="2" s="1"/>
  <c r="CD62" i="2" a="1"/>
  <c r="CD62" i="2" s="1"/>
  <c r="CE62" i="2" a="1"/>
  <c r="CE62" i="2" s="1"/>
  <c r="CF62" i="2" a="1"/>
  <c r="CF62" i="2" s="1"/>
  <c r="BV63" i="2" a="1"/>
  <c r="BV63" i="2" s="1"/>
  <c r="BW63" i="2" a="1"/>
  <c r="BW63" i="2"/>
  <c r="BX63" i="2" a="1"/>
  <c r="BX63" i="2" s="1"/>
  <c r="BY63" i="2" a="1"/>
  <c r="BY63" i="2" s="1"/>
  <c r="BZ63" i="2" a="1"/>
  <c r="BZ63" i="2" s="1"/>
  <c r="CA63" i="2" a="1"/>
  <c r="CA63" i="2" s="1"/>
  <c r="CB63" i="2" a="1"/>
  <c r="CB63" i="2" s="1"/>
  <c r="CC63" i="2" a="1"/>
  <c r="CC63" i="2"/>
  <c r="CD63" i="2" a="1"/>
  <c r="CD63" i="2" s="1"/>
  <c r="CE63" i="2" a="1"/>
  <c r="CE63" i="2" s="1"/>
  <c r="CF63" i="2" a="1"/>
  <c r="CF63" i="2" s="1"/>
  <c r="BV64" i="2" a="1"/>
  <c r="BV64" i="2" s="1"/>
  <c r="BW64" i="2" a="1"/>
  <c r="BW64" i="2" s="1"/>
  <c r="BX64" i="2" a="1"/>
  <c r="BX64" i="2"/>
  <c r="BY64" i="2" a="1"/>
  <c r="BY64" i="2" s="1"/>
  <c r="BZ64" i="2" a="1"/>
  <c r="BZ64" i="2" s="1"/>
  <c r="CA64" i="2" a="1"/>
  <c r="CA64" i="2" s="1"/>
  <c r="CB64" i="2" a="1"/>
  <c r="CB64" i="2" s="1"/>
  <c r="CC64" i="2" a="1"/>
  <c r="CC64" i="2" s="1"/>
  <c r="CD64" i="2" a="1"/>
  <c r="CD64" i="2"/>
  <c r="CE64" i="2" a="1"/>
  <c r="CE64" i="2" s="1"/>
  <c r="CF64" i="2" a="1"/>
  <c r="CF64" i="2" s="1"/>
  <c r="BV65" i="2" a="1"/>
  <c r="BV65" i="2" s="1"/>
  <c r="BW65" i="2" a="1"/>
  <c r="BW65" i="2" s="1"/>
  <c r="BX65" i="2" a="1"/>
  <c r="BX65" i="2" s="1"/>
  <c r="BY65" i="2" a="1"/>
  <c r="BY65" i="2"/>
  <c r="BZ65" i="2" a="1"/>
  <c r="BZ65" i="2" s="1"/>
  <c r="CA65" i="2" a="1"/>
  <c r="CA65" i="2" s="1"/>
  <c r="CB65" i="2" a="1"/>
  <c r="CB65" i="2" s="1"/>
  <c r="CC65" i="2" a="1"/>
  <c r="CC65" i="2" s="1"/>
  <c r="CD65" i="2" a="1"/>
  <c r="CD65" i="2" s="1"/>
  <c r="CE65" i="2" a="1"/>
  <c r="CE65" i="2"/>
  <c r="CF65" i="2" a="1"/>
  <c r="CF65" i="2" s="1"/>
  <c r="BV66" i="2" a="1"/>
  <c r="BV66" i="2" s="1"/>
  <c r="BW66" i="2" a="1"/>
  <c r="BW66" i="2" s="1"/>
  <c r="BX66" i="2" a="1"/>
  <c r="BX66" i="2" s="1"/>
  <c r="BY66" i="2" a="1"/>
  <c r="BY66" i="2" s="1"/>
  <c r="BZ66" i="2" a="1"/>
  <c r="BZ66" i="2"/>
  <c r="CA66" i="2" a="1"/>
  <c r="CA66" i="2" s="1"/>
  <c r="CB66" i="2" a="1"/>
  <c r="CB66" i="2" s="1"/>
  <c r="CC66" i="2" a="1"/>
  <c r="CC66" i="2" s="1"/>
  <c r="CD66" i="2" a="1"/>
  <c r="CD66" i="2" s="1"/>
  <c r="CE66" i="2" a="1"/>
  <c r="CE66" i="2" s="1"/>
  <c r="CF66" i="2" a="1"/>
  <c r="CF66" i="2"/>
  <c r="BV67" i="2" a="1"/>
  <c r="BV67" i="2" s="1"/>
  <c r="BW67" i="2" a="1"/>
  <c r="BW67" i="2" s="1"/>
  <c r="BX67" i="2" a="1"/>
  <c r="BX67" i="2" s="1"/>
  <c r="BY67" i="2" a="1"/>
  <c r="BY67" i="2" s="1"/>
  <c r="BZ67" i="2" a="1"/>
  <c r="BZ67" i="2" s="1"/>
  <c r="CA67" i="2" a="1"/>
  <c r="CA67" i="2"/>
  <c r="CB67" i="2" a="1"/>
  <c r="CB67" i="2" s="1"/>
  <c r="CC67" i="2" a="1"/>
  <c r="CC67" i="2" s="1"/>
  <c r="CD67" i="2" a="1"/>
  <c r="CD67" i="2" s="1"/>
  <c r="CE67" i="2" a="1"/>
  <c r="CE67" i="2" s="1"/>
  <c r="CF67" i="2" a="1"/>
  <c r="CF67" i="2" s="1"/>
  <c r="BV68" i="2" a="1"/>
  <c r="BV68" i="2"/>
  <c r="BW68" i="2" a="1"/>
  <c r="BW68" i="2" s="1"/>
  <c r="BX68" i="2" a="1"/>
  <c r="BX68" i="2" s="1"/>
  <c r="BY68" i="2" a="1"/>
  <c r="BY68" i="2" s="1"/>
  <c r="BZ68" i="2" a="1"/>
  <c r="BZ68" i="2" s="1"/>
  <c r="CA68" i="2" a="1"/>
  <c r="CA68" i="2" s="1"/>
  <c r="CB68" i="2" a="1"/>
  <c r="CB68" i="2"/>
  <c r="CC68" i="2" a="1"/>
  <c r="CC68" i="2" s="1"/>
  <c r="CD68" i="2" a="1"/>
  <c r="CD68" i="2" s="1"/>
  <c r="CE68" i="2" a="1"/>
  <c r="CE68" i="2" s="1"/>
  <c r="CF68" i="2" a="1"/>
  <c r="CF68" i="2" s="1"/>
  <c r="BV69" i="2" a="1"/>
  <c r="BV69" i="2" s="1"/>
  <c r="BW69" i="2" a="1"/>
  <c r="BW69" i="2"/>
  <c r="BX69" i="2" a="1"/>
  <c r="BX69" i="2" s="1"/>
  <c r="BY69" i="2" a="1"/>
  <c r="BY69" i="2" s="1"/>
  <c r="BZ69" i="2" a="1"/>
  <c r="BZ69" i="2" s="1"/>
  <c r="CA69" i="2" a="1"/>
  <c r="CA69" i="2" s="1"/>
  <c r="CB69" i="2" a="1"/>
  <c r="CB69" i="2" s="1"/>
  <c r="CC69" i="2" a="1"/>
  <c r="CC69" i="2"/>
  <c r="CD69" i="2" a="1"/>
  <c r="CD69" i="2" s="1"/>
  <c r="CE69" i="2" a="1"/>
  <c r="CE69" i="2" s="1"/>
  <c r="CF69" i="2" a="1"/>
  <c r="CF69" i="2" s="1"/>
  <c r="BV70" i="2" a="1"/>
  <c r="BV70" i="2" s="1"/>
  <c r="BW70" i="2" a="1"/>
  <c r="BW70" i="2" s="1"/>
  <c r="BX70" i="2" a="1"/>
  <c r="BX70" i="2"/>
  <c r="BY70" i="2" a="1"/>
  <c r="BY70" i="2" s="1"/>
  <c r="BZ70" i="2" a="1"/>
  <c r="BZ70" i="2" s="1"/>
  <c r="CA70" i="2" a="1"/>
  <c r="CA70" i="2" s="1"/>
  <c r="CB70" i="2" a="1"/>
  <c r="CB70" i="2" s="1"/>
  <c r="CC70" i="2" a="1"/>
  <c r="CC70" i="2" s="1"/>
  <c r="CD70" i="2" a="1"/>
  <c r="CD70" i="2"/>
  <c r="CE70" i="2" a="1"/>
  <c r="CE70" i="2" s="1"/>
  <c r="CF70" i="2" a="1"/>
  <c r="CF70" i="2" s="1"/>
  <c r="BV71" i="2" a="1"/>
  <c r="BV71" i="2" s="1"/>
  <c r="BW71" i="2" a="1"/>
  <c r="BW71" i="2" s="1"/>
  <c r="BX71" i="2" a="1"/>
  <c r="BX71" i="2" s="1"/>
  <c r="BY71" i="2" a="1"/>
  <c r="BY71" i="2"/>
  <c r="BZ71" i="2" a="1"/>
  <c r="BZ71" i="2" s="1"/>
  <c r="CA71" i="2" a="1"/>
  <c r="CA71" i="2" s="1"/>
  <c r="CB71" i="2" a="1"/>
  <c r="CB71" i="2" s="1"/>
  <c r="CC71" i="2" a="1"/>
  <c r="CC71" i="2" s="1"/>
  <c r="CD71" i="2" a="1"/>
  <c r="CD71" i="2" s="1"/>
  <c r="CE71" i="2" a="1"/>
  <c r="CE71" i="2"/>
  <c r="CF71" i="2" a="1"/>
  <c r="CF71" i="2" s="1"/>
  <c r="BV72" i="2" a="1"/>
  <c r="BV72" i="2" s="1"/>
  <c r="BW72" i="2" a="1"/>
  <c r="BW72" i="2" s="1"/>
  <c r="BX72" i="2" a="1"/>
  <c r="BX72" i="2" s="1"/>
  <c r="BY72" i="2" a="1"/>
  <c r="BY72" i="2" s="1"/>
  <c r="BZ72" i="2" a="1"/>
  <c r="BZ72" i="2"/>
  <c r="CA72" i="2" a="1"/>
  <c r="CA72" i="2" s="1"/>
  <c r="CB72" i="2" a="1"/>
  <c r="CB72" i="2" s="1"/>
  <c r="CC72" i="2" a="1"/>
  <c r="CC72" i="2" s="1"/>
  <c r="CD72" i="2" a="1"/>
  <c r="CD72" i="2" s="1"/>
  <c r="CE72" i="2" a="1"/>
  <c r="CE72" i="2" s="1"/>
  <c r="CF72" i="2" a="1"/>
  <c r="CF72" i="2"/>
  <c r="BV73" i="2" a="1"/>
  <c r="BV73" i="2" s="1"/>
  <c r="BW73" i="2" a="1"/>
  <c r="BW73" i="2" s="1"/>
  <c r="BX73" i="2" a="1"/>
  <c r="BX73" i="2" s="1"/>
  <c r="BY73" i="2" a="1"/>
  <c r="BY73" i="2" s="1"/>
  <c r="BZ73" i="2" a="1"/>
  <c r="BZ73" i="2" s="1"/>
  <c r="CA73" i="2" a="1"/>
  <c r="CA73" i="2"/>
  <c r="CB73" i="2" a="1"/>
  <c r="CB73" i="2" s="1"/>
  <c r="CC73" i="2" a="1"/>
  <c r="CC73" i="2" s="1"/>
  <c r="CD73" i="2" a="1"/>
  <c r="CD73" i="2" s="1"/>
  <c r="CE73" i="2" a="1"/>
  <c r="CE73" i="2" s="1"/>
  <c r="CF73" i="2" a="1"/>
  <c r="CF73" i="2" s="1"/>
  <c r="BV74" i="2" a="1"/>
  <c r="BV74" i="2"/>
  <c r="BW74" i="2" a="1"/>
  <c r="BW74" i="2" s="1"/>
  <c r="BX74" i="2" a="1"/>
  <c r="BX74" i="2" s="1"/>
  <c r="BY74" i="2" a="1"/>
  <c r="BY74" i="2" s="1"/>
  <c r="BZ74" i="2" a="1"/>
  <c r="BZ74" i="2" s="1"/>
  <c r="CA74" i="2" a="1"/>
  <c r="CA74" i="2" s="1"/>
  <c r="CB74" i="2" a="1"/>
  <c r="CB74" i="2"/>
  <c r="CC74" i="2" a="1"/>
  <c r="CC74" i="2" s="1"/>
  <c r="CD74" i="2" a="1"/>
  <c r="CD74" i="2" s="1"/>
  <c r="CE74" i="2" a="1"/>
  <c r="CE74" i="2" s="1"/>
  <c r="CF74" i="2" a="1"/>
  <c r="CF74" i="2" s="1"/>
  <c r="BV75" i="2" a="1"/>
  <c r="BV75" i="2" s="1"/>
  <c r="BW75" i="2" a="1"/>
  <c r="BW75" i="2"/>
  <c r="BX75" i="2" a="1"/>
  <c r="BX75" i="2" s="1"/>
  <c r="BY75" i="2" a="1"/>
  <c r="BY75" i="2" s="1"/>
  <c r="BZ75" i="2" a="1"/>
  <c r="BZ75" i="2" s="1"/>
  <c r="CA75" i="2" a="1"/>
  <c r="CA75" i="2" s="1"/>
  <c r="CB75" i="2" a="1"/>
  <c r="CB75" i="2" s="1"/>
  <c r="CC75" i="2" a="1"/>
  <c r="CC75" i="2"/>
  <c r="CD75" i="2" a="1"/>
  <c r="CD75" i="2" s="1"/>
  <c r="CE75" i="2" a="1"/>
  <c r="CE75" i="2" s="1"/>
  <c r="CF75" i="2" a="1"/>
  <c r="CF75" i="2" s="1"/>
  <c r="BV76" i="2" a="1"/>
  <c r="BV76" i="2" s="1"/>
  <c r="BW76" i="2" a="1"/>
  <c r="BW76" i="2" s="1"/>
  <c r="BX76" i="2" a="1"/>
  <c r="BX76" i="2"/>
  <c r="BY76" i="2" a="1"/>
  <c r="BY76" i="2" s="1"/>
  <c r="BZ76" i="2" a="1"/>
  <c r="BZ76" i="2" s="1"/>
  <c r="CA76" i="2" a="1"/>
  <c r="CA76" i="2" s="1"/>
  <c r="CB76" i="2" a="1"/>
  <c r="CB76" i="2" s="1"/>
  <c r="CC76" i="2" a="1"/>
  <c r="CC76" i="2" s="1"/>
  <c r="CD76" i="2" a="1"/>
  <c r="CD76" i="2"/>
  <c r="CE76" i="2" a="1"/>
  <c r="CE76" i="2" s="1"/>
  <c r="CF76" i="2" a="1"/>
  <c r="CF76" i="2" s="1"/>
  <c r="BV77" i="2" a="1"/>
  <c r="BV77" i="2" s="1"/>
  <c r="BW77" i="2" a="1"/>
  <c r="BW77" i="2" s="1"/>
  <c r="BX77" i="2" a="1"/>
  <c r="BX77" i="2" s="1"/>
  <c r="BY77" i="2" a="1"/>
  <c r="BY77" i="2"/>
  <c r="BZ77" i="2" a="1"/>
  <c r="BZ77" i="2" s="1"/>
  <c r="CA77" i="2" a="1"/>
  <c r="CA77" i="2" s="1"/>
  <c r="CB77" i="2" a="1"/>
  <c r="CB77" i="2" s="1"/>
  <c r="CC77" i="2" a="1"/>
  <c r="CC77" i="2" s="1"/>
  <c r="CD77" i="2" a="1"/>
  <c r="CD77" i="2" s="1"/>
  <c r="CE77" i="2" a="1"/>
  <c r="CE77" i="2"/>
  <c r="CF77" i="2" a="1"/>
  <c r="CF77" i="2" s="1"/>
  <c r="BV78" i="2" a="1"/>
  <c r="BV78" i="2" s="1"/>
  <c r="BW78" i="2" a="1"/>
  <c r="BW78" i="2" s="1"/>
  <c r="BX78" i="2" a="1"/>
  <c r="BX78" i="2" s="1"/>
  <c r="BY78" i="2" a="1"/>
  <c r="BY78" i="2" s="1"/>
  <c r="BZ78" i="2" a="1"/>
  <c r="BZ78" i="2"/>
  <c r="CA78" i="2" a="1"/>
  <c r="CA78" i="2" s="1"/>
  <c r="CB78" i="2" a="1"/>
  <c r="CB78" i="2" s="1"/>
  <c r="CC78" i="2" a="1"/>
  <c r="CC78" i="2" s="1"/>
  <c r="CD78" i="2" a="1"/>
  <c r="CD78" i="2" s="1"/>
  <c r="CE78" i="2" a="1"/>
  <c r="CE78" i="2" s="1"/>
  <c r="CF78" i="2" a="1"/>
  <c r="CF78" i="2"/>
  <c r="BV79" i="2" a="1"/>
  <c r="BV79" i="2" s="1"/>
  <c r="BW79" i="2" a="1"/>
  <c r="BW79" i="2" s="1"/>
  <c r="BX79" i="2" a="1"/>
  <c r="BX79" i="2" s="1"/>
  <c r="BY79" i="2" a="1"/>
  <c r="BY79" i="2" s="1"/>
  <c r="BZ79" i="2" a="1"/>
  <c r="BZ79" i="2" s="1"/>
  <c r="CA79" i="2" a="1"/>
  <c r="CA79" i="2"/>
  <c r="CB79" i="2" a="1"/>
  <c r="CB79" i="2" s="1"/>
  <c r="CC79" i="2" a="1"/>
  <c r="CC79" i="2" s="1"/>
  <c r="CD79" i="2" a="1"/>
  <c r="CD79" i="2" s="1"/>
  <c r="CE79" i="2" a="1"/>
  <c r="CE79" i="2" s="1"/>
  <c r="CF79" i="2" a="1"/>
  <c r="CF79" i="2" s="1"/>
  <c r="BV80" i="2" a="1"/>
  <c r="BV80" i="2"/>
  <c r="BW80" i="2" a="1"/>
  <c r="BW80" i="2" s="1"/>
  <c r="BX80" i="2" a="1"/>
  <c r="BX80" i="2" s="1"/>
  <c r="BY80" i="2" a="1"/>
  <c r="BY80" i="2" s="1"/>
  <c r="BZ80" i="2" a="1"/>
  <c r="BZ80" i="2" s="1"/>
  <c r="CA80" i="2" a="1"/>
  <c r="CA80" i="2" s="1"/>
  <c r="CB80" i="2" a="1"/>
  <c r="CB80" i="2"/>
  <c r="CC80" i="2" a="1"/>
  <c r="CC80" i="2" s="1"/>
  <c r="CD80" i="2" a="1"/>
  <c r="CD80" i="2" s="1"/>
  <c r="CE80" i="2" a="1"/>
  <c r="CE80" i="2" s="1"/>
  <c r="CF80" i="2" a="1"/>
  <c r="CF80" i="2" s="1"/>
  <c r="BV81" i="2" a="1"/>
  <c r="BV81" i="2" s="1"/>
  <c r="BW81" i="2" a="1"/>
  <c r="BW81" i="2"/>
  <c r="BX81" i="2" a="1"/>
  <c r="BX81" i="2" s="1"/>
  <c r="BY81" i="2" a="1"/>
  <c r="BY81" i="2" s="1"/>
  <c r="BZ81" i="2" a="1"/>
  <c r="BZ81" i="2" s="1"/>
  <c r="CA81" i="2" a="1"/>
  <c r="CA81" i="2" s="1"/>
  <c r="CB81" i="2" a="1"/>
  <c r="CB81" i="2" s="1"/>
  <c r="CC81" i="2" a="1"/>
  <c r="CC81" i="2"/>
  <c r="CD81" i="2" a="1"/>
  <c r="CD81" i="2" s="1"/>
  <c r="CE81" i="2" a="1"/>
  <c r="CE81" i="2" s="1"/>
  <c r="CF81" i="2" a="1"/>
  <c r="CF81" i="2" s="1"/>
  <c r="BV82" i="2" a="1"/>
  <c r="BV82" i="2" s="1"/>
  <c r="BW82" i="2" a="1"/>
  <c r="BW82" i="2" s="1"/>
  <c r="BX82" i="2" a="1"/>
  <c r="BX82" i="2"/>
  <c r="BY82" i="2" a="1"/>
  <c r="BY82" i="2" s="1"/>
  <c r="BZ82" i="2" a="1"/>
  <c r="BZ82" i="2" s="1"/>
  <c r="CA82" i="2" a="1"/>
  <c r="CA82" i="2" s="1"/>
  <c r="CB82" i="2" a="1"/>
  <c r="CB82" i="2" s="1"/>
  <c r="CC82" i="2" a="1"/>
  <c r="CC82" i="2" s="1"/>
  <c r="CD82" i="2" a="1"/>
  <c r="CD82" i="2"/>
  <c r="CE82" i="2" a="1"/>
  <c r="CE82" i="2" s="1"/>
  <c r="CF82" i="2" a="1"/>
  <c r="CF82" i="2" s="1"/>
  <c r="BV83" i="2" a="1"/>
  <c r="BV83" i="2" s="1"/>
  <c r="BW83" i="2" a="1"/>
  <c r="BW83" i="2" s="1"/>
  <c r="BX83" i="2" a="1"/>
  <c r="BX83" i="2" s="1"/>
  <c r="BY83" i="2" a="1"/>
  <c r="BY83" i="2"/>
  <c r="BZ83" i="2" a="1"/>
  <c r="BZ83" i="2" s="1"/>
  <c r="CA83" i="2" a="1"/>
  <c r="CA83" i="2" s="1"/>
  <c r="CB83" i="2" a="1"/>
  <c r="CB83" i="2" s="1"/>
  <c r="CC83" i="2" a="1"/>
  <c r="CC83" i="2" s="1"/>
  <c r="CD83" i="2" a="1"/>
  <c r="CD83" i="2" s="1"/>
  <c r="CE83" i="2" a="1"/>
  <c r="CE83" i="2"/>
  <c r="CF83" i="2" a="1"/>
  <c r="CF83" i="2" s="1"/>
  <c r="BV84" i="2" a="1"/>
  <c r="BV84" i="2" s="1"/>
  <c r="BW84" i="2" a="1"/>
  <c r="BW84" i="2" s="1"/>
  <c r="BX84" i="2" a="1"/>
  <c r="BX84" i="2" s="1"/>
  <c r="BY84" i="2" a="1"/>
  <c r="BY84" i="2" s="1"/>
  <c r="BZ84" i="2" a="1"/>
  <c r="BZ84" i="2"/>
  <c r="CA84" i="2" a="1"/>
  <c r="CA84" i="2" s="1"/>
  <c r="CB84" i="2" a="1"/>
  <c r="CB84" i="2" s="1"/>
  <c r="CC84" i="2" a="1"/>
  <c r="CC84" i="2" s="1"/>
  <c r="CD84" i="2" a="1"/>
  <c r="CD84" i="2" s="1"/>
  <c r="CE84" i="2" a="1"/>
  <c r="CE84" i="2" s="1"/>
  <c r="CF84" i="2" a="1"/>
  <c r="CF84" i="2"/>
  <c r="BV85" i="2" a="1"/>
  <c r="BV85" i="2" s="1"/>
  <c r="BW85" i="2" a="1"/>
  <c r="BW85" i="2" s="1"/>
  <c r="BX85" i="2" a="1"/>
  <c r="BX85" i="2" s="1"/>
  <c r="BY85" i="2" a="1"/>
  <c r="BY85" i="2" s="1"/>
  <c r="BZ85" i="2" a="1"/>
  <c r="BZ85" i="2" s="1"/>
  <c r="CA85" i="2" a="1"/>
  <c r="CA85" i="2"/>
  <c r="CB85" i="2" a="1"/>
  <c r="CB85" i="2" s="1"/>
  <c r="CC85" i="2" a="1"/>
  <c r="CC85" i="2" s="1"/>
  <c r="CD85" i="2" a="1"/>
  <c r="CD85" i="2" s="1"/>
  <c r="CE85" i="2" a="1"/>
  <c r="CE85" i="2" s="1"/>
  <c r="CF85" i="2" a="1"/>
  <c r="CF85" i="2" s="1"/>
  <c r="BV86" i="2" a="1"/>
  <c r="BV86" i="2"/>
  <c r="BW86" i="2" a="1"/>
  <c r="BW86" i="2" s="1"/>
  <c r="BX86" i="2" a="1"/>
  <c r="BX86" i="2" s="1"/>
  <c r="BY86" i="2" a="1"/>
  <c r="BY86" i="2" s="1"/>
  <c r="BZ86" i="2" a="1"/>
  <c r="BZ86" i="2" s="1"/>
  <c r="CA86" i="2" a="1"/>
  <c r="CA86" i="2" s="1"/>
  <c r="CB86" i="2" a="1"/>
  <c r="CB86" i="2"/>
  <c r="CC86" i="2" a="1"/>
  <c r="CC86" i="2" s="1"/>
  <c r="CD86" i="2" a="1"/>
  <c r="CD86" i="2" s="1"/>
  <c r="CE86" i="2" a="1"/>
  <c r="CE86" i="2" s="1"/>
  <c r="CF86" i="2" a="1"/>
  <c r="CF86" i="2" s="1"/>
  <c r="BW47" i="2" a="1"/>
  <c r="BW47" i="2" s="1"/>
  <c r="BX47" i="2" a="1"/>
  <c r="BX47" i="2" s="1"/>
  <c r="BY47" i="2" a="1"/>
  <c r="BY47" i="2" s="1"/>
  <c r="BZ47" i="2" a="1"/>
  <c r="BZ47" i="2" s="1"/>
  <c r="CA47" i="2" a="1"/>
  <c r="CA47" i="2" s="1"/>
  <c r="CB47" i="2" a="1"/>
  <c r="CB47" i="2"/>
  <c r="CC47" i="2" a="1"/>
  <c r="CC47" i="2" s="1"/>
  <c r="CD47" i="2" a="1"/>
  <c r="CD47" i="2" s="1"/>
  <c r="CE47" i="2" a="1"/>
  <c r="CE47" i="2" s="1"/>
  <c r="CF47" i="2" a="1"/>
  <c r="CF47" i="2" s="1"/>
  <c r="BV47" i="2" a="1"/>
  <c r="BV47" i="2" s="1"/>
  <c r="BW129" i="3" a="1"/>
  <c r="BW129" i="3" s="1"/>
  <c r="L62" i="2" a="1"/>
  <c r="L62" i="2" s="1"/>
  <c r="K3" i="1"/>
  <c r="K4" i="1"/>
  <c r="K12" i="1"/>
  <c r="K15" i="1"/>
  <c r="K17" i="1"/>
  <c r="K18" i="1"/>
  <c r="K19" i="1"/>
  <c r="K26" i="1"/>
  <c r="K27" i="1"/>
  <c r="K28" i="1"/>
  <c r="K31" i="1"/>
  <c r="K32" i="1"/>
  <c r="K33" i="1"/>
  <c r="K34" i="1"/>
  <c r="K44" i="1"/>
  <c r="K47" i="1"/>
  <c r="K48" i="1"/>
  <c r="K49" i="1"/>
  <c r="K50" i="1"/>
  <c r="K51" i="1"/>
  <c r="K55" i="1"/>
  <c r="K56" i="1"/>
  <c r="K57" i="1"/>
  <c r="K58" i="1"/>
  <c r="K61" i="1"/>
  <c r="K65" i="1"/>
  <c r="K70" i="1"/>
  <c r="K73" i="1"/>
  <c r="K75" i="1"/>
  <c r="K76" i="1"/>
  <c r="K78" i="1"/>
  <c r="K82" i="1"/>
  <c r="K83" i="1"/>
  <c r="K84" i="1"/>
  <c r="K85" i="1"/>
  <c r="K92" i="1"/>
  <c r="K95" i="1"/>
  <c r="K96" i="1"/>
  <c r="K98" i="1"/>
  <c r="K99" i="1"/>
  <c r="K5" i="1"/>
  <c r="K6" i="1"/>
  <c r="K7" i="1"/>
  <c r="K8" i="1"/>
  <c r="K9" i="1"/>
  <c r="K10" i="1"/>
  <c r="K11" i="1"/>
  <c r="K13" i="1"/>
  <c r="K14" i="1"/>
  <c r="K16" i="1"/>
  <c r="K20" i="1"/>
  <c r="K21" i="1"/>
  <c r="K22" i="1"/>
  <c r="K23" i="1"/>
  <c r="K24" i="1"/>
  <c r="K25" i="1"/>
  <c r="K29" i="1"/>
  <c r="K30" i="1"/>
  <c r="K35" i="1"/>
  <c r="K36" i="1"/>
  <c r="K37" i="1"/>
  <c r="K38" i="1"/>
  <c r="K39" i="1"/>
  <c r="K40" i="1"/>
  <c r="K41" i="1"/>
  <c r="K42" i="1"/>
  <c r="J101" i="1"/>
  <c r="F109" i="1" s="1"/>
  <c r="I101" i="1"/>
  <c r="F108" i="1" s="1"/>
  <c r="K43" i="1"/>
  <c r="K45" i="1"/>
  <c r="K46" i="1"/>
  <c r="K52" i="1"/>
  <c r="K53" i="1"/>
  <c r="K54" i="1"/>
  <c r="K59" i="1"/>
  <c r="K60" i="1"/>
  <c r="K62" i="1"/>
  <c r="K63" i="1"/>
  <c r="K64" i="1"/>
  <c r="K66" i="1"/>
  <c r="K67" i="1"/>
  <c r="K68" i="1"/>
  <c r="K69" i="1"/>
  <c r="K71" i="1"/>
  <c r="K72" i="1"/>
  <c r="K74" i="1"/>
  <c r="K77" i="1"/>
  <c r="K79" i="1"/>
  <c r="K80" i="1"/>
  <c r="K81" i="1"/>
  <c r="K86" i="1"/>
  <c r="K87" i="1"/>
  <c r="K88" i="1"/>
  <c r="K89" i="1"/>
  <c r="K90" i="1"/>
  <c r="K91" i="1"/>
  <c r="K93" i="1"/>
  <c r="K94" i="1"/>
  <c r="K97" i="1"/>
  <c r="K100" i="1"/>
  <c r="S108" i="1"/>
  <c r="S107" i="1"/>
  <c r="S106" i="1"/>
  <c r="S105" i="1"/>
  <c r="Z101" i="1"/>
  <c r="X101" i="1"/>
  <c r="T108" i="1" s="1"/>
  <c r="W101" i="1"/>
  <c r="T107" i="1" s="1"/>
  <c r="V101" i="1"/>
  <c r="T106" i="1" s="1"/>
  <c r="T101" i="1"/>
  <c r="T104" i="1" s="1"/>
  <c r="U92" i="1"/>
  <c r="R92" i="1"/>
  <c r="Q92" i="1"/>
  <c r="U85" i="1"/>
  <c r="R85" i="1"/>
  <c r="Q85" i="1"/>
  <c r="U98" i="1"/>
  <c r="R98" i="1"/>
  <c r="Q98" i="1"/>
  <c r="U83" i="1"/>
  <c r="R83" i="1"/>
  <c r="Q83" i="1"/>
  <c r="U96" i="1"/>
  <c r="R96" i="1"/>
  <c r="Q96" i="1"/>
  <c r="U95" i="1"/>
  <c r="R95" i="1"/>
  <c r="Q95" i="1"/>
  <c r="U82" i="1"/>
  <c r="R82" i="1"/>
  <c r="Q82" i="1"/>
  <c r="U76" i="1"/>
  <c r="R76" i="1"/>
  <c r="Q76" i="1"/>
  <c r="U75" i="1"/>
  <c r="R75" i="1"/>
  <c r="Q75" i="1"/>
  <c r="U91" i="1"/>
  <c r="R91" i="1"/>
  <c r="Q91" i="1"/>
  <c r="U90" i="1"/>
  <c r="R90" i="1"/>
  <c r="Q90" i="1"/>
  <c r="U89" i="1"/>
  <c r="R89" i="1"/>
  <c r="Q89" i="1"/>
  <c r="U88" i="1"/>
  <c r="R88" i="1"/>
  <c r="Q88" i="1"/>
  <c r="U73" i="1"/>
  <c r="R73" i="1"/>
  <c r="Q73" i="1"/>
  <c r="U86" i="1"/>
  <c r="R86" i="1"/>
  <c r="Q86" i="1"/>
  <c r="U65" i="1"/>
  <c r="R65" i="1"/>
  <c r="Q65" i="1"/>
  <c r="U84" i="1"/>
  <c r="R84" i="1"/>
  <c r="Q84" i="1"/>
  <c r="U61" i="1"/>
  <c r="R61" i="1"/>
  <c r="Q61" i="1"/>
  <c r="U58" i="1"/>
  <c r="R58" i="1"/>
  <c r="Q58" i="1"/>
  <c r="U55" i="1"/>
  <c r="R55" i="1"/>
  <c r="Q55" i="1"/>
  <c r="U51" i="1"/>
  <c r="R51" i="1"/>
  <c r="Q51" i="1"/>
  <c r="U79" i="1"/>
  <c r="R79" i="1"/>
  <c r="Q79" i="1"/>
  <c r="U78" i="1"/>
  <c r="R78" i="1"/>
  <c r="Q78" i="1"/>
  <c r="U77" i="1"/>
  <c r="R77" i="1"/>
  <c r="Q77" i="1"/>
  <c r="U49" i="1"/>
  <c r="R49" i="1"/>
  <c r="Q49" i="1"/>
  <c r="U48" i="1"/>
  <c r="R48" i="1"/>
  <c r="Q48" i="1"/>
  <c r="U74" i="1"/>
  <c r="R74" i="1"/>
  <c r="Q74" i="1"/>
  <c r="U44" i="1"/>
  <c r="R44" i="1"/>
  <c r="Q44" i="1"/>
  <c r="U72" i="1"/>
  <c r="R72" i="1"/>
  <c r="Q72" i="1"/>
  <c r="U35" i="1"/>
  <c r="R35" i="1"/>
  <c r="Q35" i="1"/>
  <c r="U70" i="1"/>
  <c r="R70" i="1"/>
  <c r="Q70" i="1"/>
  <c r="U69" i="1"/>
  <c r="R69" i="1"/>
  <c r="Q69" i="1"/>
  <c r="U34" i="1"/>
  <c r="R34" i="1"/>
  <c r="Q34" i="1"/>
  <c r="U67" i="1"/>
  <c r="R67" i="1"/>
  <c r="Q67" i="1"/>
  <c r="U66" i="1"/>
  <c r="R66" i="1"/>
  <c r="Q66" i="1"/>
  <c r="U33" i="1"/>
  <c r="R33" i="1"/>
  <c r="Q33" i="1"/>
  <c r="U64" i="1"/>
  <c r="R64" i="1"/>
  <c r="Q64" i="1"/>
  <c r="U63" i="1"/>
  <c r="R63" i="1"/>
  <c r="Q63" i="1"/>
  <c r="U62" i="1"/>
  <c r="R62" i="1"/>
  <c r="Q62" i="1"/>
  <c r="U31" i="1"/>
  <c r="R31" i="1"/>
  <c r="Q31" i="1"/>
  <c r="U60" i="1"/>
  <c r="R60" i="1"/>
  <c r="Q60" i="1"/>
  <c r="U59" i="1"/>
  <c r="R59" i="1"/>
  <c r="Q59" i="1"/>
  <c r="U28" i="1"/>
  <c r="R28" i="1"/>
  <c r="Q28" i="1"/>
  <c r="U57" i="1"/>
  <c r="R57" i="1"/>
  <c r="Q57" i="1"/>
  <c r="U27" i="1"/>
  <c r="R27" i="1"/>
  <c r="Q27" i="1"/>
  <c r="U17" i="1"/>
  <c r="R17" i="1"/>
  <c r="Q17" i="1"/>
  <c r="U54" i="1"/>
  <c r="R54" i="1"/>
  <c r="Q54" i="1"/>
  <c r="U53" i="1"/>
  <c r="R53" i="1"/>
  <c r="Q53" i="1"/>
  <c r="U4" i="1"/>
  <c r="R4" i="1"/>
  <c r="Q4" i="1"/>
  <c r="U100" i="1"/>
  <c r="R100" i="1"/>
  <c r="Q100" i="1"/>
  <c r="U50" i="1"/>
  <c r="R50" i="1"/>
  <c r="Q50" i="1"/>
  <c r="U99" i="1"/>
  <c r="R99" i="1"/>
  <c r="Q99" i="1"/>
  <c r="U97" i="1"/>
  <c r="R97" i="1"/>
  <c r="Q97" i="1"/>
  <c r="U47" i="1"/>
  <c r="R47" i="1"/>
  <c r="Q47" i="1"/>
  <c r="U94" i="1"/>
  <c r="R94" i="1"/>
  <c r="Q94" i="1"/>
  <c r="U93" i="1"/>
  <c r="R93" i="1"/>
  <c r="Q93" i="1"/>
  <c r="U87" i="1"/>
  <c r="R87" i="1"/>
  <c r="Q87" i="1"/>
  <c r="U81" i="1"/>
  <c r="R81" i="1"/>
  <c r="Q81" i="1"/>
  <c r="U80" i="1"/>
  <c r="R80" i="1"/>
  <c r="Q80" i="1"/>
  <c r="U41" i="1"/>
  <c r="R41" i="1"/>
  <c r="Q41" i="1"/>
  <c r="U40" i="1"/>
  <c r="R40" i="1"/>
  <c r="Q40" i="1"/>
  <c r="U39" i="1"/>
  <c r="R39" i="1"/>
  <c r="Q39" i="1"/>
  <c r="U38" i="1"/>
  <c r="R38" i="1"/>
  <c r="Q38" i="1"/>
  <c r="U71" i="1"/>
  <c r="R71" i="1"/>
  <c r="Q71" i="1"/>
  <c r="U36" i="1"/>
  <c r="R36" i="1"/>
  <c r="Q36" i="1"/>
  <c r="U68" i="1"/>
  <c r="R68" i="1"/>
  <c r="Q68" i="1"/>
  <c r="U52" i="1"/>
  <c r="R52" i="1"/>
  <c r="Q52" i="1"/>
  <c r="U46" i="1"/>
  <c r="R46" i="1"/>
  <c r="Q46" i="1"/>
  <c r="U32" i="1"/>
  <c r="R32" i="1"/>
  <c r="Q32" i="1"/>
  <c r="U45" i="1"/>
  <c r="R45" i="1"/>
  <c r="Q45" i="1"/>
  <c r="U43" i="1"/>
  <c r="R43" i="1"/>
  <c r="Q43" i="1"/>
  <c r="U37" i="1"/>
  <c r="R37" i="1"/>
  <c r="Q37" i="1"/>
  <c r="U30" i="1"/>
  <c r="R30" i="1"/>
  <c r="Q30" i="1"/>
  <c r="U29" i="1"/>
  <c r="R29" i="1"/>
  <c r="Q29" i="1"/>
  <c r="U26" i="1"/>
  <c r="R26" i="1"/>
  <c r="Q26" i="1"/>
  <c r="U25" i="1"/>
  <c r="R25" i="1"/>
  <c r="Q25" i="1"/>
  <c r="U24" i="1"/>
  <c r="R24" i="1"/>
  <c r="Q24" i="1"/>
  <c r="U10" i="1"/>
  <c r="R10" i="1"/>
  <c r="Q10" i="1"/>
  <c r="U22" i="1"/>
  <c r="R22" i="1"/>
  <c r="Q22" i="1"/>
  <c r="U21" i="1"/>
  <c r="R21" i="1"/>
  <c r="Q21" i="1"/>
  <c r="U20" i="1"/>
  <c r="R20" i="1"/>
  <c r="Q20" i="1"/>
  <c r="U19" i="1"/>
  <c r="R19" i="1"/>
  <c r="Q19" i="1"/>
  <c r="U18" i="1"/>
  <c r="R18" i="1"/>
  <c r="Q18" i="1"/>
  <c r="U9" i="1"/>
  <c r="R9" i="1"/>
  <c r="Q9" i="1"/>
  <c r="U16" i="1"/>
  <c r="R16" i="1"/>
  <c r="Q16" i="1"/>
  <c r="U15" i="1"/>
  <c r="R15" i="1"/>
  <c r="Q15" i="1"/>
  <c r="U14" i="1"/>
  <c r="R14" i="1"/>
  <c r="Q14" i="1"/>
  <c r="U13" i="1"/>
  <c r="R13" i="1"/>
  <c r="Q13" i="1"/>
  <c r="U12" i="1"/>
  <c r="R12" i="1"/>
  <c r="Q12" i="1"/>
  <c r="U11" i="1"/>
  <c r="R11" i="1"/>
  <c r="Q11" i="1"/>
  <c r="U8" i="1"/>
  <c r="R8" i="1"/>
  <c r="Q8" i="1"/>
  <c r="U56" i="1"/>
  <c r="R56" i="1"/>
  <c r="Q56" i="1"/>
  <c r="U42" i="1"/>
  <c r="R42" i="1"/>
  <c r="Q42" i="1"/>
  <c r="U7" i="1"/>
  <c r="R7" i="1"/>
  <c r="Q7" i="1"/>
  <c r="U6" i="1"/>
  <c r="R6" i="1"/>
  <c r="Q6" i="1"/>
  <c r="U5" i="1"/>
  <c r="R5" i="1"/>
  <c r="Q5" i="1"/>
  <c r="U23" i="1"/>
  <c r="R23" i="1"/>
  <c r="Q23" i="1"/>
  <c r="U3" i="1"/>
  <c r="R3" i="1"/>
  <c r="Q3" i="1"/>
  <c r="CH47" i="2"/>
  <c r="CM47" i="2"/>
  <c r="CN47" i="2"/>
  <c r="CO47" i="2"/>
  <c r="CP47" i="2"/>
  <c r="CQ47" i="2"/>
  <c r="CR47" i="2"/>
  <c r="CH48" i="2"/>
  <c r="CJ48" i="2"/>
  <c r="CK48" i="2"/>
  <c r="CL48" i="2"/>
  <c r="CM48" i="2"/>
  <c r="CN48" i="2"/>
  <c r="CO48" i="2"/>
  <c r="CQ48" i="2"/>
  <c r="CR48" i="2"/>
  <c r="CH49" i="2"/>
  <c r="CI49" i="2"/>
  <c r="CJ49" i="2"/>
  <c r="CK49" i="2"/>
  <c r="CL49" i="2"/>
  <c r="CN49" i="2"/>
  <c r="CO49" i="2"/>
  <c r="CP49" i="2"/>
  <c r="CR49" i="2"/>
  <c r="CH50" i="2"/>
  <c r="CI50" i="2"/>
  <c r="CJ50" i="2"/>
  <c r="CK50" i="2"/>
  <c r="CL50" i="2"/>
  <c r="CM50" i="2"/>
  <c r="CN50" i="2"/>
  <c r="CO50" i="2"/>
  <c r="CP50" i="2"/>
  <c r="CQ50" i="2"/>
  <c r="CR50" i="2"/>
  <c r="CH51" i="2"/>
  <c r="CJ51" i="2"/>
  <c r="CM51" i="2"/>
  <c r="CN51" i="2"/>
  <c r="CO51" i="2"/>
  <c r="CP51" i="2"/>
  <c r="CR51" i="2"/>
  <c r="CH52" i="2"/>
  <c r="CJ52" i="2"/>
  <c r="CM52" i="2"/>
  <c r="CN52" i="2"/>
  <c r="CO52" i="2"/>
  <c r="CP52" i="2"/>
  <c r="CR52" i="2"/>
  <c r="CH53" i="2"/>
  <c r="CJ53" i="2"/>
  <c r="CM53" i="2"/>
  <c r="CN53" i="2"/>
  <c r="CO53" i="2"/>
  <c r="CP53" i="2"/>
  <c r="CR53" i="2"/>
  <c r="CH54" i="2"/>
  <c r="CM54" i="2"/>
  <c r="CN54" i="2"/>
  <c r="CO54" i="2"/>
  <c r="CP54" i="2"/>
  <c r="CR54" i="2"/>
  <c r="CH55" i="2"/>
  <c r="CI55" i="2"/>
  <c r="CJ55" i="2"/>
  <c r="CK55" i="2"/>
  <c r="CL55" i="2"/>
  <c r="CM55" i="2"/>
  <c r="CN55" i="2"/>
  <c r="CO55" i="2"/>
  <c r="CP55" i="2"/>
  <c r="CQ55" i="2"/>
  <c r="CR55" i="2"/>
  <c r="CI56" i="2"/>
  <c r="CJ56" i="2"/>
  <c r="CK56" i="2"/>
  <c r="CL56" i="2"/>
  <c r="CM56" i="2"/>
  <c r="CN56" i="2"/>
  <c r="CO56" i="2"/>
  <c r="CP56" i="2"/>
  <c r="CQ56" i="2"/>
  <c r="CR56" i="2"/>
  <c r="CH57" i="2"/>
  <c r="CJ57" i="2"/>
  <c r="CK57" i="2"/>
  <c r="CL57" i="2"/>
  <c r="CM57" i="2"/>
  <c r="CN57" i="2"/>
  <c r="CO57" i="2"/>
  <c r="CQ57" i="2"/>
  <c r="CR57" i="2"/>
  <c r="CH58" i="2"/>
  <c r="CN58" i="2"/>
  <c r="CO58" i="2"/>
  <c r="CP58" i="2"/>
  <c r="CR58" i="2"/>
  <c r="CH59" i="2"/>
  <c r="CM59" i="2"/>
  <c r="CN59" i="2"/>
  <c r="CO59" i="2"/>
  <c r="CP59" i="2"/>
  <c r="CQ59" i="2"/>
  <c r="CR59" i="2"/>
  <c r="CH60" i="2"/>
  <c r="CI60" i="2"/>
  <c r="CJ60" i="2"/>
  <c r="CK60" i="2"/>
  <c r="CL60" i="2"/>
  <c r="CM60" i="2"/>
  <c r="CN60" i="2"/>
  <c r="CO60" i="2"/>
  <c r="CP60" i="2"/>
  <c r="CQ60" i="2"/>
  <c r="CR60" i="2"/>
  <c r="CH61" i="2"/>
  <c r="CJ61" i="2"/>
  <c r="CK61" i="2"/>
  <c r="CL61" i="2"/>
  <c r="CN61" i="2"/>
  <c r="CO61" i="2"/>
  <c r="CQ61" i="2"/>
  <c r="CR61" i="2"/>
  <c r="CI62" i="2"/>
  <c r="CJ62" i="2"/>
  <c r="CK62" i="2"/>
  <c r="CL62" i="2"/>
  <c r="CM62" i="2"/>
  <c r="CN62" i="2"/>
  <c r="CO62" i="2"/>
  <c r="CP62" i="2"/>
  <c r="CQ62" i="2"/>
  <c r="CR62" i="2"/>
  <c r="CH63" i="2"/>
  <c r="CN63" i="2"/>
  <c r="CO63" i="2"/>
  <c r="CP63" i="2"/>
  <c r="CR63" i="2"/>
  <c r="CH64" i="2"/>
  <c r="CI64" i="2"/>
  <c r="CJ64" i="2"/>
  <c r="CK64" i="2"/>
  <c r="CL64" i="2"/>
  <c r="CM64" i="2"/>
  <c r="CN64" i="2"/>
  <c r="CO64" i="2"/>
  <c r="CR64" i="2"/>
  <c r="CH65" i="2"/>
  <c r="CJ65" i="2"/>
  <c r="CK65" i="2"/>
  <c r="CL65" i="2"/>
  <c r="CM65" i="2"/>
  <c r="CO65" i="2"/>
  <c r="CP65" i="2"/>
  <c r="CR65" i="2"/>
  <c r="CH66" i="2"/>
  <c r="CN66" i="2"/>
  <c r="CO66" i="2"/>
  <c r="CP66" i="2"/>
  <c r="CR66" i="2"/>
  <c r="CH67" i="2"/>
  <c r="CI67" i="2"/>
  <c r="CJ67" i="2"/>
  <c r="CK67" i="2"/>
  <c r="CL67" i="2"/>
  <c r="CM67" i="2"/>
  <c r="CN67" i="2"/>
  <c r="CO67" i="2"/>
  <c r="CQ67" i="2"/>
  <c r="CH68" i="2"/>
  <c r="CM68" i="2"/>
  <c r="CN68" i="2"/>
  <c r="CO68" i="2"/>
  <c r="CP68" i="2"/>
  <c r="CR68" i="2"/>
  <c r="CH69" i="2"/>
  <c r="CL69" i="2"/>
  <c r="CM69" i="2"/>
  <c r="CO69" i="2"/>
  <c r="CP69" i="2"/>
  <c r="CR69" i="2"/>
  <c r="CH70" i="2"/>
  <c r="CL70" i="2"/>
  <c r="CM70" i="2"/>
  <c r="CN70" i="2"/>
  <c r="CO70" i="2"/>
  <c r="CP70" i="2"/>
  <c r="CQ70" i="2"/>
  <c r="CR70" i="2"/>
  <c r="CH71" i="2"/>
  <c r="CL71" i="2"/>
  <c r="CM71" i="2"/>
  <c r="CN71" i="2"/>
  <c r="CO71" i="2"/>
  <c r="CP71" i="2"/>
  <c r="CR71" i="2"/>
  <c r="CH72" i="2"/>
  <c r="CJ72" i="2"/>
  <c r="CM72" i="2"/>
  <c r="CN72" i="2"/>
  <c r="CO72" i="2"/>
  <c r="CP72" i="2"/>
  <c r="CR72" i="2"/>
  <c r="CH73" i="2"/>
  <c r="CI73" i="2"/>
  <c r="CJ73" i="2"/>
  <c r="CK73" i="2"/>
  <c r="CL73" i="2"/>
  <c r="CM73" i="2"/>
  <c r="CN73" i="2"/>
  <c r="CO73" i="2"/>
  <c r="CP73" i="2"/>
  <c r="CQ73" i="2"/>
  <c r="CR73" i="2"/>
  <c r="CH74" i="2"/>
  <c r="CM74" i="2"/>
  <c r="CN74" i="2"/>
  <c r="CO74" i="2"/>
  <c r="CP74" i="2"/>
  <c r="CR74" i="2"/>
  <c r="CH75" i="2"/>
  <c r="CK75" i="2"/>
  <c r="CL75" i="2"/>
  <c r="CM75" i="2"/>
  <c r="CO75" i="2"/>
  <c r="CP75" i="2"/>
  <c r="CR75" i="2"/>
  <c r="CH76" i="2"/>
  <c r="CJ76" i="2"/>
  <c r="CK76" i="2"/>
  <c r="CL76" i="2"/>
  <c r="CM76" i="2"/>
  <c r="CN76" i="2"/>
  <c r="CO76" i="2"/>
  <c r="CQ76" i="2"/>
  <c r="CR76" i="2"/>
  <c r="CH77" i="2"/>
  <c r="CN77" i="2"/>
  <c r="CO77" i="2"/>
  <c r="CP77" i="2"/>
  <c r="CR77" i="2"/>
  <c r="CH78" i="2"/>
  <c r="CL78" i="2"/>
  <c r="CM78" i="2"/>
  <c r="CN78" i="2"/>
  <c r="CO78" i="2"/>
  <c r="CP78" i="2"/>
  <c r="CR78" i="2"/>
  <c r="CH79" i="2"/>
  <c r="CJ79" i="2"/>
  <c r="CM79" i="2"/>
  <c r="CN79" i="2"/>
  <c r="CO79" i="2"/>
  <c r="CP79" i="2"/>
  <c r="CR79" i="2"/>
  <c r="CH80" i="2"/>
  <c r="CI80" i="2"/>
  <c r="CJ80" i="2"/>
  <c r="CK80" i="2"/>
  <c r="CL80" i="2"/>
  <c r="CM80" i="2"/>
  <c r="CP80" i="2"/>
  <c r="CQ80" i="2"/>
  <c r="CR80" i="2"/>
  <c r="CI81" i="2"/>
  <c r="CJ81" i="2"/>
  <c r="CK81" i="2"/>
  <c r="CL81" i="2"/>
  <c r="CM81" i="2"/>
  <c r="CN81" i="2"/>
  <c r="CO81" i="2"/>
  <c r="CQ81" i="2"/>
  <c r="CR81" i="2"/>
  <c r="CH82" i="2"/>
  <c r="CJ82" i="2"/>
  <c r="CK82" i="2"/>
  <c r="CL82" i="2"/>
  <c r="CM82" i="2"/>
  <c r="CO82" i="2"/>
  <c r="CQ82" i="2"/>
  <c r="CR82" i="2"/>
  <c r="CH83" i="2"/>
  <c r="CJ83" i="2"/>
  <c r="CK83" i="2"/>
  <c r="CL83" i="2"/>
  <c r="CN83" i="2"/>
  <c r="CO83" i="2"/>
  <c r="CQ83" i="2"/>
  <c r="CR83" i="2"/>
  <c r="CH84" i="2"/>
  <c r="CM84" i="2"/>
  <c r="CN84" i="2"/>
  <c r="CO84" i="2"/>
  <c r="CP84" i="2"/>
  <c r="CR84" i="2"/>
  <c r="CI85" i="2"/>
  <c r="CJ85" i="2"/>
  <c r="CK85" i="2"/>
  <c r="CM85" i="2"/>
  <c r="CN85" i="2"/>
  <c r="CO85" i="2"/>
  <c r="CP85" i="2"/>
  <c r="CQ85" i="2"/>
  <c r="CR85" i="2"/>
  <c r="CJ46" i="2"/>
  <c r="CK46" i="2"/>
  <c r="CL46" i="2"/>
  <c r="CM46" i="2"/>
  <c r="CO46" i="2"/>
  <c r="CQ46" i="2"/>
  <c r="CR46" i="2"/>
  <c r="CI65" i="3"/>
  <c r="CH46" i="2"/>
  <c r="BW64" i="3" a="1"/>
  <c r="BW64" i="3" s="1"/>
  <c r="CT4" i="2"/>
  <c r="CT5" i="2"/>
  <c r="CT6" i="2"/>
  <c r="CT7" i="2"/>
  <c r="CT8" i="2"/>
  <c r="CT9" i="2"/>
  <c r="CT10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2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48" i="2"/>
  <c r="CX6" i="2" l="1"/>
  <c r="CX29" i="2"/>
  <c r="CX11" i="2"/>
  <c r="CX16" i="2"/>
  <c r="AA83" i="1"/>
  <c r="K101" i="1"/>
  <c r="AA42" i="1"/>
  <c r="AA16" i="1"/>
  <c r="AA20" i="1"/>
  <c r="AA24" i="1"/>
  <c r="AA32" i="1"/>
  <c r="AA40" i="1"/>
  <c r="AA87" i="1"/>
  <c r="AA97" i="1"/>
  <c r="AA27" i="1"/>
  <c r="AA64" i="1"/>
  <c r="AA34" i="1"/>
  <c r="AA72" i="1"/>
  <c r="AA51" i="1"/>
  <c r="AA88" i="1"/>
  <c r="AA75" i="1"/>
  <c r="AA96" i="1"/>
  <c r="AA66" i="1"/>
  <c r="AA78" i="1"/>
  <c r="G101" i="1"/>
  <c r="F106" i="1" s="1"/>
  <c r="F101" i="1"/>
  <c r="F105" i="1" s="1"/>
  <c r="H101" i="1"/>
  <c r="F107" i="1" s="1"/>
  <c r="AA7" i="1"/>
  <c r="AA19" i="1"/>
  <c r="AA45" i="1"/>
  <c r="AA81" i="1"/>
  <c r="AA17" i="1"/>
  <c r="AA67" i="1"/>
  <c r="AA79" i="1"/>
  <c r="AA91" i="1"/>
  <c r="AA13" i="1"/>
  <c r="Y21" i="1"/>
  <c r="AA25" i="1"/>
  <c r="AA71" i="1"/>
  <c r="Y93" i="1"/>
  <c r="AA99" i="1"/>
  <c r="AA31" i="1"/>
  <c r="Y69" i="1"/>
  <c r="AA44" i="1"/>
  <c r="AA65" i="1"/>
  <c r="Y76" i="1"/>
  <c r="AA8" i="1"/>
  <c r="AA22" i="1"/>
  <c r="AA52" i="1"/>
  <c r="AA94" i="1"/>
  <c r="AA28" i="1"/>
  <c r="AA82" i="1"/>
  <c r="AA6" i="1"/>
  <c r="AA18" i="1"/>
  <c r="AA43" i="1"/>
  <c r="AA80" i="1"/>
  <c r="AA54" i="1"/>
  <c r="AA90" i="1"/>
  <c r="AA70" i="1"/>
  <c r="AA58" i="1"/>
  <c r="AA3" i="1"/>
  <c r="AA11" i="1"/>
  <c r="AA15" i="1"/>
  <c r="AA10" i="1"/>
  <c r="AA29" i="1"/>
  <c r="AA68" i="1"/>
  <c r="AA39" i="1"/>
  <c r="AA47" i="1"/>
  <c r="AA100" i="1"/>
  <c r="AA59" i="1"/>
  <c r="AA63" i="1"/>
  <c r="AA35" i="1"/>
  <c r="AA48" i="1"/>
  <c r="AA61" i="1"/>
  <c r="AA73" i="1"/>
  <c r="AA95" i="1"/>
  <c r="AA85" i="1"/>
  <c r="Y23" i="1"/>
  <c r="Y16" i="1"/>
  <c r="Y30" i="1"/>
  <c r="Y40" i="1"/>
  <c r="Y4" i="1"/>
  <c r="Y64" i="1"/>
  <c r="Y49" i="1"/>
  <c r="Y88" i="1"/>
  <c r="AA92" i="1"/>
  <c r="AA56" i="1"/>
  <c r="Y19" i="1"/>
  <c r="AA26" i="1"/>
  <c r="AA46" i="1"/>
  <c r="AA50" i="1"/>
  <c r="AA57" i="1"/>
  <c r="AA74" i="1"/>
  <c r="AA55" i="1"/>
  <c r="AA98" i="1"/>
  <c r="Y13" i="1"/>
  <c r="Y71" i="1"/>
  <c r="Y31" i="1"/>
  <c r="Y65" i="1"/>
  <c r="Y56" i="1"/>
  <c r="Y46" i="1"/>
  <c r="Y57" i="1"/>
  <c r="Y55" i="1"/>
  <c r="Y6" i="1"/>
  <c r="AA9" i="1"/>
  <c r="Y10" i="1"/>
  <c r="Y43" i="1"/>
  <c r="AA41" i="1"/>
  <c r="Y47" i="1"/>
  <c r="Y54" i="1"/>
  <c r="AA33" i="1"/>
  <c r="Y35" i="1"/>
  <c r="Y78" i="1"/>
  <c r="AA89" i="1"/>
  <c r="Y95" i="1"/>
  <c r="U101" i="1"/>
  <c r="T105" i="1" s="1"/>
  <c r="Y7" i="1"/>
  <c r="AA14" i="1"/>
  <c r="AA21" i="1"/>
  <c r="Y45" i="1"/>
  <c r="AA38" i="1"/>
  <c r="AA93" i="1"/>
  <c r="AA62" i="1"/>
  <c r="AA69" i="1"/>
  <c r="AA86" i="1"/>
  <c r="AA76" i="1"/>
  <c r="Y92" i="1"/>
  <c r="Y25" i="1"/>
  <c r="Y99" i="1"/>
  <c r="Y44" i="1"/>
  <c r="Y83" i="1"/>
  <c r="AA23" i="1"/>
  <c r="AA30" i="1"/>
  <c r="AA4" i="1"/>
  <c r="AA49" i="1"/>
  <c r="AA5" i="1"/>
  <c r="Y11" i="1"/>
  <c r="Y18" i="1"/>
  <c r="AA37" i="1"/>
  <c r="Y68" i="1"/>
  <c r="Y80" i="1"/>
  <c r="AA53" i="1"/>
  <c r="Y59" i="1"/>
  <c r="Y66" i="1"/>
  <c r="AA77" i="1"/>
  <c r="Y61" i="1"/>
  <c r="Y90" i="1"/>
  <c r="AA12" i="1"/>
  <c r="AA36" i="1"/>
  <c r="AA60" i="1"/>
  <c r="AA84" i="1"/>
  <c r="Y14" i="1"/>
  <c r="Y26" i="1"/>
  <c r="Y38" i="1"/>
  <c r="Y50" i="1"/>
  <c r="Y62" i="1"/>
  <c r="Y74" i="1"/>
  <c r="Y86" i="1"/>
  <c r="Y98" i="1"/>
  <c r="Y81" i="1"/>
  <c r="Y17" i="1"/>
  <c r="Y67" i="1"/>
  <c r="Y79" i="1"/>
  <c r="Y91" i="1"/>
  <c r="Y12" i="1"/>
  <c r="Y24" i="1"/>
  <c r="Y36" i="1"/>
  <c r="Y97" i="1"/>
  <c r="Y60" i="1"/>
  <c r="Y72" i="1"/>
  <c r="Y84" i="1"/>
  <c r="Y96" i="1"/>
  <c r="Y5" i="1"/>
  <c r="Y9" i="1"/>
  <c r="Y37" i="1"/>
  <c r="Y41" i="1"/>
  <c r="Y53" i="1"/>
  <c r="Y33" i="1"/>
  <c r="Y77" i="1"/>
  <c r="Y89" i="1"/>
  <c r="Y8" i="1"/>
  <c r="Y22" i="1"/>
  <c r="Y52" i="1"/>
  <c r="Y94" i="1"/>
  <c r="Y28" i="1"/>
  <c r="Y70" i="1"/>
  <c r="Y58" i="1"/>
  <c r="Y82" i="1"/>
  <c r="Y3" i="1"/>
  <c r="Y15" i="1"/>
  <c r="Y29" i="1"/>
  <c r="Y39" i="1"/>
  <c r="Y100" i="1"/>
  <c r="Y63" i="1"/>
  <c r="Y48" i="1"/>
  <c r="Y73" i="1"/>
  <c r="Y85" i="1"/>
  <c r="Y42" i="1"/>
  <c r="Y20" i="1"/>
  <c r="Y32" i="1"/>
  <c r="Y87" i="1"/>
  <c r="Y27" i="1"/>
  <c r="Y34" i="1"/>
  <c r="Y51" i="1"/>
  <c r="Y75" i="1"/>
  <c r="Y101" i="1" l="1"/>
  <c r="BZ31" i="2" l="1"/>
  <c r="BZ30" i="2"/>
  <c r="CL74" i="2" s="1"/>
  <c r="BZ19" i="2"/>
  <c r="CL63" i="2" s="1"/>
  <c r="BZ18" i="2"/>
  <c r="BZ7" i="2"/>
  <c r="CL51" i="2" s="1"/>
  <c r="BZ6" i="2"/>
  <c r="DX3" i="2"/>
  <c r="BV2" i="2"/>
  <c r="CC41" i="2"/>
  <c r="BW41" i="2"/>
  <c r="CD39" i="2"/>
  <c r="CP83" i="2" s="1"/>
  <c r="BX39" i="2"/>
  <c r="BY37" i="2"/>
  <c r="CE36" i="2"/>
  <c r="BZ36" i="2"/>
  <c r="CF35" i="2"/>
  <c r="CA35" i="2"/>
  <c r="CB34" i="2"/>
  <c r="BV30" i="2"/>
  <c r="CC29" i="2"/>
  <c r="BW29" i="2"/>
  <c r="CD27" i="2"/>
  <c r="BX27" i="2"/>
  <c r="CJ71" i="2" s="1"/>
  <c r="BY25" i="2"/>
  <c r="CK69" i="2" s="1"/>
  <c r="CE24" i="2"/>
  <c r="CQ68" i="2" s="1"/>
  <c r="BZ24" i="2"/>
  <c r="CL68" i="2" s="1"/>
  <c r="CF23" i="2"/>
  <c r="CR67" i="2" s="1"/>
  <c r="CB22" i="2"/>
  <c r="CC18" i="2"/>
  <c r="BV18" i="2"/>
  <c r="CH62" i="2" s="1"/>
  <c r="CX18" i="2" s="1"/>
  <c r="CC17" i="2"/>
  <c r="BW17" i="2"/>
  <c r="CI61" i="2" s="1"/>
  <c r="BX16" i="2"/>
  <c r="BX15" i="2"/>
  <c r="CJ59" i="2" s="1"/>
  <c r="BY14" i="2"/>
  <c r="CK58" i="2" s="1"/>
  <c r="CE13" i="2"/>
  <c r="BZ13" i="2"/>
  <c r="BY13" i="2"/>
  <c r="CF12" i="2"/>
  <c r="CE12" i="2"/>
  <c r="BZ12" i="2"/>
  <c r="CF11" i="2"/>
  <c r="CB11" i="2"/>
  <c r="CA11" i="2"/>
  <c r="CB10" i="2"/>
  <c r="CC6" i="2"/>
  <c r="BW6" i="2"/>
  <c r="BV6" i="2"/>
  <c r="CC5" i="2"/>
  <c r="BW5" i="2"/>
  <c r="BX4" i="2"/>
  <c r="CD3" i="2"/>
  <c r="BX3" i="2"/>
  <c r="CJ47" i="2" s="1"/>
  <c r="BW2" i="2"/>
  <c r="CI46" i="2" s="1"/>
  <c r="EN2" i="3"/>
  <c r="EN3" i="3"/>
  <c r="EN4" i="3"/>
  <c r="EN5" i="3"/>
  <c r="EN6" i="3"/>
  <c r="EN7" i="3"/>
  <c r="EN8" i="3"/>
  <c r="EN9" i="3"/>
  <c r="EN10" i="3"/>
  <c r="EN11" i="3"/>
  <c r="EN12" i="3"/>
  <c r="EN13" i="3"/>
  <c r="EN14" i="3"/>
  <c r="EN15" i="3"/>
  <c r="EN16" i="3"/>
  <c r="EN17" i="3"/>
  <c r="EN18" i="3"/>
  <c r="EN19" i="3"/>
  <c r="EN20" i="3"/>
  <c r="EN21" i="3"/>
  <c r="EN22" i="3"/>
  <c r="EN23" i="3"/>
  <c r="EN24" i="3"/>
  <c r="EN25" i="3"/>
  <c r="EN26" i="3"/>
  <c r="EN27" i="3"/>
  <c r="EN28" i="3"/>
  <c r="EN29" i="3"/>
  <c r="EN30" i="3"/>
  <c r="EN31" i="3"/>
  <c r="EN32" i="3"/>
  <c r="EN33" i="3"/>
  <c r="EN34" i="3"/>
  <c r="EN35" i="3"/>
  <c r="EN36" i="3"/>
  <c r="EN37" i="3"/>
  <c r="EN38" i="3"/>
  <c r="EN39" i="3"/>
  <c r="EN40" i="3"/>
  <c r="EN41" i="3"/>
  <c r="EN42" i="3"/>
  <c r="EN43" i="3"/>
  <c r="EN44" i="3"/>
  <c r="EN45" i="3"/>
  <c r="EN46" i="3"/>
  <c r="EN47" i="3"/>
  <c r="EN48" i="3"/>
  <c r="EN49" i="3"/>
  <c r="EN50" i="3"/>
  <c r="EN51" i="3"/>
  <c r="EN52" i="3"/>
  <c r="EN53" i="3"/>
  <c r="EN54" i="3"/>
  <c r="EN55" i="3"/>
  <c r="EN56" i="3"/>
  <c r="EN57" i="3"/>
  <c r="EN58" i="3"/>
  <c r="EN59" i="3"/>
  <c r="CF27" i="2"/>
  <c r="CF22" i="2"/>
  <c r="CF2" i="2"/>
  <c r="BV3" i="2"/>
  <c r="BW3" i="2"/>
  <c r="CI47" i="2" s="1"/>
  <c r="BY3" i="2"/>
  <c r="CK47" i="2" s="1"/>
  <c r="BZ3" i="2"/>
  <c r="CL47" i="2" s="1"/>
  <c r="CA3" i="2"/>
  <c r="CB3" i="2"/>
  <c r="CC3" i="2"/>
  <c r="CE3" i="2"/>
  <c r="CF3" i="2"/>
  <c r="BV4" i="2"/>
  <c r="BW4" i="2"/>
  <c r="CI48" i="2" s="1"/>
  <c r="CX4" i="2" s="1"/>
  <c r="BY4" i="2"/>
  <c r="BZ4" i="2"/>
  <c r="CA4" i="2"/>
  <c r="CB4" i="2"/>
  <c r="CC4" i="2"/>
  <c r="CD4" i="2"/>
  <c r="CP48" i="2" s="1"/>
  <c r="CE4" i="2"/>
  <c r="CF4" i="2"/>
  <c r="BV5" i="2"/>
  <c r="BX5" i="2"/>
  <c r="BY5" i="2"/>
  <c r="BZ5" i="2"/>
  <c r="CA5" i="2"/>
  <c r="CM49" i="2" s="1"/>
  <c r="CB5" i="2"/>
  <c r="CD5" i="2"/>
  <c r="CE5" i="2"/>
  <c r="CQ49" i="2" s="1"/>
  <c r="CF5" i="2"/>
  <c r="BX6" i="2"/>
  <c r="BY6" i="2"/>
  <c r="CA6" i="2"/>
  <c r="CB6" i="2"/>
  <c r="CD6" i="2"/>
  <c r="CE6" i="2"/>
  <c r="CF6" i="2"/>
  <c r="BV7" i="2"/>
  <c r="BW7" i="2"/>
  <c r="CI51" i="2" s="1"/>
  <c r="BX7" i="2"/>
  <c r="BY7" i="2"/>
  <c r="CK51" i="2" s="1"/>
  <c r="CA7" i="2"/>
  <c r="CB7" i="2"/>
  <c r="CC7" i="2"/>
  <c r="CD7" i="2"/>
  <c r="CE7" i="2"/>
  <c r="CQ51" i="2" s="1"/>
  <c r="CF7" i="2"/>
  <c r="BV8" i="2"/>
  <c r="BW8" i="2"/>
  <c r="CI52" i="2" s="1"/>
  <c r="BX8" i="2"/>
  <c r="BY8" i="2"/>
  <c r="CK52" i="2" s="1"/>
  <c r="BZ8" i="2"/>
  <c r="CL52" i="2" s="1"/>
  <c r="CA8" i="2"/>
  <c r="CB8" i="2"/>
  <c r="CC8" i="2"/>
  <c r="CD8" i="2"/>
  <c r="CE8" i="2"/>
  <c r="CQ52" i="2" s="1"/>
  <c r="CF8" i="2"/>
  <c r="BV9" i="2"/>
  <c r="BW9" i="2"/>
  <c r="CI53" i="2" s="1"/>
  <c r="BX9" i="2"/>
  <c r="BY9" i="2"/>
  <c r="CK53" i="2" s="1"/>
  <c r="BZ9" i="2"/>
  <c r="CL53" i="2" s="1"/>
  <c r="CA9" i="2"/>
  <c r="CB9" i="2"/>
  <c r="CC9" i="2"/>
  <c r="CD9" i="2"/>
  <c r="CE9" i="2"/>
  <c r="CQ53" i="2" s="1"/>
  <c r="CF9" i="2"/>
  <c r="BV10" i="2"/>
  <c r="BW10" i="2"/>
  <c r="CI54" i="2" s="1"/>
  <c r="BX10" i="2"/>
  <c r="CJ54" i="2" s="1"/>
  <c r="BY10" i="2"/>
  <c r="CK54" i="2" s="1"/>
  <c r="BZ10" i="2"/>
  <c r="CL54" i="2" s="1"/>
  <c r="CA10" i="2"/>
  <c r="CC10" i="2"/>
  <c r="CD10" i="2"/>
  <c r="CE10" i="2"/>
  <c r="CQ54" i="2" s="1"/>
  <c r="CF10" i="2"/>
  <c r="BV11" i="2"/>
  <c r="BW11" i="2"/>
  <c r="BX11" i="2"/>
  <c r="BY11" i="2"/>
  <c r="BZ11" i="2"/>
  <c r="CC11" i="2"/>
  <c r="CD11" i="2"/>
  <c r="CE11" i="2"/>
  <c r="BV12" i="2"/>
  <c r="CH56" i="2" s="1"/>
  <c r="CX12" i="2" s="1"/>
  <c r="BW12" i="2"/>
  <c r="BX12" i="2"/>
  <c r="BY12" i="2"/>
  <c r="CA12" i="2"/>
  <c r="CB12" i="2"/>
  <c r="CC12" i="2"/>
  <c r="CD12" i="2"/>
  <c r="BV13" i="2"/>
  <c r="BW13" i="2"/>
  <c r="CI57" i="2" s="1"/>
  <c r="BX13" i="2"/>
  <c r="CA13" i="2"/>
  <c r="CB13" i="2"/>
  <c r="CC13" i="2"/>
  <c r="CD13" i="2"/>
  <c r="CP57" i="2" s="1"/>
  <c r="CF13" i="2"/>
  <c r="BV14" i="2"/>
  <c r="BW14" i="2"/>
  <c r="CI58" i="2" s="1"/>
  <c r="BX14" i="2"/>
  <c r="CJ58" i="2" s="1"/>
  <c r="BZ14" i="2"/>
  <c r="CL58" i="2" s="1"/>
  <c r="CA14" i="2"/>
  <c r="CM58" i="2" s="1"/>
  <c r="CB14" i="2"/>
  <c r="CC14" i="2"/>
  <c r="CD14" i="2"/>
  <c r="CE14" i="2"/>
  <c r="CQ58" i="2" s="1"/>
  <c r="CF14" i="2"/>
  <c r="BV15" i="2"/>
  <c r="BW15" i="2"/>
  <c r="CI59" i="2" s="1"/>
  <c r="BY15" i="2"/>
  <c r="CK59" i="2" s="1"/>
  <c r="BZ15" i="2"/>
  <c r="CL59" i="2" s="1"/>
  <c r="CA15" i="2"/>
  <c r="CB15" i="2"/>
  <c r="CC15" i="2"/>
  <c r="CD15" i="2"/>
  <c r="CE15" i="2"/>
  <c r="CF15" i="2"/>
  <c r="BV16" i="2"/>
  <c r="BW16" i="2"/>
  <c r="BY16" i="2"/>
  <c r="BZ16" i="2"/>
  <c r="CA16" i="2"/>
  <c r="CB16" i="2"/>
  <c r="CC16" i="2"/>
  <c r="CD16" i="2"/>
  <c r="CE16" i="2"/>
  <c r="CF16" i="2"/>
  <c r="BV17" i="2"/>
  <c r="BX17" i="2"/>
  <c r="BY17" i="2"/>
  <c r="BZ17" i="2"/>
  <c r="CA17" i="2"/>
  <c r="CM61" i="2" s="1"/>
  <c r="CB17" i="2"/>
  <c r="CD17" i="2"/>
  <c r="CP61" i="2" s="1"/>
  <c r="CE17" i="2"/>
  <c r="CF17" i="2"/>
  <c r="BW18" i="2"/>
  <c r="BX18" i="2"/>
  <c r="BY18" i="2"/>
  <c r="CA18" i="2"/>
  <c r="CB18" i="2"/>
  <c r="CD18" i="2"/>
  <c r="CE18" i="2"/>
  <c r="CF18" i="2"/>
  <c r="BV19" i="2"/>
  <c r="BW19" i="2"/>
  <c r="CI63" i="2" s="1"/>
  <c r="BX19" i="2"/>
  <c r="CJ63" i="2" s="1"/>
  <c r="BY19" i="2"/>
  <c r="CK63" i="2" s="1"/>
  <c r="CA19" i="2"/>
  <c r="CM63" i="2" s="1"/>
  <c r="CB19" i="2"/>
  <c r="CC19" i="2"/>
  <c r="CD19" i="2"/>
  <c r="CE19" i="2"/>
  <c r="CQ63" i="2" s="1"/>
  <c r="CF19" i="2"/>
  <c r="BV20" i="2"/>
  <c r="BW20" i="2"/>
  <c r="BX20" i="2"/>
  <c r="BY20" i="2"/>
  <c r="BZ20" i="2"/>
  <c r="CA20" i="2"/>
  <c r="CB20" i="2"/>
  <c r="CC20" i="2"/>
  <c r="CD20" i="2"/>
  <c r="CP64" i="2" s="1"/>
  <c r="CE20" i="2"/>
  <c r="CQ64" i="2" s="1"/>
  <c r="CF20" i="2"/>
  <c r="BV21" i="2"/>
  <c r="BW21" i="2"/>
  <c r="CI65" i="2" s="1"/>
  <c r="BX21" i="2"/>
  <c r="BY21" i="2"/>
  <c r="BZ21" i="2"/>
  <c r="CA21" i="2"/>
  <c r="CB21" i="2"/>
  <c r="CN65" i="2" s="1"/>
  <c r="CC21" i="2"/>
  <c r="CD21" i="2"/>
  <c r="CE21" i="2"/>
  <c r="CQ65" i="2" s="1"/>
  <c r="CF21" i="2"/>
  <c r="BV22" i="2"/>
  <c r="BW22" i="2"/>
  <c r="CI66" i="2" s="1"/>
  <c r="BX22" i="2"/>
  <c r="CJ66" i="2" s="1"/>
  <c r="BY22" i="2"/>
  <c r="CK66" i="2" s="1"/>
  <c r="BZ22" i="2"/>
  <c r="CL66" i="2" s="1"/>
  <c r="CA22" i="2"/>
  <c r="CM66" i="2" s="1"/>
  <c r="CC22" i="2"/>
  <c r="CD22" i="2"/>
  <c r="CE22" i="2"/>
  <c r="CQ66" i="2" s="1"/>
  <c r="BV23" i="2"/>
  <c r="BW23" i="2"/>
  <c r="BX23" i="2"/>
  <c r="BY23" i="2"/>
  <c r="BZ23" i="2"/>
  <c r="CA23" i="2"/>
  <c r="CB23" i="2"/>
  <c r="CC23" i="2"/>
  <c r="CD23" i="2"/>
  <c r="CP67" i="2" s="1"/>
  <c r="CX23" i="2" s="1"/>
  <c r="CE23" i="2"/>
  <c r="BV24" i="2"/>
  <c r="BW24" i="2"/>
  <c r="CI68" i="2" s="1"/>
  <c r="BX24" i="2"/>
  <c r="CJ68" i="2" s="1"/>
  <c r="BY24" i="2"/>
  <c r="CK68" i="2" s="1"/>
  <c r="CA24" i="2"/>
  <c r="CB24" i="2"/>
  <c r="CC24" i="2"/>
  <c r="CD24" i="2"/>
  <c r="CF24" i="2"/>
  <c r="BV25" i="2"/>
  <c r="BW25" i="2"/>
  <c r="CI69" i="2" s="1"/>
  <c r="BX25" i="2"/>
  <c r="CJ69" i="2" s="1"/>
  <c r="BZ25" i="2"/>
  <c r="CA25" i="2"/>
  <c r="CB25" i="2"/>
  <c r="CN69" i="2" s="1"/>
  <c r="CC25" i="2"/>
  <c r="CD25" i="2"/>
  <c r="CE25" i="2"/>
  <c r="CQ69" i="2" s="1"/>
  <c r="CF25" i="2"/>
  <c r="BV26" i="2"/>
  <c r="BW26" i="2"/>
  <c r="CI70" i="2" s="1"/>
  <c r="BX26" i="2"/>
  <c r="CJ70" i="2" s="1"/>
  <c r="BY26" i="2"/>
  <c r="CK70" i="2" s="1"/>
  <c r="BZ26" i="2"/>
  <c r="CA26" i="2"/>
  <c r="CB26" i="2"/>
  <c r="CC26" i="2"/>
  <c r="CD26" i="2"/>
  <c r="CE26" i="2"/>
  <c r="CF26" i="2"/>
  <c r="BV27" i="2"/>
  <c r="BW27" i="2"/>
  <c r="CI71" i="2" s="1"/>
  <c r="BY27" i="2"/>
  <c r="CK71" i="2" s="1"/>
  <c r="BZ27" i="2"/>
  <c r="CA27" i="2"/>
  <c r="CB27" i="2"/>
  <c r="CC27" i="2"/>
  <c r="CE27" i="2"/>
  <c r="CQ71" i="2" s="1"/>
  <c r="BV28" i="2"/>
  <c r="BW28" i="2"/>
  <c r="CI72" i="2" s="1"/>
  <c r="BX28" i="2"/>
  <c r="BY28" i="2"/>
  <c r="CK72" i="2" s="1"/>
  <c r="BZ28" i="2"/>
  <c r="CL72" i="2" s="1"/>
  <c r="CA28" i="2"/>
  <c r="CB28" i="2"/>
  <c r="CC28" i="2"/>
  <c r="CD28" i="2"/>
  <c r="CE28" i="2"/>
  <c r="CQ72" i="2" s="1"/>
  <c r="CF28" i="2"/>
  <c r="BV29" i="2"/>
  <c r="BX29" i="2"/>
  <c r="BY29" i="2"/>
  <c r="BZ29" i="2"/>
  <c r="CA29" i="2"/>
  <c r="CB29" i="2"/>
  <c r="CD29" i="2"/>
  <c r="CE29" i="2"/>
  <c r="CF29" i="2"/>
  <c r="BW30" i="2"/>
  <c r="CI74" i="2" s="1"/>
  <c r="BX30" i="2"/>
  <c r="CJ74" i="2" s="1"/>
  <c r="BY30" i="2"/>
  <c r="CK74" i="2" s="1"/>
  <c r="CA30" i="2"/>
  <c r="CB30" i="2"/>
  <c r="CC30" i="2"/>
  <c r="CD30" i="2"/>
  <c r="CE30" i="2"/>
  <c r="CQ74" i="2" s="1"/>
  <c r="CF30" i="2"/>
  <c r="BV31" i="2"/>
  <c r="BW31" i="2"/>
  <c r="CI75" i="2" s="1"/>
  <c r="BX31" i="2"/>
  <c r="CJ75" i="2" s="1"/>
  <c r="BY31" i="2"/>
  <c r="CA31" i="2"/>
  <c r="CB31" i="2"/>
  <c r="CN75" i="2" s="1"/>
  <c r="CC31" i="2"/>
  <c r="CD31" i="2"/>
  <c r="CE31" i="2"/>
  <c r="CQ75" i="2" s="1"/>
  <c r="CF31" i="2"/>
  <c r="BV32" i="2"/>
  <c r="BW32" i="2"/>
  <c r="CI76" i="2" s="1"/>
  <c r="BX32" i="2"/>
  <c r="BY32" i="2"/>
  <c r="BZ32" i="2"/>
  <c r="CA32" i="2"/>
  <c r="CB32" i="2"/>
  <c r="CC32" i="2"/>
  <c r="CD32" i="2"/>
  <c r="CP76" i="2" s="1"/>
  <c r="CE32" i="2"/>
  <c r="CF32" i="2"/>
  <c r="BV33" i="2"/>
  <c r="BW33" i="2"/>
  <c r="CI77" i="2" s="1"/>
  <c r="BX33" i="2"/>
  <c r="CJ77" i="2" s="1"/>
  <c r="BY33" i="2"/>
  <c r="CK77" i="2" s="1"/>
  <c r="BZ33" i="2"/>
  <c r="CL77" i="2" s="1"/>
  <c r="CA33" i="2"/>
  <c r="CM77" i="2" s="1"/>
  <c r="CB33" i="2"/>
  <c r="CC33" i="2"/>
  <c r="CD33" i="2"/>
  <c r="CE33" i="2"/>
  <c r="CQ77" i="2" s="1"/>
  <c r="CF33" i="2"/>
  <c r="BV34" i="2"/>
  <c r="BW34" i="2"/>
  <c r="CI78" i="2" s="1"/>
  <c r="BX34" i="2"/>
  <c r="CJ78" i="2" s="1"/>
  <c r="BY34" i="2"/>
  <c r="CK78" i="2" s="1"/>
  <c r="BZ34" i="2"/>
  <c r="CA34" i="2"/>
  <c r="CC34" i="2"/>
  <c r="CD34" i="2"/>
  <c r="CE34" i="2"/>
  <c r="CQ78" i="2" s="1"/>
  <c r="CF34" i="2"/>
  <c r="BV35" i="2"/>
  <c r="BW35" i="2"/>
  <c r="CI79" i="2" s="1"/>
  <c r="BX35" i="2"/>
  <c r="BY35" i="2"/>
  <c r="CK79" i="2" s="1"/>
  <c r="BZ35" i="2"/>
  <c r="CL79" i="2" s="1"/>
  <c r="CB35" i="2"/>
  <c r="CC35" i="2"/>
  <c r="CD35" i="2"/>
  <c r="CE35" i="2"/>
  <c r="CQ79" i="2" s="1"/>
  <c r="BV36" i="2"/>
  <c r="BW36" i="2"/>
  <c r="BX36" i="2"/>
  <c r="BY36" i="2"/>
  <c r="CA36" i="2"/>
  <c r="CB36" i="2"/>
  <c r="CN80" i="2" s="1"/>
  <c r="CX36" i="2" s="1"/>
  <c r="CC36" i="2"/>
  <c r="CO80" i="2" s="1"/>
  <c r="CD36" i="2"/>
  <c r="CF36" i="2"/>
  <c r="BV37" i="2"/>
  <c r="CH81" i="2" s="1"/>
  <c r="BW37" i="2"/>
  <c r="BX37" i="2"/>
  <c r="BZ37" i="2"/>
  <c r="CA37" i="2"/>
  <c r="CB37" i="2"/>
  <c r="CC37" i="2"/>
  <c r="CD37" i="2"/>
  <c r="CP81" i="2" s="1"/>
  <c r="CE37" i="2"/>
  <c r="CF37" i="2"/>
  <c r="BV38" i="2"/>
  <c r="BW38" i="2"/>
  <c r="CI82" i="2" s="1"/>
  <c r="BX38" i="2"/>
  <c r="BY38" i="2"/>
  <c r="BZ38" i="2"/>
  <c r="CA38" i="2"/>
  <c r="CB38" i="2"/>
  <c r="CN82" i="2" s="1"/>
  <c r="CC38" i="2"/>
  <c r="CD38" i="2"/>
  <c r="CP82" i="2" s="1"/>
  <c r="CE38" i="2"/>
  <c r="CF38" i="2"/>
  <c r="BV39" i="2"/>
  <c r="BW39" i="2"/>
  <c r="CI83" i="2" s="1"/>
  <c r="CX39" i="2" s="1"/>
  <c r="BY39" i="2"/>
  <c r="BZ39" i="2"/>
  <c r="CA39" i="2"/>
  <c r="CM83" i="2" s="1"/>
  <c r="CB39" i="2"/>
  <c r="CC39" i="2"/>
  <c r="CE39" i="2"/>
  <c r="CF39" i="2"/>
  <c r="BV40" i="2"/>
  <c r="BW40" i="2"/>
  <c r="CI84" i="2" s="1"/>
  <c r="BX40" i="2"/>
  <c r="CJ84" i="2" s="1"/>
  <c r="BY40" i="2"/>
  <c r="CK84" i="2" s="1"/>
  <c r="BZ40" i="2"/>
  <c r="CL84" i="2" s="1"/>
  <c r="CA40" i="2"/>
  <c r="CB40" i="2"/>
  <c r="CC40" i="2"/>
  <c r="CD40" i="2"/>
  <c r="CE40" i="2"/>
  <c r="CQ84" i="2" s="1"/>
  <c r="CF40" i="2"/>
  <c r="BV41" i="2"/>
  <c r="CH85" i="2" s="1"/>
  <c r="BX41" i="2"/>
  <c r="BY41" i="2"/>
  <c r="BZ41" i="2"/>
  <c r="CL85" i="2" s="1"/>
  <c r="CA41" i="2"/>
  <c r="CB41" i="2"/>
  <c r="CD41" i="2"/>
  <c r="CE41" i="2"/>
  <c r="CF41" i="2"/>
  <c r="CD2" i="2"/>
  <c r="CP46" i="2" s="1"/>
  <c r="CB2" i="2"/>
  <c r="CN46" i="2" s="1"/>
  <c r="BY2" i="2"/>
  <c r="BX2" i="2"/>
  <c r="BZ2" i="3"/>
  <c r="BY2" i="3"/>
  <c r="BX2" i="3"/>
  <c r="BZ2" i="2"/>
  <c r="CA2" i="2"/>
  <c r="CC2" i="2"/>
  <c r="CE2" i="2"/>
  <c r="BW2" i="3"/>
  <c r="DO3" i="2"/>
  <c r="DP3" i="2"/>
  <c r="DQ3" i="2"/>
  <c r="DR3" i="2"/>
  <c r="DS3" i="2"/>
  <c r="DT3" i="2"/>
  <c r="DU3" i="2"/>
  <c r="DV3" i="2"/>
  <c r="DW3" i="2"/>
  <c r="DY3" i="2"/>
  <c r="DZ3" i="2"/>
  <c r="EA3" i="2"/>
  <c r="EB3" i="2"/>
  <c r="EC3" i="2"/>
  <c r="ED3" i="2"/>
  <c r="EE3" i="2"/>
  <c r="EF3" i="2"/>
  <c r="EG3" i="2"/>
  <c r="EH3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DO41" i="2"/>
  <c r="DP41" i="2"/>
  <c r="DQ41" i="2"/>
  <c r="DR41" i="2"/>
  <c r="DS41" i="2"/>
  <c r="DT41" i="2"/>
  <c r="DU41" i="2"/>
  <c r="DV41" i="2"/>
  <c r="DW41" i="2"/>
  <c r="DX41" i="2"/>
  <c r="EX41" i="2" s="1"/>
  <c r="DY41" i="2"/>
  <c r="DZ41" i="2"/>
  <c r="EA41" i="2"/>
  <c r="EB41" i="2"/>
  <c r="EC41" i="2"/>
  <c r="ED41" i="2"/>
  <c r="EE41" i="2"/>
  <c r="EF41" i="2"/>
  <c r="EG41" i="2"/>
  <c r="EH41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DP2" i="2"/>
  <c r="DO2" i="2"/>
  <c r="EO2" i="2" s="1"/>
  <c r="DP2" i="3"/>
  <c r="DG3" i="2"/>
  <c r="DG4" i="2"/>
  <c r="DG5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33" i="2"/>
  <c r="DG34" i="2"/>
  <c r="DG35" i="2"/>
  <c r="DG36" i="2"/>
  <c r="DG37" i="2"/>
  <c r="DG38" i="2"/>
  <c r="DG39" i="2"/>
  <c r="DG40" i="2"/>
  <c r="DG41" i="2"/>
  <c r="DG2" i="2"/>
  <c r="DI62" i="2" a="1"/>
  <c r="DI62" i="2" s="1"/>
  <c r="CI66" i="3"/>
  <c r="CJ66" i="3"/>
  <c r="CK66" i="3"/>
  <c r="CL66" i="3"/>
  <c r="CM66" i="3"/>
  <c r="CN66" i="3"/>
  <c r="CO66" i="3"/>
  <c r="CP66" i="3"/>
  <c r="CR66" i="3"/>
  <c r="CS66" i="3"/>
  <c r="CJ67" i="3"/>
  <c r="CK67" i="3"/>
  <c r="CL67" i="3"/>
  <c r="CM67" i="3"/>
  <c r="CN67" i="3"/>
  <c r="CP67" i="3"/>
  <c r="CR67" i="3"/>
  <c r="CS67" i="3"/>
  <c r="CI68" i="3"/>
  <c r="CJ68" i="3"/>
  <c r="CK68" i="3"/>
  <c r="CL68" i="3"/>
  <c r="CM68" i="3"/>
  <c r="CN68" i="3"/>
  <c r="CO68" i="3"/>
  <c r="CP68" i="3"/>
  <c r="CQ68" i="3"/>
  <c r="CR68" i="3"/>
  <c r="CI69" i="3"/>
  <c r="CK69" i="3"/>
  <c r="CM69" i="3"/>
  <c r="CN69" i="3"/>
  <c r="CO69" i="3"/>
  <c r="CP69" i="3"/>
  <c r="CR69" i="3"/>
  <c r="CI70" i="3"/>
  <c r="CK70" i="3"/>
  <c r="CL70" i="3"/>
  <c r="CM70" i="3"/>
  <c r="CN70" i="3"/>
  <c r="CO70" i="3"/>
  <c r="CP70" i="3"/>
  <c r="CR70" i="3"/>
  <c r="CJ71" i="3"/>
  <c r="CK71" i="3"/>
  <c r="CM71" i="3"/>
  <c r="CN71" i="3"/>
  <c r="CO71" i="3"/>
  <c r="CQ71" i="3"/>
  <c r="CR71" i="3"/>
  <c r="CS71" i="3"/>
  <c r="CI72" i="3"/>
  <c r="CJ72" i="3"/>
  <c r="CK72" i="3"/>
  <c r="CL72" i="3"/>
  <c r="CM72" i="3"/>
  <c r="CN72" i="3"/>
  <c r="CO72" i="3"/>
  <c r="CQ72" i="3"/>
  <c r="CR72" i="3"/>
  <c r="CS72" i="3"/>
  <c r="CI73" i="3"/>
  <c r="CJ73" i="3"/>
  <c r="CK73" i="3"/>
  <c r="CL73" i="3"/>
  <c r="CM73" i="3"/>
  <c r="CN73" i="3"/>
  <c r="CO73" i="3"/>
  <c r="CQ73" i="3"/>
  <c r="CR73" i="3"/>
  <c r="CS73" i="3"/>
  <c r="CJ74" i="3"/>
  <c r="CK74" i="3"/>
  <c r="CL74" i="3"/>
  <c r="CM74" i="3"/>
  <c r="CN74" i="3"/>
  <c r="CP74" i="3"/>
  <c r="CR74" i="3"/>
  <c r="CS74" i="3"/>
  <c r="CJ75" i="3"/>
  <c r="CK75" i="3"/>
  <c r="CL75" i="3"/>
  <c r="CM75" i="3"/>
  <c r="CN75" i="3"/>
  <c r="CQ75" i="3"/>
  <c r="CR75" i="3"/>
  <c r="CS75" i="3"/>
  <c r="CJ76" i="3"/>
  <c r="CK76" i="3"/>
  <c r="CL76" i="3"/>
  <c r="CM76" i="3"/>
  <c r="CN76" i="3"/>
  <c r="CP76" i="3"/>
  <c r="CR76" i="3"/>
  <c r="CS76" i="3"/>
  <c r="CJ77" i="3"/>
  <c r="CK77" i="3"/>
  <c r="CL77" i="3"/>
  <c r="CM77" i="3"/>
  <c r="CN77" i="3"/>
  <c r="CO77" i="3"/>
  <c r="CQ77" i="3"/>
  <c r="CR77" i="3"/>
  <c r="CS77" i="3"/>
  <c r="CI78" i="3"/>
  <c r="CJ78" i="3"/>
  <c r="CL78" i="3"/>
  <c r="CM78" i="3"/>
  <c r="CN78" i="3"/>
  <c r="CO78" i="3"/>
  <c r="CP78" i="3"/>
  <c r="CQ78" i="3"/>
  <c r="CR78" i="3"/>
  <c r="CS78" i="3"/>
  <c r="CI79" i="3"/>
  <c r="CJ79" i="3"/>
  <c r="CK79" i="3"/>
  <c r="CL79" i="3"/>
  <c r="CM79" i="3"/>
  <c r="CO79" i="3"/>
  <c r="CP79" i="3"/>
  <c r="CR79" i="3"/>
  <c r="CI80" i="3"/>
  <c r="CK80" i="3"/>
  <c r="CL80" i="3"/>
  <c r="CM80" i="3"/>
  <c r="CN80" i="3"/>
  <c r="CO80" i="3"/>
  <c r="CP80" i="3"/>
  <c r="CR80" i="3"/>
  <c r="CS80" i="3"/>
  <c r="CI81" i="3"/>
  <c r="CJ81" i="3"/>
  <c r="CK81" i="3"/>
  <c r="CM81" i="3"/>
  <c r="CN81" i="3"/>
  <c r="CO81" i="3"/>
  <c r="CP81" i="3"/>
  <c r="CQ81" i="3"/>
  <c r="CR81" i="3"/>
  <c r="CI82" i="3"/>
  <c r="CK82" i="3"/>
  <c r="CL82" i="3"/>
  <c r="CM82" i="3"/>
  <c r="CN82" i="3"/>
  <c r="CO82" i="3"/>
  <c r="CP82" i="3"/>
  <c r="CR82" i="3"/>
  <c r="CJ83" i="3"/>
  <c r="CK83" i="3"/>
  <c r="CL83" i="3"/>
  <c r="CM83" i="3"/>
  <c r="CN83" i="3"/>
  <c r="CQ83" i="3"/>
  <c r="CR83" i="3"/>
  <c r="CS83" i="3"/>
  <c r="CI84" i="3"/>
  <c r="CJ84" i="3"/>
  <c r="CK84" i="3"/>
  <c r="CL84" i="3"/>
  <c r="CM84" i="3"/>
  <c r="CN84" i="3"/>
  <c r="CO84" i="3"/>
  <c r="CP84" i="3"/>
  <c r="CR84" i="3"/>
  <c r="CS84" i="3"/>
  <c r="CI85" i="3"/>
  <c r="CK85" i="3"/>
  <c r="CM85" i="3"/>
  <c r="CN85" i="3"/>
  <c r="CO85" i="3"/>
  <c r="CP85" i="3"/>
  <c r="CQ85" i="3"/>
  <c r="CR85" i="3"/>
  <c r="CI86" i="3"/>
  <c r="CJ86" i="3"/>
  <c r="CK86" i="3"/>
  <c r="CL86" i="3"/>
  <c r="CN86" i="3"/>
  <c r="CO86" i="3"/>
  <c r="CP86" i="3"/>
  <c r="CQ86" i="3"/>
  <c r="CR86" i="3"/>
  <c r="CI87" i="3"/>
  <c r="CJ87" i="3"/>
  <c r="CK87" i="3"/>
  <c r="CL87" i="3"/>
  <c r="CM87" i="3"/>
  <c r="CN87" i="3"/>
  <c r="CO87" i="3"/>
  <c r="CQ87" i="3"/>
  <c r="CR87" i="3"/>
  <c r="CS87" i="3"/>
  <c r="CJ88" i="3"/>
  <c r="CK88" i="3"/>
  <c r="CL88" i="3"/>
  <c r="CM88" i="3"/>
  <c r="CN88" i="3"/>
  <c r="CP88" i="3"/>
  <c r="CQ88" i="3"/>
  <c r="CR88" i="3"/>
  <c r="CS88" i="3"/>
  <c r="CI89" i="3"/>
  <c r="CK89" i="3"/>
  <c r="CL89" i="3"/>
  <c r="CM89" i="3"/>
  <c r="CN89" i="3"/>
  <c r="CP89" i="3"/>
  <c r="CQ89" i="3"/>
  <c r="CR89" i="3"/>
  <c r="CS89" i="3"/>
  <c r="CI90" i="3"/>
  <c r="CJ90" i="3"/>
  <c r="CL90" i="3"/>
  <c r="CM90" i="3"/>
  <c r="CN90" i="3"/>
  <c r="CO90" i="3"/>
  <c r="CP90" i="3"/>
  <c r="CR90" i="3"/>
  <c r="CI91" i="3"/>
  <c r="CK91" i="3"/>
  <c r="CM91" i="3"/>
  <c r="CO91" i="3"/>
  <c r="CP91" i="3"/>
  <c r="CR91" i="3"/>
  <c r="CS91" i="3"/>
  <c r="CI92" i="3"/>
  <c r="CJ92" i="3"/>
  <c r="CK92" i="3"/>
  <c r="CM92" i="3"/>
  <c r="CN92" i="3"/>
  <c r="CO92" i="3"/>
  <c r="CQ92" i="3"/>
  <c r="CR92" i="3"/>
  <c r="CS92" i="3"/>
  <c r="CJ93" i="3"/>
  <c r="CK93" i="3"/>
  <c r="CM93" i="3"/>
  <c r="CN93" i="3"/>
  <c r="CO93" i="3"/>
  <c r="CP93" i="3"/>
  <c r="CQ93" i="3"/>
  <c r="CR93" i="3"/>
  <c r="CS93" i="3"/>
  <c r="CI94" i="3"/>
  <c r="CJ94" i="3"/>
  <c r="CK94" i="3"/>
  <c r="CL94" i="3"/>
  <c r="CM94" i="3"/>
  <c r="CN94" i="3"/>
  <c r="CO94" i="3"/>
  <c r="CP94" i="3"/>
  <c r="CQ94" i="3"/>
  <c r="CR94" i="3"/>
  <c r="CI95" i="3"/>
  <c r="CJ95" i="3"/>
  <c r="CK95" i="3"/>
  <c r="CL95" i="3"/>
  <c r="CM95" i="3"/>
  <c r="CO95" i="3"/>
  <c r="CP95" i="3"/>
  <c r="CR95" i="3"/>
  <c r="CJ96" i="3"/>
  <c r="CK96" i="3"/>
  <c r="CL96" i="3"/>
  <c r="CM96" i="3"/>
  <c r="CN96" i="3"/>
  <c r="CP96" i="3"/>
  <c r="CR96" i="3"/>
  <c r="CS96" i="3"/>
  <c r="CI97" i="3"/>
  <c r="CJ97" i="3"/>
  <c r="CK97" i="3"/>
  <c r="CL97" i="3"/>
  <c r="CM97" i="3"/>
  <c r="CN97" i="3"/>
  <c r="CO97" i="3"/>
  <c r="CQ97" i="3"/>
  <c r="CR97" i="3"/>
  <c r="CS97" i="3"/>
  <c r="CJ98" i="3"/>
  <c r="CK98" i="3"/>
  <c r="CL98" i="3"/>
  <c r="CM98" i="3"/>
  <c r="CN98" i="3"/>
  <c r="CP98" i="3"/>
  <c r="CR98" i="3"/>
  <c r="CS98" i="3"/>
  <c r="CI99" i="3"/>
  <c r="CK99" i="3"/>
  <c r="CM99" i="3"/>
  <c r="CN99" i="3"/>
  <c r="CO99" i="3"/>
  <c r="CP99" i="3"/>
  <c r="CR99" i="3"/>
  <c r="CS99" i="3"/>
  <c r="CI100" i="3"/>
  <c r="CL100" i="3"/>
  <c r="CM100" i="3"/>
  <c r="CN100" i="3"/>
  <c r="CO100" i="3"/>
  <c r="CP100" i="3"/>
  <c r="CQ100" i="3"/>
  <c r="CR100" i="3"/>
  <c r="CI101" i="3"/>
  <c r="CJ101" i="3"/>
  <c r="CM101" i="3"/>
  <c r="CN101" i="3"/>
  <c r="CO101" i="3"/>
  <c r="CP101" i="3"/>
  <c r="CQ101" i="3"/>
  <c r="CR101" i="3"/>
  <c r="CS101" i="3"/>
  <c r="CI102" i="3"/>
  <c r="CJ102" i="3"/>
  <c r="CL102" i="3"/>
  <c r="CM102" i="3"/>
  <c r="CN102" i="3"/>
  <c r="CO102" i="3"/>
  <c r="CP102" i="3"/>
  <c r="CQ102" i="3"/>
  <c r="CR102" i="3"/>
  <c r="CI103" i="3"/>
  <c r="CJ103" i="3"/>
  <c r="CK103" i="3"/>
  <c r="CL103" i="3"/>
  <c r="CM103" i="3"/>
  <c r="CO103" i="3"/>
  <c r="CP103" i="3"/>
  <c r="CR103" i="3"/>
  <c r="CS103" i="3"/>
  <c r="CI104" i="3"/>
  <c r="CJ104" i="3"/>
  <c r="CK104" i="3"/>
  <c r="CM104" i="3"/>
  <c r="CN104" i="3"/>
  <c r="CO104" i="3"/>
  <c r="CP104" i="3"/>
  <c r="CQ104" i="3"/>
  <c r="CR104" i="3"/>
  <c r="CS104" i="3"/>
  <c r="CI105" i="3"/>
  <c r="CM105" i="3"/>
  <c r="CN105" i="3"/>
  <c r="CO105" i="3"/>
  <c r="CP105" i="3"/>
  <c r="CQ105" i="3"/>
  <c r="CR105" i="3"/>
  <c r="CI106" i="3"/>
  <c r="CJ106" i="3"/>
  <c r="CK106" i="3"/>
  <c r="CL106" i="3"/>
  <c r="CM106" i="3"/>
  <c r="CN106" i="3"/>
  <c r="CO106" i="3"/>
  <c r="CP106" i="3"/>
  <c r="CQ106" i="3"/>
  <c r="CR106" i="3"/>
  <c r="CI107" i="3"/>
  <c r="CL107" i="3"/>
  <c r="CM107" i="3"/>
  <c r="CN107" i="3"/>
  <c r="CO107" i="3"/>
  <c r="CP107" i="3"/>
  <c r="CQ107" i="3"/>
  <c r="CR107" i="3"/>
  <c r="CJ108" i="3"/>
  <c r="CK108" i="3"/>
  <c r="CL108" i="3"/>
  <c r="CM108" i="3"/>
  <c r="CN108" i="3"/>
  <c r="CP108" i="3"/>
  <c r="CR108" i="3"/>
  <c r="CS108" i="3"/>
  <c r="CI109" i="3"/>
  <c r="CJ109" i="3"/>
  <c r="CK109" i="3"/>
  <c r="CM109" i="3"/>
  <c r="CO109" i="3"/>
  <c r="CP109" i="3"/>
  <c r="CR109" i="3"/>
  <c r="CI110" i="3"/>
  <c r="CJ110" i="3"/>
  <c r="CK110" i="3"/>
  <c r="CL110" i="3"/>
  <c r="CM110" i="3"/>
  <c r="CO110" i="3"/>
  <c r="CP110" i="3"/>
  <c r="CR110" i="3"/>
  <c r="CS110" i="3"/>
  <c r="CI111" i="3"/>
  <c r="CJ111" i="3"/>
  <c r="CK111" i="3"/>
  <c r="CL111" i="3"/>
  <c r="CM111" i="3"/>
  <c r="CN111" i="3"/>
  <c r="CO111" i="3"/>
  <c r="CP111" i="3"/>
  <c r="CQ111" i="3"/>
  <c r="CR111" i="3"/>
  <c r="CI112" i="3"/>
  <c r="CJ112" i="3"/>
  <c r="CK112" i="3"/>
  <c r="CM112" i="3"/>
  <c r="CN112" i="3"/>
  <c r="CO112" i="3"/>
  <c r="CP112" i="3"/>
  <c r="CR112" i="3"/>
  <c r="CJ113" i="3"/>
  <c r="CK113" i="3"/>
  <c r="CL113" i="3"/>
  <c r="CM113" i="3"/>
  <c r="CN113" i="3"/>
  <c r="CP113" i="3"/>
  <c r="CR113" i="3"/>
  <c r="CS113" i="3"/>
  <c r="CJ114" i="3"/>
  <c r="CK114" i="3"/>
  <c r="CL114" i="3"/>
  <c r="CM114" i="3"/>
  <c r="CN114" i="3"/>
  <c r="CQ114" i="3"/>
  <c r="CR114" i="3"/>
  <c r="CJ115" i="3"/>
  <c r="CM115" i="3"/>
  <c r="CN115" i="3"/>
  <c r="CO115" i="3"/>
  <c r="CP115" i="3"/>
  <c r="CQ115" i="3"/>
  <c r="CR115" i="3"/>
  <c r="CS115" i="3"/>
  <c r="CJ116" i="3"/>
  <c r="CK116" i="3"/>
  <c r="CL116" i="3"/>
  <c r="CM116" i="3"/>
  <c r="CN116" i="3"/>
  <c r="CP116" i="3"/>
  <c r="CQ116" i="3"/>
  <c r="CR116" i="3"/>
  <c r="CS116" i="3"/>
  <c r="CI117" i="3"/>
  <c r="CJ117" i="3"/>
  <c r="CK117" i="3"/>
  <c r="CL117" i="3"/>
  <c r="CM117" i="3"/>
  <c r="CN117" i="3"/>
  <c r="CO117" i="3"/>
  <c r="CQ117" i="3"/>
  <c r="CR117" i="3"/>
  <c r="CS117" i="3"/>
  <c r="CI118" i="3"/>
  <c r="CL118" i="3"/>
  <c r="CM118" i="3"/>
  <c r="CN118" i="3"/>
  <c r="CO118" i="3"/>
  <c r="CP118" i="3"/>
  <c r="CQ118" i="3"/>
  <c r="CR118" i="3"/>
  <c r="CS118" i="3"/>
  <c r="CJ119" i="3"/>
  <c r="CK119" i="3"/>
  <c r="CL119" i="3"/>
  <c r="CM119" i="3"/>
  <c r="CN119" i="3"/>
  <c r="CO119" i="3"/>
  <c r="CP119" i="3"/>
  <c r="CQ119" i="3"/>
  <c r="CR119" i="3"/>
  <c r="CS119" i="3"/>
  <c r="CJ120" i="3"/>
  <c r="CK120" i="3"/>
  <c r="CM120" i="3"/>
  <c r="CN120" i="3"/>
  <c r="CO120" i="3"/>
  <c r="CP120" i="3"/>
  <c r="CQ120" i="3"/>
  <c r="CR120" i="3"/>
  <c r="CS120" i="3"/>
  <c r="CI121" i="3"/>
  <c r="CK121" i="3"/>
  <c r="CM121" i="3"/>
  <c r="CN121" i="3"/>
  <c r="CO121" i="3"/>
  <c r="CP121" i="3"/>
  <c r="CQ121" i="3"/>
  <c r="CR121" i="3"/>
  <c r="CI122" i="3"/>
  <c r="CJ122" i="3"/>
  <c r="CK122" i="3"/>
  <c r="CL122" i="3"/>
  <c r="CM122" i="3"/>
  <c r="CN122" i="3"/>
  <c r="CO122" i="3"/>
  <c r="CP122" i="3"/>
  <c r="CQ122" i="3"/>
  <c r="CR122" i="3"/>
  <c r="CJ65" i="3"/>
  <c r="CK65" i="3"/>
  <c r="CL65" i="3"/>
  <c r="CM65" i="3"/>
  <c r="CN65" i="3"/>
  <c r="CO65" i="3"/>
  <c r="CQ65" i="3"/>
  <c r="CR65" i="3"/>
  <c r="CS65" i="3"/>
  <c r="CU3" i="3"/>
  <c r="CU4" i="3"/>
  <c r="CU5" i="3"/>
  <c r="CU6" i="3"/>
  <c r="CU7" i="3"/>
  <c r="CU8" i="3"/>
  <c r="CU9" i="3"/>
  <c r="CU10" i="3"/>
  <c r="CU11" i="3"/>
  <c r="CU12" i="3"/>
  <c r="CU13" i="3"/>
  <c r="CU14" i="3"/>
  <c r="CU15" i="3"/>
  <c r="CU16" i="3"/>
  <c r="CU17" i="3"/>
  <c r="CU18" i="3"/>
  <c r="CU19" i="3"/>
  <c r="CU20" i="3"/>
  <c r="CU21" i="3"/>
  <c r="CU22" i="3"/>
  <c r="CU23" i="3"/>
  <c r="CU24" i="3"/>
  <c r="CU25" i="3"/>
  <c r="CU26" i="3"/>
  <c r="CU27" i="3"/>
  <c r="CU28" i="3"/>
  <c r="CU29" i="3"/>
  <c r="CU30" i="3"/>
  <c r="CU31" i="3"/>
  <c r="CU32" i="3"/>
  <c r="CU33" i="3"/>
  <c r="CU34" i="3"/>
  <c r="CU35" i="3"/>
  <c r="CU36" i="3"/>
  <c r="CU37" i="3"/>
  <c r="CU38" i="3"/>
  <c r="CU39" i="3"/>
  <c r="CU40" i="3"/>
  <c r="CU41" i="3"/>
  <c r="CU42" i="3"/>
  <c r="CU43" i="3"/>
  <c r="CU44" i="3"/>
  <c r="CU45" i="3"/>
  <c r="CU46" i="3"/>
  <c r="CU47" i="3"/>
  <c r="CU48" i="3"/>
  <c r="CU49" i="3"/>
  <c r="CU50" i="3"/>
  <c r="CU51" i="3"/>
  <c r="CU52" i="3"/>
  <c r="CU53" i="3"/>
  <c r="CU54" i="3"/>
  <c r="CU55" i="3"/>
  <c r="CU56" i="3"/>
  <c r="CU57" i="3"/>
  <c r="CU58" i="3"/>
  <c r="CU59" i="3"/>
  <c r="CU2" i="3"/>
  <c r="DJ2" i="3"/>
  <c r="BW59" i="3"/>
  <c r="CI59" i="3" s="1"/>
  <c r="BW58" i="3"/>
  <c r="CI58" i="3" s="1"/>
  <c r="BW57" i="3"/>
  <c r="CI57" i="3" s="1"/>
  <c r="BW56" i="3"/>
  <c r="CI56" i="3" s="1"/>
  <c r="CC55" i="3"/>
  <c r="CO55" i="3" s="1"/>
  <c r="BX55" i="3"/>
  <c r="CJ55" i="3" s="1"/>
  <c r="BW55" i="3"/>
  <c r="CI55" i="3" s="1"/>
  <c r="CC54" i="3"/>
  <c r="CO54" i="3" s="1"/>
  <c r="BW54" i="3"/>
  <c r="CI54" i="3" s="1"/>
  <c r="CC53" i="3"/>
  <c r="CO53" i="3" s="1"/>
  <c r="BW53" i="3"/>
  <c r="CI53" i="3" s="1"/>
  <c r="BW51" i="3"/>
  <c r="CI51" i="3" s="1"/>
  <c r="BX50" i="3"/>
  <c r="CJ50" i="3" s="1"/>
  <c r="BW50" i="3"/>
  <c r="CI50" i="3" s="1"/>
  <c r="BX49" i="3"/>
  <c r="CJ49" i="3" s="1"/>
  <c r="BW49" i="3"/>
  <c r="CI49" i="3" s="1"/>
  <c r="CC48" i="3"/>
  <c r="CO48" i="3" s="1"/>
  <c r="BX48" i="3"/>
  <c r="CJ48" i="3" s="1"/>
  <c r="BW48" i="3"/>
  <c r="CI48" i="3" s="1"/>
  <c r="BW47" i="3"/>
  <c r="CI47" i="3" s="1"/>
  <c r="BW46" i="3"/>
  <c r="CI46" i="3" s="1"/>
  <c r="BW45" i="3"/>
  <c r="CI45" i="3" s="1"/>
  <c r="BW44" i="3"/>
  <c r="CI44" i="3" s="1"/>
  <c r="CC43" i="3"/>
  <c r="CO43" i="3" s="1"/>
  <c r="BX43" i="3"/>
  <c r="CJ43" i="3" s="1"/>
  <c r="BW43" i="3"/>
  <c r="CI43" i="3" s="1"/>
  <c r="CC42" i="3"/>
  <c r="CO42" i="3" s="1"/>
  <c r="BW42" i="3"/>
  <c r="CI42" i="3" s="1"/>
  <c r="CC41" i="3"/>
  <c r="CO41" i="3" s="1"/>
  <c r="BW41" i="3"/>
  <c r="CI41" i="3" s="1"/>
  <c r="BW39" i="3"/>
  <c r="CI39" i="3" s="1"/>
  <c r="BX38" i="3"/>
  <c r="CJ38" i="3" s="1"/>
  <c r="BW38" i="3"/>
  <c r="CI38" i="3" s="1"/>
  <c r="BX37" i="3"/>
  <c r="CJ37" i="3" s="1"/>
  <c r="BW37" i="3"/>
  <c r="CI37" i="3" s="1"/>
  <c r="CZ37" i="3" s="1"/>
  <c r="CC36" i="3"/>
  <c r="CO36" i="3" s="1"/>
  <c r="BX36" i="3"/>
  <c r="CJ36" i="3" s="1"/>
  <c r="BW36" i="3"/>
  <c r="CI36" i="3" s="1"/>
  <c r="BW35" i="3"/>
  <c r="CI35" i="3" s="1"/>
  <c r="BW34" i="3"/>
  <c r="CI34" i="3" s="1"/>
  <c r="BW33" i="3"/>
  <c r="CI33" i="3" s="1"/>
  <c r="BW32" i="3"/>
  <c r="CI32" i="3" s="1"/>
  <c r="CC31" i="3"/>
  <c r="CO31" i="3" s="1"/>
  <c r="BX31" i="3"/>
  <c r="CJ31" i="3" s="1"/>
  <c r="BW31" i="3"/>
  <c r="CI31" i="3" s="1"/>
  <c r="CC30" i="3"/>
  <c r="CO30" i="3" s="1"/>
  <c r="BW30" i="3"/>
  <c r="CI30" i="3" s="1"/>
  <c r="CC29" i="3"/>
  <c r="CO29" i="3" s="1"/>
  <c r="BW29" i="3"/>
  <c r="CI29" i="3" s="1"/>
  <c r="BW27" i="3"/>
  <c r="CI27" i="3" s="1"/>
  <c r="BX26" i="3"/>
  <c r="CJ26" i="3" s="1"/>
  <c r="BW26" i="3"/>
  <c r="CI26" i="3" s="1"/>
  <c r="CC25" i="3"/>
  <c r="CO25" i="3" s="1"/>
  <c r="BX25" i="3"/>
  <c r="CJ25" i="3" s="1"/>
  <c r="BW25" i="3"/>
  <c r="CI25" i="3" s="1"/>
  <c r="CC24" i="3"/>
  <c r="CO24" i="3" s="1"/>
  <c r="BX24" i="3"/>
  <c r="CJ24" i="3" s="1"/>
  <c r="BW24" i="3"/>
  <c r="CI24" i="3" s="1"/>
  <c r="CZ24" i="3" s="1"/>
  <c r="BW23" i="3"/>
  <c r="CI23" i="3" s="1"/>
  <c r="BW22" i="3"/>
  <c r="CI22" i="3" s="1"/>
  <c r="CC21" i="3"/>
  <c r="CO21" i="3" s="1"/>
  <c r="BW21" i="3"/>
  <c r="CI21" i="3" s="1"/>
  <c r="CC20" i="3"/>
  <c r="CO20" i="3" s="1"/>
  <c r="BX20" i="3"/>
  <c r="CJ20" i="3" s="1"/>
  <c r="BW20" i="3"/>
  <c r="CI20" i="3" s="1"/>
  <c r="CC19" i="3"/>
  <c r="CO19" i="3" s="1"/>
  <c r="BX19" i="3"/>
  <c r="CJ19" i="3" s="1"/>
  <c r="BW19" i="3"/>
  <c r="CI19" i="3" s="1"/>
  <c r="CC18" i="3"/>
  <c r="CO18" i="3" s="1"/>
  <c r="BW18" i="3"/>
  <c r="CI18" i="3" s="1"/>
  <c r="CC17" i="3"/>
  <c r="CO17" i="3" s="1"/>
  <c r="BW17" i="3"/>
  <c r="CI17" i="3" s="1"/>
  <c r="CC16" i="3"/>
  <c r="CO16" i="3" s="1"/>
  <c r="BX16" i="3"/>
  <c r="CJ16" i="3" s="1"/>
  <c r="CC15" i="3"/>
  <c r="CO15" i="3" s="1"/>
  <c r="BX15" i="3"/>
  <c r="CJ15" i="3" s="1"/>
  <c r="BW15" i="3"/>
  <c r="CI15" i="3" s="1"/>
  <c r="CC14" i="3"/>
  <c r="CO14" i="3" s="1"/>
  <c r="BX14" i="3"/>
  <c r="CJ14" i="3" s="1"/>
  <c r="BW14" i="3"/>
  <c r="CI14" i="3" s="1"/>
  <c r="CC13" i="3"/>
  <c r="CO13" i="3" s="1"/>
  <c r="BX13" i="3"/>
  <c r="CJ13" i="3" s="1"/>
  <c r="BW13" i="3"/>
  <c r="CI13" i="3" s="1"/>
  <c r="CZ13" i="3" s="1"/>
  <c r="CC12" i="3"/>
  <c r="CO12" i="3" s="1"/>
  <c r="BX12" i="3"/>
  <c r="CJ12" i="3" s="1"/>
  <c r="BW12" i="3"/>
  <c r="CI12" i="3" s="1"/>
  <c r="CB11" i="3"/>
  <c r="CN11" i="3" s="1"/>
  <c r="BX11" i="3"/>
  <c r="CJ11" i="3" s="1"/>
  <c r="BW11" i="3"/>
  <c r="CI11" i="3" s="1"/>
  <c r="CF10" i="3"/>
  <c r="CR10" i="3" s="1"/>
  <c r="BX10" i="3"/>
  <c r="CJ10" i="3" s="1"/>
  <c r="BW10" i="3"/>
  <c r="CI10" i="3" s="1"/>
  <c r="CG9" i="3"/>
  <c r="CS9" i="3" s="1"/>
  <c r="CF9" i="3"/>
  <c r="CR9" i="3" s="1"/>
  <c r="CC9" i="3"/>
  <c r="CO9" i="3" s="1"/>
  <c r="BZ9" i="3"/>
  <c r="CL9" i="3" s="1"/>
  <c r="BX9" i="3"/>
  <c r="CJ9" i="3" s="1"/>
  <c r="BW9" i="3"/>
  <c r="CI9" i="3" s="1"/>
  <c r="CF8" i="3"/>
  <c r="CR8" i="3" s="1"/>
  <c r="CC8" i="3"/>
  <c r="CO8" i="3" s="1"/>
  <c r="BX8" i="3"/>
  <c r="CJ8" i="3" s="1"/>
  <c r="BW8" i="3"/>
  <c r="CI8" i="3" s="1"/>
  <c r="CC7" i="3"/>
  <c r="CO7" i="3" s="1"/>
  <c r="BX7" i="3"/>
  <c r="CJ7" i="3" s="1"/>
  <c r="BW7" i="3"/>
  <c r="CI7" i="3" s="1"/>
  <c r="CC6" i="3"/>
  <c r="CO6" i="3" s="1"/>
  <c r="CB6" i="3"/>
  <c r="CN6" i="3" s="1"/>
  <c r="BW6" i="3"/>
  <c r="CI6" i="3" s="1"/>
  <c r="CC5" i="3"/>
  <c r="CO5" i="3" s="1"/>
  <c r="CB5" i="3"/>
  <c r="CN5" i="3" s="1"/>
  <c r="CA5" i="3"/>
  <c r="CM5" i="3" s="1"/>
  <c r="BW5" i="3"/>
  <c r="CI5" i="3" s="1"/>
  <c r="CG4" i="3"/>
  <c r="CS4" i="3" s="1"/>
  <c r="CF4" i="3"/>
  <c r="CR4" i="3" s="1"/>
  <c r="CC4" i="3"/>
  <c r="CO4" i="3" s="1"/>
  <c r="CB4" i="3"/>
  <c r="CN4" i="3" s="1"/>
  <c r="CA4" i="3"/>
  <c r="CM4" i="3" s="1"/>
  <c r="BZ4" i="3"/>
  <c r="CL4" i="3" s="1"/>
  <c r="BX4" i="3"/>
  <c r="CJ4" i="3" s="1"/>
  <c r="CF3" i="3"/>
  <c r="CR3" i="3" s="1"/>
  <c r="CC3" i="3"/>
  <c r="CO3" i="3" s="1"/>
  <c r="CA3" i="3"/>
  <c r="CM3" i="3" s="1"/>
  <c r="BZ3" i="3"/>
  <c r="CL3" i="3" s="1"/>
  <c r="BX3" i="3"/>
  <c r="CJ3" i="3" s="1"/>
  <c r="BW3" i="3"/>
  <c r="CI3" i="3" s="1"/>
  <c r="CJ2" i="3"/>
  <c r="DR2" i="3"/>
  <c r="ER2" i="3" s="1"/>
  <c r="DQ2" i="3"/>
  <c r="EQ2" i="3" s="1"/>
  <c r="DS2" i="3"/>
  <c r="ES2" i="3" s="1"/>
  <c r="DT2" i="3"/>
  <c r="ET2" i="3" s="1"/>
  <c r="DU2" i="3"/>
  <c r="EU2" i="3" s="1"/>
  <c r="DV2" i="3"/>
  <c r="EV2" i="3" s="1"/>
  <c r="DW2" i="3"/>
  <c r="EW2" i="3" s="1"/>
  <c r="DX2" i="3"/>
  <c r="EX2" i="3" s="1"/>
  <c r="DY2" i="3"/>
  <c r="EY2" i="3" s="1"/>
  <c r="DZ2" i="3"/>
  <c r="EZ2" i="3" s="1"/>
  <c r="EA2" i="3"/>
  <c r="FA2" i="3" s="1"/>
  <c r="EB2" i="3"/>
  <c r="FB2" i="3" s="1"/>
  <c r="EC2" i="3"/>
  <c r="FC2" i="3" s="1"/>
  <c r="ED2" i="3"/>
  <c r="FD2" i="3" s="1"/>
  <c r="EE2" i="3"/>
  <c r="FE2" i="3" s="1"/>
  <c r="EF2" i="3"/>
  <c r="FF2" i="3" s="1"/>
  <c r="EG2" i="3"/>
  <c r="FG2" i="3" s="1"/>
  <c r="EH2" i="3"/>
  <c r="FH2" i="3" s="1"/>
  <c r="EI2" i="3"/>
  <c r="FI2" i="3" s="1"/>
  <c r="EJ2" i="3"/>
  <c r="FJ2" i="3" s="1"/>
  <c r="EK2" i="3"/>
  <c r="FK2" i="3" s="1"/>
  <c r="EL2" i="3"/>
  <c r="FL2" i="3" s="1"/>
  <c r="EM2" i="3"/>
  <c r="FM2" i="3" s="1"/>
  <c r="DQ3" i="3"/>
  <c r="EQ3" i="3" s="1"/>
  <c r="DR3" i="3"/>
  <c r="ER3" i="3" s="1"/>
  <c r="DS3" i="3"/>
  <c r="ES3" i="3" s="1"/>
  <c r="DT3" i="3"/>
  <c r="ET3" i="3" s="1"/>
  <c r="DU3" i="3"/>
  <c r="EU3" i="3" s="1"/>
  <c r="DV3" i="3"/>
  <c r="EV3" i="3" s="1"/>
  <c r="DW3" i="3"/>
  <c r="EW3" i="3" s="1"/>
  <c r="DX3" i="3"/>
  <c r="EX3" i="3" s="1"/>
  <c r="DY3" i="3"/>
  <c r="EY3" i="3" s="1"/>
  <c r="DZ3" i="3"/>
  <c r="EZ3" i="3" s="1"/>
  <c r="EA3" i="3"/>
  <c r="FA3" i="3" s="1"/>
  <c r="EB3" i="3"/>
  <c r="FB3" i="3" s="1"/>
  <c r="EC3" i="3"/>
  <c r="FC3" i="3" s="1"/>
  <c r="ED3" i="3"/>
  <c r="FD3" i="3" s="1"/>
  <c r="EE3" i="3"/>
  <c r="FE3" i="3" s="1"/>
  <c r="EF3" i="3"/>
  <c r="FF3" i="3" s="1"/>
  <c r="EG3" i="3"/>
  <c r="FG3" i="3" s="1"/>
  <c r="EH3" i="3"/>
  <c r="FH3" i="3" s="1"/>
  <c r="EI3" i="3"/>
  <c r="FI3" i="3" s="1"/>
  <c r="EJ3" i="3"/>
  <c r="FJ3" i="3" s="1"/>
  <c r="EK3" i="3"/>
  <c r="FK3" i="3" s="1"/>
  <c r="EL3" i="3"/>
  <c r="FL3" i="3" s="1"/>
  <c r="EM3" i="3"/>
  <c r="FM3" i="3" s="1"/>
  <c r="DQ4" i="3"/>
  <c r="EQ4" i="3" s="1"/>
  <c r="DR4" i="3"/>
  <c r="ER4" i="3" s="1"/>
  <c r="DS4" i="3"/>
  <c r="ES4" i="3" s="1"/>
  <c r="DT4" i="3"/>
  <c r="ET4" i="3" s="1"/>
  <c r="DU4" i="3"/>
  <c r="EU4" i="3" s="1"/>
  <c r="DV4" i="3"/>
  <c r="EV4" i="3" s="1"/>
  <c r="DW4" i="3"/>
  <c r="EW4" i="3" s="1"/>
  <c r="DX4" i="3"/>
  <c r="EX4" i="3" s="1"/>
  <c r="DY4" i="3"/>
  <c r="EY4" i="3" s="1"/>
  <c r="DZ4" i="3"/>
  <c r="EZ4" i="3" s="1"/>
  <c r="EA4" i="3"/>
  <c r="FA4" i="3" s="1"/>
  <c r="EB4" i="3"/>
  <c r="FB4" i="3" s="1"/>
  <c r="EC4" i="3"/>
  <c r="FC4" i="3" s="1"/>
  <c r="ED4" i="3"/>
  <c r="FD4" i="3" s="1"/>
  <c r="EE4" i="3"/>
  <c r="FE4" i="3" s="1"/>
  <c r="EF4" i="3"/>
  <c r="FF4" i="3" s="1"/>
  <c r="EG4" i="3"/>
  <c r="FG4" i="3" s="1"/>
  <c r="EH4" i="3"/>
  <c r="FH4" i="3" s="1"/>
  <c r="EI4" i="3"/>
  <c r="FI4" i="3" s="1"/>
  <c r="EJ4" i="3"/>
  <c r="FJ4" i="3" s="1"/>
  <c r="EK4" i="3"/>
  <c r="FK4" i="3" s="1"/>
  <c r="EL4" i="3"/>
  <c r="FL4" i="3" s="1"/>
  <c r="EM4" i="3"/>
  <c r="FM4" i="3" s="1"/>
  <c r="DQ5" i="3"/>
  <c r="EQ5" i="3" s="1"/>
  <c r="DR5" i="3"/>
  <c r="ER5" i="3" s="1"/>
  <c r="DS5" i="3"/>
  <c r="ES5" i="3" s="1"/>
  <c r="DT5" i="3"/>
  <c r="ET5" i="3" s="1"/>
  <c r="DU5" i="3"/>
  <c r="EU5" i="3" s="1"/>
  <c r="DV5" i="3"/>
  <c r="EV5" i="3" s="1"/>
  <c r="DW5" i="3"/>
  <c r="EW5" i="3" s="1"/>
  <c r="DX5" i="3"/>
  <c r="EX5" i="3" s="1"/>
  <c r="DY5" i="3"/>
  <c r="EY5" i="3" s="1"/>
  <c r="DZ5" i="3"/>
  <c r="EZ5" i="3" s="1"/>
  <c r="EA5" i="3"/>
  <c r="FA5" i="3" s="1"/>
  <c r="EB5" i="3"/>
  <c r="FB5" i="3" s="1"/>
  <c r="EC5" i="3"/>
  <c r="FC5" i="3" s="1"/>
  <c r="ED5" i="3"/>
  <c r="FD5" i="3" s="1"/>
  <c r="EE5" i="3"/>
  <c r="FE5" i="3" s="1"/>
  <c r="EF5" i="3"/>
  <c r="FF5" i="3" s="1"/>
  <c r="EG5" i="3"/>
  <c r="FG5" i="3" s="1"/>
  <c r="EH5" i="3"/>
  <c r="FH5" i="3" s="1"/>
  <c r="EI5" i="3"/>
  <c r="FI5" i="3" s="1"/>
  <c r="EJ5" i="3"/>
  <c r="FJ5" i="3" s="1"/>
  <c r="EK5" i="3"/>
  <c r="FK5" i="3" s="1"/>
  <c r="EL5" i="3"/>
  <c r="FL5" i="3" s="1"/>
  <c r="EM5" i="3"/>
  <c r="FM5" i="3" s="1"/>
  <c r="DQ6" i="3"/>
  <c r="EQ6" i="3" s="1"/>
  <c r="DR6" i="3"/>
  <c r="ER6" i="3" s="1"/>
  <c r="DS6" i="3"/>
  <c r="ES6" i="3" s="1"/>
  <c r="DT6" i="3"/>
  <c r="ET6" i="3" s="1"/>
  <c r="DU6" i="3"/>
  <c r="EU6" i="3" s="1"/>
  <c r="DV6" i="3"/>
  <c r="EV6" i="3" s="1"/>
  <c r="DW6" i="3"/>
  <c r="EW6" i="3" s="1"/>
  <c r="DX6" i="3"/>
  <c r="EX6" i="3" s="1"/>
  <c r="DY6" i="3"/>
  <c r="EY6" i="3" s="1"/>
  <c r="DZ6" i="3"/>
  <c r="EZ6" i="3" s="1"/>
  <c r="EA6" i="3"/>
  <c r="FA6" i="3" s="1"/>
  <c r="EB6" i="3"/>
  <c r="FB6" i="3" s="1"/>
  <c r="EC6" i="3"/>
  <c r="FC6" i="3" s="1"/>
  <c r="ED6" i="3"/>
  <c r="FD6" i="3" s="1"/>
  <c r="EE6" i="3"/>
  <c r="FE6" i="3" s="1"/>
  <c r="EF6" i="3"/>
  <c r="FF6" i="3" s="1"/>
  <c r="EG6" i="3"/>
  <c r="FG6" i="3" s="1"/>
  <c r="EH6" i="3"/>
  <c r="FH6" i="3" s="1"/>
  <c r="EI6" i="3"/>
  <c r="FI6" i="3" s="1"/>
  <c r="EJ6" i="3"/>
  <c r="FJ6" i="3" s="1"/>
  <c r="EK6" i="3"/>
  <c r="FK6" i="3" s="1"/>
  <c r="EL6" i="3"/>
  <c r="FL6" i="3" s="1"/>
  <c r="EM6" i="3"/>
  <c r="FM6" i="3" s="1"/>
  <c r="DQ7" i="3"/>
  <c r="EQ7" i="3" s="1"/>
  <c r="DR7" i="3"/>
  <c r="ER7" i="3" s="1"/>
  <c r="DS7" i="3"/>
  <c r="ES7" i="3" s="1"/>
  <c r="DT7" i="3"/>
  <c r="ET7" i="3" s="1"/>
  <c r="DU7" i="3"/>
  <c r="EU7" i="3" s="1"/>
  <c r="DV7" i="3"/>
  <c r="EV7" i="3" s="1"/>
  <c r="DW7" i="3"/>
  <c r="EW7" i="3" s="1"/>
  <c r="DX7" i="3"/>
  <c r="EX7" i="3" s="1"/>
  <c r="DY7" i="3"/>
  <c r="EY7" i="3" s="1"/>
  <c r="DZ7" i="3"/>
  <c r="EZ7" i="3" s="1"/>
  <c r="EA7" i="3"/>
  <c r="FA7" i="3" s="1"/>
  <c r="EB7" i="3"/>
  <c r="FB7" i="3" s="1"/>
  <c r="EC7" i="3"/>
  <c r="FC7" i="3" s="1"/>
  <c r="ED7" i="3"/>
  <c r="FD7" i="3" s="1"/>
  <c r="EE7" i="3"/>
  <c r="FE7" i="3" s="1"/>
  <c r="EF7" i="3"/>
  <c r="FF7" i="3" s="1"/>
  <c r="EG7" i="3"/>
  <c r="FG7" i="3" s="1"/>
  <c r="EH7" i="3"/>
  <c r="FH7" i="3" s="1"/>
  <c r="EI7" i="3"/>
  <c r="FI7" i="3" s="1"/>
  <c r="EJ7" i="3"/>
  <c r="FJ7" i="3" s="1"/>
  <c r="EK7" i="3"/>
  <c r="FK7" i="3" s="1"/>
  <c r="EL7" i="3"/>
  <c r="FL7" i="3" s="1"/>
  <c r="EM7" i="3"/>
  <c r="FM7" i="3" s="1"/>
  <c r="DQ8" i="3"/>
  <c r="EQ8" i="3" s="1"/>
  <c r="DR8" i="3"/>
  <c r="ER8" i="3" s="1"/>
  <c r="DS8" i="3"/>
  <c r="ES8" i="3" s="1"/>
  <c r="DT8" i="3"/>
  <c r="ET8" i="3" s="1"/>
  <c r="DU8" i="3"/>
  <c r="EU8" i="3" s="1"/>
  <c r="DV8" i="3"/>
  <c r="EV8" i="3" s="1"/>
  <c r="DW8" i="3"/>
  <c r="EW8" i="3" s="1"/>
  <c r="DX8" i="3"/>
  <c r="EX8" i="3" s="1"/>
  <c r="DY8" i="3"/>
  <c r="EY8" i="3" s="1"/>
  <c r="DZ8" i="3"/>
  <c r="EZ8" i="3" s="1"/>
  <c r="EA8" i="3"/>
  <c r="FA8" i="3" s="1"/>
  <c r="EB8" i="3"/>
  <c r="FB8" i="3" s="1"/>
  <c r="EC8" i="3"/>
  <c r="FC8" i="3" s="1"/>
  <c r="ED8" i="3"/>
  <c r="FD8" i="3" s="1"/>
  <c r="EE8" i="3"/>
  <c r="FE8" i="3" s="1"/>
  <c r="EF8" i="3"/>
  <c r="FF8" i="3" s="1"/>
  <c r="EG8" i="3"/>
  <c r="FG8" i="3" s="1"/>
  <c r="EH8" i="3"/>
  <c r="FH8" i="3" s="1"/>
  <c r="EI8" i="3"/>
  <c r="FI8" i="3" s="1"/>
  <c r="EJ8" i="3"/>
  <c r="FJ8" i="3" s="1"/>
  <c r="EK8" i="3"/>
  <c r="FK8" i="3" s="1"/>
  <c r="EL8" i="3"/>
  <c r="FL8" i="3" s="1"/>
  <c r="EM8" i="3"/>
  <c r="FM8" i="3" s="1"/>
  <c r="DQ9" i="3"/>
  <c r="EQ9" i="3" s="1"/>
  <c r="DR9" i="3"/>
  <c r="ER9" i="3" s="1"/>
  <c r="DS9" i="3"/>
  <c r="ES9" i="3" s="1"/>
  <c r="DT9" i="3"/>
  <c r="ET9" i="3" s="1"/>
  <c r="DU9" i="3"/>
  <c r="EU9" i="3" s="1"/>
  <c r="DV9" i="3"/>
  <c r="EV9" i="3" s="1"/>
  <c r="DW9" i="3"/>
  <c r="EW9" i="3" s="1"/>
  <c r="DX9" i="3"/>
  <c r="EX9" i="3" s="1"/>
  <c r="DY9" i="3"/>
  <c r="EY9" i="3" s="1"/>
  <c r="DZ9" i="3"/>
  <c r="EZ9" i="3" s="1"/>
  <c r="EA9" i="3"/>
  <c r="FA9" i="3" s="1"/>
  <c r="EB9" i="3"/>
  <c r="FB9" i="3" s="1"/>
  <c r="EC9" i="3"/>
  <c r="FC9" i="3" s="1"/>
  <c r="ED9" i="3"/>
  <c r="FD9" i="3" s="1"/>
  <c r="EE9" i="3"/>
  <c r="FE9" i="3" s="1"/>
  <c r="EF9" i="3"/>
  <c r="FF9" i="3" s="1"/>
  <c r="EG9" i="3"/>
  <c r="FG9" i="3" s="1"/>
  <c r="EH9" i="3"/>
  <c r="FH9" i="3" s="1"/>
  <c r="EI9" i="3"/>
  <c r="FI9" i="3" s="1"/>
  <c r="EJ9" i="3"/>
  <c r="FJ9" i="3" s="1"/>
  <c r="EK9" i="3"/>
  <c r="FK9" i="3" s="1"/>
  <c r="EL9" i="3"/>
  <c r="FL9" i="3" s="1"/>
  <c r="EM9" i="3"/>
  <c r="FM9" i="3" s="1"/>
  <c r="DQ10" i="3"/>
  <c r="EQ10" i="3" s="1"/>
  <c r="DR10" i="3"/>
  <c r="ER10" i="3" s="1"/>
  <c r="DS10" i="3"/>
  <c r="ES10" i="3" s="1"/>
  <c r="DT10" i="3"/>
  <c r="ET10" i="3" s="1"/>
  <c r="DU10" i="3"/>
  <c r="EU10" i="3" s="1"/>
  <c r="DV10" i="3"/>
  <c r="EV10" i="3" s="1"/>
  <c r="DW10" i="3"/>
  <c r="EW10" i="3" s="1"/>
  <c r="DX10" i="3"/>
  <c r="EX10" i="3" s="1"/>
  <c r="DY10" i="3"/>
  <c r="EY10" i="3" s="1"/>
  <c r="DZ10" i="3"/>
  <c r="EZ10" i="3" s="1"/>
  <c r="EA10" i="3"/>
  <c r="FA10" i="3" s="1"/>
  <c r="EB10" i="3"/>
  <c r="FB10" i="3" s="1"/>
  <c r="EC10" i="3"/>
  <c r="FC10" i="3" s="1"/>
  <c r="ED10" i="3"/>
  <c r="FD10" i="3" s="1"/>
  <c r="EE10" i="3"/>
  <c r="FE10" i="3" s="1"/>
  <c r="EF10" i="3"/>
  <c r="FF10" i="3" s="1"/>
  <c r="EG10" i="3"/>
  <c r="FG10" i="3" s="1"/>
  <c r="EH10" i="3"/>
  <c r="FH10" i="3" s="1"/>
  <c r="EI10" i="3"/>
  <c r="FI10" i="3" s="1"/>
  <c r="EJ10" i="3"/>
  <c r="FJ10" i="3" s="1"/>
  <c r="EK10" i="3"/>
  <c r="FK10" i="3" s="1"/>
  <c r="EL10" i="3"/>
  <c r="FL10" i="3" s="1"/>
  <c r="EM10" i="3"/>
  <c r="FM10" i="3" s="1"/>
  <c r="DQ11" i="3"/>
  <c r="EQ11" i="3" s="1"/>
  <c r="DR11" i="3"/>
  <c r="ER11" i="3" s="1"/>
  <c r="DS11" i="3"/>
  <c r="ES11" i="3" s="1"/>
  <c r="DT11" i="3"/>
  <c r="ET11" i="3" s="1"/>
  <c r="DU11" i="3"/>
  <c r="EU11" i="3" s="1"/>
  <c r="DV11" i="3"/>
  <c r="EV11" i="3" s="1"/>
  <c r="DW11" i="3"/>
  <c r="EW11" i="3" s="1"/>
  <c r="DX11" i="3"/>
  <c r="EX11" i="3" s="1"/>
  <c r="DY11" i="3"/>
  <c r="EY11" i="3" s="1"/>
  <c r="DZ11" i="3"/>
  <c r="EZ11" i="3" s="1"/>
  <c r="EA11" i="3"/>
  <c r="FA11" i="3" s="1"/>
  <c r="EB11" i="3"/>
  <c r="FB11" i="3" s="1"/>
  <c r="EC11" i="3"/>
  <c r="FC11" i="3" s="1"/>
  <c r="ED11" i="3"/>
  <c r="FD11" i="3" s="1"/>
  <c r="EE11" i="3"/>
  <c r="FE11" i="3" s="1"/>
  <c r="EF11" i="3"/>
  <c r="FF11" i="3" s="1"/>
  <c r="EG11" i="3"/>
  <c r="FG11" i="3" s="1"/>
  <c r="EH11" i="3"/>
  <c r="FH11" i="3" s="1"/>
  <c r="EI11" i="3"/>
  <c r="FI11" i="3" s="1"/>
  <c r="EJ11" i="3"/>
  <c r="FJ11" i="3" s="1"/>
  <c r="EK11" i="3"/>
  <c r="FK11" i="3" s="1"/>
  <c r="EL11" i="3"/>
  <c r="FL11" i="3" s="1"/>
  <c r="EM11" i="3"/>
  <c r="FM11" i="3" s="1"/>
  <c r="DQ12" i="3"/>
  <c r="EQ12" i="3" s="1"/>
  <c r="DR12" i="3"/>
  <c r="ER12" i="3" s="1"/>
  <c r="DS12" i="3"/>
  <c r="ES12" i="3" s="1"/>
  <c r="DT12" i="3"/>
  <c r="ET12" i="3" s="1"/>
  <c r="DU12" i="3"/>
  <c r="EU12" i="3" s="1"/>
  <c r="DV12" i="3"/>
  <c r="EV12" i="3" s="1"/>
  <c r="DW12" i="3"/>
  <c r="EW12" i="3" s="1"/>
  <c r="DX12" i="3"/>
  <c r="EX12" i="3" s="1"/>
  <c r="DY12" i="3"/>
  <c r="EY12" i="3" s="1"/>
  <c r="DZ12" i="3"/>
  <c r="EZ12" i="3" s="1"/>
  <c r="EA12" i="3"/>
  <c r="FA12" i="3" s="1"/>
  <c r="EB12" i="3"/>
  <c r="FB12" i="3" s="1"/>
  <c r="EC12" i="3"/>
  <c r="FC12" i="3" s="1"/>
  <c r="ED12" i="3"/>
  <c r="FD12" i="3" s="1"/>
  <c r="EE12" i="3"/>
  <c r="FE12" i="3" s="1"/>
  <c r="EF12" i="3"/>
  <c r="FF12" i="3" s="1"/>
  <c r="EG12" i="3"/>
  <c r="FG12" i="3" s="1"/>
  <c r="EH12" i="3"/>
  <c r="FH12" i="3" s="1"/>
  <c r="EI12" i="3"/>
  <c r="FI12" i="3" s="1"/>
  <c r="EJ12" i="3"/>
  <c r="FJ12" i="3" s="1"/>
  <c r="EK12" i="3"/>
  <c r="FK12" i="3" s="1"/>
  <c r="EL12" i="3"/>
  <c r="FL12" i="3" s="1"/>
  <c r="EM12" i="3"/>
  <c r="FM12" i="3" s="1"/>
  <c r="DQ13" i="3"/>
  <c r="EQ13" i="3" s="1"/>
  <c r="DR13" i="3"/>
  <c r="ER13" i="3" s="1"/>
  <c r="DS13" i="3"/>
  <c r="ES13" i="3" s="1"/>
  <c r="DT13" i="3"/>
  <c r="ET13" i="3" s="1"/>
  <c r="DU13" i="3"/>
  <c r="EU13" i="3" s="1"/>
  <c r="DV13" i="3"/>
  <c r="EV13" i="3" s="1"/>
  <c r="DW13" i="3"/>
  <c r="EW13" i="3" s="1"/>
  <c r="DX13" i="3"/>
  <c r="EX13" i="3" s="1"/>
  <c r="DY13" i="3"/>
  <c r="EY13" i="3" s="1"/>
  <c r="DZ13" i="3"/>
  <c r="EZ13" i="3" s="1"/>
  <c r="EA13" i="3"/>
  <c r="FA13" i="3" s="1"/>
  <c r="EB13" i="3"/>
  <c r="FB13" i="3" s="1"/>
  <c r="EC13" i="3"/>
  <c r="FC13" i="3" s="1"/>
  <c r="ED13" i="3"/>
  <c r="FD13" i="3" s="1"/>
  <c r="EE13" i="3"/>
  <c r="FE13" i="3" s="1"/>
  <c r="EF13" i="3"/>
  <c r="FF13" i="3" s="1"/>
  <c r="EG13" i="3"/>
  <c r="FG13" i="3" s="1"/>
  <c r="EH13" i="3"/>
  <c r="FH13" i="3" s="1"/>
  <c r="EI13" i="3"/>
  <c r="FI13" i="3" s="1"/>
  <c r="EJ13" i="3"/>
  <c r="FJ13" i="3" s="1"/>
  <c r="EK13" i="3"/>
  <c r="FK13" i="3" s="1"/>
  <c r="EL13" i="3"/>
  <c r="FL13" i="3" s="1"/>
  <c r="EM13" i="3"/>
  <c r="FM13" i="3" s="1"/>
  <c r="DQ14" i="3"/>
  <c r="EQ14" i="3" s="1"/>
  <c r="DR14" i="3"/>
  <c r="ER14" i="3" s="1"/>
  <c r="DS14" i="3"/>
  <c r="ES14" i="3" s="1"/>
  <c r="DT14" i="3"/>
  <c r="ET14" i="3" s="1"/>
  <c r="DU14" i="3"/>
  <c r="EU14" i="3" s="1"/>
  <c r="DV14" i="3"/>
  <c r="EV14" i="3" s="1"/>
  <c r="DW14" i="3"/>
  <c r="EW14" i="3" s="1"/>
  <c r="DX14" i="3"/>
  <c r="EX14" i="3" s="1"/>
  <c r="DY14" i="3"/>
  <c r="EY14" i="3" s="1"/>
  <c r="DZ14" i="3"/>
  <c r="EZ14" i="3" s="1"/>
  <c r="EA14" i="3"/>
  <c r="FA14" i="3" s="1"/>
  <c r="EB14" i="3"/>
  <c r="FB14" i="3" s="1"/>
  <c r="EC14" i="3"/>
  <c r="FC14" i="3" s="1"/>
  <c r="ED14" i="3"/>
  <c r="FD14" i="3" s="1"/>
  <c r="EE14" i="3"/>
  <c r="FE14" i="3" s="1"/>
  <c r="EF14" i="3"/>
  <c r="FF14" i="3" s="1"/>
  <c r="EG14" i="3"/>
  <c r="FG14" i="3" s="1"/>
  <c r="EH14" i="3"/>
  <c r="FH14" i="3" s="1"/>
  <c r="EI14" i="3"/>
  <c r="FI14" i="3" s="1"/>
  <c r="EJ14" i="3"/>
  <c r="FJ14" i="3" s="1"/>
  <c r="EK14" i="3"/>
  <c r="FK14" i="3" s="1"/>
  <c r="EL14" i="3"/>
  <c r="FL14" i="3" s="1"/>
  <c r="EM14" i="3"/>
  <c r="FM14" i="3" s="1"/>
  <c r="DQ15" i="3"/>
  <c r="EQ15" i="3" s="1"/>
  <c r="DR15" i="3"/>
  <c r="ER15" i="3" s="1"/>
  <c r="DS15" i="3"/>
  <c r="ES15" i="3" s="1"/>
  <c r="DT15" i="3"/>
  <c r="ET15" i="3" s="1"/>
  <c r="DU15" i="3"/>
  <c r="EU15" i="3" s="1"/>
  <c r="DV15" i="3"/>
  <c r="EV15" i="3" s="1"/>
  <c r="DW15" i="3"/>
  <c r="EW15" i="3" s="1"/>
  <c r="DX15" i="3"/>
  <c r="EX15" i="3" s="1"/>
  <c r="DY15" i="3"/>
  <c r="EY15" i="3" s="1"/>
  <c r="DZ15" i="3"/>
  <c r="EZ15" i="3" s="1"/>
  <c r="EA15" i="3"/>
  <c r="FA15" i="3" s="1"/>
  <c r="EB15" i="3"/>
  <c r="FB15" i="3" s="1"/>
  <c r="EC15" i="3"/>
  <c r="FC15" i="3" s="1"/>
  <c r="ED15" i="3"/>
  <c r="FD15" i="3" s="1"/>
  <c r="EE15" i="3"/>
  <c r="FE15" i="3" s="1"/>
  <c r="EF15" i="3"/>
  <c r="FF15" i="3" s="1"/>
  <c r="EG15" i="3"/>
  <c r="FG15" i="3" s="1"/>
  <c r="EH15" i="3"/>
  <c r="FH15" i="3" s="1"/>
  <c r="EI15" i="3"/>
  <c r="FI15" i="3" s="1"/>
  <c r="EJ15" i="3"/>
  <c r="FJ15" i="3" s="1"/>
  <c r="EK15" i="3"/>
  <c r="FK15" i="3" s="1"/>
  <c r="EL15" i="3"/>
  <c r="FL15" i="3" s="1"/>
  <c r="EM15" i="3"/>
  <c r="FM15" i="3" s="1"/>
  <c r="DQ16" i="3"/>
  <c r="EQ16" i="3" s="1"/>
  <c r="DR16" i="3"/>
  <c r="ER16" i="3" s="1"/>
  <c r="DS16" i="3"/>
  <c r="ES16" i="3" s="1"/>
  <c r="DT16" i="3"/>
  <c r="ET16" i="3" s="1"/>
  <c r="DU16" i="3"/>
  <c r="EU16" i="3" s="1"/>
  <c r="DV16" i="3"/>
  <c r="EV16" i="3" s="1"/>
  <c r="DW16" i="3"/>
  <c r="EW16" i="3" s="1"/>
  <c r="DX16" i="3"/>
  <c r="EX16" i="3" s="1"/>
  <c r="DY16" i="3"/>
  <c r="EY16" i="3" s="1"/>
  <c r="DZ16" i="3"/>
  <c r="EZ16" i="3" s="1"/>
  <c r="EA16" i="3"/>
  <c r="FA16" i="3" s="1"/>
  <c r="EB16" i="3"/>
  <c r="FB16" i="3" s="1"/>
  <c r="EC16" i="3"/>
  <c r="FC16" i="3" s="1"/>
  <c r="ED16" i="3"/>
  <c r="FD16" i="3" s="1"/>
  <c r="EE16" i="3"/>
  <c r="FE16" i="3" s="1"/>
  <c r="EF16" i="3"/>
  <c r="FF16" i="3" s="1"/>
  <c r="EG16" i="3"/>
  <c r="FG16" i="3" s="1"/>
  <c r="EH16" i="3"/>
  <c r="FH16" i="3" s="1"/>
  <c r="EI16" i="3"/>
  <c r="FI16" i="3" s="1"/>
  <c r="EJ16" i="3"/>
  <c r="FJ16" i="3" s="1"/>
  <c r="EK16" i="3"/>
  <c r="FK16" i="3" s="1"/>
  <c r="EL16" i="3"/>
  <c r="FL16" i="3" s="1"/>
  <c r="EM16" i="3"/>
  <c r="FM16" i="3" s="1"/>
  <c r="DQ17" i="3"/>
  <c r="EQ17" i="3" s="1"/>
  <c r="DR17" i="3"/>
  <c r="ER17" i="3" s="1"/>
  <c r="DS17" i="3"/>
  <c r="ES17" i="3" s="1"/>
  <c r="DT17" i="3"/>
  <c r="ET17" i="3" s="1"/>
  <c r="DU17" i="3"/>
  <c r="EU17" i="3" s="1"/>
  <c r="DV17" i="3"/>
  <c r="EV17" i="3" s="1"/>
  <c r="DW17" i="3"/>
  <c r="EW17" i="3" s="1"/>
  <c r="DX17" i="3"/>
  <c r="EX17" i="3" s="1"/>
  <c r="DY17" i="3"/>
  <c r="EY17" i="3" s="1"/>
  <c r="DZ17" i="3"/>
  <c r="EZ17" i="3" s="1"/>
  <c r="EA17" i="3"/>
  <c r="FA17" i="3" s="1"/>
  <c r="EB17" i="3"/>
  <c r="FB17" i="3" s="1"/>
  <c r="EC17" i="3"/>
  <c r="FC17" i="3" s="1"/>
  <c r="ED17" i="3"/>
  <c r="FD17" i="3" s="1"/>
  <c r="EE17" i="3"/>
  <c r="FE17" i="3" s="1"/>
  <c r="EF17" i="3"/>
  <c r="FF17" i="3" s="1"/>
  <c r="EG17" i="3"/>
  <c r="FG17" i="3" s="1"/>
  <c r="EH17" i="3"/>
  <c r="FH17" i="3" s="1"/>
  <c r="EI17" i="3"/>
  <c r="FI17" i="3" s="1"/>
  <c r="EJ17" i="3"/>
  <c r="FJ17" i="3" s="1"/>
  <c r="EK17" i="3"/>
  <c r="FK17" i="3" s="1"/>
  <c r="EL17" i="3"/>
  <c r="FL17" i="3" s="1"/>
  <c r="EM17" i="3"/>
  <c r="FM17" i="3" s="1"/>
  <c r="DQ18" i="3"/>
  <c r="EQ18" i="3" s="1"/>
  <c r="DR18" i="3"/>
  <c r="ER18" i="3" s="1"/>
  <c r="DS18" i="3"/>
  <c r="ES18" i="3" s="1"/>
  <c r="DT18" i="3"/>
  <c r="ET18" i="3" s="1"/>
  <c r="DU18" i="3"/>
  <c r="EU18" i="3" s="1"/>
  <c r="DV18" i="3"/>
  <c r="EV18" i="3" s="1"/>
  <c r="DW18" i="3"/>
  <c r="EW18" i="3" s="1"/>
  <c r="DX18" i="3"/>
  <c r="EX18" i="3" s="1"/>
  <c r="DY18" i="3"/>
  <c r="EY18" i="3" s="1"/>
  <c r="DZ18" i="3"/>
  <c r="EZ18" i="3" s="1"/>
  <c r="EA18" i="3"/>
  <c r="FA18" i="3" s="1"/>
  <c r="EB18" i="3"/>
  <c r="FB18" i="3" s="1"/>
  <c r="EC18" i="3"/>
  <c r="FC18" i="3" s="1"/>
  <c r="ED18" i="3"/>
  <c r="FD18" i="3" s="1"/>
  <c r="EE18" i="3"/>
  <c r="FE18" i="3" s="1"/>
  <c r="EF18" i="3"/>
  <c r="FF18" i="3" s="1"/>
  <c r="EG18" i="3"/>
  <c r="FG18" i="3" s="1"/>
  <c r="EH18" i="3"/>
  <c r="FH18" i="3" s="1"/>
  <c r="EI18" i="3"/>
  <c r="FI18" i="3" s="1"/>
  <c r="EJ18" i="3"/>
  <c r="FJ18" i="3" s="1"/>
  <c r="EK18" i="3"/>
  <c r="FK18" i="3" s="1"/>
  <c r="EL18" i="3"/>
  <c r="FL18" i="3" s="1"/>
  <c r="EM18" i="3"/>
  <c r="FM18" i="3" s="1"/>
  <c r="DQ19" i="3"/>
  <c r="EQ19" i="3" s="1"/>
  <c r="DR19" i="3"/>
  <c r="ER19" i="3" s="1"/>
  <c r="DS19" i="3"/>
  <c r="ES19" i="3" s="1"/>
  <c r="DT19" i="3"/>
  <c r="ET19" i="3" s="1"/>
  <c r="DU19" i="3"/>
  <c r="EU19" i="3" s="1"/>
  <c r="DV19" i="3"/>
  <c r="EV19" i="3" s="1"/>
  <c r="DW19" i="3"/>
  <c r="EW19" i="3" s="1"/>
  <c r="DX19" i="3"/>
  <c r="EX19" i="3" s="1"/>
  <c r="DY19" i="3"/>
  <c r="EY19" i="3" s="1"/>
  <c r="DZ19" i="3"/>
  <c r="EZ19" i="3" s="1"/>
  <c r="EA19" i="3"/>
  <c r="FA19" i="3" s="1"/>
  <c r="EB19" i="3"/>
  <c r="FB19" i="3" s="1"/>
  <c r="EC19" i="3"/>
  <c r="FC19" i="3" s="1"/>
  <c r="ED19" i="3"/>
  <c r="FD19" i="3" s="1"/>
  <c r="EE19" i="3"/>
  <c r="FE19" i="3" s="1"/>
  <c r="EF19" i="3"/>
  <c r="FF19" i="3" s="1"/>
  <c r="EG19" i="3"/>
  <c r="FG19" i="3" s="1"/>
  <c r="EH19" i="3"/>
  <c r="FH19" i="3" s="1"/>
  <c r="EI19" i="3"/>
  <c r="FI19" i="3" s="1"/>
  <c r="EJ19" i="3"/>
  <c r="FJ19" i="3" s="1"/>
  <c r="EK19" i="3"/>
  <c r="FK19" i="3" s="1"/>
  <c r="EL19" i="3"/>
  <c r="FL19" i="3" s="1"/>
  <c r="EM19" i="3"/>
  <c r="FM19" i="3" s="1"/>
  <c r="DQ20" i="3"/>
  <c r="EQ20" i="3" s="1"/>
  <c r="DR20" i="3"/>
  <c r="ER20" i="3" s="1"/>
  <c r="DS20" i="3"/>
  <c r="ES20" i="3" s="1"/>
  <c r="DT20" i="3"/>
  <c r="ET20" i="3" s="1"/>
  <c r="DU20" i="3"/>
  <c r="EU20" i="3" s="1"/>
  <c r="DV20" i="3"/>
  <c r="EV20" i="3" s="1"/>
  <c r="DW20" i="3"/>
  <c r="EW20" i="3" s="1"/>
  <c r="DX20" i="3"/>
  <c r="EX20" i="3" s="1"/>
  <c r="DY20" i="3"/>
  <c r="EY20" i="3" s="1"/>
  <c r="DZ20" i="3"/>
  <c r="EZ20" i="3" s="1"/>
  <c r="EA20" i="3"/>
  <c r="FA20" i="3" s="1"/>
  <c r="EB20" i="3"/>
  <c r="FB20" i="3" s="1"/>
  <c r="EC20" i="3"/>
  <c r="FC20" i="3" s="1"/>
  <c r="ED20" i="3"/>
  <c r="FD20" i="3" s="1"/>
  <c r="EE20" i="3"/>
  <c r="FE20" i="3" s="1"/>
  <c r="EF20" i="3"/>
  <c r="FF20" i="3" s="1"/>
  <c r="EG20" i="3"/>
  <c r="FG20" i="3" s="1"/>
  <c r="EH20" i="3"/>
  <c r="FH20" i="3" s="1"/>
  <c r="EI20" i="3"/>
  <c r="FI20" i="3" s="1"/>
  <c r="EJ20" i="3"/>
  <c r="FJ20" i="3" s="1"/>
  <c r="EK20" i="3"/>
  <c r="FK20" i="3" s="1"/>
  <c r="EL20" i="3"/>
  <c r="FL20" i="3" s="1"/>
  <c r="EM20" i="3"/>
  <c r="FM20" i="3" s="1"/>
  <c r="DQ21" i="3"/>
  <c r="EQ21" i="3" s="1"/>
  <c r="DR21" i="3"/>
  <c r="ER21" i="3" s="1"/>
  <c r="DS21" i="3"/>
  <c r="ES21" i="3" s="1"/>
  <c r="DT21" i="3"/>
  <c r="ET21" i="3" s="1"/>
  <c r="DU21" i="3"/>
  <c r="EU21" i="3" s="1"/>
  <c r="DV21" i="3"/>
  <c r="EV21" i="3" s="1"/>
  <c r="DW21" i="3"/>
  <c r="EW21" i="3" s="1"/>
  <c r="DX21" i="3"/>
  <c r="EX21" i="3" s="1"/>
  <c r="DY21" i="3"/>
  <c r="EY21" i="3" s="1"/>
  <c r="DZ21" i="3"/>
  <c r="EZ21" i="3" s="1"/>
  <c r="EA21" i="3"/>
  <c r="FA21" i="3" s="1"/>
  <c r="EB21" i="3"/>
  <c r="FB21" i="3" s="1"/>
  <c r="EC21" i="3"/>
  <c r="FC21" i="3" s="1"/>
  <c r="ED21" i="3"/>
  <c r="FD21" i="3" s="1"/>
  <c r="EE21" i="3"/>
  <c r="FE21" i="3" s="1"/>
  <c r="EF21" i="3"/>
  <c r="FF21" i="3" s="1"/>
  <c r="EG21" i="3"/>
  <c r="FG21" i="3" s="1"/>
  <c r="EH21" i="3"/>
  <c r="FH21" i="3" s="1"/>
  <c r="EI21" i="3"/>
  <c r="FI21" i="3" s="1"/>
  <c r="EJ21" i="3"/>
  <c r="FJ21" i="3" s="1"/>
  <c r="EK21" i="3"/>
  <c r="FK21" i="3" s="1"/>
  <c r="EL21" i="3"/>
  <c r="FL21" i="3" s="1"/>
  <c r="EM21" i="3"/>
  <c r="FM21" i="3" s="1"/>
  <c r="DQ22" i="3"/>
  <c r="EQ22" i="3" s="1"/>
  <c r="DR22" i="3"/>
  <c r="ER22" i="3" s="1"/>
  <c r="DS22" i="3"/>
  <c r="ES22" i="3" s="1"/>
  <c r="DT22" i="3"/>
  <c r="ET22" i="3" s="1"/>
  <c r="DU22" i="3"/>
  <c r="EU22" i="3" s="1"/>
  <c r="DV22" i="3"/>
  <c r="EV22" i="3" s="1"/>
  <c r="DW22" i="3"/>
  <c r="EW22" i="3" s="1"/>
  <c r="DX22" i="3"/>
  <c r="EX22" i="3" s="1"/>
  <c r="DY22" i="3"/>
  <c r="EY22" i="3" s="1"/>
  <c r="DZ22" i="3"/>
  <c r="EZ22" i="3" s="1"/>
  <c r="EA22" i="3"/>
  <c r="FA22" i="3" s="1"/>
  <c r="EB22" i="3"/>
  <c r="FB22" i="3" s="1"/>
  <c r="EC22" i="3"/>
  <c r="FC22" i="3" s="1"/>
  <c r="ED22" i="3"/>
  <c r="FD22" i="3" s="1"/>
  <c r="EE22" i="3"/>
  <c r="FE22" i="3" s="1"/>
  <c r="EF22" i="3"/>
  <c r="FF22" i="3" s="1"/>
  <c r="EG22" i="3"/>
  <c r="FG22" i="3" s="1"/>
  <c r="EH22" i="3"/>
  <c r="FH22" i="3" s="1"/>
  <c r="EI22" i="3"/>
  <c r="FI22" i="3" s="1"/>
  <c r="EJ22" i="3"/>
  <c r="FJ22" i="3" s="1"/>
  <c r="EK22" i="3"/>
  <c r="FK22" i="3" s="1"/>
  <c r="EL22" i="3"/>
  <c r="FL22" i="3" s="1"/>
  <c r="EM22" i="3"/>
  <c r="FM22" i="3" s="1"/>
  <c r="DQ23" i="3"/>
  <c r="EQ23" i="3" s="1"/>
  <c r="DR23" i="3"/>
  <c r="ER23" i="3" s="1"/>
  <c r="DS23" i="3"/>
  <c r="ES23" i="3" s="1"/>
  <c r="DT23" i="3"/>
  <c r="ET23" i="3" s="1"/>
  <c r="DU23" i="3"/>
  <c r="EU23" i="3" s="1"/>
  <c r="DV23" i="3"/>
  <c r="EV23" i="3" s="1"/>
  <c r="DW23" i="3"/>
  <c r="EW23" i="3" s="1"/>
  <c r="DX23" i="3"/>
  <c r="EX23" i="3" s="1"/>
  <c r="DY23" i="3"/>
  <c r="EY23" i="3" s="1"/>
  <c r="DZ23" i="3"/>
  <c r="EZ23" i="3" s="1"/>
  <c r="EA23" i="3"/>
  <c r="FA23" i="3" s="1"/>
  <c r="EB23" i="3"/>
  <c r="FB23" i="3" s="1"/>
  <c r="EC23" i="3"/>
  <c r="FC23" i="3" s="1"/>
  <c r="ED23" i="3"/>
  <c r="FD23" i="3" s="1"/>
  <c r="EE23" i="3"/>
  <c r="FE23" i="3" s="1"/>
  <c r="EF23" i="3"/>
  <c r="FF23" i="3" s="1"/>
  <c r="EG23" i="3"/>
  <c r="FG23" i="3" s="1"/>
  <c r="EH23" i="3"/>
  <c r="FH23" i="3" s="1"/>
  <c r="EI23" i="3"/>
  <c r="FI23" i="3" s="1"/>
  <c r="EJ23" i="3"/>
  <c r="FJ23" i="3" s="1"/>
  <c r="EK23" i="3"/>
  <c r="FK23" i="3" s="1"/>
  <c r="EL23" i="3"/>
  <c r="FL23" i="3" s="1"/>
  <c r="EM23" i="3"/>
  <c r="FM23" i="3" s="1"/>
  <c r="DQ24" i="3"/>
  <c r="EQ24" i="3" s="1"/>
  <c r="DR24" i="3"/>
  <c r="ER24" i="3" s="1"/>
  <c r="DS24" i="3"/>
  <c r="ES24" i="3" s="1"/>
  <c r="DT24" i="3"/>
  <c r="ET24" i="3" s="1"/>
  <c r="DU24" i="3"/>
  <c r="EU24" i="3" s="1"/>
  <c r="DV24" i="3"/>
  <c r="EV24" i="3" s="1"/>
  <c r="DW24" i="3"/>
  <c r="EW24" i="3" s="1"/>
  <c r="DX24" i="3"/>
  <c r="EX24" i="3" s="1"/>
  <c r="DY24" i="3"/>
  <c r="EY24" i="3" s="1"/>
  <c r="DZ24" i="3"/>
  <c r="EZ24" i="3" s="1"/>
  <c r="EA24" i="3"/>
  <c r="FA24" i="3" s="1"/>
  <c r="EB24" i="3"/>
  <c r="FB24" i="3" s="1"/>
  <c r="EC24" i="3"/>
  <c r="FC24" i="3" s="1"/>
  <c r="ED24" i="3"/>
  <c r="FD24" i="3" s="1"/>
  <c r="EE24" i="3"/>
  <c r="FE24" i="3" s="1"/>
  <c r="EF24" i="3"/>
  <c r="FF24" i="3" s="1"/>
  <c r="EG24" i="3"/>
  <c r="FG24" i="3" s="1"/>
  <c r="EH24" i="3"/>
  <c r="FH24" i="3" s="1"/>
  <c r="EI24" i="3"/>
  <c r="FI24" i="3" s="1"/>
  <c r="EJ24" i="3"/>
  <c r="FJ24" i="3" s="1"/>
  <c r="EK24" i="3"/>
  <c r="FK24" i="3" s="1"/>
  <c r="EL24" i="3"/>
  <c r="FL24" i="3" s="1"/>
  <c r="EM24" i="3"/>
  <c r="FM24" i="3" s="1"/>
  <c r="DQ25" i="3"/>
  <c r="EQ25" i="3" s="1"/>
  <c r="DR25" i="3"/>
  <c r="ER25" i="3" s="1"/>
  <c r="DS25" i="3"/>
  <c r="ES25" i="3" s="1"/>
  <c r="DT25" i="3"/>
  <c r="ET25" i="3" s="1"/>
  <c r="DU25" i="3"/>
  <c r="EU25" i="3" s="1"/>
  <c r="DV25" i="3"/>
  <c r="EV25" i="3" s="1"/>
  <c r="DW25" i="3"/>
  <c r="EW25" i="3" s="1"/>
  <c r="DX25" i="3"/>
  <c r="EX25" i="3" s="1"/>
  <c r="DY25" i="3"/>
  <c r="EY25" i="3" s="1"/>
  <c r="DZ25" i="3"/>
  <c r="EZ25" i="3" s="1"/>
  <c r="EA25" i="3"/>
  <c r="FA25" i="3" s="1"/>
  <c r="EB25" i="3"/>
  <c r="FB25" i="3" s="1"/>
  <c r="EC25" i="3"/>
  <c r="FC25" i="3" s="1"/>
  <c r="ED25" i="3"/>
  <c r="FD25" i="3" s="1"/>
  <c r="EE25" i="3"/>
  <c r="FE25" i="3" s="1"/>
  <c r="EF25" i="3"/>
  <c r="FF25" i="3" s="1"/>
  <c r="EG25" i="3"/>
  <c r="FG25" i="3" s="1"/>
  <c r="EH25" i="3"/>
  <c r="FH25" i="3" s="1"/>
  <c r="EI25" i="3"/>
  <c r="FI25" i="3" s="1"/>
  <c r="EJ25" i="3"/>
  <c r="FJ25" i="3" s="1"/>
  <c r="EK25" i="3"/>
  <c r="FK25" i="3" s="1"/>
  <c r="EL25" i="3"/>
  <c r="FL25" i="3" s="1"/>
  <c r="EM25" i="3"/>
  <c r="FM25" i="3" s="1"/>
  <c r="DQ26" i="3"/>
  <c r="EQ26" i="3" s="1"/>
  <c r="DR26" i="3"/>
  <c r="ER26" i="3" s="1"/>
  <c r="DS26" i="3"/>
  <c r="ES26" i="3" s="1"/>
  <c r="DT26" i="3"/>
  <c r="ET26" i="3" s="1"/>
  <c r="DU26" i="3"/>
  <c r="EU26" i="3" s="1"/>
  <c r="DV26" i="3"/>
  <c r="EV26" i="3" s="1"/>
  <c r="DW26" i="3"/>
  <c r="EW26" i="3" s="1"/>
  <c r="DX26" i="3"/>
  <c r="EX26" i="3" s="1"/>
  <c r="DY26" i="3"/>
  <c r="EY26" i="3" s="1"/>
  <c r="DZ26" i="3"/>
  <c r="EZ26" i="3" s="1"/>
  <c r="EA26" i="3"/>
  <c r="FA26" i="3" s="1"/>
  <c r="EB26" i="3"/>
  <c r="FB26" i="3" s="1"/>
  <c r="EC26" i="3"/>
  <c r="FC26" i="3" s="1"/>
  <c r="ED26" i="3"/>
  <c r="FD26" i="3" s="1"/>
  <c r="EE26" i="3"/>
  <c r="FE26" i="3" s="1"/>
  <c r="EF26" i="3"/>
  <c r="FF26" i="3" s="1"/>
  <c r="EG26" i="3"/>
  <c r="FG26" i="3" s="1"/>
  <c r="EH26" i="3"/>
  <c r="FH26" i="3" s="1"/>
  <c r="EI26" i="3"/>
  <c r="FI26" i="3" s="1"/>
  <c r="EJ26" i="3"/>
  <c r="FJ26" i="3" s="1"/>
  <c r="EK26" i="3"/>
  <c r="FK26" i="3" s="1"/>
  <c r="EL26" i="3"/>
  <c r="FL26" i="3" s="1"/>
  <c r="EM26" i="3"/>
  <c r="FM26" i="3" s="1"/>
  <c r="DQ27" i="3"/>
  <c r="EQ27" i="3" s="1"/>
  <c r="DR27" i="3"/>
  <c r="ER27" i="3" s="1"/>
  <c r="DS27" i="3"/>
  <c r="ES27" i="3" s="1"/>
  <c r="DT27" i="3"/>
  <c r="ET27" i="3" s="1"/>
  <c r="DU27" i="3"/>
  <c r="EU27" i="3" s="1"/>
  <c r="DV27" i="3"/>
  <c r="EV27" i="3" s="1"/>
  <c r="DW27" i="3"/>
  <c r="EW27" i="3" s="1"/>
  <c r="DX27" i="3"/>
  <c r="EX27" i="3" s="1"/>
  <c r="DY27" i="3"/>
  <c r="EY27" i="3" s="1"/>
  <c r="DZ27" i="3"/>
  <c r="EZ27" i="3" s="1"/>
  <c r="EA27" i="3"/>
  <c r="FA27" i="3" s="1"/>
  <c r="EB27" i="3"/>
  <c r="FB27" i="3" s="1"/>
  <c r="EC27" i="3"/>
  <c r="FC27" i="3" s="1"/>
  <c r="ED27" i="3"/>
  <c r="FD27" i="3" s="1"/>
  <c r="EE27" i="3"/>
  <c r="FE27" i="3" s="1"/>
  <c r="EF27" i="3"/>
  <c r="FF27" i="3" s="1"/>
  <c r="EG27" i="3"/>
  <c r="FG27" i="3" s="1"/>
  <c r="EH27" i="3"/>
  <c r="FH27" i="3" s="1"/>
  <c r="EI27" i="3"/>
  <c r="FI27" i="3" s="1"/>
  <c r="EJ27" i="3"/>
  <c r="FJ27" i="3" s="1"/>
  <c r="EK27" i="3"/>
  <c r="FK27" i="3" s="1"/>
  <c r="EL27" i="3"/>
  <c r="FL27" i="3" s="1"/>
  <c r="EM27" i="3"/>
  <c r="FM27" i="3" s="1"/>
  <c r="DQ28" i="3"/>
  <c r="EQ28" i="3" s="1"/>
  <c r="DR28" i="3"/>
  <c r="ER28" i="3" s="1"/>
  <c r="DS28" i="3"/>
  <c r="ES28" i="3" s="1"/>
  <c r="DT28" i="3"/>
  <c r="ET28" i="3" s="1"/>
  <c r="DU28" i="3"/>
  <c r="EU28" i="3" s="1"/>
  <c r="DV28" i="3"/>
  <c r="EV28" i="3" s="1"/>
  <c r="DW28" i="3"/>
  <c r="EW28" i="3" s="1"/>
  <c r="DX28" i="3"/>
  <c r="EX28" i="3" s="1"/>
  <c r="DY28" i="3"/>
  <c r="EY28" i="3" s="1"/>
  <c r="DZ28" i="3"/>
  <c r="EZ28" i="3" s="1"/>
  <c r="EA28" i="3"/>
  <c r="FA28" i="3" s="1"/>
  <c r="EB28" i="3"/>
  <c r="FB28" i="3" s="1"/>
  <c r="EC28" i="3"/>
  <c r="FC28" i="3" s="1"/>
  <c r="ED28" i="3"/>
  <c r="FD28" i="3" s="1"/>
  <c r="EE28" i="3"/>
  <c r="FE28" i="3" s="1"/>
  <c r="EF28" i="3"/>
  <c r="FF28" i="3" s="1"/>
  <c r="EG28" i="3"/>
  <c r="FG28" i="3" s="1"/>
  <c r="EH28" i="3"/>
  <c r="FH28" i="3" s="1"/>
  <c r="EI28" i="3"/>
  <c r="FI28" i="3" s="1"/>
  <c r="EJ28" i="3"/>
  <c r="FJ28" i="3" s="1"/>
  <c r="EK28" i="3"/>
  <c r="FK28" i="3" s="1"/>
  <c r="EL28" i="3"/>
  <c r="FL28" i="3" s="1"/>
  <c r="EM28" i="3"/>
  <c r="FM28" i="3" s="1"/>
  <c r="DQ29" i="3"/>
  <c r="EQ29" i="3" s="1"/>
  <c r="DR29" i="3"/>
  <c r="ER29" i="3" s="1"/>
  <c r="DS29" i="3"/>
  <c r="ES29" i="3" s="1"/>
  <c r="DT29" i="3"/>
  <c r="ET29" i="3" s="1"/>
  <c r="DU29" i="3"/>
  <c r="EU29" i="3" s="1"/>
  <c r="DV29" i="3"/>
  <c r="EV29" i="3" s="1"/>
  <c r="DW29" i="3"/>
  <c r="EW29" i="3" s="1"/>
  <c r="DX29" i="3"/>
  <c r="EX29" i="3" s="1"/>
  <c r="DY29" i="3"/>
  <c r="EY29" i="3" s="1"/>
  <c r="DZ29" i="3"/>
  <c r="EZ29" i="3" s="1"/>
  <c r="EA29" i="3"/>
  <c r="FA29" i="3" s="1"/>
  <c r="EB29" i="3"/>
  <c r="FB29" i="3" s="1"/>
  <c r="EC29" i="3"/>
  <c r="FC29" i="3" s="1"/>
  <c r="ED29" i="3"/>
  <c r="FD29" i="3" s="1"/>
  <c r="EE29" i="3"/>
  <c r="FE29" i="3" s="1"/>
  <c r="EF29" i="3"/>
  <c r="FF29" i="3" s="1"/>
  <c r="EG29" i="3"/>
  <c r="FG29" i="3" s="1"/>
  <c r="EH29" i="3"/>
  <c r="FH29" i="3" s="1"/>
  <c r="EI29" i="3"/>
  <c r="FI29" i="3" s="1"/>
  <c r="EJ29" i="3"/>
  <c r="FJ29" i="3" s="1"/>
  <c r="EK29" i="3"/>
  <c r="FK29" i="3" s="1"/>
  <c r="EL29" i="3"/>
  <c r="FL29" i="3" s="1"/>
  <c r="EM29" i="3"/>
  <c r="FM29" i="3" s="1"/>
  <c r="DQ30" i="3"/>
  <c r="EQ30" i="3" s="1"/>
  <c r="DR30" i="3"/>
  <c r="ER30" i="3" s="1"/>
  <c r="DS30" i="3"/>
  <c r="ES30" i="3" s="1"/>
  <c r="DT30" i="3"/>
  <c r="ET30" i="3" s="1"/>
  <c r="DU30" i="3"/>
  <c r="EU30" i="3" s="1"/>
  <c r="DV30" i="3"/>
  <c r="EV30" i="3" s="1"/>
  <c r="DW30" i="3"/>
  <c r="EW30" i="3" s="1"/>
  <c r="DX30" i="3"/>
  <c r="EX30" i="3" s="1"/>
  <c r="DY30" i="3"/>
  <c r="EY30" i="3" s="1"/>
  <c r="DZ30" i="3"/>
  <c r="EZ30" i="3" s="1"/>
  <c r="EA30" i="3"/>
  <c r="FA30" i="3" s="1"/>
  <c r="EB30" i="3"/>
  <c r="FB30" i="3" s="1"/>
  <c r="EC30" i="3"/>
  <c r="FC30" i="3" s="1"/>
  <c r="ED30" i="3"/>
  <c r="FD30" i="3" s="1"/>
  <c r="EE30" i="3"/>
  <c r="FE30" i="3" s="1"/>
  <c r="EF30" i="3"/>
  <c r="FF30" i="3" s="1"/>
  <c r="EG30" i="3"/>
  <c r="FG30" i="3" s="1"/>
  <c r="EH30" i="3"/>
  <c r="FH30" i="3" s="1"/>
  <c r="EI30" i="3"/>
  <c r="FI30" i="3" s="1"/>
  <c r="EJ30" i="3"/>
  <c r="FJ30" i="3" s="1"/>
  <c r="EK30" i="3"/>
  <c r="FK30" i="3" s="1"/>
  <c r="EL30" i="3"/>
  <c r="FL30" i="3" s="1"/>
  <c r="EM30" i="3"/>
  <c r="FM30" i="3" s="1"/>
  <c r="DQ31" i="3"/>
  <c r="EQ31" i="3" s="1"/>
  <c r="DR31" i="3"/>
  <c r="ER31" i="3" s="1"/>
  <c r="DS31" i="3"/>
  <c r="ES31" i="3" s="1"/>
  <c r="DT31" i="3"/>
  <c r="ET31" i="3" s="1"/>
  <c r="DU31" i="3"/>
  <c r="EU31" i="3" s="1"/>
  <c r="DV31" i="3"/>
  <c r="EV31" i="3" s="1"/>
  <c r="DW31" i="3"/>
  <c r="EW31" i="3" s="1"/>
  <c r="DX31" i="3"/>
  <c r="EX31" i="3" s="1"/>
  <c r="DY31" i="3"/>
  <c r="EY31" i="3" s="1"/>
  <c r="DZ31" i="3"/>
  <c r="EZ31" i="3" s="1"/>
  <c r="EA31" i="3"/>
  <c r="FA31" i="3" s="1"/>
  <c r="EB31" i="3"/>
  <c r="FB31" i="3" s="1"/>
  <c r="EC31" i="3"/>
  <c r="FC31" i="3" s="1"/>
  <c r="ED31" i="3"/>
  <c r="FD31" i="3" s="1"/>
  <c r="EE31" i="3"/>
  <c r="FE31" i="3" s="1"/>
  <c r="EF31" i="3"/>
  <c r="FF31" i="3" s="1"/>
  <c r="EG31" i="3"/>
  <c r="FG31" i="3" s="1"/>
  <c r="EH31" i="3"/>
  <c r="FH31" i="3" s="1"/>
  <c r="EI31" i="3"/>
  <c r="FI31" i="3" s="1"/>
  <c r="EJ31" i="3"/>
  <c r="FJ31" i="3" s="1"/>
  <c r="EK31" i="3"/>
  <c r="FK31" i="3" s="1"/>
  <c r="EL31" i="3"/>
  <c r="FL31" i="3" s="1"/>
  <c r="EM31" i="3"/>
  <c r="FM31" i="3" s="1"/>
  <c r="DQ32" i="3"/>
  <c r="EQ32" i="3" s="1"/>
  <c r="DR32" i="3"/>
  <c r="ER32" i="3" s="1"/>
  <c r="DS32" i="3"/>
  <c r="ES32" i="3" s="1"/>
  <c r="DT32" i="3"/>
  <c r="ET32" i="3" s="1"/>
  <c r="DU32" i="3"/>
  <c r="EU32" i="3" s="1"/>
  <c r="DV32" i="3"/>
  <c r="EV32" i="3" s="1"/>
  <c r="DW32" i="3"/>
  <c r="EW32" i="3" s="1"/>
  <c r="DX32" i="3"/>
  <c r="EX32" i="3" s="1"/>
  <c r="DY32" i="3"/>
  <c r="EY32" i="3" s="1"/>
  <c r="DZ32" i="3"/>
  <c r="EZ32" i="3" s="1"/>
  <c r="EA32" i="3"/>
  <c r="FA32" i="3" s="1"/>
  <c r="EB32" i="3"/>
  <c r="FB32" i="3" s="1"/>
  <c r="EC32" i="3"/>
  <c r="FC32" i="3" s="1"/>
  <c r="ED32" i="3"/>
  <c r="FD32" i="3" s="1"/>
  <c r="EE32" i="3"/>
  <c r="FE32" i="3" s="1"/>
  <c r="EF32" i="3"/>
  <c r="FF32" i="3" s="1"/>
  <c r="EG32" i="3"/>
  <c r="FG32" i="3" s="1"/>
  <c r="EH32" i="3"/>
  <c r="FH32" i="3" s="1"/>
  <c r="EI32" i="3"/>
  <c r="FI32" i="3" s="1"/>
  <c r="EJ32" i="3"/>
  <c r="FJ32" i="3" s="1"/>
  <c r="EK32" i="3"/>
  <c r="FK32" i="3" s="1"/>
  <c r="EL32" i="3"/>
  <c r="FL32" i="3" s="1"/>
  <c r="EM32" i="3"/>
  <c r="FM32" i="3" s="1"/>
  <c r="DQ33" i="3"/>
  <c r="EQ33" i="3" s="1"/>
  <c r="DR33" i="3"/>
  <c r="ER33" i="3" s="1"/>
  <c r="DS33" i="3"/>
  <c r="ES33" i="3" s="1"/>
  <c r="DT33" i="3"/>
  <c r="ET33" i="3" s="1"/>
  <c r="DU33" i="3"/>
  <c r="EU33" i="3" s="1"/>
  <c r="DV33" i="3"/>
  <c r="EV33" i="3" s="1"/>
  <c r="DW33" i="3"/>
  <c r="EW33" i="3" s="1"/>
  <c r="DX33" i="3"/>
  <c r="EX33" i="3" s="1"/>
  <c r="DY33" i="3"/>
  <c r="EY33" i="3" s="1"/>
  <c r="DZ33" i="3"/>
  <c r="EZ33" i="3" s="1"/>
  <c r="EA33" i="3"/>
  <c r="FA33" i="3" s="1"/>
  <c r="EB33" i="3"/>
  <c r="FB33" i="3" s="1"/>
  <c r="EC33" i="3"/>
  <c r="FC33" i="3" s="1"/>
  <c r="ED33" i="3"/>
  <c r="FD33" i="3" s="1"/>
  <c r="EE33" i="3"/>
  <c r="FE33" i="3" s="1"/>
  <c r="EF33" i="3"/>
  <c r="FF33" i="3" s="1"/>
  <c r="EG33" i="3"/>
  <c r="FG33" i="3" s="1"/>
  <c r="EH33" i="3"/>
  <c r="FH33" i="3" s="1"/>
  <c r="EI33" i="3"/>
  <c r="FI33" i="3" s="1"/>
  <c r="EJ33" i="3"/>
  <c r="FJ33" i="3" s="1"/>
  <c r="EK33" i="3"/>
  <c r="FK33" i="3" s="1"/>
  <c r="EL33" i="3"/>
  <c r="FL33" i="3" s="1"/>
  <c r="EM33" i="3"/>
  <c r="FM33" i="3" s="1"/>
  <c r="DQ34" i="3"/>
  <c r="EQ34" i="3" s="1"/>
  <c r="DR34" i="3"/>
  <c r="ER34" i="3" s="1"/>
  <c r="DS34" i="3"/>
  <c r="ES34" i="3" s="1"/>
  <c r="DT34" i="3"/>
  <c r="ET34" i="3" s="1"/>
  <c r="DU34" i="3"/>
  <c r="EU34" i="3" s="1"/>
  <c r="DV34" i="3"/>
  <c r="EV34" i="3" s="1"/>
  <c r="DW34" i="3"/>
  <c r="EW34" i="3" s="1"/>
  <c r="DX34" i="3"/>
  <c r="EX34" i="3" s="1"/>
  <c r="DY34" i="3"/>
  <c r="EY34" i="3" s="1"/>
  <c r="DZ34" i="3"/>
  <c r="EZ34" i="3" s="1"/>
  <c r="EA34" i="3"/>
  <c r="FA34" i="3" s="1"/>
  <c r="EB34" i="3"/>
  <c r="FB34" i="3" s="1"/>
  <c r="EC34" i="3"/>
  <c r="FC34" i="3" s="1"/>
  <c r="ED34" i="3"/>
  <c r="FD34" i="3" s="1"/>
  <c r="EE34" i="3"/>
  <c r="FE34" i="3" s="1"/>
  <c r="EF34" i="3"/>
  <c r="FF34" i="3" s="1"/>
  <c r="EG34" i="3"/>
  <c r="FG34" i="3" s="1"/>
  <c r="EH34" i="3"/>
  <c r="FH34" i="3" s="1"/>
  <c r="EI34" i="3"/>
  <c r="FI34" i="3" s="1"/>
  <c r="EJ34" i="3"/>
  <c r="FJ34" i="3" s="1"/>
  <c r="EK34" i="3"/>
  <c r="FK34" i="3" s="1"/>
  <c r="EL34" i="3"/>
  <c r="FL34" i="3" s="1"/>
  <c r="EM34" i="3"/>
  <c r="FM34" i="3" s="1"/>
  <c r="DQ35" i="3"/>
  <c r="EQ35" i="3" s="1"/>
  <c r="DR35" i="3"/>
  <c r="ER35" i="3" s="1"/>
  <c r="DS35" i="3"/>
  <c r="ES35" i="3" s="1"/>
  <c r="DT35" i="3"/>
  <c r="ET35" i="3" s="1"/>
  <c r="DU35" i="3"/>
  <c r="EU35" i="3" s="1"/>
  <c r="DV35" i="3"/>
  <c r="EV35" i="3" s="1"/>
  <c r="DW35" i="3"/>
  <c r="EW35" i="3" s="1"/>
  <c r="DX35" i="3"/>
  <c r="EX35" i="3" s="1"/>
  <c r="DY35" i="3"/>
  <c r="EY35" i="3" s="1"/>
  <c r="DZ35" i="3"/>
  <c r="EZ35" i="3" s="1"/>
  <c r="EA35" i="3"/>
  <c r="FA35" i="3" s="1"/>
  <c r="EB35" i="3"/>
  <c r="FB35" i="3" s="1"/>
  <c r="EC35" i="3"/>
  <c r="FC35" i="3" s="1"/>
  <c r="ED35" i="3"/>
  <c r="FD35" i="3" s="1"/>
  <c r="EE35" i="3"/>
  <c r="FE35" i="3" s="1"/>
  <c r="EF35" i="3"/>
  <c r="FF35" i="3" s="1"/>
  <c r="EG35" i="3"/>
  <c r="FG35" i="3" s="1"/>
  <c r="EH35" i="3"/>
  <c r="FH35" i="3" s="1"/>
  <c r="EI35" i="3"/>
  <c r="FI35" i="3" s="1"/>
  <c r="EJ35" i="3"/>
  <c r="FJ35" i="3" s="1"/>
  <c r="EK35" i="3"/>
  <c r="FK35" i="3" s="1"/>
  <c r="EL35" i="3"/>
  <c r="FL35" i="3" s="1"/>
  <c r="EM35" i="3"/>
  <c r="FM35" i="3" s="1"/>
  <c r="DQ36" i="3"/>
  <c r="EQ36" i="3" s="1"/>
  <c r="DR36" i="3"/>
  <c r="ER36" i="3" s="1"/>
  <c r="DS36" i="3"/>
  <c r="ES36" i="3" s="1"/>
  <c r="DT36" i="3"/>
  <c r="ET36" i="3" s="1"/>
  <c r="DU36" i="3"/>
  <c r="EU36" i="3" s="1"/>
  <c r="DV36" i="3"/>
  <c r="EV36" i="3" s="1"/>
  <c r="DW36" i="3"/>
  <c r="EW36" i="3" s="1"/>
  <c r="DX36" i="3"/>
  <c r="EX36" i="3" s="1"/>
  <c r="DY36" i="3"/>
  <c r="EY36" i="3" s="1"/>
  <c r="DZ36" i="3"/>
  <c r="EZ36" i="3" s="1"/>
  <c r="EA36" i="3"/>
  <c r="FA36" i="3" s="1"/>
  <c r="EB36" i="3"/>
  <c r="FB36" i="3" s="1"/>
  <c r="EC36" i="3"/>
  <c r="FC36" i="3" s="1"/>
  <c r="ED36" i="3"/>
  <c r="FD36" i="3" s="1"/>
  <c r="EE36" i="3"/>
  <c r="FE36" i="3" s="1"/>
  <c r="EF36" i="3"/>
  <c r="FF36" i="3" s="1"/>
  <c r="EG36" i="3"/>
  <c r="FG36" i="3" s="1"/>
  <c r="EH36" i="3"/>
  <c r="FH36" i="3" s="1"/>
  <c r="EI36" i="3"/>
  <c r="FI36" i="3" s="1"/>
  <c r="EJ36" i="3"/>
  <c r="FJ36" i="3" s="1"/>
  <c r="EK36" i="3"/>
  <c r="FK36" i="3" s="1"/>
  <c r="EL36" i="3"/>
  <c r="FL36" i="3" s="1"/>
  <c r="EM36" i="3"/>
  <c r="FM36" i="3" s="1"/>
  <c r="DQ37" i="3"/>
  <c r="EQ37" i="3" s="1"/>
  <c r="DR37" i="3"/>
  <c r="ER37" i="3" s="1"/>
  <c r="DS37" i="3"/>
  <c r="ES37" i="3" s="1"/>
  <c r="DT37" i="3"/>
  <c r="ET37" i="3" s="1"/>
  <c r="DU37" i="3"/>
  <c r="EU37" i="3" s="1"/>
  <c r="DV37" i="3"/>
  <c r="EV37" i="3" s="1"/>
  <c r="DW37" i="3"/>
  <c r="EW37" i="3" s="1"/>
  <c r="DX37" i="3"/>
  <c r="EX37" i="3" s="1"/>
  <c r="DY37" i="3"/>
  <c r="EY37" i="3" s="1"/>
  <c r="DZ37" i="3"/>
  <c r="EZ37" i="3" s="1"/>
  <c r="EA37" i="3"/>
  <c r="FA37" i="3" s="1"/>
  <c r="EB37" i="3"/>
  <c r="FB37" i="3" s="1"/>
  <c r="EC37" i="3"/>
  <c r="FC37" i="3" s="1"/>
  <c r="ED37" i="3"/>
  <c r="FD37" i="3" s="1"/>
  <c r="EE37" i="3"/>
  <c r="FE37" i="3" s="1"/>
  <c r="EF37" i="3"/>
  <c r="FF37" i="3" s="1"/>
  <c r="EG37" i="3"/>
  <c r="FG37" i="3" s="1"/>
  <c r="EH37" i="3"/>
  <c r="FH37" i="3" s="1"/>
  <c r="EI37" i="3"/>
  <c r="FI37" i="3" s="1"/>
  <c r="EJ37" i="3"/>
  <c r="FJ37" i="3" s="1"/>
  <c r="EK37" i="3"/>
  <c r="FK37" i="3" s="1"/>
  <c r="EL37" i="3"/>
  <c r="FL37" i="3" s="1"/>
  <c r="EM37" i="3"/>
  <c r="FM37" i="3" s="1"/>
  <c r="DQ38" i="3"/>
  <c r="EQ38" i="3" s="1"/>
  <c r="DR38" i="3"/>
  <c r="ER38" i="3" s="1"/>
  <c r="DS38" i="3"/>
  <c r="ES38" i="3" s="1"/>
  <c r="DT38" i="3"/>
  <c r="ET38" i="3" s="1"/>
  <c r="DU38" i="3"/>
  <c r="EU38" i="3" s="1"/>
  <c r="DV38" i="3"/>
  <c r="EV38" i="3" s="1"/>
  <c r="DW38" i="3"/>
  <c r="EW38" i="3" s="1"/>
  <c r="DX38" i="3"/>
  <c r="EX38" i="3" s="1"/>
  <c r="DY38" i="3"/>
  <c r="EY38" i="3" s="1"/>
  <c r="DZ38" i="3"/>
  <c r="EZ38" i="3" s="1"/>
  <c r="EA38" i="3"/>
  <c r="FA38" i="3" s="1"/>
  <c r="EB38" i="3"/>
  <c r="FB38" i="3" s="1"/>
  <c r="EC38" i="3"/>
  <c r="FC38" i="3" s="1"/>
  <c r="ED38" i="3"/>
  <c r="FD38" i="3" s="1"/>
  <c r="EE38" i="3"/>
  <c r="FE38" i="3" s="1"/>
  <c r="EF38" i="3"/>
  <c r="FF38" i="3" s="1"/>
  <c r="EG38" i="3"/>
  <c r="FG38" i="3" s="1"/>
  <c r="EH38" i="3"/>
  <c r="FH38" i="3" s="1"/>
  <c r="EI38" i="3"/>
  <c r="FI38" i="3" s="1"/>
  <c r="EJ38" i="3"/>
  <c r="FJ38" i="3" s="1"/>
  <c r="EK38" i="3"/>
  <c r="FK38" i="3" s="1"/>
  <c r="EL38" i="3"/>
  <c r="FL38" i="3" s="1"/>
  <c r="EM38" i="3"/>
  <c r="FM38" i="3" s="1"/>
  <c r="DQ39" i="3"/>
  <c r="EQ39" i="3" s="1"/>
  <c r="DR39" i="3"/>
  <c r="ER39" i="3" s="1"/>
  <c r="DS39" i="3"/>
  <c r="ES39" i="3" s="1"/>
  <c r="DT39" i="3"/>
  <c r="ET39" i="3" s="1"/>
  <c r="DU39" i="3"/>
  <c r="EU39" i="3" s="1"/>
  <c r="DV39" i="3"/>
  <c r="EV39" i="3" s="1"/>
  <c r="DW39" i="3"/>
  <c r="EW39" i="3" s="1"/>
  <c r="DX39" i="3"/>
  <c r="EX39" i="3" s="1"/>
  <c r="DY39" i="3"/>
  <c r="EY39" i="3" s="1"/>
  <c r="DZ39" i="3"/>
  <c r="EZ39" i="3" s="1"/>
  <c r="EA39" i="3"/>
  <c r="FA39" i="3" s="1"/>
  <c r="EB39" i="3"/>
  <c r="FB39" i="3" s="1"/>
  <c r="EC39" i="3"/>
  <c r="FC39" i="3" s="1"/>
  <c r="ED39" i="3"/>
  <c r="FD39" i="3" s="1"/>
  <c r="EE39" i="3"/>
  <c r="FE39" i="3" s="1"/>
  <c r="EF39" i="3"/>
  <c r="FF39" i="3" s="1"/>
  <c r="EG39" i="3"/>
  <c r="FG39" i="3" s="1"/>
  <c r="EH39" i="3"/>
  <c r="FH39" i="3" s="1"/>
  <c r="EI39" i="3"/>
  <c r="FI39" i="3" s="1"/>
  <c r="EJ39" i="3"/>
  <c r="FJ39" i="3" s="1"/>
  <c r="EK39" i="3"/>
  <c r="FK39" i="3" s="1"/>
  <c r="EL39" i="3"/>
  <c r="FL39" i="3" s="1"/>
  <c r="EM39" i="3"/>
  <c r="FM39" i="3" s="1"/>
  <c r="DQ40" i="3"/>
  <c r="EQ40" i="3" s="1"/>
  <c r="DR40" i="3"/>
  <c r="ER40" i="3" s="1"/>
  <c r="DS40" i="3"/>
  <c r="ES40" i="3" s="1"/>
  <c r="DT40" i="3"/>
  <c r="ET40" i="3" s="1"/>
  <c r="DU40" i="3"/>
  <c r="EU40" i="3" s="1"/>
  <c r="DV40" i="3"/>
  <c r="EV40" i="3" s="1"/>
  <c r="DW40" i="3"/>
  <c r="EW40" i="3" s="1"/>
  <c r="DX40" i="3"/>
  <c r="EX40" i="3" s="1"/>
  <c r="DY40" i="3"/>
  <c r="EY40" i="3" s="1"/>
  <c r="DZ40" i="3"/>
  <c r="EZ40" i="3" s="1"/>
  <c r="EA40" i="3"/>
  <c r="FA40" i="3" s="1"/>
  <c r="EB40" i="3"/>
  <c r="FB40" i="3" s="1"/>
  <c r="EC40" i="3"/>
  <c r="FC40" i="3" s="1"/>
  <c r="ED40" i="3"/>
  <c r="FD40" i="3" s="1"/>
  <c r="EE40" i="3"/>
  <c r="FE40" i="3" s="1"/>
  <c r="EF40" i="3"/>
  <c r="FF40" i="3" s="1"/>
  <c r="EG40" i="3"/>
  <c r="FG40" i="3" s="1"/>
  <c r="EH40" i="3"/>
  <c r="FH40" i="3" s="1"/>
  <c r="EI40" i="3"/>
  <c r="FI40" i="3" s="1"/>
  <c r="EJ40" i="3"/>
  <c r="FJ40" i="3" s="1"/>
  <c r="EK40" i="3"/>
  <c r="FK40" i="3" s="1"/>
  <c r="EL40" i="3"/>
  <c r="FL40" i="3" s="1"/>
  <c r="EM40" i="3"/>
  <c r="FM40" i="3" s="1"/>
  <c r="DQ41" i="3"/>
  <c r="EQ41" i="3" s="1"/>
  <c r="DR41" i="3"/>
  <c r="ER41" i="3" s="1"/>
  <c r="DS41" i="3"/>
  <c r="ES41" i="3" s="1"/>
  <c r="DT41" i="3"/>
  <c r="ET41" i="3" s="1"/>
  <c r="DU41" i="3"/>
  <c r="EU41" i="3" s="1"/>
  <c r="DV41" i="3"/>
  <c r="EV41" i="3" s="1"/>
  <c r="DW41" i="3"/>
  <c r="EW41" i="3" s="1"/>
  <c r="DX41" i="3"/>
  <c r="EX41" i="3" s="1"/>
  <c r="DY41" i="3"/>
  <c r="EY41" i="3" s="1"/>
  <c r="DZ41" i="3"/>
  <c r="EZ41" i="3" s="1"/>
  <c r="EA41" i="3"/>
  <c r="FA41" i="3" s="1"/>
  <c r="EB41" i="3"/>
  <c r="FB41" i="3" s="1"/>
  <c r="EC41" i="3"/>
  <c r="FC41" i="3" s="1"/>
  <c r="ED41" i="3"/>
  <c r="FD41" i="3" s="1"/>
  <c r="EE41" i="3"/>
  <c r="FE41" i="3" s="1"/>
  <c r="EF41" i="3"/>
  <c r="FF41" i="3" s="1"/>
  <c r="EG41" i="3"/>
  <c r="FG41" i="3" s="1"/>
  <c r="EH41" i="3"/>
  <c r="FH41" i="3" s="1"/>
  <c r="EI41" i="3"/>
  <c r="FI41" i="3" s="1"/>
  <c r="EJ41" i="3"/>
  <c r="FJ41" i="3" s="1"/>
  <c r="EK41" i="3"/>
  <c r="FK41" i="3" s="1"/>
  <c r="EL41" i="3"/>
  <c r="FL41" i="3" s="1"/>
  <c r="EM41" i="3"/>
  <c r="FM41" i="3" s="1"/>
  <c r="DQ42" i="3"/>
  <c r="EQ42" i="3" s="1"/>
  <c r="DR42" i="3"/>
  <c r="ER42" i="3" s="1"/>
  <c r="DS42" i="3"/>
  <c r="ES42" i="3" s="1"/>
  <c r="DT42" i="3"/>
  <c r="ET42" i="3" s="1"/>
  <c r="DU42" i="3"/>
  <c r="EU42" i="3" s="1"/>
  <c r="DV42" i="3"/>
  <c r="EV42" i="3" s="1"/>
  <c r="DW42" i="3"/>
  <c r="EW42" i="3" s="1"/>
  <c r="DX42" i="3"/>
  <c r="EX42" i="3" s="1"/>
  <c r="DY42" i="3"/>
  <c r="EY42" i="3" s="1"/>
  <c r="DZ42" i="3"/>
  <c r="EZ42" i="3" s="1"/>
  <c r="EA42" i="3"/>
  <c r="FA42" i="3" s="1"/>
  <c r="EB42" i="3"/>
  <c r="FB42" i="3" s="1"/>
  <c r="EC42" i="3"/>
  <c r="FC42" i="3" s="1"/>
  <c r="ED42" i="3"/>
  <c r="FD42" i="3" s="1"/>
  <c r="EE42" i="3"/>
  <c r="FE42" i="3" s="1"/>
  <c r="EF42" i="3"/>
  <c r="FF42" i="3" s="1"/>
  <c r="EG42" i="3"/>
  <c r="FG42" i="3" s="1"/>
  <c r="EH42" i="3"/>
  <c r="FH42" i="3" s="1"/>
  <c r="EI42" i="3"/>
  <c r="FI42" i="3" s="1"/>
  <c r="EJ42" i="3"/>
  <c r="FJ42" i="3" s="1"/>
  <c r="EK42" i="3"/>
  <c r="FK42" i="3" s="1"/>
  <c r="EL42" i="3"/>
  <c r="FL42" i="3" s="1"/>
  <c r="EM42" i="3"/>
  <c r="FM42" i="3" s="1"/>
  <c r="DQ43" i="3"/>
  <c r="EQ43" i="3" s="1"/>
  <c r="DR43" i="3"/>
  <c r="ER43" i="3" s="1"/>
  <c r="DS43" i="3"/>
  <c r="ES43" i="3" s="1"/>
  <c r="DT43" i="3"/>
  <c r="ET43" i="3" s="1"/>
  <c r="DU43" i="3"/>
  <c r="EU43" i="3" s="1"/>
  <c r="DV43" i="3"/>
  <c r="EV43" i="3" s="1"/>
  <c r="DW43" i="3"/>
  <c r="EW43" i="3" s="1"/>
  <c r="DX43" i="3"/>
  <c r="EX43" i="3" s="1"/>
  <c r="DY43" i="3"/>
  <c r="EY43" i="3" s="1"/>
  <c r="DZ43" i="3"/>
  <c r="EZ43" i="3" s="1"/>
  <c r="EA43" i="3"/>
  <c r="FA43" i="3" s="1"/>
  <c r="EB43" i="3"/>
  <c r="FB43" i="3" s="1"/>
  <c r="EC43" i="3"/>
  <c r="FC43" i="3" s="1"/>
  <c r="ED43" i="3"/>
  <c r="FD43" i="3" s="1"/>
  <c r="EE43" i="3"/>
  <c r="FE43" i="3" s="1"/>
  <c r="EF43" i="3"/>
  <c r="FF43" i="3" s="1"/>
  <c r="EG43" i="3"/>
  <c r="FG43" i="3" s="1"/>
  <c r="EH43" i="3"/>
  <c r="FH43" i="3" s="1"/>
  <c r="EI43" i="3"/>
  <c r="FI43" i="3" s="1"/>
  <c r="EJ43" i="3"/>
  <c r="FJ43" i="3" s="1"/>
  <c r="EK43" i="3"/>
  <c r="FK43" i="3" s="1"/>
  <c r="EL43" i="3"/>
  <c r="FL43" i="3" s="1"/>
  <c r="EM43" i="3"/>
  <c r="FM43" i="3" s="1"/>
  <c r="DQ44" i="3"/>
  <c r="EQ44" i="3" s="1"/>
  <c r="DR44" i="3"/>
  <c r="ER44" i="3" s="1"/>
  <c r="DS44" i="3"/>
  <c r="ES44" i="3" s="1"/>
  <c r="DT44" i="3"/>
  <c r="ET44" i="3" s="1"/>
  <c r="DU44" i="3"/>
  <c r="EU44" i="3" s="1"/>
  <c r="DV44" i="3"/>
  <c r="EV44" i="3" s="1"/>
  <c r="DW44" i="3"/>
  <c r="EW44" i="3" s="1"/>
  <c r="DX44" i="3"/>
  <c r="EX44" i="3" s="1"/>
  <c r="DY44" i="3"/>
  <c r="EY44" i="3" s="1"/>
  <c r="DZ44" i="3"/>
  <c r="EZ44" i="3" s="1"/>
  <c r="EA44" i="3"/>
  <c r="FA44" i="3" s="1"/>
  <c r="EB44" i="3"/>
  <c r="FB44" i="3" s="1"/>
  <c r="EC44" i="3"/>
  <c r="FC44" i="3" s="1"/>
  <c r="ED44" i="3"/>
  <c r="FD44" i="3" s="1"/>
  <c r="EE44" i="3"/>
  <c r="FE44" i="3" s="1"/>
  <c r="EF44" i="3"/>
  <c r="FF44" i="3" s="1"/>
  <c r="EG44" i="3"/>
  <c r="FG44" i="3" s="1"/>
  <c r="EH44" i="3"/>
  <c r="FH44" i="3" s="1"/>
  <c r="EI44" i="3"/>
  <c r="FI44" i="3" s="1"/>
  <c r="EJ44" i="3"/>
  <c r="FJ44" i="3" s="1"/>
  <c r="EK44" i="3"/>
  <c r="FK44" i="3" s="1"/>
  <c r="EL44" i="3"/>
  <c r="FL44" i="3" s="1"/>
  <c r="EM44" i="3"/>
  <c r="FM44" i="3" s="1"/>
  <c r="DQ45" i="3"/>
  <c r="EQ45" i="3" s="1"/>
  <c r="DR45" i="3"/>
  <c r="ER45" i="3" s="1"/>
  <c r="DS45" i="3"/>
  <c r="ES45" i="3" s="1"/>
  <c r="DT45" i="3"/>
  <c r="ET45" i="3" s="1"/>
  <c r="DU45" i="3"/>
  <c r="EU45" i="3" s="1"/>
  <c r="DV45" i="3"/>
  <c r="EV45" i="3" s="1"/>
  <c r="DW45" i="3"/>
  <c r="EW45" i="3" s="1"/>
  <c r="DX45" i="3"/>
  <c r="EX45" i="3" s="1"/>
  <c r="DY45" i="3"/>
  <c r="EY45" i="3" s="1"/>
  <c r="DZ45" i="3"/>
  <c r="EZ45" i="3" s="1"/>
  <c r="EA45" i="3"/>
  <c r="FA45" i="3" s="1"/>
  <c r="EB45" i="3"/>
  <c r="FB45" i="3" s="1"/>
  <c r="EC45" i="3"/>
  <c r="FC45" i="3" s="1"/>
  <c r="ED45" i="3"/>
  <c r="FD45" i="3" s="1"/>
  <c r="EE45" i="3"/>
  <c r="FE45" i="3" s="1"/>
  <c r="EF45" i="3"/>
  <c r="FF45" i="3" s="1"/>
  <c r="EG45" i="3"/>
  <c r="FG45" i="3" s="1"/>
  <c r="EH45" i="3"/>
  <c r="FH45" i="3" s="1"/>
  <c r="EI45" i="3"/>
  <c r="FI45" i="3" s="1"/>
  <c r="EJ45" i="3"/>
  <c r="FJ45" i="3" s="1"/>
  <c r="EK45" i="3"/>
  <c r="FK45" i="3" s="1"/>
  <c r="EL45" i="3"/>
  <c r="FL45" i="3" s="1"/>
  <c r="EM45" i="3"/>
  <c r="FM45" i="3" s="1"/>
  <c r="DQ46" i="3"/>
  <c r="EQ46" i="3" s="1"/>
  <c r="DR46" i="3"/>
  <c r="ER46" i="3" s="1"/>
  <c r="DS46" i="3"/>
  <c r="ES46" i="3" s="1"/>
  <c r="DT46" i="3"/>
  <c r="ET46" i="3" s="1"/>
  <c r="DU46" i="3"/>
  <c r="EU46" i="3" s="1"/>
  <c r="DV46" i="3"/>
  <c r="EV46" i="3" s="1"/>
  <c r="DW46" i="3"/>
  <c r="EW46" i="3" s="1"/>
  <c r="DX46" i="3"/>
  <c r="EX46" i="3" s="1"/>
  <c r="DY46" i="3"/>
  <c r="EY46" i="3" s="1"/>
  <c r="DZ46" i="3"/>
  <c r="EZ46" i="3" s="1"/>
  <c r="EA46" i="3"/>
  <c r="FA46" i="3" s="1"/>
  <c r="EB46" i="3"/>
  <c r="FB46" i="3" s="1"/>
  <c r="EC46" i="3"/>
  <c r="FC46" i="3" s="1"/>
  <c r="ED46" i="3"/>
  <c r="FD46" i="3" s="1"/>
  <c r="EE46" i="3"/>
  <c r="FE46" i="3" s="1"/>
  <c r="EF46" i="3"/>
  <c r="FF46" i="3" s="1"/>
  <c r="EG46" i="3"/>
  <c r="FG46" i="3" s="1"/>
  <c r="EH46" i="3"/>
  <c r="FH46" i="3" s="1"/>
  <c r="EI46" i="3"/>
  <c r="FI46" i="3" s="1"/>
  <c r="EJ46" i="3"/>
  <c r="FJ46" i="3" s="1"/>
  <c r="EK46" i="3"/>
  <c r="FK46" i="3" s="1"/>
  <c r="EL46" i="3"/>
  <c r="FL46" i="3" s="1"/>
  <c r="EM46" i="3"/>
  <c r="FM46" i="3" s="1"/>
  <c r="DQ47" i="3"/>
  <c r="EQ47" i="3" s="1"/>
  <c r="DR47" i="3"/>
  <c r="ER47" i="3" s="1"/>
  <c r="DS47" i="3"/>
  <c r="ES47" i="3" s="1"/>
  <c r="DT47" i="3"/>
  <c r="ET47" i="3" s="1"/>
  <c r="DU47" i="3"/>
  <c r="EU47" i="3" s="1"/>
  <c r="DV47" i="3"/>
  <c r="EV47" i="3" s="1"/>
  <c r="DW47" i="3"/>
  <c r="EW47" i="3" s="1"/>
  <c r="DX47" i="3"/>
  <c r="EX47" i="3" s="1"/>
  <c r="DY47" i="3"/>
  <c r="EY47" i="3" s="1"/>
  <c r="DZ47" i="3"/>
  <c r="EZ47" i="3" s="1"/>
  <c r="EA47" i="3"/>
  <c r="FA47" i="3" s="1"/>
  <c r="EB47" i="3"/>
  <c r="FB47" i="3" s="1"/>
  <c r="EC47" i="3"/>
  <c r="FC47" i="3" s="1"/>
  <c r="ED47" i="3"/>
  <c r="FD47" i="3" s="1"/>
  <c r="EE47" i="3"/>
  <c r="FE47" i="3" s="1"/>
  <c r="EF47" i="3"/>
  <c r="FF47" i="3" s="1"/>
  <c r="EG47" i="3"/>
  <c r="FG47" i="3" s="1"/>
  <c r="EH47" i="3"/>
  <c r="FH47" i="3" s="1"/>
  <c r="EI47" i="3"/>
  <c r="FI47" i="3" s="1"/>
  <c r="EJ47" i="3"/>
  <c r="FJ47" i="3" s="1"/>
  <c r="EK47" i="3"/>
  <c r="FK47" i="3" s="1"/>
  <c r="EL47" i="3"/>
  <c r="FL47" i="3" s="1"/>
  <c r="EM47" i="3"/>
  <c r="FM47" i="3" s="1"/>
  <c r="DQ48" i="3"/>
  <c r="EQ48" i="3" s="1"/>
  <c r="DR48" i="3"/>
  <c r="ER48" i="3" s="1"/>
  <c r="DS48" i="3"/>
  <c r="ES48" i="3" s="1"/>
  <c r="DT48" i="3"/>
  <c r="ET48" i="3" s="1"/>
  <c r="DU48" i="3"/>
  <c r="EU48" i="3" s="1"/>
  <c r="DV48" i="3"/>
  <c r="EV48" i="3" s="1"/>
  <c r="DW48" i="3"/>
  <c r="EW48" i="3" s="1"/>
  <c r="DX48" i="3"/>
  <c r="EX48" i="3" s="1"/>
  <c r="DY48" i="3"/>
  <c r="EY48" i="3" s="1"/>
  <c r="DZ48" i="3"/>
  <c r="EZ48" i="3" s="1"/>
  <c r="EA48" i="3"/>
  <c r="FA48" i="3" s="1"/>
  <c r="EB48" i="3"/>
  <c r="FB48" i="3" s="1"/>
  <c r="EC48" i="3"/>
  <c r="FC48" i="3" s="1"/>
  <c r="ED48" i="3"/>
  <c r="FD48" i="3" s="1"/>
  <c r="EE48" i="3"/>
  <c r="FE48" i="3" s="1"/>
  <c r="EF48" i="3"/>
  <c r="FF48" i="3" s="1"/>
  <c r="EG48" i="3"/>
  <c r="FG48" i="3" s="1"/>
  <c r="EH48" i="3"/>
  <c r="FH48" i="3" s="1"/>
  <c r="EI48" i="3"/>
  <c r="FI48" i="3" s="1"/>
  <c r="EJ48" i="3"/>
  <c r="FJ48" i="3" s="1"/>
  <c r="EK48" i="3"/>
  <c r="FK48" i="3" s="1"/>
  <c r="EL48" i="3"/>
  <c r="FL48" i="3" s="1"/>
  <c r="EM48" i="3"/>
  <c r="FM48" i="3" s="1"/>
  <c r="DQ49" i="3"/>
  <c r="EQ49" i="3" s="1"/>
  <c r="DR49" i="3"/>
  <c r="ER49" i="3" s="1"/>
  <c r="DS49" i="3"/>
  <c r="ES49" i="3" s="1"/>
  <c r="DT49" i="3"/>
  <c r="ET49" i="3" s="1"/>
  <c r="DU49" i="3"/>
  <c r="EU49" i="3" s="1"/>
  <c r="DV49" i="3"/>
  <c r="EV49" i="3" s="1"/>
  <c r="DW49" i="3"/>
  <c r="EW49" i="3" s="1"/>
  <c r="DX49" i="3"/>
  <c r="EX49" i="3" s="1"/>
  <c r="DY49" i="3"/>
  <c r="EY49" i="3" s="1"/>
  <c r="DZ49" i="3"/>
  <c r="EZ49" i="3" s="1"/>
  <c r="EA49" i="3"/>
  <c r="FA49" i="3" s="1"/>
  <c r="EB49" i="3"/>
  <c r="FB49" i="3" s="1"/>
  <c r="EC49" i="3"/>
  <c r="FC49" i="3" s="1"/>
  <c r="ED49" i="3"/>
  <c r="FD49" i="3" s="1"/>
  <c r="EE49" i="3"/>
  <c r="FE49" i="3" s="1"/>
  <c r="EF49" i="3"/>
  <c r="FF49" i="3" s="1"/>
  <c r="EG49" i="3"/>
  <c r="FG49" i="3" s="1"/>
  <c r="EH49" i="3"/>
  <c r="FH49" i="3" s="1"/>
  <c r="EI49" i="3"/>
  <c r="FI49" i="3" s="1"/>
  <c r="EJ49" i="3"/>
  <c r="FJ49" i="3" s="1"/>
  <c r="EK49" i="3"/>
  <c r="FK49" i="3" s="1"/>
  <c r="EL49" i="3"/>
  <c r="FL49" i="3" s="1"/>
  <c r="EM49" i="3"/>
  <c r="FM49" i="3" s="1"/>
  <c r="DQ50" i="3"/>
  <c r="EQ50" i="3" s="1"/>
  <c r="DR50" i="3"/>
  <c r="ER50" i="3" s="1"/>
  <c r="DS50" i="3"/>
  <c r="ES50" i="3" s="1"/>
  <c r="DT50" i="3"/>
  <c r="ET50" i="3" s="1"/>
  <c r="DU50" i="3"/>
  <c r="EU50" i="3" s="1"/>
  <c r="DV50" i="3"/>
  <c r="EV50" i="3" s="1"/>
  <c r="DW50" i="3"/>
  <c r="EW50" i="3" s="1"/>
  <c r="DX50" i="3"/>
  <c r="EX50" i="3" s="1"/>
  <c r="DY50" i="3"/>
  <c r="EY50" i="3" s="1"/>
  <c r="DZ50" i="3"/>
  <c r="EZ50" i="3" s="1"/>
  <c r="EA50" i="3"/>
  <c r="FA50" i="3" s="1"/>
  <c r="EB50" i="3"/>
  <c r="FB50" i="3" s="1"/>
  <c r="EC50" i="3"/>
  <c r="FC50" i="3" s="1"/>
  <c r="ED50" i="3"/>
  <c r="FD50" i="3" s="1"/>
  <c r="EE50" i="3"/>
  <c r="FE50" i="3" s="1"/>
  <c r="EF50" i="3"/>
  <c r="FF50" i="3" s="1"/>
  <c r="EG50" i="3"/>
  <c r="FG50" i="3" s="1"/>
  <c r="EH50" i="3"/>
  <c r="FH50" i="3" s="1"/>
  <c r="EI50" i="3"/>
  <c r="FI50" i="3" s="1"/>
  <c r="EJ50" i="3"/>
  <c r="FJ50" i="3" s="1"/>
  <c r="EK50" i="3"/>
  <c r="FK50" i="3" s="1"/>
  <c r="EL50" i="3"/>
  <c r="FL50" i="3" s="1"/>
  <c r="EM50" i="3"/>
  <c r="FM50" i="3" s="1"/>
  <c r="DQ51" i="3"/>
  <c r="EQ51" i="3" s="1"/>
  <c r="DR51" i="3"/>
  <c r="ER51" i="3" s="1"/>
  <c r="DS51" i="3"/>
  <c r="ES51" i="3" s="1"/>
  <c r="DT51" i="3"/>
  <c r="ET51" i="3" s="1"/>
  <c r="DU51" i="3"/>
  <c r="EU51" i="3" s="1"/>
  <c r="DV51" i="3"/>
  <c r="EV51" i="3" s="1"/>
  <c r="DW51" i="3"/>
  <c r="EW51" i="3" s="1"/>
  <c r="DX51" i="3"/>
  <c r="EX51" i="3" s="1"/>
  <c r="DY51" i="3"/>
  <c r="EY51" i="3" s="1"/>
  <c r="DZ51" i="3"/>
  <c r="EZ51" i="3" s="1"/>
  <c r="EA51" i="3"/>
  <c r="FA51" i="3" s="1"/>
  <c r="EB51" i="3"/>
  <c r="FB51" i="3" s="1"/>
  <c r="EC51" i="3"/>
  <c r="FC51" i="3" s="1"/>
  <c r="ED51" i="3"/>
  <c r="FD51" i="3" s="1"/>
  <c r="EE51" i="3"/>
  <c r="FE51" i="3" s="1"/>
  <c r="EF51" i="3"/>
  <c r="FF51" i="3" s="1"/>
  <c r="EG51" i="3"/>
  <c r="FG51" i="3" s="1"/>
  <c r="EH51" i="3"/>
  <c r="FH51" i="3" s="1"/>
  <c r="EI51" i="3"/>
  <c r="FI51" i="3" s="1"/>
  <c r="EJ51" i="3"/>
  <c r="FJ51" i="3" s="1"/>
  <c r="EK51" i="3"/>
  <c r="FK51" i="3" s="1"/>
  <c r="EL51" i="3"/>
  <c r="FL51" i="3" s="1"/>
  <c r="EM51" i="3"/>
  <c r="FM51" i="3" s="1"/>
  <c r="DQ52" i="3"/>
  <c r="EQ52" i="3" s="1"/>
  <c r="DR52" i="3"/>
  <c r="ER52" i="3" s="1"/>
  <c r="DS52" i="3"/>
  <c r="ES52" i="3" s="1"/>
  <c r="DT52" i="3"/>
  <c r="ET52" i="3" s="1"/>
  <c r="DU52" i="3"/>
  <c r="EU52" i="3" s="1"/>
  <c r="DV52" i="3"/>
  <c r="EV52" i="3" s="1"/>
  <c r="DW52" i="3"/>
  <c r="EW52" i="3" s="1"/>
  <c r="DX52" i="3"/>
  <c r="EX52" i="3" s="1"/>
  <c r="DY52" i="3"/>
  <c r="EY52" i="3" s="1"/>
  <c r="DZ52" i="3"/>
  <c r="EZ52" i="3" s="1"/>
  <c r="EA52" i="3"/>
  <c r="FA52" i="3" s="1"/>
  <c r="EB52" i="3"/>
  <c r="FB52" i="3" s="1"/>
  <c r="EC52" i="3"/>
  <c r="FC52" i="3" s="1"/>
  <c r="ED52" i="3"/>
  <c r="FD52" i="3" s="1"/>
  <c r="EE52" i="3"/>
  <c r="FE52" i="3" s="1"/>
  <c r="EF52" i="3"/>
  <c r="FF52" i="3" s="1"/>
  <c r="EG52" i="3"/>
  <c r="FG52" i="3" s="1"/>
  <c r="EH52" i="3"/>
  <c r="FH52" i="3" s="1"/>
  <c r="EI52" i="3"/>
  <c r="FI52" i="3" s="1"/>
  <c r="EJ52" i="3"/>
  <c r="FJ52" i="3" s="1"/>
  <c r="EK52" i="3"/>
  <c r="FK52" i="3" s="1"/>
  <c r="EL52" i="3"/>
  <c r="FL52" i="3" s="1"/>
  <c r="EM52" i="3"/>
  <c r="FM52" i="3" s="1"/>
  <c r="DQ53" i="3"/>
  <c r="EQ53" i="3" s="1"/>
  <c r="DR53" i="3"/>
  <c r="ER53" i="3" s="1"/>
  <c r="DS53" i="3"/>
  <c r="ES53" i="3" s="1"/>
  <c r="DT53" i="3"/>
  <c r="ET53" i="3" s="1"/>
  <c r="DU53" i="3"/>
  <c r="EU53" i="3" s="1"/>
  <c r="DV53" i="3"/>
  <c r="EV53" i="3" s="1"/>
  <c r="DW53" i="3"/>
  <c r="EW53" i="3" s="1"/>
  <c r="DX53" i="3"/>
  <c r="EX53" i="3" s="1"/>
  <c r="DY53" i="3"/>
  <c r="EY53" i="3" s="1"/>
  <c r="DZ53" i="3"/>
  <c r="EZ53" i="3" s="1"/>
  <c r="EA53" i="3"/>
  <c r="FA53" i="3" s="1"/>
  <c r="EB53" i="3"/>
  <c r="FB53" i="3" s="1"/>
  <c r="EC53" i="3"/>
  <c r="FC53" i="3" s="1"/>
  <c r="ED53" i="3"/>
  <c r="FD53" i="3" s="1"/>
  <c r="EE53" i="3"/>
  <c r="FE53" i="3" s="1"/>
  <c r="EF53" i="3"/>
  <c r="FF53" i="3" s="1"/>
  <c r="EG53" i="3"/>
  <c r="FG53" i="3" s="1"/>
  <c r="EH53" i="3"/>
  <c r="FH53" i="3" s="1"/>
  <c r="EI53" i="3"/>
  <c r="FI53" i="3" s="1"/>
  <c r="EJ53" i="3"/>
  <c r="FJ53" i="3" s="1"/>
  <c r="EK53" i="3"/>
  <c r="FK53" i="3" s="1"/>
  <c r="EL53" i="3"/>
  <c r="FL53" i="3" s="1"/>
  <c r="EM53" i="3"/>
  <c r="FM53" i="3" s="1"/>
  <c r="DQ54" i="3"/>
  <c r="EQ54" i="3" s="1"/>
  <c r="DR54" i="3"/>
  <c r="ER54" i="3" s="1"/>
  <c r="DS54" i="3"/>
  <c r="ES54" i="3" s="1"/>
  <c r="DT54" i="3"/>
  <c r="ET54" i="3" s="1"/>
  <c r="DU54" i="3"/>
  <c r="EU54" i="3" s="1"/>
  <c r="DV54" i="3"/>
  <c r="EV54" i="3" s="1"/>
  <c r="DW54" i="3"/>
  <c r="EW54" i="3" s="1"/>
  <c r="DX54" i="3"/>
  <c r="EX54" i="3" s="1"/>
  <c r="DY54" i="3"/>
  <c r="EY54" i="3" s="1"/>
  <c r="DZ54" i="3"/>
  <c r="EZ54" i="3" s="1"/>
  <c r="EA54" i="3"/>
  <c r="FA54" i="3" s="1"/>
  <c r="EB54" i="3"/>
  <c r="FB54" i="3" s="1"/>
  <c r="EC54" i="3"/>
  <c r="FC54" i="3" s="1"/>
  <c r="ED54" i="3"/>
  <c r="FD54" i="3" s="1"/>
  <c r="EE54" i="3"/>
  <c r="FE54" i="3" s="1"/>
  <c r="EF54" i="3"/>
  <c r="FF54" i="3" s="1"/>
  <c r="EG54" i="3"/>
  <c r="FG54" i="3" s="1"/>
  <c r="EH54" i="3"/>
  <c r="FH54" i="3" s="1"/>
  <c r="EI54" i="3"/>
  <c r="FI54" i="3" s="1"/>
  <c r="EJ54" i="3"/>
  <c r="FJ54" i="3" s="1"/>
  <c r="EK54" i="3"/>
  <c r="FK54" i="3" s="1"/>
  <c r="EL54" i="3"/>
  <c r="FL54" i="3" s="1"/>
  <c r="EM54" i="3"/>
  <c r="FM54" i="3" s="1"/>
  <c r="DQ55" i="3"/>
  <c r="EQ55" i="3" s="1"/>
  <c r="DR55" i="3"/>
  <c r="ER55" i="3" s="1"/>
  <c r="DS55" i="3"/>
  <c r="ES55" i="3" s="1"/>
  <c r="DT55" i="3"/>
  <c r="ET55" i="3" s="1"/>
  <c r="DU55" i="3"/>
  <c r="EU55" i="3" s="1"/>
  <c r="DV55" i="3"/>
  <c r="EV55" i="3" s="1"/>
  <c r="DW55" i="3"/>
  <c r="EW55" i="3" s="1"/>
  <c r="DX55" i="3"/>
  <c r="EX55" i="3" s="1"/>
  <c r="DY55" i="3"/>
  <c r="EY55" i="3" s="1"/>
  <c r="DZ55" i="3"/>
  <c r="EZ55" i="3" s="1"/>
  <c r="EA55" i="3"/>
  <c r="FA55" i="3" s="1"/>
  <c r="EB55" i="3"/>
  <c r="FB55" i="3" s="1"/>
  <c r="EC55" i="3"/>
  <c r="FC55" i="3" s="1"/>
  <c r="ED55" i="3"/>
  <c r="FD55" i="3" s="1"/>
  <c r="EE55" i="3"/>
  <c r="FE55" i="3" s="1"/>
  <c r="EF55" i="3"/>
  <c r="FF55" i="3" s="1"/>
  <c r="EG55" i="3"/>
  <c r="FG55" i="3" s="1"/>
  <c r="EH55" i="3"/>
  <c r="FH55" i="3" s="1"/>
  <c r="EI55" i="3"/>
  <c r="FI55" i="3" s="1"/>
  <c r="EJ55" i="3"/>
  <c r="FJ55" i="3" s="1"/>
  <c r="EK55" i="3"/>
  <c r="FK55" i="3" s="1"/>
  <c r="EL55" i="3"/>
  <c r="FL55" i="3" s="1"/>
  <c r="EM55" i="3"/>
  <c r="FM55" i="3" s="1"/>
  <c r="DQ56" i="3"/>
  <c r="EQ56" i="3" s="1"/>
  <c r="DR56" i="3"/>
  <c r="ER56" i="3" s="1"/>
  <c r="DS56" i="3"/>
  <c r="ES56" i="3" s="1"/>
  <c r="DT56" i="3"/>
  <c r="ET56" i="3" s="1"/>
  <c r="DU56" i="3"/>
  <c r="EU56" i="3" s="1"/>
  <c r="DV56" i="3"/>
  <c r="EV56" i="3" s="1"/>
  <c r="DW56" i="3"/>
  <c r="EW56" i="3" s="1"/>
  <c r="DX56" i="3"/>
  <c r="EX56" i="3" s="1"/>
  <c r="DY56" i="3"/>
  <c r="EY56" i="3" s="1"/>
  <c r="DZ56" i="3"/>
  <c r="EZ56" i="3" s="1"/>
  <c r="EA56" i="3"/>
  <c r="FA56" i="3" s="1"/>
  <c r="EB56" i="3"/>
  <c r="FB56" i="3" s="1"/>
  <c r="EC56" i="3"/>
  <c r="FC56" i="3" s="1"/>
  <c r="ED56" i="3"/>
  <c r="FD56" i="3" s="1"/>
  <c r="EE56" i="3"/>
  <c r="FE56" i="3" s="1"/>
  <c r="EF56" i="3"/>
  <c r="FF56" i="3" s="1"/>
  <c r="EG56" i="3"/>
  <c r="FG56" i="3" s="1"/>
  <c r="EH56" i="3"/>
  <c r="FH56" i="3" s="1"/>
  <c r="EI56" i="3"/>
  <c r="FI56" i="3" s="1"/>
  <c r="EJ56" i="3"/>
  <c r="FJ56" i="3" s="1"/>
  <c r="EK56" i="3"/>
  <c r="FK56" i="3" s="1"/>
  <c r="EL56" i="3"/>
  <c r="FL56" i="3" s="1"/>
  <c r="EM56" i="3"/>
  <c r="FM56" i="3" s="1"/>
  <c r="DQ57" i="3"/>
  <c r="EQ57" i="3" s="1"/>
  <c r="DR57" i="3"/>
  <c r="ER57" i="3" s="1"/>
  <c r="DS57" i="3"/>
  <c r="ES57" i="3" s="1"/>
  <c r="DT57" i="3"/>
  <c r="ET57" i="3" s="1"/>
  <c r="DU57" i="3"/>
  <c r="EU57" i="3" s="1"/>
  <c r="DV57" i="3"/>
  <c r="EV57" i="3" s="1"/>
  <c r="DW57" i="3"/>
  <c r="EW57" i="3" s="1"/>
  <c r="DX57" i="3"/>
  <c r="EX57" i="3" s="1"/>
  <c r="DY57" i="3"/>
  <c r="EY57" i="3" s="1"/>
  <c r="DZ57" i="3"/>
  <c r="EZ57" i="3" s="1"/>
  <c r="EA57" i="3"/>
  <c r="FA57" i="3" s="1"/>
  <c r="EB57" i="3"/>
  <c r="FB57" i="3" s="1"/>
  <c r="EC57" i="3"/>
  <c r="FC57" i="3" s="1"/>
  <c r="ED57" i="3"/>
  <c r="FD57" i="3" s="1"/>
  <c r="EE57" i="3"/>
  <c r="FE57" i="3" s="1"/>
  <c r="EF57" i="3"/>
  <c r="FF57" i="3" s="1"/>
  <c r="EG57" i="3"/>
  <c r="FG57" i="3" s="1"/>
  <c r="EH57" i="3"/>
  <c r="FH57" i="3" s="1"/>
  <c r="EI57" i="3"/>
  <c r="FI57" i="3" s="1"/>
  <c r="EJ57" i="3"/>
  <c r="FJ57" i="3" s="1"/>
  <c r="EK57" i="3"/>
  <c r="FK57" i="3" s="1"/>
  <c r="EL57" i="3"/>
  <c r="FL57" i="3" s="1"/>
  <c r="EM57" i="3"/>
  <c r="FM57" i="3" s="1"/>
  <c r="DQ58" i="3"/>
  <c r="EQ58" i="3" s="1"/>
  <c r="DR58" i="3"/>
  <c r="ER58" i="3" s="1"/>
  <c r="DS58" i="3"/>
  <c r="ES58" i="3" s="1"/>
  <c r="DT58" i="3"/>
  <c r="ET58" i="3" s="1"/>
  <c r="DU58" i="3"/>
  <c r="EU58" i="3" s="1"/>
  <c r="DV58" i="3"/>
  <c r="EV58" i="3" s="1"/>
  <c r="DW58" i="3"/>
  <c r="EW58" i="3" s="1"/>
  <c r="DX58" i="3"/>
  <c r="EX58" i="3" s="1"/>
  <c r="DY58" i="3"/>
  <c r="EY58" i="3" s="1"/>
  <c r="DZ58" i="3"/>
  <c r="EZ58" i="3" s="1"/>
  <c r="EA58" i="3"/>
  <c r="FA58" i="3" s="1"/>
  <c r="EB58" i="3"/>
  <c r="FB58" i="3" s="1"/>
  <c r="EC58" i="3"/>
  <c r="FC58" i="3" s="1"/>
  <c r="ED58" i="3"/>
  <c r="FD58" i="3" s="1"/>
  <c r="EE58" i="3"/>
  <c r="FE58" i="3" s="1"/>
  <c r="EF58" i="3"/>
  <c r="FF58" i="3" s="1"/>
  <c r="EG58" i="3"/>
  <c r="FG58" i="3" s="1"/>
  <c r="EH58" i="3"/>
  <c r="FH58" i="3" s="1"/>
  <c r="EI58" i="3"/>
  <c r="FI58" i="3" s="1"/>
  <c r="EJ58" i="3"/>
  <c r="FJ58" i="3" s="1"/>
  <c r="EK58" i="3"/>
  <c r="FK58" i="3" s="1"/>
  <c r="EL58" i="3"/>
  <c r="FL58" i="3" s="1"/>
  <c r="EM58" i="3"/>
  <c r="FM58" i="3" s="1"/>
  <c r="DQ59" i="3"/>
  <c r="EQ59" i="3" s="1"/>
  <c r="DR59" i="3"/>
  <c r="ER59" i="3" s="1"/>
  <c r="DS59" i="3"/>
  <c r="ES59" i="3" s="1"/>
  <c r="DT59" i="3"/>
  <c r="ET59" i="3" s="1"/>
  <c r="DU59" i="3"/>
  <c r="EU59" i="3" s="1"/>
  <c r="DV59" i="3"/>
  <c r="EV59" i="3" s="1"/>
  <c r="DW59" i="3"/>
  <c r="EW59" i="3" s="1"/>
  <c r="DX59" i="3"/>
  <c r="EX59" i="3" s="1"/>
  <c r="DY59" i="3"/>
  <c r="EY59" i="3" s="1"/>
  <c r="DZ59" i="3"/>
  <c r="EZ59" i="3" s="1"/>
  <c r="EA59" i="3"/>
  <c r="FA59" i="3" s="1"/>
  <c r="EB59" i="3"/>
  <c r="FB59" i="3" s="1"/>
  <c r="EC59" i="3"/>
  <c r="FC59" i="3" s="1"/>
  <c r="ED59" i="3"/>
  <c r="FD59" i="3" s="1"/>
  <c r="EE59" i="3"/>
  <c r="FE59" i="3" s="1"/>
  <c r="EF59" i="3"/>
  <c r="FF59" i="3" s="1"/>
  <c r="EG59" i="3"/>
  <c r="FG59" i="3" s="1"/>
  <c r="EH59" i="3"/>
  <c r="FH59" i="3" s="1"/>
  <c r="EI59" i="3"/>
  <c r="FI59" i="3" s="1"/>
  <c r="EJ59" i="3"/>
  <c r="FJ59" i="3" s="1"/>
  <c r="EK59" i="3"/>
  <c r="FK59" i="3" s="1"/>
  <c r="EL59" i="3"/>
  <c r="FL59" i="3" s="1"/>
  <c r="EM59" i="3"/>
  <c r="FM59" i="3" s="1"/>
  <c r="DP13" i="3"/>
  <c r="EP13" i="3" s="1"/>
  <c r="DP14" i="3"/>
  <c r="EP14" i="3" s="1"/>
  <c r="DP15" i="3"/>
  <c r="EP15" i="3" s="1"/>
  <c r="DP16" i="3"/>
  <c r="EP16" i="3" s="1"/>
  <c r="DP17" i="3"/>
  <c r="EP17" i="3" s="1"/>
  <c r="DP18" i="3"/>
  <c r="EP18" i="3" s="1"/>
  <c r="DP19" i="3"/>
  <c r="EP19" i="3" s="1"/>
  <c r="DP20" i="3"/>
  <c r="EP20" i="3" s="1"/>
  <c r="DP21" i="3"/>
  <c r="EP21" i="3" s="1"/>
  <c r="DP22" i="3"/>
  <c r="EP22" i="3" s="1"/>
  <c r="DP23" i="3"/>
  <c r="EP23" i="3" s="1"/>
  <c r="DP24" i="3"/>
  <c r="EP24" i="3" s="1"/>
  <c r="DP25" i="3"/>
  <c r="EP25" i="3" s="1"/>
  <c r="DP26" i="3"/>
  <c r="EP26" i="3" s="1"/>
  <c r="DP27" i="3"/>
  <c r="EP27" i="3" s="1"/>
  <c r="DP28" i="3"/>
  <c r="EP28" i="3" s="1"/>
  <c r="DP29" i="3"/>
  <c r="EP29" i="3" s="1"/>
  <c r="DP30" i="3"/>
  <c r="EP30" i="3" s="1"/>
  <c r="DP31" i="3"/>
  <c r="EP31" i="3" s="1"/>
  <c r="DP32" i="3"/>
  <c r="EP32" i="3" s="1"/>
  <c r="DP33" i="3"/>
  <c r="EP33" i="3" s="1"/>
  <c r="DP34" i="3"/>
  <c r="EP34" i="3" s="1"/>
  <c r="DP35" i="3"/>
  <c r="EP35" i="3" s="1"/>
  <c r="DP36" i="3"/>
  <c r="EP36" i="3" s="1"/>
  <c r="DP37" i="3"/>
  <c r="EP37" i="3" s="1"/>
  <c r="DP38" i="3"/>
  <c r="EP38" i="3" s="1"/>
  <c r="DP39" i="3"/>
  <c r="EP39" i="3" s="1"/>
  <c r="DP40" i="3"/>
  <c r="EP40" i="3" s="1"/>
  <c r="DP41" i="3"/>
  <c r="EP41" i="3" s="1"/>
  <c r="DP42" i="3"/>
  <c r="EP42" i="3" s="1"/>
  <c r="DP43" i="3"/>
  <c r="EP43" i="3" s="1"/>
  <c r="DP44" i="3"/>
  <c r="EP44" i="3" s="1"/>
  <c r="DP45" i="3"/>
  <c r="EP45" i="3" s="1"/>
  <c r="DP46" i="3"/>
  <c r="EP46" i="3" s="1"/>
  <c r="DP47" i="3"/>
  <c r="EP47" i="3" s="1"/>
  <c r="DP48" i="3"/>
  <c r="EP48" i="3" s="1"/>
  <c r="DP49" i="3"/>
  <c r="EP49" i="3" s="1"/>
  <c r="DP50" i="3"/>
  <c r="EP50" i="3" s="1"/>
  <c r="DP51" i="3"/>
  <c r="EP51" i="3" s="1"/>
  <c r="DP52" i="3"/>
  <c r="EP52" i="3" s="1"/>
  <c r="DP53" i="3"/>
  <c r="EP53" i="3" s="1"/>
  <c r="DP54" i="3"/>
  <c r="EP54" i="3" s="1"/>
  <c r="DP55" i="3"/>
  <c r="EP55" i="3" s="1"/>
  <c r="DP56" i="3"/>
  <c r="EP56" i="3" s="1"/>
  <c r="DP57" i="3"/>
  <c r="EP57" i="3" s="1"/>
  <c r="DP58" i="3"/>
  <c r="EP58" i="3" s="1"/>
  <c r="DP59" i="3"/>
  <c r="EP59" i="3" s="1"/>
  <c r="DP3" i="3"/>
  <c r="EP3" i="3" s="1"/>
  <c r="DP4" i="3"/>
  <c r="EP4" i="3" s="1"/>
  <c r="DP5" i="3"/>
  <c r="EP5" i="3" s="1"/>
  <c r="DP6" i="3"/>
  <c r="EP6" i="3" s="1"/>
  <c r="DP7" i="3"/>
  <c r="EP7" i="3" s="1"/>
  <c r="DP8" i="3"/>
  <c r="EP8" i="3" s="1"/>
  <c r="DP9" i="3"/>
  <c r="EP9" i="3" s="1"/>
  <c r="DP10" i="3"/>
  <c r="EP10" i="3" s="1"/>
  <c r="DP11" i="3"/>
  <c r="EP11" i="3" s="1"/>
  <c r="DP12" i="3"/>
  <c r="EP12" i="3" s="1"/>
  <c r="EP2" i="3"/>
  <c r="DJ5" i="3"/>
  <c r="DJ6" i="3"/>
  <c r="DJ7" i="3"/>
  <c r="DJ8" i="3"/>
  <c r="DJ9" i="3"/>
  <c r="DJ10" i="3"/>
  <c r="DJ11" i="3"/>
  <c r="DJ12" i="3"/>
  <c r="DJ13" i="3"/>
  <c r="DJ14" i="3"/>
  <c r="DJ15" i="3"/>
  <c r="DJ16" i="3"/>
  <c r="DJ17" i="3"/>
  <c r="DJ18" i="3"/>
  <c r="DJ19" i="3"/>
  <c r="DJ20" i="3"/>
  <c r="DJ21" i="3"/>
  <c r="DJ22" i="3"/>
  <c r="DJ23" i="3"/>
  <c r="DJ24" i="3"/>
  <c r="DJ25" i="3"/>
  <c r="DJ26" i="3"/>
  <c r="DJ27" i="3"/>
  <c r="DJ28" i="3"/>
  <c r="DJ29" i="3"/>
  <c r="DJ30" i="3"/>
  <c r="DJ31" i="3"/>
  <c r="DJ32" i="3"/>
  <c r="DJ33" i="3"/>
  <c r="DJ34" i="3"/>
  <c r="DJ35" i="3"/>
  <c r="DJ36" i="3"/>
  <c r="DJ37" i="3"/>
  <c r="DJ38" i="3"/>
  <c r="DJ39" i="3"/>
  <c r="DJ40" i="3"/>
  <c r="DJ41" i="3"/>
  <c r="DJ42" i="3"/>
  <c r="DJ43" i="3"/>
  <c r="DJ44" i="3"/>
  <c r="DJ45" i="3"/>
  <c r="DJ46" i="3"/>
  <c r="DJ47" i="3"/>
  <c r="DJ48" i="3"/>
  <c r="DJ49" i="3"/>
  <c r="DJ50" i="3"/>
  <c r="DJ51" i="3"/>
  <c r="DJ52" i="3"/>
  <c r="DJ53" i="3"/>
  <c r="DJ54" i="3"/>
  <c r="DJ55" i="3"/>
  <c r="DJ56" i="3"/>
  <c r="DJ57" i="3"/>
  <c r="DJ58" i="3"/>
  <c r="DJ59" i="3"/>
  <c r="DJ3" i="3"/>
  <c r="DJ4" i="3"/>
  <c r="BY3" i="3"/>
  <c r="CK3" i="3" s="1"/>
  <c r="CB3" i="3"/>
  <c r="CN3" i="3" s="1"/>
  <c r="CD3" i="3"/>
  <c r="CP3" i="3" s="1"/>
  <c r="CE3" i="3"/>
  <c r="CQ3" i="3" s="1"/>
  <c r="CG3" i="3"/>
  <c r="CS3" i="3" s="1"/>
  <c r="BW4" i="3"/>
  <c r="CI4" i="3" s="1"/>
  <c r="BY4" i="3"/>
  <c r="CK4" i="3" s="1"/>
  <c r="CD4" i="3"/>
  <c r="CP4" i="3" s="1"/>
  <c r="CE4" i="3"/>
  <c r="CQ4" i="3" s="1"/>
  <c r="BX5" i="3"/>
  <c r="CJ5" i="3" s="1"/>
  <c r="BY5" i="3"/>
  <c r="CK5" i="3" s="1"/>
  <c r="BZ5" i="3"/>
  <c r="CL5" i="3" s="1"/>
  <c r="CD5" i="3"/>
  <c r="CP5" i="3" s="1"/>
  <c r="CE5" i="3"/>
  <c r="CQ5" i="3" s="1"/>
  <c r="CF5" i="3"/>
  <c r="CR5" i="3" s="1"/>
  <c r="CG5" i="3"/>
  <c r="CS5" i="3" s="1"/>
  <c r="BX6" i="3"/>
  <c r="CJ6" i="3" s="1"/>
  <c r="BY6" i="3"/>
  <c r="CK6" i="3" s="1"/>
  <c r="BZ6" i="3"/>
  <c r="CL6" i="3" s="1"/>
  <c r="CA6" i="3"/>
  <c r="CM6" i="3" s="1"/>
  <c r="CD6" i="3"/>
  <c r="CP6" i="3" s="1"/>
  <c r="CE6" i="3"/>
  <c r="CQ6" i="3" s="1"/>
  <c r="CF6" i="3"/>
  <c r="CR6" i="3" s="1"/>
  <c r="CG6" i="3"/>
  <c r="CS6" i="3" s="1"/>
  <c r="BY7" i="3"/>
  <c r="CK7" i="3" s="1"/>
  <c r="BZ7" i="3"/>
  <c r="CL7" i="3" s="1"/>
  <c r="CA7" i="3"/>
  <c r="CM7" i="3" s="1"/>
  <c r="CB7" i="3"/>
  <c r="CN7" i="3" s="1"/>
  <c r="CD7" i="3"/>
  <c r="CP7" i="3" s="1"/>
  <c r="CE7" i="3"/>
  <c r="CQ7" i="3" s="1"/>
  <c r="CF7" i="3"/>
  <c r="CR7" i="3" s="1"/>
  <c r="CG7" i="3"/>
  <c r="CS7" i="3" s="1"/>
  <c r="BY8" i="3"/>
  <c r="CK8" i="3" s="1"/>
  <c r="BZ8" i="3"/>
  <c r="CL8" i="3" s="1"/>
  <c r="CA8" i="3"/>
  <c r="CM8" i="3" s="1"/>
  <c r="CB8" i="3"/>
  <c r="CN8" i="3" s="1"/>
  <c r="CD8" i="3"/>
  <c r="CP8" i="3" s="1"/>
  <c r="CE8" i="3"/>
  <c r="CQ8" i="3" s="1"/>
  <c r="CG8" i="3"/>
  <c r="CS8" i="3" s="1"/>
  <c r="BY9" i="3"/>
  <c r="CK9" i="3" s="1"/>
  <c r="CA9" i="3"/>
  <c r="CM9" i="3" s="1"/>
  <c r="CB9" i="3"/>
  <c r="CN9" i="3" s="1"/>
  <c r="CD9" i="3"/>
  <c r="CP9" i="3" s="1"/>
  <c r="CE9" i="3"/>
  <c r="CQ9" i="3" s="1"/>
  <c r="BY10" i="3"/>
  <c r="CK10" i="3" s="1"/>
  <c r="BZ10" i="3"/>
  <c r="CL10" i="3" s="1"/>
  <c r="CA10" i="3"/>
  <c r="CM10" i="3" s="1"/>
  <c r="CB10" i="3"/>
  <c r="CN10" i="3" s="1"/>
  <c r="CC10" i="3"/>
  <c r="CO10" i="3" s="1"/>
  <c r="CD10" i="3"/>
  <c r="CP10" i="3" s="1"/>
  <c r="CE10" i="3"/>
  <c r="CQ10" i="3" s="1"/>
  <c r="CG10" i="3"/>
  <c r="CS10" i="3" s="1"/>
  <c r="BY11" i="3"/>
  <c r="CK11" i="3" s="1"/>
  <c r="BZ11" i="3"/>
  <c r="CL11" i="3" s="1"/>
  <c r="CA11" i="3"/>
  <c r="CM11" i="3" s="1"/>
  <c r="CC11" i="3"/>
  <c r="CO11" i="3" s="1"/>
  <c r="CD11" i="3"/>
  <c r="CP11" i="3" s="1"/>
  <c r="CE11" i="3"/>
  <c r="CQ11" i="3" s="1"/>
  <c r="CF11" i="3"/>
  <c r="CR11" i="3" s="1"/>
  <c r="CG11" i="3"/>
  <c r="CS11" i="3" s="1"/>
  <c r="BY12" i="3"/>
  <c r="CK12" i="3" s="1"/>
  <c r="BZ12" i="3"/>
  <c r="CL12" i="3" s="1"/>
  <c r="CA12" i="3"/>
  <c r="CM12" i="3" s="1"/>
  <c r="CB12" i="3"/>
  <c r="CN12" i="3" s="1"/>
  <c r="CD12" i="3"/>
  <c r="CP12" i="3" s="1"/>
  <c r="CE12" i="3"/>
  <c r="CQ12" i="3" s="1"/>
  <c r="CF12" i="3"/>
  <c r="CR12" i="3" s="1"/>
  <c r="CG12" i="3"/>
  <c r="CS12" i="3" s="1"/>
  <c r="BY13" i="3"/>
  <c r="CK13" i="3" s="1"/>
  <c r="BZ13" i="3"/>
  <c r="CL13" i="3" s="1"/>
  <c r="CA13" i="3"/>
  <c r="CM13" i="3" s="1"/>
  <c r="CB13" i="3"/>
  <c r="CN13" i="3" s="1"/>
  <c r="CD13" i="3"/>
  <c r="CP13" i="3" s="1"/>
  <c r="CE13" i="3"/>
  <c r="CQ13" i="3" s="1"/>
  <c r="CF13" i="3"/>
  <c r="CR13" i="3" s="1"/>
  <c r="CG13" i="3"/>
  <c r="CS13" i="3" s="1"/>
  <c r="BY14" i="3"/>
  <c r="CK14" i="3" s="1"/>
  <c r="BZ14" i="3"/>
  <c r="CL14" i="3" s="1"/>
  <c r="CA14" i="3"/>
  <c r="CM14" i="3" s="1"/>
  <c r="CB14" i="3"/>
  <c r="CN14" i="3" s="1"/>
  <c r="CD14" i="3"/>
  <c r="CP14" i="3" s="1"/>
  <c r="CE14" i="3"/>
  <c r="CQ14" i="3" s="1"/>
  <c r="CF14" i="3"/>
  <c r="CR14" i="3" s="1"/>
  <c r="CG14" i="3"/>
  <c r="CS14" i="3" s="1"/>
  <c r="BY15" i="3"/>
  <c r="CK15" i="3" s="1"/>
  <c r="BZ15" i="3"/>
  <c r="CL15" i="3" s="1"/>
  <c r="CA15" i="3"/>
  <c r="CM15" i="3" s="1"/>
  <c r="CB15" i="3"/>
  <c r="CN15" i="3" s="1"/>
  <c r="CD15" i="3"/>
  <c r="CP15" i="3" s="1"/>
  <c r="CE15" i="3"/>
  <c r="CQ15" i="3" s="1"/>
  <c r="CF15" i="3"/>
  <c r="CR15" i="3" s="1"/>
  <c r="CG15" i="3"/>
  <c r="CS15" i="3" s="1"/>
  <c r="BW16" i="3"/>
  <c r="CI16" i="3" s="1"/>
  <c r="BY16" i="3"/>
  <c r="CK16" i="3" s="1"/>
  <c r="BZ16" i="3"/>
  <c r="CL16" i="3" s="1"/>
  <c r="CA16" i="3"/>
  <c r="CM16" i="3" s="1"/>
  <c r="CB16" i="3"/>
  <c r="CN16" i="3" s="1"/>
  <c r="CD16" i="3"/>
  <c r="CP16" i="3" s="1"/>
  <c r="CE16" i="3"/>
  <c r="CQ16" i="3" s="1"/>
  <c r="CF16" i="3"/>
  <c r="CR16" i="3" s="1"/>
  <c r="CG16" i="3"/>
  <c r="CS16" i="3" s="1"/>
  <c r="BX17" i="3"/>
  <c r="CJ17" i="3" s="1"/>
  <c r="BY17" i="3"/>
  <c r="CK17" i="3" s="1"/>
  <c r="BZ17" i="3"/>
  <c r="CL17" i="3" s="1"/>
  <c r="CA17" i="3"/>
  <c r="CM17" i="3" s="1"/>
  <c r="CB17" i="3"/>
  <c r="CN17" i="3" s="1"/>
  <c r="CD17" i="3"/>
  <c r="CP17" i="3" s="1"/>
  <c r="CE17" i="3"/>
  <c r="CQ17" i="3" s="1"/>
  <c r="CF17" i="3"/>
  <c r="CR17" i="3" s="1"/>
  <c r="CG17" i="3"/>
  <c r="CS17" i="3" s="1"/>
  <c r="BX18" i="3"/>
  <c r="CJ18" i="3" s="1"/>
  <c r="BY18" i="3"/>
  <c r="CK18" i="3" s="1"/>
  <c r="BZ18" i="3"/>
  <c r="CL18" i="3" s="1"/>
  <c r="CA18" i="3"/>
  <c r="CM18" i="3" s="1"/>
  <c r="CB18" i="3"/>
  <c r="CN18" i="3" s="1"/>
  <c r="CD18" i="3"/>
  <c r="CP18" i="3" s="1"/>
  <c r="CE18" i="3"/>
  <c r="CQ18" i="3" s="1"/>
  <c r="CF18" i="3"/>
  <c r="CR18" i="3" s="1"/>
  <c r="CG18" i="3"/>
  <c r="CS18" i="3" s="1"/>
  <c r="BY19" i="3"/>
  <c r="CK19" i="3" s="1"/>
  <c r="BZ19" i="3"/>
  <c r="CL19" i="3" s="1"/>
  <c r="CA19" i="3"/>
  <c r="CM19" i="3" s="1"/>
  <c r="CB19" i="3"/>
  <c r="CN19" i="3" s="1"/>
  <c r="CD19" i="3"/>
  <c r="CP19" i="3" s="1"/>
  <c r="CE19" i="3"/>
  <c r="CQ19" i="3" s="1"/>
  <c r="CF19" i="3"/>
  <c r="CR19" i="3" s="1"/>
  <c r="CG19" i="3"/>
  <c r="CS19" i="3" s="1"/>
  <c r="BY20" i="3"/>
  <c r="CK20" i="3" s="1"/>
  <c r="BZ20" i="3"/>
  <c r="CL20" i="3" s="1"/>
  <c r="CA20" i="3"/>
  <c r="CM20" i="3" s="1"/>
  <c r="CB20" i="3"/>
  <c r="CN20" i="3" s="1"/>
  <c r="CD20" i="3"/>
  <c r="CP20" i="3" s="1"/>
  <c r="CE20" i="3"/>
  <c r="CQ20" i="3" s="1"/>
  <c r="CF20" i="3"/>
  <c r="CR20" i="3" s="1"/>
  <c r="CG20" i="3"/>
  <c r="CS20" i="3" s="1"/>
  <c r="BX21" i="3"/>
  <c r="CJ21" i="3" s="1"/>
  <c r="BY21" i="3"/>
  <c r="CK21" i="3" s="1"/>
  <c r="BZ21" i="3"/>
  <c r="CL21" i="3" s="1"/>
  <c r="CA21" i="3"/>
  <c r="CM21" i="3" s="1"/>
  <c r="CB21" i="3"/>
  <c r="CN21" i="3" s="1"/>
  <c r="CD21" i="3"/>
  <c r="CP21" i="3" s="1"/>
  <c r="CE21" i="3"/>
  <c r="CQ21" i="3" s="1"/>
  <c r="CF21" i="3"/>
  <c r="CR21" i="3" s="1"/>
  <c r="CG21" i="3"/>
  <c r="CS21" i="3" s="1"/>
  <c r="BX22" i="3"/>
  <c r="CJ22" i="3" s="1"/>
  <c r="BY22" i="3"/>
  <c r="CK22" i="3" s="1"/>
  <c r="BZ22" i="3"/>
  <c r="CL22" i="3" s="1"/>
  <c r="CA22" i="3"/>
  <c r="CM22" i="3" s="1"/>
  <c r="CB22" i="3"/>
  <c r="CN22" i="3" s="1"/>
  <c r="CC22" i="3"/>
  <c r="CO22" i="3" s="1"/>
  <c r="CD22" i="3"/>
  <c r="CP22" i="3" s="1"/>
  <c r="CE22" i="3"/>
  <c r="CQ22" i="3" s="1"/>
  <c r="CF22" i="3"/>
  <c r="CR22" i="3" s="1"/>
  <c r="CG22" i="3"/>
  <c r="CS22" i="3" s="1"/>
  <c r="BX23" i="3"/>
  <c r="CJ23" i="3" s="1"/>
  <c r="BY23" i="3"/>
  <c r="CK23" i="3" s="1"/>
  <c r="BZ23" i="3"/>
  <c r="CL23" i="3" s="1"/>
  <c r="CA23" i="3"/>
  <c r="CM23" i="3" s="1"/>
  <c r="CB23" i="3"/>
  <c r="CN23" i="3" s="1"/>
  <c r="CC23" i="3"/>
  <c r="CO23" i="3" s="1"/>
  <c r="CD23" i="3"/>
  <c r="CP23" i="3" s="1"/>
  <c r="CE23" i="3"/>
  <c r="CQ23" i="3" s="1"/>
  <c r="CF23" i="3"/>
  <c r="CR23" i="3" s="1"/>
  <c r="CG23" i="3"/>
  <c r="CS23" i="3" s="1"/>
  <c r="BY24" i="3"/>
  <c r="CK24" i="3" s="1"/>
  <c r="BZ24" i="3"/>
  <c r="CL24" i="3" s="1"/>
  <c r="CA24" i="3"/>
  <c r="CM24" i="3" s="1"/>
  <c r="CB24" i="3"/>
  <c r="CN24" i="3" s="1"/>
  <c r="CD24" i="3"/>
  <c r="CP24" i="3" s="1"/>
  <c r="CE24" i="3"/>
  <c r="CQ24" i="3" s="1"/>
  <c r="CF24" i="3"/>
  <c r="CR24" i="3" s="1"/>
  <c r="CG24" i="3"/>
  <c r="CS24" i="3" s="1"/>
  <c r="BY25" i="3"/>
  <c r="CK25" i="3" s="1"/>
  <c r="BZ25" i="3"/>
  <c r="CL25" i="3" s="1"/>
  <c r="CA25" i="3"/>
  <c r="CM25" i="3" s="1"/>
  <c r="CB25" i="3"/>
  <c r="CN25" i="3" s="1"/>
  <c r="CD25" i="3"/>
  <c r="CP25" i="3" s="1"/>
  <c r="CE25" i="3"/>
  <c r="CQ25" i="3" s="1"/>
  <c r="CF25" i="3"/>
  <c r="CR25" i="3" s="1"/>
  <c r="CG25" i="3"/>
  <c r="CS25" i="3" s="1"/>
  <c r="BY26" i="3"/>
  <c r="CK26" i="3" s="1"/>
  <c r="BZ26" i="3"/>
  <c r="CL26" i="3" s="1"/>
  <c r="CA26" i="3"/>
  <c r="CM26" i="3" s="1"/>
  <c r="CB26" i="3"/>
  <c r="CN26" i="3" s="1"/>
  <c r="CC26" i="3"/>
  <c r="CO26" i="3" s="1"/>
  <c r="CD26" i="3"/>
  <c r="CP26" i="3" s="1"/>
  <c r="CE26" i="3"/>
  <c r="CQ26" i="3" s="1"/>
  <c r="CF26" i="3"/>
  <c r="CR26" i="3" s="1"/>
  <c r="CG26" i="3"/>
  <c r="CS26" i="3" s="1"/>
  <c r="BX27" i="3"/>
  <c r="CJ27" i="3" s="1"/>
  <c r="BY27" i="3"/>
  <c r="CK27" i="3" s="1"/>
  <c r="BZ27" i="3"/>
  <c r="CL27" i="3" s="1"/>
  <c r="CA27" i="3"/>
  <c r="CM27" i="3" s="1"/>
  <c r="CB27" i="3"/>
  <c r="CN27" i="3" s="1"/>
  <c r="CC27" i="3"/>
  <c r="CO27" i="3" s="1"/>
  <c r="CD27" i="3"/>
  <c r="CP27" i="3" s="1"/>
  <c r="CE27" i="3"/>
  <c r="CQ27" i="3" s="1"/>
  <c r="CF27" i="3"/>
  <c r="CR27" i="3" s="1"/>
  <c r="CG27" i="3"/>
  <c r="CS27" i="3" s="1"/>
  <c r="BW28" i="3"/>
  <c r="CI28" i="3" s="1"/>
  <c r="BX28" i="3"/>
  <c r="CJ28" i="3" s="1"/>
  <c r="BY28" i="3"/>
  <c r="CK28" i="3" s="1"/>
  <c r="BZ28" i="3"/>
  <c r="CL28" i="3" s="1"/>
  <c r="CA28" i="3"/>
  <c r="CM28" i="3" s="1"/>
  <c r="CB28" i="3"/>
  <c r="CN28" i="3" s="1"/>
  <c r="CC28" i="3"/>
  <c r="CO28" i="3" s="1"/>
  <c r="CD28" i="3"/>
  <c r="CP28" i="3" s="1"/>
  <c r="CE28" i="3"/>
  <c r="CQ28" i="3" s="1"/>
  <c r="CF28" i="3"/>
  <c r="CR28" i="3" s="1"/>
  <c r="CG28" i="3"/>
  <c r="CS28" i="3" s="1"/>
  <c r="BX29" i="3"/>
  <c r="CJ29" i="3" s="1"/>
  <c r="BY29" i="3"/>
  <c r="CK29" i="3" s="1"/>
  <c r="BZ29" i="3"/>
  <c r="CL29" i="3" s="1"/>
  <c r="CA29" i="3"/>
  <c r="CM29" i="3" s="1"/>
  <c r="CB29" i="3"/>
  <c r="CN29" i="3" s="1"/>
  <c r="CD29" i="3"/>
  <c r="CP29" i="3" s="1"/>
  <c r="CE29" i="3"/>
  <c r="CQ29" i="3" s="1"/>
  <c r="CF29" i="3"/>
  <c r="CR29" i="3" s="1"/>
  <c r="CG29" i="3"/>
  <c r="CS29" i="3" s="1"/>
  <c r="BX30" i="3"/>
  <c r="CJ30" i="3" s="1"/>
  <c r="BY30" i="3"/>
  <c r="CK30" i="3" s="1"/>
  <c r="BZ30" i="3"/>
  <c r="CL30" i="3" s="1"/>
  <c r="CA30" i="3"/>
  <c r="CM30" i="3" s="1"/>
  <c r="CB30" i="3"/>
  <c r="CN30" i="3" s="1"/>
  <c r="CD30" i="3"/>
  <c r="CP30" i="3" s="1"/>
  <c r="CE30" i="3"/>
  <c r="CQ30" i="3" s="1"/>
  <c r="CF30" i="3"/>
  <c r="CR30" i="3" s="1"/>
  <c r="CG30" i="3"/>
  <c r="CS30" i="3" s="1"/>
  <c r="BY31" i="3"/>
  <c r="CK31" i="3" s="1"/>
  <c r="BZ31" i="3"/>
  <c r="CL31" i="3" s="1"/>
  <c r="CA31" i="3"/>
  <c r="CM31" i="3" s="1"/>
  <c r="CB31" i="3"/>
  <c r="CN31" i="3" s="1"/>
  <c r="CD31" i="3"/>
  <c r="CP31" i="3" s="1"/>
  <c r="CE31" i="3"/>
  <c r="CQ31" i="3" s="1"/>
  <c r="CF31" i="3"/>
  <c r="CR31" i="3" s="1"/>
  <c r="CG31" i="3"/>
  <c r="CS31" i="3" s="1"/>
  <c r="BX32" i="3"/>
  <c r="CJ32" i="3" s="1"/>
  <c r="BY32" i="3"/>
  <c r="CK32" i="3" s="1"/>
  <c r="BZ32" i="3"/>
  <c r="CL32" i="3" s="1"/>
  <c r="CA32" i="3"/>
  <c r="CM32" i="3" s="1"/>
  <c r="CB32" i="3"/>
  <c r="CN32" i="3" s="1"/>
  <c r="CC32" i="3"/>
  <c r="CO32" i="3" s="1"/>
  <c r="CD32" i="3"/>
  <c r="CP32" i="3" s="1"/>
  <c r="CE32" i="3"/>
  <c r="CQ32" i="3" s="1"/>
  <c r="CF32" i="3"/>
  <c r="CR32" i="3" s="1"/>
  <c r="CG32" i="3"/>
  <c r="CS32" i="3" s="1"/>
  <c r="BX33" i="3"/>
  <c r="CJ33" i="3" s="1"/>
  <c r="BY33" i="3"/>
  <c r="CK33" i="3" s="1"/>
  <c r="BZ33" i="3"/>
  <c r="CL33" i="3" s="1"/>
  <c r="CA33" i="3"/>
  <c r="CM33" i="3" s="1"/>
  <c r="CB33" i="3"/>
  <c r="CN33" i="3" s="1"/>
  <c r="CC33" i="3"/>
  <c r="CO33" i="3" s="1"/>
  <c r="CD33" i="3"/>
  <c r="CP33" i="3" s="1"/>
  <c r="CE33" i="3"/>
  <c r="CQ33" i="3" s="1"/>
  <c r="CF33" i="3"/>
  <c r="CR33" i="3" s="1"/>
  <c r="CG33" i="3"/>
  <c r="CS33" i="3" s="1"/>
  <c r="BX34" i="3"/>
  <c r="CJ34" i="3" s="1"/>
  <c r="BY34" i="3"/>
  <c r="CK34" i="3" s="1"/>
  <c r="BZ34" i="3"/>
  <c r="CL34" i="3" s="1"/>
  <c r="CA34" i="3"/>
  <c r="CM34" i="3" s="1"/>
  <c r="CB34" i="3"/>
  <c r="CN34" i="3" s="1"/>
  <c r="CC34" i="3"/>
  <c r="CO34" i="3" s="1"/>
  <c r="CD34" i="3"/>
  <c r="CP34" i="3" s="1"/>
  <c r="CE34" i="3"/>
  <c r="CQ34" i="3" s="1"/>
  <c r="CF34" i="3"/>
  <c r="CR34" i="3" s="1"/>
  <c r="CG34" i="3"/>
  <c r="CS34" i="3" s="1"/>
  <c r="BX35" i="3"/>
  <c r="CJ35" i="3" s="1"/>
  <c r="BY35" i="3"/>
  <c r="CK35" i="3" s="1"/>
  <c r="BZ35" i="3"/>
  <c r="CL35" i="3" s="1"/>
  <c r="CA35" i="3"/>
  <c r="CM35" i="3" s="1"/>
  <c r="CB35" i="3"/>
  <c r="CN35" i="3" s="1"/>
  <c r="CC35" i="3"/>
  <c r="CO35" i="3" s="1"/>
  <c r="CD35" i="3"/>
  <c r="CP35" i="3" s="1"/>
  <c r="CE35" i="3"/>
  <c r="CQ35" i="3" s="1"/>
  <c r="CF35" i="3"/>
  <c r="CR35" i="3" s="1"/>
  <c r="CG35" i="3"/>
  <c r="CS35" i="3" s="1"/>
  <c r="BY36" i="3"/>
  <c r="CK36" i="3" s="1"/>
  <c r="BZ36" i="3"/>
  <c r="CL36" i="3" s="1"/>
  <c r="CA36" i="3"/>
  <c r="CM36" i="3" s="1"/>
  <c r="CB36" i="3"/>
  <c r="CN36" i="3" s="1"/>
  <c r="CD36" i="3"/>
  <c r="CP36" i="3" s="1"/>
  <c r="CE36" i="3"/>
  <c r="CQ36" i="3" s="1"/>
  <c r="CF36" i="3"/>
  <c r="CR36" i="3" s="1"/>
  <c r="CG36" i="3"/>
  <c r="CS36" i="3" s="1"/>
  <c r="BY37" i="3"/>
  <c r="CK37" i="3" s="1"/>
  <c r="BZ37" i="3"/>
  <c r="CL37" i="3" s="1"/>
  <c r="CA37" i="3"/>
  <c r="CM37" i="3" s="1"/>
  <c r="CB37" i="3"/>
  <c r="CN37" i="3" s="1"/>
  <c r="CC37" i="3"/>
  <c r="CO37" i="3" s="1"/>
  <c r="CD37" i="3"/>
  <c r="CP37" i="3" s="1"/>
  <c r="CE37" i="3"/>
  <c r="CQ37" i="3" s="1"/>
  <c r="CF37" i="3"/>
  <c r="CR37" i="3" s="1"/>
  <c r="CG37" i="3"/>
  <c r="CS37" i="3" s="1"/>
  <c r="BY38" i="3"/>
  <c r="CK38" i="3" s="1"/>
  <c r="BZ38" i="3"/>
  <c r="CL38" i="3" s="1"/>
  <c r="CA38" i="3"/>
  <c r="CM38" i="3" s="1"/>
  <c r="CB38" i="3"/>
  <c r="CN38" i="3" s="1"/>
  <c r="CC38" i="3"/>
  <c r="CO38" i="3" s="1"/>
  <c r="CD38" i="3"/>
  <c r="CP38" i="3" s="1"/>
  <c r="CE38" i="3"/>
  <c r="CQ38" i="3" s="1"/>
  <c r="CF38" i="3"/>
  <c r="CR38" i="3" s="1"/>
  <c r="CG38" i="3"/>
  <c r="CS38" i="3" s="1"/>
  <c r="BX39" i="3"/>
  <c r="CJ39" i="3" s="1"/>
  <c r="BY39" i="3"/>
  <c r="CK39" i="3" s="1"/>
  <c r="BZ39" i="3"/>
  <c r="CL39" i="3" s="1"/>
  <c r="CA39" i="3"/>
  <c r="CM39" i="3" s="1"/>
  <c r="CB39" i="3"/>
  <c r="CN39" i="3" s="1"/>
  <c r="CZ39" i="3" s="1"/>
  <c r="CC39" i="3"/>
  <c r="CO39" i="3" s="1"/>
  <c r="CD39" i="3"/>
  <c r="CP39" i="3" s="1"/>
  <c r="CE39" i="3"/>
  <c r="CQ39" i="3" s="1"/>
  <c r="CF39" i="3"/>
  <c r="CR39" i="3" s="1"/>
  <c r="CG39" i="3"/>
  <c r="CS39" i="3" s="1"/>
  <c r="BW40" i="3"/>
  <c r="CI40" i="3" s="1"/>
  <c r="BX40" i="3"/>
  <c r="CJ40" i="3" s="1"/>
  <c r="BY40" i="3"/>
  <c r="CK40" i="3" s="1"/>
  <c r="BZ40" i="3"/>
  <c r="CL40" i="3" s="1"/>
  <c r="CA40" i="3"/>
  <c r="CM40" i="3" s="1"/>
  <c r="CB40" i="3"/>
  <c r="CN40" i="3" s="1"/>
  <c r="CC40" i="3"/>
  <c r="CO40" i="3" s="1"/>
  <c r="CD40" i="3"/>
  <c r="CP40" i="3" s="1"/>
  <c r="CE40" i="3"/>
  <c r="CQ40" i="3" s="1"/>
  <c r="CF40" i="3"/>
  <c r="CR40" i="3" s="1"/>
  <c r="CG40" i="3"/>
  <c r="CS40" i="3" s="1"/>
  <c r="BX41" i="3"/>
  <c r="CJ41" i="3" s="1"/>
  <c r="BY41" i="3"/>
  <c r="CK41" i="3" s="1"/>
  <c r="BZ41" i="3"/>
  <c r="CL41" i="3" s="1"/>
  <c r="CA41" i="3"/>
  <c r="CM41" i="3" s="1"/>
  <c r="CB41" i="3"/>
  <c r="CN41" i="3" s="1"/>
  <c r="CD41" i="3"/>
  <c r="CP41" i="3" s="1"/>
  <c r="CE41" i="3"/>
  <c r="CQ41" i="3" s="1"/>
  <c r="CF41" i="3"/>
  <c r="CR41" i="3" s="1"/>
  <c r="CG41" i="3"/>
  <c r="CS41" i="3" s="1"/>
  <c r="BX42" i="3"/>
  <c r="CJ42" i="3" s="1"/>
  <c r="BY42" i="3"/>
  <c r="CK42" i="3" s="1"/>
  <c r="BZ42" i="3"/>
  <c r="CL42" i="3" s="1"/>
  <c r="CA42" i="3"/>
  <c r="CM42" i="3" s="1"/>
  <c r="CB42" i="3"/>
  <c r="CN42" i="3" s="1"/>
  <c r="CD42" i="3"/>
  <c r="CP42" i="3" s="1"/>
  <c r="CE42" i="3"/>
  <c r="CQ42" i="3" s="1"/>
  <c r="CF42" i="3"/>
  <c r="CR42" i="3" s="1"/>
  <c r="CG42" i="3"/>
  <c r="CS42" i="3" s="1"/>
  <c r="BY43" i="3"/>
  <c r="CK43" i="3" s="1"/>
  <c r="BZ43" i="3"/>
  <c r="CL43" i="3" s="1"/>
  <c r="CA43" i="3"/>
  <c r="CM43" i="3" s="1"/>
  <c r="CB43" i="3"/>
  <c r="CN43" i="3" s="1"/>
  <c r="CD43" i="3"/>
  <c r="CP43" i="3" s="1"/>
  <c r="CE43" i="3"/>
  <c r="CQ43" i="3" s="1"/>
  <c r="CF43" i="3"/>
  <c r="CR43" i="3" s="1"/>
  <c r="CG43" i="3"/>
  <c r="CS43" i="3" s="1"/>
  <c r="BX44" i="3"/>
  <c r="CJ44" i="3" s="1"/>
  <c r="BY44" i="3"/>
  <c r="CK44" i="3" s="1"/>
  <c r="BZ44" i="3"/>
  <c r="CL44" i="3" s="1"/>
  <c r="CA44" i="3"/>
  <c r="CM44" i="3" s="1"/>
  <c r="CB44" i="3"/>
  <c r="CN44" i="3" s="1"/>
  <c r="CC44" i="3"/>
  <c r="CO44" i="3" s="1"/>
  <c r="CD44" i="3"/>
  <c r="CP44" i="3" s="1"/>
  <c r="CE44" i="3"/>
  <c r="CQ44" i="3" s="1"/>
  <c r="CF44" i="3"/>
  <c r="CR44" i="3" s="1"/>
  <c r="CG44" i="3"/>
  <c r="CS44" i="3" s="1"/>
  <c r="BX45" i="3"/>
  <c r="CJ45" i="3" s="1"/>
  <c r="BY45" i="3"/>
  <c r="CK45" i="3" s="1"/>
  <c r="BZ45" i="3"/>
  <c r="CL45" i="3" s="1"/>
  <c r="CA45" i="3"/>
  <c r="CM45" i="3" s="1"/>
  <c r="CB45" i="3"/>
  <c r="CN45" i="3" s="1"/>
  <c r="CC45" i="3"/>
  <c r="CO45" i="3" s="1"/>
  <c r="CD45" i="3"/>
  <c r="CP45" i="3" s="1"/>
  <c r="CE45" i="3"/>
  <c r="CQ45" i="3" s="1"/>
  <c r="CF45" i="3"/>
  <c r="CR45" i="3" s="1"/>
  <c r="CG45" i="3"/>
  <c r="CS45" i="3" s="1"/>
  <c r="BX46" i="3"/>
  <c r="CJ46" i="3" s="1"/>
  <c r="BY46" i="3"/>
  <c r="CK46" i="3" s="1"/>
  <c r="BZ46" i="3"/>
  <c r="CL46" i="3" s="1"/>
  <c r="CA46" i="3"/>
  <c r="CM46" i="3" s="1"/>
  <c r="CB46" i="3"/>
  <c r="CN46" i="3" s="1"/>
  <c r="CC46" i="3"/>
  <c r="CO46" i="3" s="1"/>
  <c r="CD46" i="3"/>
  <c r="CP46" i="3" s="1"/>
  <c r="CE46" i="3"/>
  <c r="CQ46" i="3" s="1"/>
  <c r="CF46" i="3"/>
  <c r="CR46" i="3" s="1"/>
  <c r="CG46" i="3"/>
  <c r="CS46" i="3" s="1"/>
  <c r="BX47" i="3"/>
  <c r="CJ47" i="3" s="1"/>
  <c r="BY47" i="3"/>
  <c r="CK47" i="3" s="1"/>
  <c r="BZ47" i="3"/>
  <c r="CL47" i="3" s="1"/>
  <c r="CA47" i="3"/>
  <c r="CM47" i="3" s="1"/>
  <c r="CB47" i="3"/>
  <c r="CN47" i="3" s="1"/>
  <c r="CC47" i="3"/>
  <c r="CO47" i="3" s="1"/>
  <c r="CD47" i="3"/>
  <c r="CP47" i="3" s="1"/>
  <c r="CE47" i="3"/>
  <c r="CQ47" i="3" s="1"/>
  <c r="CF47" i="3"/>
  <c r="CR47" i="3" s="1"/>
  <c r="CG47" i="3"/>
  <c r="CS47" i="3" s="1"/>
  <c r="BY48" i="3"/>
  <c r="CK48" i="3" s="1"/>
  <c r="BZ48" i="3"/>
  <c r="CL48" i="3" s="1"/>
  <c r="CA48" i="3"/>
  <c r="CM48" i="3" s="1"/>
  <c r="CB48" i="3"/>
  <c r="CN48" i="3" s="1"/>
  <c r="CD48" i="3"/>
  <c r="CP48" i="3" s="1"/>
  <c r="CE48" i="3"/>
  <c r="CQ48" i="3" s="1"/>
  <c r="CF48" i="3"/>
  <c r="CR48" i="3" s="1"/>
  <c r="CG48" i="3"/>
  <c r="CS48" i="3" s="1"/>
  <c r="BY49" i="3"/>
  <c r="CK49" i="3" s="1"/>
  <c r="BZ49" i="3"/>
  <c r="CL49" i="3" s="1"/>
  <c r="CA49" i="3"/>
  <c r="CM49" i="3" s="1"/>
  <c r="CB49" i="3"/>
  <c r="CN49" i="3" s="1"/>
  <c r="CC49" i="3"/>
  <c r="CO49" i="3" s="1"/>
  <c r="CD49" i="3"/>
  <c r="CP49" i="3" s="1"/>
  <c r="CE49" i="3"/>
  <c r="CQ49" i="3" s="1"/>
  <c r="CF49" i="3"/>
  <c r="CR49" i="3" s="1"/>
  <c r="CG49" i="3"/>
  <c r="CS49" i="3" s="1"/>
  <c r="BY50" i="3"/>
  <c r="CK50" i="3" s="1"/>
  <c r="BZ50" i="3"/>
  <c r="CL50" i="3" s="1"/>
  <c r="CA50" i="3"/>
  <c r="CM50" i="3" s="1"/>
  <c r="CB50" i="3"/>
  <c r="CN50" i="3" s="1"/>
  <c r="CC50" i="3"/>
  <c r="CO50" i="3" s="1"/>
  <c r="CD50" i="3"/>
  <c r="CP50" i="3" s="1"/>
  <c r="CE50" i="3"/>
  <c r="CQ50" i="3" s="1"/>
  <c r="CF50" i="3"/>
  <c r="CR50" i="3" s="1"/>
  <c r="CG50" i="3"/>
  <c r="CS50" i="3" s="1"/>
  <c r="BX51" i="3"/>
  <c r="CJ51" i="3" s="1"/>
  <c r="BY51" i="3"/>
  <c r="CK51" i="3" s="1"/>
  <c r="BZ51" i="3"/>
  <c r="CL51" i="3" s="1"/>
  <c r="CA51" i="3"/>
  <c r="CM51" i="3" s="1"/>
  <c r="CB51" i="3"/>
  <c r="CN51" i="3" s="1"/>
  <c r="CC51" i="3"/>
  <c r="CO51" i="3" s="1"/>
  <c r="CD51" i="3"/>
  <c r="CP51" i="3" s="1"/>
  <c r="CE51" i="3"/>
  <c r="CQ51" i="3" s="1"/>
  <c r="CF51" i="3"/>
  <c r="CR51" i="3" s="1"/>
  <c r="CG51" i="3"/>
  <c r="CS51" i="3" s="1"/>
  <c r="BW52" i="3"/>
  <c r="CI52" i="3" s="1"/>
  <c r="BX52" i="3"/>
  <c r="CJ52" i="3" s="1"/>
  <c r="BY52" i="3"/>
  <c r="CK52" i="3" s="1"/>
  <c r="BZ52" i="3"/>
  <c r="CL52" i="3" s="1"/>
  <c r="CA52" i="3"/>
  <c r="CM52" i="3" s="1"/>
  <c r="CB52" i="3"/>
  <c r="CN52" i="3" s="1"/>
  <c r="CC52" i="3"/>
  <c r="CO52" i="3" s="1"/>
  <c r="CD52" i="3"/>
  <c r="CP52" i="3" s="1"/>
  <c r="CE52" i="3"/>
  <c r="CQ52" i="3" s="1"/>
  <c r="CF52" i="3"/>
  <c r="CR52" i="3" s="1"/>
  <c r="CG52" i="3"/>
  <c r="CS52" i="3" s="1"/>
  <c r="BX53" i="3"/>
  <c r="CJ53" i="3" s="1"/>
  <c r="BY53" i="3"/>
  <c r="CK53" i="3" s="1"/>
  <c r="BZ53" i="3"/>
  <c r="CL53" i="3" s="1"/>
  <c r="CA53" i="3"/>
  <c r="CM53" i="3" s="1"/>
  <c r="CB53" i="3"/>
  <c r="CN53" i="3" s="1"/>
  <c r="CD53" i="3"/>
  <c r="CP53" i="3" s="1"/>
  <c r="CE53" i="3"/>
  <c r="CQ53" i="3" s="1"/>
  <c r="CF53" i="3"/>
  <c r="CR53" i="3" s="1"/>
  <c r="CG53" i="3"/>
  <c r="CS53" i="3" s="1"/>
  <c r="BX54" i="3"/>
  <c r="CJ54" i="3" s="1"/>
  <c r="BY54" i="3"/>
  <c r="CK54" i="3" s="1"/>
  <c r="BZ54" i="3"/>
  <c r="CL54" i="3" s="1"/>
  <c r="CA54" i="3"/>
  <c r="CM54" i="3" s="1"/>
  <c r="CB54" i="3"/>
  <c r="CN54" i="3" s="1"/>
  <c r="CD54" i="3"/>
  <c r="CP54" i="3" s="1"/>
  <c r="CE54" i="3"/>
  <c r="CQ54" i="3" s="1"/>
  <c r="CF54" i="3"/>
  <c r="CR54" i="3" s="1"/>
  <c r="CG54" i="3"/>
  <c r="CS54" i="3" s="1"/>
  <c r="BY55" i="3"/>
  <c r="CK55" i="3" s="1"/>
  <c r="BZ55" i="3"/>
  <c r="CL55" i="3" s="1"/>
  <c r="CA55" i="3"/>
  <c r="CM55" i="3" s="1"/>
  <c r="CB55" i="3"/>
  <c r="CN55" i="3" s="1"/>
  <c r="CD55" i="3"/>
  <c r="CP55" i="3" s="1"/>
  <c r="CE55" i="3"/>
  <c r="CQ55" i="3" s="1"/>
  <c r="CF55" i="3"/>
  <c r="CR55" i="3" s="1"/>
  <c r="CG55" i="3"/>
  <c r="CS55" i="3" s="1"/>
  <c r="BX56" i="3"/>
  <c r="CJ56" i="3" s="1"/>
  <c r="BY56" i="3"/>
  <c r="CK56" i="3" s="1"/>
  <c r="BZ56" i="3"/>
  <c r="CL56" i="3" s="1"/>
  <c r="CA56" i="3"/>
  <c r="CM56" i="3" s="1"/>
  <c r="CB56" i="3"/>
  <c r="CN56" i="3" s="1"/>
  <c r="CC56" i="3"/>
  <c r="CO56" i="3" s="1"/>
  <c r="CD56" i="3"/>
  <c r="CP56" i="3" s="1"/>
  <c r="CE56" i="3"/>
  <c r="CQ56" i="3" s="1"/>
  <c r="CF56" i="3"/>
  <c r="CR56" i="3" s="1"/>
  <c r="CG56" i="3"/>
  <c r="CS56" i="3" s="1"/>
  <c r="BX57" i="3"/>
  <c r="CJ57" i="3" s="1"/>
  <c r="BY57" i="3"/>
  <c r="CK57" i="3" s="1"/>
  <c r="BZ57" i="3"/>
  <c r="CL57" i="3" s="1"/>
  <c r="CA57" i="3"/>
  <c r="CM57" i="3" s="1"/>
  <c r="CB57" i="3"/>
  <c r="CN57" i="3" s="1"/>
  <c r="CC57" i="3"/>
  <c r="CO57" i="3" s="1"/>
  <c r="CD57" i="3"/>
  <c r="CP57" i="3" s="1"/>
  <c r="CE57" i="3"/>
  <c r="CQ57" i="3" s="1"/>
  <c r="CF57" i="3"/>
  <c r="CR57" i="3" s="1"/>
  <c r="CG57" i="3"/>
  <c r="CS57" i="3" s="1"/>
  <c r="BX58" i="3"/>
  <c r="CJ58" i="3" s="1"/>
  <c r="BY58" i="3"/>
  <c r="CK58" i="3" s="1"/>
  <c r="BZ58" i="3"/>
  <c r="CL58" i="3" s="1"/>
  <c r="CA58" i="3"/>
  <c r="CM58" i="3" s="1"/>
  <c r="CB58" i="3"/>
  <c r="CN58" i="3" s="1"/>
  <c r="CC58" i="3"/>
  <c r="CO58" i="3" s="1"/>
  <c r="CD58" i="3"/>
  <c r="CP58" i="3" s="1"/>
  <c r="CE58" i="3"/>
  <c r="CQ58" i="3" s="1"/>
  <c r="CF58" i="3"/>
  <c r="CR58" i="3" s="1"/>
  <c r="CG58" i="3"/>
  <c r="CS58" i="3" s="1"/>
  <c r="BX59" i="3"/>
  <c r="CJ59" i="3" s="1"/>
  <c r="BY59" i="3"/>
  <c r="CK59" i="3" s="1"/>
  <c r="BZ59" i="3"/>
  <c r="CL59" i="3" s="1"/>
  <c r="CA59" i="3"/>
  <c r="CM59" i="3" s="1"/>
  <c r="CB59" i="3"/>
  <c r="CN59" i="3" s="1"/>
  <c r="CC59" i="3"/>
  <c r="CO59" i="3" s="1"/>
  <c r="CD59" i="3"/>
  <c r="CP59" i="3" s="1"/>
  <c r="CE59" i="3"/>
  <c r="CQ59" i="3" s="1"/>
  <c r="CF59" i="3"/>
  <c r="CR59" i="3" s="1"/>
  <c r="CG59" i="3"/>
  <c r="CS59" i="3" s="1"/>
  <c r="CK2" i="3"/>
  <c r="CL2" i="3"/>
  <c r="CA2" i="3"/>
  <c r="CM2" i="3" s="1"/>
  <c r="CB2" i="3"/>
  <c r="CN2" i="3" s="1"/>
  <c r="CC2" i="3"/>
  <c r="CO2" i="3" s="1"/>
  <c r="CD2" i="3"/>
  <c r="CP2" i="3" s="1"/>
  <c r="CE2" i="3"/>
  <c r="CQ2" i="3" s="1"/>
  <c r="CF2" i="3"/>
  <c r="CR2" i="3" s="1"/>
  <c r="CG2" i="3"/>
  <c r="CS2" i="3" s="1"/>
  <c r="BX61" i="3"/>
  <c r="BY61" i="3"/>
  <c r="BZ61" i="3"/>
  <c r="CA61" i="3"/>
  <c r="CB61" i="3"/>
  <c r="CC61" i="3"/>
  <c r="CD61" i="3"/>
  <c r="CE61" i="3"/>
  <c r="CF61" i="3"/>
  <c r="CG61" i="3"/>
  <c r="BW61" i="3"/>
  <c r="CX20" i="2" l="1"/>
  <c r="CX10" i="2"/>
  <c r="CX14" i="2"/>
  <c r="CX15" i="2"/>
  <c r="CX31" i="2"/>
  <c r="CX26" i="2"/>
  <c r="CX37" i="2"/>
  <c r="CX27" i="2"/>
  <c r="CX21" i="2"/>
  <c r="CX38" i="2"/>
  <c r="CX32" i="2"/>
  <c r="CX22" i="2"/>
  <c r="CX3" i="2"/>
  <c r="CX33" i="2"/>
  <c r="CX7" i="2"/>
  <c r="CX17" i="2"/>
  <c r="CS2" i="2"/>
  <c r="CX34" i="2"/>
  <c r="CX5" i="2"/>
  <c r="CX28" i="2"/>
  <c r="CX13" i="2"/>
  <c r="CX8" i="2"/>
  <c r="CX2" i="2"/>
  <c r="CX40" i="2"/>
  <c r="CX35" i="2"/>
  <c r="CX9" i="2"/>
  <c r="CX24" i="2"/>
  <c r="CX41" i="2"/>
  <c r="CX30" i="2"/>
  <c r="CX25" i="2"/>
  <c r="CX19" i="2"/>
  <c r="CZ46" i="3"/>
  <c r="CZ10" i="3"/>
  <c r="CZ19" i="3"/>
  <c r="CZ47" i="3"/>
  <c r="CZ23" i="3"/>
  <c r="CZ38" i="3"/>
  <c r="CZ25" i="3"/>
  <c r="CZ48" i="3"/>
  <c r="CZ55" i="3"/>
  <c r="CX59" i="3"/>
  <c r="CZ8" i="3"/>
  <c r="CZ32" i="3"/>
  <c r="CZ41" i="3"/>
  <c r="CZ3" i="3"/>
  <c r="CZ11" i="3"/>
  <c r="CZ15" i="3"/>
  <c r="CZ20" i="3"/>
  <c r="CZ31" i="3"/>
  <c r="CZ50" i="3"/>
  <c r="CZ26" i="3"/>
  <c r="CZ42" i="3"/>
  <c r="CZ49" i="3"/>
  <c r="CZ45" i="3"/>
  <c r="CZ27" i="3"/>
  <c r="CZ35" i="3"/>
  <c r="CZ14" i="3"/>
  <c r="CZ12" i="3"/>
  <c r="CZ36" i="3"/>
  <c r="CZ16" i="3"/>
  <c r="CZ29" i="3"/>
  <c r="CZ59" i="3"/>
  <c r="CZ40" i="3"/>
  <c r="CZ51" i="3"/>
  <c r="CZ28" i="3"/>
  <c r="CZ6" i="3"/>
  <c r="CX41" i="3"/>
  <c r="CX55" i="3"/>
  <c r="CX23" i="3"/>
  <c r="CX11" i="3"/>
  <c r="CX57" i="3"/>
  <c r="CX56" i="3"/>
  <c r="CX9" i="3"/>
  <c r="CX21" i="3"/>
  <c r="CX43" i="3"/>
  <c r="CX58" i="3"/>
  <c r="CX33" i="3"/>
  <c r="CX5" i="3"/>
  <c r="CX34" i="3"/>
  <c r="CX32" i="3"/>
  <c r="CX17" i="3"/>
  <c r="CX22" i="3"/>
  <c r="CZ58" i="3"/>
  <c r="CZ34" i="3"/>
  <c r="CZ22" i="3"/>
  <c r="CX30" i="3"/>
  <c r="CX44" i="3"/>
  <c r="CX53" i="3"/>
  <c r="CZ57" i="3"/>
  <c r="CZ33" i="3"/>
  <c r="CZ21" i="3"/>
  <c r="CZ9" i="3"/>
  <c r="CX18" i="3"/>
  <c r="CX45" i="3"/>
  <c r="CZ56" i="3"/>
  <c r="CZ44" i="3"/>
  <c r="CX52" i="3"/>
  <c r="CX4" i="3"/>
  <c r="CX25" i="3"/>
  <c r="CX7" i="3"/>
  <c r="CX46" i="3"/>
  <c r="CX54" i="3"/>
  <c r="CZ43" i="3"/>
  <c r="CZ7" i="3"/>
  <c r="CX47" i="3"/>
  <c r="CZ54" i="3"/>
  <c r="CZ30" i="3"/>
  <c r="CZ18" i="3"/>
  <c r="CX29" i="3"/>
  <c r="CX31" i="3"/>
  <c r="CX38" i="3"/>
  <c r="CX39" i="3"/>
  <c r="CX35" i="3"/>
  <c r="CZ53" i="3"/>
  <c r="CZ17" i="3"/>
  <c r="CZ5" i="3"/>
  <c r="CZ52" i="3"/>
  <c r="CZ4" i="3"/>
  <c r="CX3" i="3"/>
  <c r="CX6" i="3"/>
  <c r="CK105" i="3"/>
  <c r="CQ99" i="3"/>
  <c r="CX10" i="3"/>
  <c r="CK118" i="3"/>
  <c r="CI116" i="3"/>
  <c r="CS114" i="3"/>
  <c r="CQ112" i="3"/>
  <c r="CN109" i="3"/>
  <c r="CJ105" i="3"/>
  <c r="CS102" i="3"/>
  <c r="CO98" i="3"/>
  <c r="CS90" i="3"/>
  <c r="CP87" i="3"/>
  <c r="CY24" i="3" s="1"/>
  <c r="CQ76" i="3"/>
  <c r="CP75" i="3"/>
  <c r="CO74" i="3"/>
  <c r="CL71" i="3"/>
  <c r="CS68" i="3"/>
  <c r="CY5" i="3" s="1"/>
  <c r="CQ66" i="3"/>
  <c r="CY3" i="3" s="1"/>
  <c r="CI115" i="3"/>
  <c r="CJ80" i="3"/>
  <c r="CP65" i="3"/>
  <c r="CY2" i="3" s="1"/>
  <c r="CL120" i="3"/>
  <c r="CJ118" i="3"/>
  <c r="CY55" i="3" s="1"/>
  <c r="CQ113" i="3"/>
  <c r="CN110" i="3"/>
  <c r="CK107" i="3"/>
  <c r="CI93" i="3"/>
  <c r="CJ82" i="3"/>
  <c r="CS79" i="3"/>
  <c r="CO75" i="3"/>
  <c r="CQ67" i="3"/>
  <c r="CX20" i="3"/>
  <c r="CX8" i="3"/>
  <c r="CL121" i="3"/>
  <c r="CL109" i="3"/>
  <c r="CJ107" i="3"/>
  <c r="CQ90" i="3"/>
  <c r="CO88" i="3"/>
  <c r="CM86" i="3"/>
  <c r="CL85" i="3"/>
  <c r="CP77" i="3"/>
  <c r="CO76" i="3"/>
  <c r="CS69" i="3"/>
  <c r="CX19" i="3"/>
  <c r="CI119" i="3"/>
  <c r="CY56" i="3" s="1"/>
  <c r="CP114" i="3"/>
  <c r="CO113" i="3"/>
  <c r="CS105" i="3"/>
  <c r="CQ103" i="3"/>
  <c r="CQ91" i="3"/>
  <c r="CO89" i="3"/>
  <c r="CI83" i="3"/>
  <c r="CS81" i="3"/>
  <c r="CQ79" i="3"/>
  <c r="CI71" i="3"/>
  <c r="CO67" i="3"/>
  <c r="CX42" i="3"/>
  <c r="CJ121" i="3"/>
  <c r="CI120" i="3"/>
  <c r="CO114" i="3"/>
  <c r="CI108" i="3"/>
  <c r="CS106" i="3"/>
  <c r="CY43" i="3" s="1"/>
  <c r="CL99" i="3"/>
  <c r="CI96" i="3"/>
  <c r="CS94" i="3"/>
  <c r="CY31" i="3" s="1"/>
  <c r="CJ85" i="3"/>
  <c r="CS82" i="3"/>
  <c r="CQ80" i="3"/>
  <c r="CS70" i="3"/>
  <c r="CQ69" i="3"/>
  <c r="CL112" i="3"/>
  <c r="CS107" i="3"/>
  <c r="CS95" i="3"/>
  <c r="CP92" i="3"/>
  <c r="CX40" i="3"/>
  <c r="CX28" i="3"/>
  <c r="CX16" i="3"/>
  <c r="CP117" i="3"/>
  <c r="CY54" i="3" s="1"/>
  <c r="CO116" i="3"/>
  <c r="CN103" i="3"/>
  <c r="CL101" i="3"/>
  <c r="CK100" i="3"/>
  <c r="CJ99" i="3"/>
  <c r="CI98" i="3"/>
  <c r="CN91" i="3"/>
  <c r="CQ82" i="3"/>
  <c r="CN79" i="3"/>
  <c r="CI74" i="3"/>
  <c r="CQ70" i="3"/>
  <c r="CX51" i="3"/>
  <c r="CX27" i="3"/>
  <c r="CX15" i="3"/>
  <c r="CS121" i="3"/>
  <c r="CS109" i="3"/>
  <c r="CK101" i="3"/>
  <c r="CJ100" i="3"/>
  <c r="CQ95" i="3"/>
  <c r="CS85" i="3"/>
  <c r="CI75" i="3"/>
  <c r="CX50" i="3"/>
  <c r="CX26" i="3"/>
  <c r="CW26" i="3" s="1"/>
  <c r="CV26" i="3" s="1"/>
  <c r="CX14" i="3"/>
  <c r="CI2" i="3"/>
  <c r="CS122" i="3"/>
  <c r="CY59" i="3" s="1"/>
  <c r="CL115" i="3"/>
  <c r="CQ108" i="3"/>
  <c r="CK102" i="3"/>
  <c r="CQ96" i="3"/>
  <c r="CL91" i="3"/>
  <c r="CK90" i="3"/>
  <c r="CJ89" i="3"/>
  <c r="CY26" i="3" s="1"/>
  <c r="CI88" i="3"/>
  <c r="CS86" i="3"/>
  <c r="CQ84" i="3"/>
  <c r="CY21" i="3" s="1"/>
  <c r="CP83" i="3"/>
  <c r="CK78" i="3"/>
  <c r="CY15" i="3" s="1"/>
  <c r="CI76" i="3"/>
  <c r="CP71" i="3"/>
  <c r="CX49" i="3"/>
  <c r="CX37" i="3"/>
  <c r="CX13" i="3"/>
  <c r="CK115" i="3"/>
  <c r="CI113" i="3"/>
  <c r="CS111" i="3"/>
  <c r="CY48" i="3" s="1"/>
  <c r="CQ109" i="3"/>
  <c r="CL104" i="3"/>
  <c r="CY41" i="3" s="1"/>
  <c r="CL92" i="3"/>
  <c r="CO83" i="3"/>
  <c r="CI77" i="3"/>
  <c r="CP72" i="3"/>
  <c r="CY9" i="3" s="1"/>
  <c r="CI67" i="3"/>
  <c r="CL69" i="3"/>
  <c r="CX48" i="3"/>
  <c r="CX36" i="3"/>
  <c r="CX24" i="3"/>
  <c r="CX12" i="3"/>
  <c r="CI114" i="3"/>
  <c r="CS112" i="3"/>
  <c r="CQ110" i="3"/>
  <c r="CO108" i="3"/>
  <c r="CL105" i="3"/>
  <c r="CS100" i="3"/>
  <c r="CQ98" i="3"/>
  <c r="CP97" i="3"/>
  <c r="CY34" i="3" s="1"/>
  <c r="CO96" i="3"/>
  <c r="CN95" i="3"/>
  <c r="CY32" i="3" s="1"/>
  <c r="CL93" i="3"/>
  <c r="CJ91" i="3"/>
  <c r="CL81" i="3"/>
  <c r="CY18" i="3" s="1"/>
  <c r="CQ74" i="3"/>
  <c r="CP73" i="3"/>
  <c r="CY10" i="3" s="1"/>
  <c r="CJ69" i="3"/>
  <c r="CJ70" i="3"/>
  <c r="CT49" i="3"/>
  <c r="DA49" i="3" s="1"/>
  <c r="CT25" i="3"/>
  <c r="DA25" i="3" s="1"/>
  <c r="CT59" i="3"/>
  <c r="DA59" i="3" s="1"/>
  <c r="CT47" i="3"/>
  <c r="DA47" i="3" s="1"/>
  <c r="CT35" i="3"/>
  <c r="DA35" i="3" s="1"/>
  <c r="CT23" i="3"/>
  <c r="DA23" i="3" s="1"/>
  <c r="CT11" i="3"/>
  <c r="DA11" i="3" s="1"/>
  <c r="CT58" i="3"/>
  <c r="DA58" i="3" s="1"/>
  <c r="CT46" i="3"/>
  <c r="DA46" i="3" s="1"/>
  <c r="CT34" i="3"/>
  <c r="DA34" i="3" s="1"/>
  <c r="CT22" i="3"/>
  <c r="DA22" i="3" s="1"/>
  <c r="CT10" i="3"/>
  <c r="DA10" i="3" s="1"/>
  <c r="CT13" i="3"/>
  <c r="DA13" i="3" s="1"/>
  <c r="CT57" i="3"/>
  <c r="DA57" i="3" s="1"/>
  <c r="CT45" i="3"/>
  <c r="DA45" i="3" s="1"/>
  <c r="CT33" i="3"/>
  <c r="DA33" i="3" s="1"/>
  <c r="CT21" i="3"/>
  <c r="DA21" i="3" s="1"/>
  <c r="CT9" i="3"/>
  <c r="DA9" i="3" s="1"/>
  <c r="CT56" i="3"/>
  <c r="DA56" i="3" s="1"/>
  <c r="CT44" i="3"/>
  <c r="DA44" i="3" s="1"/>
  <c r="CT32" i="3"/>
  <c r="DA32" i="3" s="1"/>
  <c r="CT20" i="3"/>
  <c r="DA20" i="3" s="1"/>
  <c r="CT8" i="3"/>
  <c r="DA8" i="3" s="1"/>
  <c r="CT24" i="3"/>
  <c r="DA24" i="3" s="1"/>
  <c r="CT55" i="3"/>
  <c r="DA55" i="3" s="1"/>
  <c r="CT43" i="3"/>
  <c r="DA43" i="3" s="1"/>
  <c r="CT31" i="3"/>
  <c r="DA31" i="3" s="1"/>
  <c r="CT19" i="3"/>
  <c r="DA19" i="3" s="1"/>
  <c r="CT7" i="3"/>
  <c r="DA7" i="3" s="1"/>
  <c r="CT36" i="3"/>
  <c r="DA36" i="3" s="1"/>
  <c r="CT54" i="3"/>
  <c r="DA54" i="3" s="1"/>
  <c r="CT42" i="3"/>
  <c r="DA42" i="3" s="1"/>
  <c r="CT30" i="3"/>
  <c r="DA30" i="3" s="1"/>
  <c r="CT18" i="3"/>
  <c r="DA18" i="3" s="1"/>
  <c r="CT6" i="3"/>
  <c r="DA6" i="3" s="1"/>
  <c r="CT48" i="3"/>
  <c r="DA48" i="3" s="1"/>
  <c r="CT53" i="3"/>
  <c r="DA53" i="3" s="1"/>
  <c r="CT41" i="3"/>
  <c r="DA41" i="3" s="1"/>
  <c r="CT29" i="3"/>
  <c r="DA29" i="3" s="1"/>
  <c r="CT17" i="3"/>
  <c r="DA17" i="3" s="1"/>
  <c r="CT5" i="3"/>
  <c r="DA5" i="3" s="1"/>
  <c r="CT37" i="3"/>
  <c r="DA37" i="3" s="1"/>
  <c r="CT2" i="3"/>
  <c r="DA2" i="3" s="1"/>
  <c r="CT52" i="3"/>
  <c r="DA52" i="3" s="1"/>
  <c r="CT40" i="3"/>
  <c r="DA40" i="3" s="1"/>
  <c r="CT28" i="3"/>
  <c r="DA28" i="3" s="1"/>
  <c r="CT16" i="3"/>
  <c r="DA16" i="3" s="1"/>
  <c r="CT4" i="3"/>
  <c r="DA4" i="3" s="1"/>
  <c r="CT51" i="3"/>
  <c r="DA51" i="3" s="1"/>
  <c r="CT39" i="3"/>
  <c r="DA39" i="3" s="1"/>
  <c r="CT27" i="3"/>
  <c r="DA27" i="3" s="1"/>
  <c r="CT15" i="3"/>
  <c r="DA15" i="3" s="1"/>
  <c r="CT3" i="3"/>
  <c r="DA3" i="3" s="1"/>
  <c r="CT12" i="3"/>
  <c r="DA12" i="3" s="1"/>
  <c r="CT50" i="3"/>
  <c r="DA50" i="3" s="1"/>
  <c r="CT38" i="3"/>
  <c r="DA38" i="3" s="1"/>
  <c r="CT26" i="3"/>
  <c r="DA26" i="3" s="1"/>
  <c r="CT14" i="3"/>
  <c r="DA14" i="3" s="1"/>
  <c r="CY36" i="3" l="1"/>
  <c r="CY40" i="3"/>
  <c r="CY37" i="3"/>
  <c r="CY49" i="3"/>
  <c r="CW49" i="3" s="1"/>
  <c r="CV49" i="3" s="1"/>
  <c r="CW59" i="3"/>
  <c r="CV59" i="3" s="1"/>
  <c r="CW36" i="3"/>
  <c r="CV36" i="3" s="1"/>
  <c r="CY27" i="3"/>
  <c r="CW27" i="3" s="1"/>
  <c r="CV27" i="3" s="1"/>
  <c r="CW10" i="3"/>
  <c r="CV10" i="3" s="1"/>
  <c r="CW48" i="3"/>
  <c r="CV48" i="3" s="1"/>
  <c r="CY58" i="3"/>
  <c r="CW58" i="3" s="1"/>
  <c r="CV58" i="3" s="1"/>
  <c r="CY4" i="3"/>
  <c r="CW4" i="3" s="1"/>
  <c r="CV4" i="3" s="1"/>
  <c r="CY7" i="3"/>
  <c r="CW7" i="3" s="1"/>
  <c r="CV7" i="3" s="1"/>
  <c r="CY14" i="3"/>
  <c r="CW14" i="3" s="1"/>
  <c r="CV14" i="3" s="1"/>
  <c r="CY13" i="3"/>
  <c r="CW13" i="3" s="1"/>
  <c r="CV13" i="3" s="1"/>
  <c r="CY47" i="3"/>
  <c r="CY44" i="3"/>
  <c r="CW44" i="3" s="1"/>
  <c r="CV44" i="3" s="1"/>
  <c r="CW43" i="3"/>
  <c r="CV43" i="3" s="1"/>
  <c r="CY38" i="3"/>
  <c r="CW38" i="3" s="1"/>
  <c r="CV38" i="3" s="1"/>
  <c r="CY57" i="3"/>
  <c r="CW57" i="3" s="1"/>
  <c r="CV57" i="3" s="1"/>
  <c r="CY46" i="3"/>
  <c r="CW46" i="3" s="1"/>
  <c r="CV46" i="3" s="1"/>
  <c r="CW31" i="3"/>
  <c r="CV31" i="3" s="1"/>
  <c r="CW21" i="3"/>
  <c r="CV21" i="3" s="1"/>
  <c r="CY39" i="3"/>
  <c r="CW39" i="3" s="1"/>
  <c r="CV39" i="3" s="1"/>
  <c r="CW3" i="3"/>
  <c r="CV3" i="3" s="1"/>
  <c r="CW56" i="3"/>
  <c r="CV56" i="3" s="1"/>
  <c r="CW15" i="3"/>
  <c r="CV15" i="3" s="1"/>
  <c r="CY17" i="3"/>
  <c r="CW17" i="3" s="1"/>
  <c r="CV17" i="3" s="1"/>
  <c r="CY42" i="3"/>
  <c r="CW42" i="3" s="1"/>
  <c r="CV42" i="3" s="1"/>
  <c r="CY6" i="3"/>
  <c r="CW6" i="3" s="1"/>
  <c r="CV6" i="3" s="1"/>
  <c r="CY29" i="3"/>
  <c r="CW29" i="3" s="1"/>
  <c r="CV29" i="3" s="1"/>
  <c r="CX2" i="3"/>
  <c r="CW2" i="3" s="1"/>
  <c r="CV2" i="3" s="1"/>
  <c r="CZ2" i="3"/>
  <c r="CY52" i="3"/>
  <c r="CW52" i="3" s="1"/>
  <c r="CV52" i="3" s="1"/>
  <c r="CY22" i="3"/>
  <c r="CW22" i="3" s="1"/>
  <c r="CV22" i="3" s="1"/>
  <c r="CW47" i="3"/>
  <c r="CV47" i="3" s="1"/>
  <c r="CW18" i="3"/>
  <c r="CV18" i="3" s="1"/>
  <c r="CW9" i="3"/>
  <c r="CV9" i="3" s="1"/>
  <c r="CY16" i="3"/>
  <c r="CW16" i="3" s="1"/>
  <c r="CV16" i="3" s="1"/>
  <c r="CW32" i="3"/>
  <c r="CV32" i="3" s="1"/>
  <c r="CW55" i="3"/>
  <c r="CV55" i="3" s="1"/>
  <c r="CY51" i="3"/>
  <c r="CW51" i="3" s="1"/>
  <c r="CV51" i="3" s="1"/>
  <c r="CY28" i="3"/>
  <c r="CW28" i="3" s="1"/>
  <c r="CV28" i="3" s="1"/>
  <c r="CY19" i="3"/>
  <c r="CW19" i="3" s="1"/>
  <c r="CV19" i="3" s="1"/>
  <c r="CW34" i="3"/>
  <c r="CV34" i="3" s="1"/>
  <c r="CW41" i="3"/>
  <c r="CV41" i="3" s="1"/>
  <c r="CW37" i="3"/>
  <c r="CV37" i="3" s="1"/>
  <c r="CW24" i="3"/>
  <c r="CV24" i="3" s="1"/>
  <c r="CY50" i="3"/>
  <c r="CW50" i="3" s="1"/>
  <c r="CV50" i="3" s="1"/>
  <c r="CY12" i="3"/>
  <c r="CW12" i="3" s="1"/>
  <c r="CV12" i="3" s="1"/>
  <c r="CW40" i="3"/>
  <c r="CV40" i="3" s="1"/>
  <c r="CY23" i="3"/>
  <c r="CW23" i="3" s="1"/>
  <c r="CV23" i="3" s="1"/>
  <c r="CW54" i="3"/>
  <c r="CV54" i="3" s="1"/>
  <c r="CW5" i="3"/>
  <c r="CV5" i="3" s="1"/>
  <c r="CY33" i="3"/>
  <c r="CW33" i="3" s="1"/>
  <c r="CV33" i="3" s="1"/>
  <c r="CY8" i="3"/>
  <c r="CW8" i="3" s="1"/>
  <c r="CV8" i="3" s="1"/>
  <c r="CY30" i="3"/>
  <c r="CW30" i="3" s="1"/>
  <c r="CV30" i="3" s="1"/>
  <c r="CY11" i="3"/>
  <c r="CW11" i="3" s="1"/>
  <c r="CV11" i="3" s="1"/>
  <c r="CY45" i="3"/>
  <c r="CW45" i="3" s="1"/>
  <c r="CV45" i="3" s="1"/>
  <c r="CY20" i="3"/>
  <c r="CW20" i="3" s="1"/>
  <c r="CV20" i="3" s="1"/>
  <c r="CY25" i="3"/>
  <c r="CW25" i="3" s="1"/>
  <c r="CV25" i="3" s="1"/>
  <c r="CY35" i="3"/>
  <c r="CW35" i="3" s="1"/>
  <c r="CV35" i="3" s="1"/>
  <c r="CY53" i="3"/>
  <c r="CW53" i="3" s="1"/>
  <c r="CV53" i="3" s="1"/>
  <c r="FA2" i="2" l="1"/>
  <c r="EU2" i="2"/>
  <c r="FH2" i="2"/>
  <c r="EV2" i="2"/>
  <c r="EQ2" i="2"/>
  <c r="ET2" i="2"/>
  <c r="FD2" i="2"/>
  <c r="EW2" i="2"/>
  <c r="EX2" i="2"/>
  <c r="ES2" i="2"/>
  <c r="FC2" i="2"/>
  <c r="EZ2" i="2"/>
  <c r="FB2" i="2"/>
  <c r="FG2" i="2"/>
  <c r="EP2" i="2"/>
  <c r="ER2" i="2"/>
  <c r="EY2" i="2"/>
  <c r="FE2" i="2"/>
  <c r="FF2" i="2"/>
  <c r="EP27" i="2"/>
  <c r="ER41" i="2"/>
  <c r="EU29" i="2"/>
  <c r="FD33" i="2"/>
  <c r="ES40" i="2"/>
  <c r="ER39" i="2"/>
  <c r="ET26" i="2"/>
  <c r="FB23" i="2"/>
  <c r="FH33" i="2"/>
  <c r="FD30" i="2"/>
  <c r="FH13" i="2"/>
  <c r="FG20" i="2"/>
  <c r="EX9" i="2"/>
  <c r="FA21" i="2"/>
  <c r="FC4" i="2"/>
  <c r="FE28" i="2"/>
  <c r="EX5" i="2"/>
  <c r="ES14" i="2"/>
  <c r="EW33" i="2"/>
  <c r="EW19" i="2"/>
  <c r="ET11" i="2"/>
  <c r="EZ33" i="2"/>
  <c r="FD38" i="2"/>
  <c r="EV22" i="2"/>
  <c r="FC27" i="2"/>
  <c r="EP7" i="2"/>
  <c r="FD20" i="2"/>
  <c r="FE23" i="2"/>
  <c r="FH11" i="2"/>
  <c r="EZ38" i="2"/>
  <c r="ET19" i="2"/>
  <c r="FA20" i="2"/>
  <c r="FG8" i="2"/>
  <c r="ES38" i="2"/>
  <c r="EP36" i="2"/>
  <c r="ER24" i="2"/>
  <c r="FC37" i="2"/>
  <c r="ES35" i="2"/>
  <c r="EW32" i="2"/>
  <c r="FF3" i="2"/>
  <c r="FH22" i="2"/>
  <c r="FA30" i="2"/>
  <c r="ET34" i="2"/>
  <c r="EV28" i="2"/>
  <c r="FH31" i="2"/>
  <c r="FH38" i="2"/>
  <c r="FC14" i="2"/>
  <c r="FC24" i="2"/>
  <c r="FC26" i="2"/>
  <c r="EX25" i="2"/>
  <c r="EU26" i="2"/>
  <c r="EX33" i="2"/>
  <c r="EP34" i="2"/>
  <c r="EY14" i="2"/>
  <c r="EW10" i="2"/>
  <c r="EY30" i="2"/>
  <c r="FH37" i="2"/>
  <c r="EW7" i="2"/>
  <c r="FG7" i="2"/>
  <c r="EQ32" i="2"/>
  <c r="EX22" i="2"/>
  <c r="FA35" i="2"/>
  <c r="EP11" i="2"/>
  <c r="FD37" i="2"/>
  <c r="FB4" i="2"/>
  <c r="FF26" i="2"/>
  <c r="FB36" i="2"/>
  <c r="FE15" i="2"/>
  <c r="ER30" i="2"/>
  <c r="EP3" i="2"/>
  <c r="EU25" i="2"/>
  <c r="FC7" i="2"/>
  <c r="FC19" i="2"/>
  <c r="ET21" i="2"/>
  <c r="EU20" i="2"/>
  <c r="EW40" i="2"/>
  <c r="FE29" i="2"/>
  <c r="EZ26" i="2"/>
  <c r="EP25" i="2"/>
  <c r="EU6" i="2"/>
  <c r="EZ12" i="2"/>
  <c r="EZ32" i="2"/>
  <c r="FE24" i="2"/>
  <c r="FG27" i="2"/>
  <c r="EZ29" i="2"/>
  <c r="FF8" i="2"/>
  <c r="EP21" i="2"/>
  <c r="FD24" i="2"/>
  <c r="ET17" i="2"/>
  <c r="FD9" i="2"/>
  <c r="FH18" i="2"/>
  <c r="FH25" i="2"/>
  <c r="FC30" i="2"/>
  <c r="FC9" i="2"/>
  <c r="ER6" i="2"/>
  <c r="ES31" i="2"/>
  <c r="FA23" i="2"/>
  <c r="EP29" i="2"/>
  <c r="FC18" i="2"/>
  <c r="ES41" i="2"/>
  <c r="ET27" i="2"/>
  <c r="FE37" i="2"/>
  <c r="ET28" i="2"/>
  <c r="EZ11" i="2"/>
  <c r="EQ12" i="2"/>
  <c r="EY24" i="2"/>
  <c r="ES39" i="2"/>
  <c r="ER20" i="2"/>
  <c r="EQ30" i="2"/>
  <c r="ES5" i="2"/>
  <c r="EW36" i="2"/>
  <c r="FC25" i="2"/>
  <c r="ET8" i="2"/>
  <c r="EP16" i="2"/>
  <c r="EX23" i="2"/>
  <c r="EU28" i="2"/>
  <c r="ET9" i="2"/>
  <c r="FD16" i="2"/>
  <c r="ET7" i="2"/>
  <c r="EY39" i="2"/>
  <c r="EQ18" i="2"/>
  <c r="EP28" i="2"/>
  <c r="EP24" i="2"/>
  <c r="EV9" i="2"/>
  <c r="EW18" i="2"/>
  <c r="FB28" i="2"/>
  <c r="EX30" i="2"/>
  <c r="ES13" i="2"/>
  <c r="ES8" i="2"/>
  <c r="EU14" i="2"/>
  <c r="FC34" i="2"/>
  <c r="FB31" i="2"/>
  <c r="FE31" i="2"/>
  <c r="ER29" i="2"/>
  <c r="EV39" i="2"/>
  <c r="ET39" i="2"/>
  <c r="FA10" i="2"/>
  <c r="FG36" i="2"/>
  <c r="FA41" i="2"/>
  <c r="ER9" i="2"/>
  <c r="FE11" i="2"/>
  <c r="ET29" i="2"/>
  <c r="EZ41" i="2"/>
  <c r="FH30" i="2"/>
  <c r="EP37" i="2"/>
  <c r="FB3" i="2"/>
  <c r="EP17" i="2"/>
  <c r="FA26" i="2"/>
  <c r="EY26" i="2"/>
  <c r="EV34" i="2"/>
  <c r="EU21" i="2"/>
  <c r="FG34" i="2"/>
  <c r="FG14" i="2"/>
  <c r="EU38" i="2"/>
  <c r="EP4" i="2"/>
  <c r="EU33" i="2"/>
  <c r="EU3" i="2"/>
  <c r="FD29" i="2"/>
  <c r="FH5" i="2"/>
  <c r="FH26" i="2"/>
  <c r="EZ24" i="2"/>
  <c r="FG35" i="2"/>
  <c r="EQ6" i="2"/>
  <c r="ER18" i="2"/>
  <c r="ET20" i="2"/>
  <c r="FG25" i="2"/>
  <c r="FH16" i="2"/>
  <c r="ES6" i="2"/>
  <c r="EV29" i="2"/>
  <c r="FB33" i="2"/>
  <c r="ET41" i="2"/>
  <c r="EP12" i="2"/>
  <c r="FF6" i="2"/>
  <c r="ER3" i="2"/>
  <c r="FF30" i="2"/>
  <c r="FE10" i="2"/>
  <c r="EX29" i="2"/>
  <c r="EY13" i="2"/>
  <c r="EQ10" i="2"/>
  <c r="EY5" i="2"/>
  <c r="ER35" i="2"/>
  <c r="ER13" i="2"/>
  <c r="FA18" i="2"/>
  <c r="FH35" i="2"/>
  <c r="FH20" i="2"/>
  <c r="EZ39" i="2"/>
  <c r="ET4" i="2"/>
  <c r="EP39" i="2"/>
  <c r="FG3" i="2"/>
  <c r="EQ39" i="2"/>
  <c r="EW20" i="2"/>
  <c r="EV21" i="2"/>
  <c r="FA12" i="2"/>
  <c r="EP26" i="2"/>
  <c r="FH36" i="2"/>
  <c r="FF12" i="2"/>
  <c r="FF25" i="2"/>
  <c r="EY33" i="2"/>
  <c r="FE8" i="2"/>
  <c r="EZ17" i="2"/>
  <c r="FB34" i="2"/>
  <c r="FF22" i="2"/>
  <c r="EQ37" i="2"/>
  <c r="FD32" i="2"/>
  <c r="EW21" i="2"/>
  <c r="EX16" i="2"/>
  <c r="EY9" i="2"/>
  <c r="EW26" i="2"/>
  <c r="EX18" i="2"/>
  <c r="EU24" i="2"/>
  <c r="FG30" i="2"/>
  <c r="FB21" i="2"/>
  <c r="EV36" i="2"/>
  <c r="FA7" i="2"/>
  <c r="ET18" i="2"/>
  <c r="FD22" i="2"/>
  <c r="FD17" i="2"/>
  <c r="ER7" i="2"/>
  <c r="FF31" i="2"/>
  <c r="EW9" i="2"/>
  <c r="FF27" i="2"/>
  <c r="ET16" i="2"/>
  <c r="EV14" i="2"/>
  <c r="ET3" i="2"/>
  <c r="FD39" i="2"/>
  <c r="EU37" i="2"/>
  <c r="FB38" i="2"/>
  <c r="ES9" i="2"/>
  <c r="FB24" i="2"/>
  <c r="FH12" i="2"/>
  <c r="FG21" i="2"/>
  <c r="FE22" i="2"/>
  <c r="FC29" i="2"/>
  <c r="ER38" i="2"/>
  <c r="FA37" i="2"/>
  <c r="EW11" i="2"/>
  <c r="EV30" i="2"/>
  <c r="FH34" i="2"/>
  <c r="FA8" i="2"/>
  <c r="ET22" i="2"/>
  <c r="ES34" i="2"/>
  <c r="ET33" i="2"/>
  <c r="EW28" i="2"/>
  <c r="FG10" i="2"/>
  <c r="FH23" i="2"/>
  <c r="EV35" i="2"/>
  <c r="EZ3" i="2"/>
  <c r="ER22" i="2"/>
  <c r="FB39" i="2"/>
  <c r="EX36" i="2"/>
  <c r="FE20" i="2"/>
  <c r="FD6" i="2"/>
  <c r="FG13" i="2"/>
  <c r="EZ16" i="2"/>
  <c r="FC35" i="2"/>
  <c r="FD26" i="2"/>
  <c r="EP32" i="2"/>
  <c r="FH7" i="2"/>
  <c r="EU36" i="2"/>
  <c r="FD28" i="2"/>
  <c r="EQ28" i="2"/>
  <c r="EQ31" i="2"/>
  <c r="FH6" i="2"/>
  <c r="FB15" i="2"/>
  <c r="ET25" i="2"/>
  <c r="EW35" i="2"/>
  <c r="FG33" i="2"/>
  <c r="FG17" i="2"/>
  <c r="ER27" i="2"/>
  <c r="FB25" i="2"/>
  <c r="FD4" i="2"/>
  <c r="ET40" i="2"/>
  <c r="ES29" i="2"/>
  <c r="ES36" i="2"/>
  <c r="FC22" i="2"/>
  <c r="EV5" i="2"/>
  <c r="FG23" i="2"/>
  <c r="EP40" i="2"/>
  <c r="EQ19" i="2"/>
  <c r="EU10" i="2"/>
  <c r="FG28" i="2"/>
  <c r="ER17" i="2"/>
  <c r="EW25" i="2"/>
  <c r="EY6" i="2"/>
  <c r="EW31" i="2"/>
  <c r="ES10" i="2"/>
  <c r="ET24" i="2"/>
  <c r="FB6" i="2"/>
  <c r="EZ19" i="2"/>
  <c r="EX14" i="2"/>
  <c r="EZ35" i="2"/>
  <c r="EZ10" i="2"/>
  <c r="EV40" i="2"/>
  <c r="FA28" i="2"/>
  <c r="FD18" i="2"/>
  <c r="FE32" i="2"/>
  <c r="FG9" i="2"/>
  <c r="EZ6" i="2"/>
  <c r="FD27" i="2"/>
  <c r="FF35" i="2"/>
  <c r="EV7" i="2"/>
  <c r="FC41" i="2"/>
  <c r="ER14" i="2"/>
  <c r="ER36" i="2"/>
  <c r="ER8" i="2"/>
  <c r="FF9" i="2"/>
  <c r="FF40" i="2"/>
  <c r="FH41" i="2"/>
  <c r="EY37" i="2"/>
  <c r="FD36" i="2"/>
  <c r="EY21" i="2"/>
  <c r="EU39" i="2"/>
  <c r="EZ7" i="2"/>
  <c r="FA31" i="2"/>
  <c r="ES37" i="2"/>
  <c r="FA15" i="2"/>
  <c r="EW30" i="2"/>
  <c r="EV15" i="2"/>
  <c r="FD14" i="2"/>
  <c r="ER28" i="2"/>
  <c r="ER23" i="2"/>
  <c r="ES18" i="2"/>
  <c r="FG32" i="2"/>
  <c r="FF34" i="2"/>
  <c r="ER32" i="2"/>
  <c r="FB20" i="2"/>
  <c r="EU31" i="2"/>
  <c r="FC38" i="2"/>
  <c r="EP5" i="2"/>
  <c r="ES33" i="2"/>
  <c r="EX21" i="2"/>
  <c r="FH24" i="2"/>
  <c r="EP8" i="2"/>
  <c r="FB40" i="2"/>
  <c r="FB18" i="2"/>
  <c r="EZ15" i="2"/>
  <c r="EU34" i="2"/>
  <c r="EU16" i="2"/>
  <c r="FH40" i="2"/>
  <c r="FC15" i="2"/>
  <c r="FE36" i="2"/>
  <c r="FA40" i="2"/>
  <c r="ES12" i="2"/>
  <c r="EW39" i="2"/>
  <c r="EU35" i="2"/>
  <c r="EY28" i="2"/>
  <c r="EX37" i="2"/>
  <c r="FB16" i="2"/>
  <c r="EX8" i="2"/>
  <c r="EQ8" i="2"/>
  <c r="EQ11" i="2"/>
  <c r="FG26" i="2"/>
  <c r="EP22" i="2"/>
  <c r="EZ40" i="2"/>
  <c r="FG24" i="2"/>
  <c r="FC40" i="2"/>
  <c r="EV12" i="2"/>
  <c r="EX17" i="2"/>
  <c r="FB27" i="2"/>
  <c r="FE25" i="2"/>
  <c r="EW12" i="2"/>
  <c r="FC28" i="2"/>
  <c r="EW37" i="2"/>
  <c r="FE27" i="2"/>
  <c r="FB41" i="2"/>
  <c r="EY38" i="2"/>
  <c r="EV20" i="2"/>
  <c r="EV10" i="2"/>
  <c r="EX20" i="2"/>
  <c r="FG15" i="2"/>
  <c r="EZ14" i="2"/>
  <c r="EW38" i="2"/>
  <c r="EW6" i="2"/>
  <c r="EZ27" i="2"/>
  <c r="FD5" i="2"/>
  <c r="EU22" i="2"/>
  <c r="ET14" i="2"/>
  <c r="FC6" i="2"/>
  <c r="EV17" i="2"/>
  <c r="FF13" i="2"/>
  <c r="EX26" i="2"/>
  <c r="EW13" i="2"/>
  <c r="FB5" i="2"/>
  <c r="EW29" i="2"/>
  <c r="ET23" i="2"/>
  <c r="FG18" i="2"/>
  <c r="FB12" i="2"/>
  <c r="FE13" i="2"/>
  <c r="FC31" i="2"/>
  <c r="ET32" i="2"/>
  <c r="EY17" i="2"/>
  <c r="EY7" i="2"/>
  <c r="EX31" i="2"/>
  <c r="ER31" i="2"/>
  <c r="EY32" i="2"/>
  <c r="EV38" i="2"/>
  <c r="FA16" i="2"/>
  <c r="FA5" i="2"/>
  <c r="FC5" i="2"/>
  <c r="FF18" i="2"/>
  <c r="EY15" i="2"/>
  <c r="EY8" i="2"/>
  <c r="EV19" i="2"/>
  <c r="EV33" i="2"/>
  <c r="FE12" i="2"/>
  <c r="EW8" i="2"/>
  <c r="EX40" i="2"/>
  <c r="ET13" i="2"/>
  <c r="ET10" i="2"/>
  <c r="EY40" i="2"/>
  <c r="FF21" i="2"/>
  <c r="FG22" i="2"/>
  <c r="FH14" i="2"/>
  <c r="EZ20" i="2"/>
  <c r="FE9" i="2"/>
  <c r="EQ22" i="2"/>
  <c r="FD41" i="2"/>
  <c r="FH21" i="2"/>
  <c r="EQ16" i="2"/>
  <c r="FA13" i="2"/>
  <c r="FA11" i="2"/>
  <c r="FB17" i="2"/>
  <c r="EW5" i="2"/>
  <c r="FG5" i="2"/>
  <c r="FF20" i="2"/>
  <c r="FC32" i="2"/>
  <c r="FD31" i="2"/>
  <c r="EX35" i="2"/>
  <c r="FC16" i="2"/>
  <c r="EZ18" i="2"/>
  <c r="EZ13" i="2"/>
  <c r="FH29" i="2"/>
  <c r="ET15" i="2"/>
  <c r="FG39" i="2"/>
  <c r="EW3" i="2"/>
  <c r="EY34" i="2"/>
  <c r="FA14" i="2"/>
  <c r="EV26" i="2"/>
  <c r="EQ13" i="2"/>
  <c r="EQ29" i="2"/>
  <c r="FF41" i="2"/>
  <c r="FD21" i="2"/>
  <c r="EX19" i="2"/>
  <c r="EX27" i="2"/>
  <c r="EP23" i="2"/>
  <c r="ER11" i="2"/>
  <c r="EV13" i="2"/>
  <c r="EV32" i="2"/>
  <c r="FB26" i="2"/>
  <c r="EV27" i="2"/>
  <c r="EP33" i="2"/>
  <c r="FD40" i="2"/>
  <c r="FF16" i="2"/>
  <c r="EP19" i="2"/>
  <c r="EV24" i="2"/>
  <c r="EQ14" i="2"/>
  <c r="FE16" i="2"/>
  <c r="FA38" i="2"/>
  <c r="FA22" i="2"/>
  <c r="FF29" i="2"/>
  <c r="EQ5" i="2"/>
  <c r="EW34" i="2"/>
  <c r="EQ24" i="2"/>
  <c r="ES28" i="2"/>
  <c r="FC23" i="2"/>
  <c r="ET35" i="2"/>
  <c r="EU17" i="2"/>
  <c r="ES26" i="2"/>
  <c r="EP18" i="2"/>
  <c r="ER12" i="2"/>
  <c r="EV11" i="2"/>
  <c r="EU11" i="2"/>
  <c r="ES7" i="2"/>
  <c r="EP30" i="2"/>
  <c r="FF33" i="2"/>
  <c r="EY18" i="2"/>
  <c r="FG40" i="2"/>
  <c r="EU18" i="2"/>
  <c r="EV6" i="2"/>
  <c r="EX3" i="2"/>
  <c r="EZ5" i="2"/>
  <c r="FA29" i="2"/>
  <c r="FD34" i="2"/>
  <c r="EQ21" i="2"/>
  <c r="ES30" i="2"/>
  <c r="EP9" i="2"/>
  <c r="FB14" i="2"/>
  <c r="FE14" i="2"/>
  <c r="ES3" i="2"/>
  <c r="EZ25" i="2"/>
  <c r="EU40" i="2"/>
  <c r="EQ9" i="2"/>
  <c r="FD7" i="2"/>
  <c r="EV18" i="2"/>
  <c r="EQ36" i="2"/>
  <c r="FG11" i="2"/>
  <c r="ES11" i="2"/>
  <c r="EV23" i="2"/>
  <c r="ER19" i="2"/>
  <c r="EU9" i="2"/>
  <c r="EV31" i="2"/>
  <c r="EQ23" i="2"/>
  <c r="FE18" i="2"/>
  <c r="FG38" i="2"/>
  <c r="FF36" i="2"/>
  <c r="EW24" i="2"/>
  <c r="EU13" i="2"/>
  <c r="FC8" i="2"/>
  <c r="FG19" i="2"/>
  <c r="EX15" i="2"/>
  <c r="ET31" i="2"/>
  <c r="EU15" i="2"/>
  <c r="ER16" i="2"/>
  <c r="EX4" i="2"/>
  <c r="ES16" i="2"/>
  <c r="EY27" i="2"/>
  <c r="FG6" i="2"/>
  <c r="ET5" i="2"/>
  <c r="EQ17" i="2"/>
  <c r="EY31" i="2"/>
  <c r="EQ4" i="2"/>
  <c r="EY29" i="2"/>
  <c r="EZ36" i="2"/>
  <c r="EV37" i="2"/>
  <c r="FB11" i="2"/>
  <c r="EW14" i="2"/>
  <c r="EQ20" i="2"/>
  <c r="FE6" i="2"/>
  <c r="EZ4" i="2"/>
  <c r="FE30" i="2"/>
  <c r="EU5" i="2"/>
  <c r="EQ40" i="2"/>
  <c r="FC10" i="2"/>
  <c r="FC21" i="2"/>
  <c r="FH8" i="2"/>
  <c r="EP31" i="2"/>
  <c r="EX38" i="2"/>
  <c r="FB22" i="2"/>
  <c r="FC20" i="2"/>
  <c r="FD19" i="2"/>
  <c r="FE7" i="2"/>
  <c r="ES15" i="2"/>
  <c r="EQ15" i="2"/>
  <c r="EY11" i="2"/>
  <c r="EP38" i="2"/>
  <c r="EU41" i="2"/>
  <c r="EX6" i="2"/>
  <c r="EQ34" i="2"/>
  <c r="EW17" i="2"/>
  <c r="FC11" i="2"/>
  <c r="EQ35" i="2"/>
  <c r="FG31" i="2"/>
  <c r="EQ3" i="2"/>
  <c r="FE33" i="2"/>
  <c r="ES23" i="2"/>
  <c r="EY3" i="2"/>
  <c r="ES22" i="2"/>
  <c r="EY22" i="2"/>
  <c r="FA6" i="2"/>
  <c r="FE41" i="2"/>
  <c r="FH39" i="2"/>
  <c r="EU12" i="2"/>
  <c r="FF14" i="2"/>
  <c r="FE40" i="2"/>
  <c r="EV3" i="2"/>
  <c r="FB37" i="2"/>
  <c r="EX12" i="2"/>
  <c r="ES19" i="2"/>
  <c r="ER4" i="2"/>
  <c r="EW22" i="2"/>
  <c r="FH9" i="2"/>
  <c r="EX39" i="2"/>
  <c r="EP20" i="2"/>
  <c r="FD11" i="2"/>
  <c r="FH4" i="2"/>
  <c r="FF5" i="2"/>
  <c r="ES17" i="2"/>
  <c r="FA4" i="2"/>
  <c r="ER34" i="2"/>
  <c r="FE5" i="2"/>
  <c r="FA39" i="2"/>
  <c r="ET37" i="2"/>
  <c r="FH3" i="2"/>
  <c r="FB13" i="2"/>
  <c r="ER15" i="2"/>
  <c r="FD12" i="2"/>
  <c r="EX10" i="2"/>
  <c r="EZ34" i="2"/>
  <c r="FF17" i="2"/>
  <c r="FC39" i="2"/>
  <c r="ES24" i="2"/>
  <c r="FH17" i="2"/>
  <c r="EP15" i="2"/>
  <c r="FD10" i="2"/>
  <c r="FF15" i="2"/>
  <c r="EY36" i="2"/>
  <c r="ES25" i="2"/>
  <c r="EQ7" i="2"/>
  <c r="FA24" i="2"/>
  <c r="EP14" i="2"/>
  <c r="ET6" i="2"/>
  <c r="EX34" i="2"/>
  <c r="FC36" i="2"/>
  <c r="ES32" i="2"/>
  <c r="FA32" i="2"/>
  <c r="EP10" i="2"/>
  <c r="FH19" i="2"/>
  <c r="EU19" i="2"/>
  <c r="FA27" i="2"/>
  <c r="EO18" i="2"/>
  <c r="EX24" i="2"/>
  <c r="FB19" i="2"/>
  <c r="EQ27" i="2"/>
  <c r="EW23" i="2"/>
  <c r="FD25" i="2"/>
  <c r="EY19" i="2"/>
  <c r="EW27" i="2"/>
  <c r="EU4" i="2"/>
  <c r="FD3" i="2"/>
  <c r="EX13" i="2"/>
  <c r="FA3" i="2"/>
  <c r="FE39" i="2"/>
  <c r="EP13" i="2"/>
  <c r="FE38" i="2"/>
  <c r="FB9" i="2"/>
  <c r="FD15" i="2"/>
  <c r="EP6" i="2"/>
  <c r="EQ41" i="2"/>
  <c r="ES4" i="2"/>
  <c r="ER10" i="2"/>
  <c r="ER37" i="2"/>
  <c r="FC3" i="2"/>
  <c r="EU32" i="2"/>
  <c r="EZ28" i="2"/>
  <c r="EZ21" i="2"/>
  <c r="EU27" i="2"/>
  <c r="EX28" i="2"/>
  <c r="EY23" i="2"/>
  <c r="FB10" i="2"/>
  <c r="FA33" i="2"/>
  <c r="EP41" i="2"/>
  <c r="EV8" i="2"/>
  <c r="EY12" i="2"/>
  <c r="ER21" i="2"/>
  <c r="FE35" i="2"/>
  <c r="FF28" i="2"/>
  <c r="FE3" i="2"/>
  <c r="EO40" i="2"/>
  <c r="FF23" i="2"/>
  <c r="EY10" i="2"/>
  <c r="EV16" i="2"/>
  <c r="FF7" i="2"/>
  <c r="FG16" i="2"/>
  <c r="FG37" i="2"/>
  <c r="FE17" i="2"/>
  <c r="EZ31" i="2"/>
  <c r="FF24" i="2"/>
  <c r="ET12" i="2"/>
  <c r="ES27" i="2"/>
  <c r="FD8" i="2"/>
  <c r="FF39" i="2"/>
  <c r="FB35" i="2"/>
  <c r="EO36" i="2"/>
  <c r="FC17" i="2"/>
  <c r="ET38" i="2"/>
  <c r="ER40" i="2"/>
  <c r="FE4" i="2"/>
  <c r="EO14" i="2"/>
  <c r="FF19" i="2"/>
  <c r="FD13" i="2"/>
  <c r="EU7" i="2"/>
  <c r="FA36" i="2"/>
  <c r="FC12" i="2"/>
  <c r="EU23" i="2"/>
  <c r="EY35" i="2"/>
  <c r="ER33" i="2"/>
  <c r="ET36" i="2"/>
  <c r="EO6" i="2"/>
  <c r="EO3" i="2"/>
  <c r="EV41" i="2"/>
  <c r="FC13" i="2"/>
  <c r="FE19" i="2"/>
  <c r="EV4" i="2"/>
  <c r="EZ30" i="2"/>
  <c r="FE34" i="2"/>
  <c r="FB8" i="2"/>
  <c r="EX11" i="2"/>
  <c r="FB29" i="2"/>
  <c r="FA19" i="2"/>
  <c r="ES20" i="2"/>
  <c r="EV25" i="2"/>
  <c r="EQ26" i="2"/>
  <c r="EW16" i="2"/>
  <c r="FA34" i="2"/>
  <c r="EO22" i="2"/>
  <c r="EO27" i="2"/>
  <c r="EO28" i="2"/>
  <c r="FA9" i="2"/>
  <c r="FF4" i="2"/>
  <c r="FF10" i="2"/>
  <c r="FD35" i="2"/>
  <c r="EO10" i="2"/>
  <c r="EO20" i="2"/>
  <c r="EO24" i="2"/>
  <c r="EO34" i="2"/>
  <c r="EW15" i="2"/>
  <c r="FA17" i="2"/>
  <c r="ER25" i="2"/>
  <c r="EZ22" i="2"/>
  <c r="FH27" i="2"/>
  <c r="FH28" i="2"/>
  <c r="FD23" i="2"/>
  <c r="FB30" i="2"/>
  <c r="EO7" i="2"/>
  <c r="FC33" i="2"/>
  <c r="EO23" i="2"/>
  <c r="EZ37" i="2"/>
  <c r="EO19" i="2"/>
  <c r="FF11" i="2"/>
  <c r="FE26" i="2"/>
  <c r="EY16" i="2"/>
  <c r="FG41" i="2"/>
  <c r="EY41" i="2"/>
  <c r="FH10" i="2"/>
  <c r="ER5" i="2"/>
  <c r="EY20" i="2"/>
  <c r="FA25" i="2"/>
  <c r="FB7" i="2"/>
  <c r="EQ38" i="2"/>
  <c r="EO33" i="2"/>
  <c r="FF32" i="2"/>
  <c r="EO41" i="2"/>
  <c r="EO26" i="2"/>
  <c r="EO37" i="2"/>
  <c r="EZ8" i="2"/>
  <c r="EX7" i="2"/>
  <c r="EZ23" i="2"/>
  <c r="EO5" i="2"/>
  <c r="EO21" i="2"/>
  <c r="EO30" i="2"/>
  <c r="EO25" i="2"/>
  <c r="EO29" i="2"/>
  <c r="EQ33" i="2"/>
  <c r="EY4" i="2"/>
  <c r="FG4" i="2"/>
  <c r="EU30" i="2"/>
  <c r="EO9" i="2"/>
  <c r="EW41" i="2"/>
  <c r="ES21" i="2"/>
  <c r="ER26" i="2"/>
  <c r="FF37" i="2"/>
  <c r="EO4" i="2"/>
  <c r="EO32" i="2"/>
  <c r="FH15" i="2"/>
  <c r="FF38" i="2"/>
  <c r="EP35" i="2"/>
  <c r="FG12" i="2"/>
  <c r="EU8" i="2"/>
  <c r="FE21" i="2"/>
  <c r="FH32" i="2"/>
  <c r="EY25" i="2"/>
  <c r="ET30" i="2"/>
  <c r="EQ25" i="2"/>
  <c r="FG29" i="2"/>
  <c r="EO39" i="2"/>
  <c r="EO8" i="2"/>
  <c r="EO17" i="2"/>
  <c r="EZ9" i="2"/>
  <c r="EX32" i="2"/>
  <c r="EO13" i="2"/>
  <c r="EO31" i="2"/>
  <c r="EO16" i="2"/>
  <c r="EO35" i="2"/>
  <c r="EO15" i="2"/>
  <c r="EO11" i="2"/>
  <c r="EW4" i="2"/>
  <c r="FB32" i="2"/>
  <c r="EO12" i="2"/>
  <c r="EO38" i="2"/>
  <c r="CJ2" i="2"/>
  <c r="CM2" i="2"/>
  <c r="CQ2" i="2"/>
  <c r="CI2" i="2"/>
  <c r="CH2" i="2"/>
  <c r="CO2" i="2"/>
  <c r="CK2" i="2"/>
  <c r="CR2" i="2"/>
  <c r="CP2" i="2"/>
  <c r="CL2" i="2"/>
  <c r="CN2" i="2"/>
  <c r="CW2" i="2" l="1"/>
  <c r="CV2" i="2" s="1"/>
  <c r="CU2" i="2" s="1"/>
  <c r="CZ2" i="2"/>
  <c r="CY2" i="2"/>
  <c r="CJ7" i="2"/>
  <c r="CR29" i="2"/>
  <c r="CK22" i="2"/>
  <c r="CI24" i="2"/>
  <c r="CR13" i="2"/>
  <c r="CO33" i="2"/>
  <c r="CM32" i="2"/>
  <c r="CL23" i="2"/>
  <c r="CI21" i="2"/>
  <c r="CN20" i="2"/>
  <c r="CN17" i="2"/>
  <c r="CO27" i="2"/>
  <c r="CQ25" i="2"/>
  <c r="CR9" i="2"/>
  <c r="CI3" i="2"/>
  <c r="CM14" i="2"/>
  <c r="CM36" i="2"/>
  <c r="CR20" i="2"/>
  <c r="CM30" i="2"/>
  <c r="CI8" i="2"/>
  <c r="CR19" i="2"/>
  <c r="CK38" i="2"/>
  <c r="CQ29" i="2"/>
  <c r="CL10" i="2"/>
  <c r="CJ36" i="2"/>
  <c r="CO16" i="2"/>
  <c r="CM15" i="2"/>
  <c r="CN14" i="2"/>
  <c r="CM11" i="2"/>
  <c r="CQ6" i="2"/>
  <c r="CJ9" i="2"/>
  <c r="CO31" i="2"/>
  <c r="CP11" i="2"/>
  <c r="CK18" i="2"/>
  <c r="CQ19" i="2"/>
  <c r="CI17" i="2"/>
  <c r="CJ8" i="2"/>
  <c r="CO14" i="2"/>
  <c r="CR38" i="2"/>
  <c r="CJ12" i="2"/>
  <c r="CP7" i="2"/>
  <c r="CP41" i="2"/>
  <c r="CJ13" i="2"/>
  <c r="CI34" i="2"/>
  <c r="CJ35" i="2"/>
  <c r="CI16" i="2"/>
  <c r="CK30" i="2"/>
  <c r="CJ31" i="2"/>
  <c r="CO10" i="2"/>
  <c r="CJ28" i="2"/>
  <c r="CN35" i="2"/>
  <c r="CM7" i="2"/>
  <c r="CO21" i="2"/>
  <c r="CO37" i="2"/>
  <c r="CP38" i="2"/>
  <c r="CJ23" i="2"/>
  <c r="CI26" i="2"/>
  <c r="CL20" i="2"/>
  <c r="CQ36" i="2"/>
  <c r="CK37" i="2"/>
  <c r="CP25" i="2"/>
  <c r="CO25" i="2"/>
  <c r="CK19" i="2"/>
  <c r="CQ28" i="2"/>
  <c r="CP28" i="2"/>
  <c r="CP27" i="2"/>
  <c r="CR15" i="2"/>
  <c r="CP5" i="2"/>
  <c r="CM5" i="2"/>
  <c r="CO23" i="2"/>
  <c r="CK40" i="2"/>
  <c r="CN6" i="2"/>
  <c r="CQ33" i="2"/>
  <c r="CO17" i="2"/>
  <c r="CN38" i="2"/>
  <c r="CM17" i="2"/>
  <c r="CK16" i="2"/>
  <c r="CJ18" i="2"/>
  <c r="CR40" i="2"/>
  <c r="CQ39" i="2"/>
  <c r="CR33" i="2"/>
  <c r="CP31" i="2"/>
  <c r="CN22" i="2"/>
  <c r="CN16" i="2"/>
  <c r="CN4" i="2"/>
  <c r="CI39" i="2"/>
  <c r="CJ38" i="2"/>
  <c r="CL33" i="2"/>
  <c r="CI4" i="2"/>
  <c r="CP18" i="2"/>
  <c r="CN21" i="2"/>
  <c r="CO32" i="2"/>
  <c r="CL40" i="2"/>
  <c r="CM34" i="2"/>
  <c r="CP22" i="2"/>
  <c r="CL24" i="2"/>
  <c r="CR17" i="2"/>
  <c r="CO40" i="2"/>
  <c r="CK33" i="2"/>
  <c r="CO26" i="2"/>
  <c r="CQ22" i="2"/>
  <c r="CO9" i="2"/>
  <c r="CK11" i="2"/>
  <c r="CO7" i="2"/>
  <c r="CN7" i="2"/>
  <c r="CH31" i="2"/>
  <c r="CR37" i="2"/>
  <c r="CN39" i="2"/>
  <c r="CL41" i="2"/>
  <c r="CL14" i="2"/>
  <c r="CJ33" i="2"/>
  <c r="CK29" i="2"/>
  <c r="CQ20" i="2"/>
  <c r="CJ17" i="2"/>
  <c r="CO3" i="2"/>
  <c r="CM22" i="2"/>
  <c r="CP29" i="2"/>
  <c r="CN10" i="2"/>
  <c r="CL21" i="2"/>
  <c r="CR16" i="2"/>
  <c r="CI32" i="2"/>
  <c r="CK13" i="2"/>
  <c r="CM25" i="2"/>
  <c r="CH10" i="2"/>
  <c r="CL36" i="2"/>
  <c r="CL3" i="2"/>
  <c r="CM29" i="2"/>
  <c r="CN41" i="2"/>
  <c r="CJ39" i="2"/>
  <c r="CM16" i="2"/>
  <c r="CO34" i="2"/>
  <c r="CN13" i="2"/>
  <c r="CL29" i="2"/>
  <c r="CK24" i="2"/>
  <c r="CQ34" i="2"/>
  <c r="CQ15" i="2"/>
  <c r="CN25" i="2"/>
  <c r="CL9" i="2"/>
  <c r="CO11" i="2"/>
  <c r="CR41" i="2"/>
  <c r="CI36" i="2"/>
  <c r="CR23" i="2"/>
  <c r="CP13" i="2"/>
  <c r="CI28" i="2"/>
  <c r="CN30" i="2"/>
  <c r="CR7" i="2"/>
  <c r="CP12" i="2"/>
  <c r="CK25" i="2"/>
  <c r="CL8" i="2"/>
  <c r="CO41" i="2"/>
  <c r="CL32" i="2"/>
  <c r="CI30" i="2"/>
  <c r="CP6" i="2"/>
  <c r="CN24" i="2"/>
  <c r="CL19" i="2"/>
  <c r="CK5" i="2"/>
  <c r="CJ21" i="2"/>
  <c r="CQ26" i="2"/>
  <c r="CP24" i="2"/>
  <c r="CJ3" i="2"/>
  <c r="CN33" i="2"/>
  <c r="CI5" i="2"/>
  <c r="CL6" i="2"/>
  <c r="CQ14" i="2"/>
  <c r="CM9" i="2"/>
  <c r="CQ18" i="2"/>
  <c r="CR12" i="2"/>
  <c r="CO19" i="2"/>
  <c r="CN8" i="2"/>
  <c r="CJ27" i="2"/>
  <c r="CM41" i="2"/>
  <c r="CI41" i="2"/>
  <c r="CM4" i="2"/>
  <c r="CM13" i="2"/>
  <c r="CI38" i="2"/>
  <c r="CI9" i="2"/>
  <c r="CO15" i="2"/>
  <c r="CJ6" i="2"/>
  <c r="CH21" i="2"/>
  <c r="CK23" i="2"/>
  <c r="CP34" i="2"/>
  <c r="CK28" i="2"/>
  <c r="CM39" i="2"/>
  <c r="CJ16" i="2"/>
  <c r="CI7" i="2"/>
  <c r="CP36" i="2"/>
  <c r="CQ3" i="2"/>
  <c r="CQ5" i="2"/>
  <c r="CJ29" i="2"/>
  <c r="CN37" i="2"/>
  <c r="CJ14" i="2"/>
  <c r="CO12" i="2"/>
  <c r="CP32" i="2"/>
  <c r="CQ23" i="2"/>
  <c r="CI6" i="2"/>
  <c r="CN28" i="2"/>
  <c r="CN5" i="2"/>
  <c r="CP33" i="2"/>
  <c r="CJ5" i="2"/>
  <c r="CN9" i="2"/>
  <c r="CQ21" i="2"/>
  <c r="CR25" i="2"/>
  <c r="CJ4" i="2"/>
  <c r="CH23" i="2"/>
  <c r="CL26" i="2"/>
  <c r="CP17" i="2"/>
  <c r="CK17" i="2"/>
  <c r="CQ30" i="2"/>
  <c r="CH33" i="2"/>
  <c r="CO8" i="2"/>
  <c r="CR30" i="2"/>
  <c r="CL12" i="2"/>
  <c r="CK35" i="2"/>
  <c r="CH26" i="2"/>
  <c r="CH25" i="2"/>
  <c r="CP30" i="2"/>
  <c r="CH29" i="2"/>
  <c r="CK6" i="2"/>
  <c r="CH9" i="2"/>
  <c r="CR18" i="2"/>
  <c r="CM20" i="2"/>
  <c r="CP35" i="2"/>
  <c r="CH39" i="2"/>
  <c r="CH3" i="2"/>
  <c r="CP16" i="2"/>
  <c r="CR34" i="2"/>
  <c r="CH6" i="2"/>
  <c r="CN31" i="2"/>
  <c r="CR26" i="2"/>
  <c r="CR22" i="2"/>
  <c r="CL30" i="2"/>
  <c r="CM37" i="2"/>
  <c r="CL16" i="2"/>
  <c r="CR4" i="2"/>
  <c r="CO13" i="2"/>
  <c r="CP39" i="2"/>
  <c r="CM18" i="2"/>
  <c r="CL39" i="2"/>
  <c r="CM10" i="2"/>
  <c r="CJ40" i="2"/>
  <c r="CN40" i="2"/>
  <c r="CK15" i="2"/>
  <c r="CR39" i="2"/>
  <c r="CK39" i="2"/>
  <c r="CS18" i="2"/>
  <c r="CZ18" i="2" s="1"/>
  <c r="CQ11" i="2"/>
  <c r="CI19" i="2"/>
  <c r="CM33" i="2"/>
  <c r="CR32" i="2"/>
  <c r="CR28" i="2"/>
  <c r="CM19" i="2"/>
  <c r="CN11" i="2"/>
  <c r="CQ41" i="2"/>
  <c r="CP8" i="2"/>
  <c r="CQ16" i="2"/>
  <c r="CS39" i="2"/>
  <c r="CZ39" i="2" s="1"/>
  <c r="CR35" i="2"/>
  <c r="CK20" i="2"/>
  <c r="CM38" i="2"/>
  <c r="CQ4" i="2"/>
  <c r="CR36" i="2"/>
  <c r="CH28" i="2"/>
  <c r="CN26" i="2"/>
  <c r="CM35" i="2"/>
  <c r="CM28" i="2"/>
  <c r="CR10" i="2"/>
  <c r="CK21" i="2"/>
  <c r="CJ26" i="2"/>
  <c r="CR27" i="2"/>
  <c r="CM6" i="2"/>
  <c r="CJ11" i="2"/>
  <c r="CN19" i="2"/>
  <c r="CN12" i="2"/>
  <c r="CH18" i="2"/>
  <c r="CP15" i="2"/>
  <c r="CM23" i="2"/>
  <c r="CO38" i="2"/>
  <c r="CK4" i="2"/>
  <c r="CH17" i="2"/>
  <c r="CQ24" i="2"/>
  <c r="CN3" i="2"/>
  <c r="CL28" i="2"/>
  <c r="CP10" i="2"/>
  <c r="CR6" i="2"/>
  <c r="CI15" i="2"/>
  <c r="CL15" i="2"/>
  <c r="CJ19" i="2"/>
  <c r="CO4" i="2"/>
  <c r="CH32" i="2"/>
  <c r="CJ25" i="2"/>
  <c r="CL34" i="2"/>
  <c r="CH37" i="2"/>
  <c r="CO5" i="2"/>
  <c r="CH27" i="2"/>
  <c r="CO18" i="2"/>
  <c r="CN18" i="2"/>
  <c r="CO22" i="2"/>
  <c r="CH30" i="2"/>
  <c r="CN15" i="2"/>
  <c r="CQ35" i="2"/>
  <c r="CQ38" i="2"/>
  <c r="CI14" i="2"/>
  <c r="CO29" i="2"/>
  <c r="CQ31" i="2"/>
  <c r="CN27" i="2"/>
  <c r="CP9" i="2"/>
  <c r="CH8" i="2"/>
  <c r="CP40" i="2"/>
  <c r="CK31" i="2"/>
  <c r="CO36" i="2"/>
  <c r="CL11" i="2"/>
  <c r="CJ22" i="2"/>
  <c r="CM12" i="2"/>
  <c r="CR8" i="2"/>
  <c r="CK3" i="2"/>
  <c r="CQ17" i="2"/>
  <c r="CJ10" i="2"/>
  <c r="CI11" i="2"/>
  <c r="CP21" i="2"/>
  <c r="CH19" i="2"/>
  <c r="CL35" i="2"/>
  <c r="CL18" i="2"/>
  <c r="CL37" i="2"/>
  <c r="CH38" i="2"/>
  <c r="CL22" i="2"/>
  <c r="CM24" i="2"/>
  <c r="CN32" i="2"/>
  <c r="CI23" i="2"/>
  <c r="CK12" i="2"/>
  <c r="CM31" i="2"/>
  <c r="CM26" i="2"/>
  <c r="CH16" i="2"/>
  <c r="CR5" i="2"/>
  <c r="CH12" i="2"/>
  <c r="CJ30" i="2"/>
  <c r="CH4" i="2"/>
  <c r="CM27" i="2"/>
  <c r="CM3" i="2"/>
  <c r="CI25" i="2"/>
  <c r="CS32" i="2"/>
  <c r="CZ32" i="2" s="1"/>
  <c r="CL7" i="2"/>
  <c r="CP4" i="2"/>
  <c r="CK34" i="2"/>
  <c r="CJ41" i="2"/>
  <c r="CS41" i="2"/>
  <c r="CZ41" i="2" s="1"/>
  <c r="CP20" i="2"/>
  <c r="CR14" i="2"/>
  <c r="CH24" i="2"/>
  <c r="CL38" i="2"/>
  <c r="CH15" i="2"/>
  <c r="CK36" i="2"/>
  <c r="CL27" i="2"/>
  <c r="CR11" i="2"/>
  <c r="CH36" i="2"/>
  <c r="CO20" i="2"/>
  <c r="CP23" i="2"/>
  <c r="CH35" i="2"/>
  <c r="CH11" i="2"/>
  <c r="CR3" i="2"/>
  <c r="CL25" i="2"/>
  <c r="CS25" i="2"/>
  <c r="CZ25" i="2" s="1"/>
  <c r="CS16" i="2"/>
  <c r="CZ16" i="2" s="1"/>
  <c r="CR21" i="2"/>
  <c r="CK41" i="2"/>
  <c r="CK10" i="2"/>
  <c r="CO24" i="2"/>
  <c r="CQ40" i="2"/>
  <c r="CN34" i="2"/>
  <c r="CO30" i="2"/>
  <c r="CK32" i="2"/>
  <c r="CN36" i="2"/>
  <c r="CH7" i="2"/>
  <c r="CK9" i="2"/>
  <c r="CH13" i="2"/>
  <c r="CH5" i="2"/>
  <c r="CH20" i="2"/>
  <c r="CH14" i="2"/>
  <c r="CP37" i="2"/>
  <c r="CR24" i="2"/>
  <c r="CR31" i="2"/>
  <c r="CP3" i="2"/>
  <c r="CQ37" i="2"/>
  <c r="CM21" i="2"/>
  <c r="CI37" i="2"/>
  <c r="CP14" i="2"/>
  <c r="CL13" i="2"/>
  <c r="CH41" i="2"/>
  <c r="CQ10" i="2"/>
  <c r="CN23" i="2"/>
  <c r="CI27" i="2"/>
  <c r="CM8" i="2"/>
  <c r="CO28" i="2"/>
  <c r="CQ32" i="2"/>
  <c r="CH34" i="2"/>
  <c r="CH40" i="2"/>
  <c r="CI29" i="2"/>
  <c r="CJ37" i="2"/>
  <c r="CS15" i="2"/>
  <c r="CZ15" i="2" s="1"/>
  <c r="CJ15" i="2"/>
  <c r="CL31" i="2"/>
  <c r="CQ7" i="2"/>
  <c r="CI35" i="2"/>
  <c r="CL4" i="2"/>
  <c r="CO35" i="2"/>
  <c r="CM40" i="2"/>
  <c r="CQ13" i="2"/>
  <c r="CL5" i="2"/>
  <c r="CJ20" i="2"/>
  <c r="CK26" i="2"/>
  <c r="CQ27" i="2"/>
  <c r="CP19" i="2"/>
  <c r="CL17" i="2"/>
  <c r="CQ9" i="2"/>
  <c r="CP26" i="2"/>
  <c r="CS37" i="2"/>
  <c r="CZ37" i="2" s="1"/>
  <c r="CO6" i="2"/>
  <c r="CH22" i="2"/>
  <c r="CN29" i="2"/>
  <c r="CQ12" i="2"/>
  <c r="CQ8" i="2"/>
  <c r="CW17" i="2" l="1"/>
  <c r="CW38" i="2"/>
  <c r="CV38" i="2" s="1"/>
  <c r="CU38" i="2" s="1"/>
  <c r="CY16" i="2"/>
  <c r="CY38" i="2"/>
  <c r="CW41" i="2"/>
  <c r="CV41" i="2" s="1"/>
  <c r="CU41" i="2" s="1"/>
  <c r="CW5" i="2"/>
  <c r="CV5" i="2" s="1"/>
  <c r="CU5" i="2" s="1"/>
  <c r="CY3" i="2"/>
  <c r="CW15" i="2"/>
  <c r="CV15" i="2" s="1"/>
  <c r="CU15" i="2" s="1"/>
  <c r="CY41" i="2"/>
  <c r="CY37" i="2"/>
  <c r="CW28" i="2"/>
  <c r="CV28" i="2" s="1"/>
  <c r="CU28" i="2" s="1"/>
  <c r="CY11" i="2"/>
  <c r="CW30" i="2"/>
  <c r="CV30" i="2" s="1"/>
  <c r="CU30" i="2" s="1"/>
  <c r="CY15" i="2"/>
  <c r="CW26" i="2"/>
  <c r="CV26" i="2" s="1"/>
  <c r="CU26" i="2" s="1"/>
  <c r="CY36" i="2"/>
  <c r="CV17" i="2"/>
  <c r="CU17" i="2" s="1"/>
  <c r="CY35" i="2"/>
  <c r="CW35" i="2"/>
  <c r="CV35" i="2" s="1"/>
  <c r="CU35" i="2" s="1"/>
  <c r="CK8" i="2"/>
  <c r="CW8" i="2" s="1"/>
  <c r="CV8" i="2" s="1"/>
  <c r="CU8" i="2" s="1"/>
  <c r="CS8" i="2"/>
  <c r="CZ8" i="2" s="1"/>
  <c r="CS34" i="2"/>
  <c r="CZ34" i="2" s="1"/>
  <c r="CJ34" i="2"/>
  <c r="CY34" i="2" s="1"/>
  <c r="CO39" i="2"/>
  <c r="CY39" i="2" s="1"/>
  <c r="CS36" i="2"/>
  <c r="CZ36" i="2" s="1"/>
  <c r="CY6" i="2"/>
  <c r="CW29" i="2"/>
  <c r="CV29" i="2" s="1"/>
  <c r="CU29" i="2" s="1"/>
  <c r="CS28" i="2"/>
  <c r="CZ28" i="2" s="1"/>
  <c r="CS26" i="2"/>
  <c r="CZ26" i="2" s="1"/>
  <c r="CY5" i="2"/>
  <c r="CY17" i="2"/>
  <c r="CW16" i="2"/>
  <c r="CV16" i="2" s="1"/>
  <c r="CU16" i="2" s="1"/>
  <c r="CS5" i="2"/>
  <c r="CZ5" i="2" s="1"/>
  <c r="CS19" i="2"/>
  <c r="CZ19" i="2" s="1"/>
  <c r="CS35" i="2"/>
  <c r="CZ35" i="2" s="1"/>
  <c r="CS14" i="2"/>
  <c r="CZ14" i="2" s="1"/>
  <c r="CS3" i="2"/>
  <c r="CZ3" i="2" s="1"/>
  <c r="CW25" i="2"/>
  <c r="CV25" i="2" s="1"/>
  <c r="CU25" i="2" s="1"/>
  <c r="CY25" i="2"/>
  <c r="CS17" i="2"/>
  <c r="CZ17" i="2" s="1"/>
  <c r="CW21" i="2"/>
  <c r="CV21" i="2" s="1"/>
  <c r="CU21" i="2" s="1"/>
  <c r="CS30" i="2"/>
  <c r="CZ30" i="2" s="1"/>
  <c r="CZ29" i="2"/>
  <c r="CJ32" i="2"/>
  <c r="CY4" i="2"/>
  <c r="CW4" i="2"/>
  <c r="CV4" i="2" s="1"/>
  <c r="CU4" i="2" s="1"/>
  <c r="CK14" i="2"/>
  <c r="CY14" i="2" s="1"/>
  <c r="CS27" i="2"/>
  <c r="CZ27" i="2" s="1"/>
  <c r="CK27" i="2"/>
  <c r="CY27" i="2" s="1"/>
  <c r="CW37" i="2"/>
  <c r="CV37" i="2" s="1"/>
  <c r="CU37" i="2" s="1"/>
  <c r="CS24" i="2"/>
  <c r="CZ24" i="2" s="1"/>
  <c r="CW6" i="2"/>
  <c r="CV6" i="2" s="1"/>
  <c r="CU6" i="2" s="1"/>
  <c r="CW36" i="2"/>
  <c r="CV36" i="2" s="1"/>
  <c r="CU36" i="2" s="1"/>
  <c r="CY26" i="2"/>
  <c r="CJ24" i="2"/>
  <c r="CW24" i="2" s="1"/>
  <c r="CV24" i="2" s="1"/>
  <c r="CU24" i="2" s="1"/>
  <c r="CS13" i="2"/>
  <c r="CZ13" i="2" s="1"/>
  <c r="CS7" i="2"/>
  <c r="CZ7" i="2" s="1"/>
  <c r="CS11" i="2"/>
  <c r="CZ11" i="2" s="1"/>
  <c r="CK7" i="2"/>
  <c r="CW7" i="2" s="1"/>
  <c r="CV7" i="2" s="1"/>
  <c r="CU7" i="2" s="1"/>
  <c r="CS21" i="2"/>
  <c r="CZ21" i="2" s="1"/>
  <c r="CY28" i="2"/>
  <c r="CY19" i="2"/>
  <c r="CW19" i="2"/>
  <c r="CV19" i="2" s="1"/>
  <c r="CU19" i="2" s="1"/>
  <c r="CW3" i="2"/>
  <c r="CV3" i="2" s="1"/>
  <c r="CU3" i="2" s="1"/>
  <c r="CY23" i="2"/>
  <c r="CS20" i="2"/>
  <c r="CZ20" i="2" s="1"/>
  <c r="CI20" i="2"/>
  <c r="CY20" i="2" s="1"/>
  <c r="CS12" i="2"/>
  <c r="CZ12" i="2" s="1"/>
  <c r="CI12" i="2"/>
  <c r="CW12" i="2" s="1"/>
  <c r="CV12" i="2" s="1"/>
  <c r="CU12" i="2" s="1"/>
  <c r="CS10" i="2"/>
  <c r="CZ10" i="2" s="1"/>
  <c r="CI10" i="2"/>
  <c r="CY10" i="2" s="1"/>
  <c r="CS38" i="2"/>
  <c r="CZ38" i="2" s="1"/>
  <c r="CI31" i="2"/>
  <c r="CW31" i="2" s="1"/>
  <c r="CV31" i="2" s="1"/>
  <c r="CU31" i="2" s="1"/>
  <c r="CS31" i="2"/>
  <c r="CZ31" i="2" s="1"/>
  <c r="CY9" i="2"/>
  <c r="CS22" i="2"/>
  <c r="CZ22" i="2" s="1"/>
  <c r="CI22" i="2"/>
  <c r="CY22" i="2" s="1"/>
  <c r="CS40" i="2"/>
  <c r="CZ40" i="2" s="1"/>
  <c r="CY30" i="2"/>
  <c r="CS6" i="2"/>
  <c r="CZ6" i="2" s="1"/>
  <c r="CS23" i="2"/>
  <c r="CZ23" i="2" s="1"/>
  <c r="CS33" i="2"/>
  <c r="CZ33" i="2" s="1"/>
  <c r="CW11" i="2"/>
  <c r="CI40" i="2"/>
  <c r="CW40" i="2" s="1"/>
  <c r="CV40" i="2" s="1"/>
  <c r="CU40" i="2" s="1"/>
  <c r="CW9" i="2"/>
  <c r="CV9" i="2" s="1"/>
  <c r="CU9" i="2" s="1"/>
  <c r="CS9" i="2"/>
  <c r="CZ9" i="2" s="1"/>
  <c r="CS4" i="2"/>
  <c r="CZ4" i="2" s="1"/>
  <c r="CY21" i="2"/>
  <c r="CI33" i="2"/>
  <c r="CW33" i="2" s="1"/>
  <c r="CV33" i="2" s="1"/>
  <c r="CU33" i="2" s="1"/>
  <c r="CI18" i="2"/>
  <c r="CI13" i="2"/>
  <c r="CY13" i="2" s="1"/>
  <c r="CW23" i="2"/>
  <c r="CV23" i="2" s="1"/>
  <c r="CU23" i="2" s="1"/>
  <c r="CY29" i="2"/>
  <c r="CV11" i="2" l="1"/>
  <c r="CU11" i="2" s="1"/>
  <c r="CY40" i="2"/>
  <c r="CW34" i="2"/>
  <c r="CV34" i="2" s="1"/>
  <c r="CU34" i="2" s="1"/>
  <c r="CY8" i="2"/>
  <c r="CW10" i="2"/>
  <c r="CV10" i="2" s="1"/>
  <c r="CU10" i="2" s="1"/>
  <c r="CW39" i="2"/>
  <c r="CV39" i="2" s="1"/>
  <c r="CU39" i="2" s="1"/>
  <c r="CW27" i="2"/>
  <c r="CV27" i="2" s="1"/>
  <c r="CU27" i="2" s="1"/>
  <c r="CY24" i="2"/>
  <c r="CY33" i="2"/>
  <c r="CW18" i="2"/>
  <c r="CV18" i="2" s="1"/>
  <c r="CU18" i="2" s="1"/>
  <c r="CY18" i="2"/>
  <c r="CW32" i="2"/>
  <c r="CV32" i="2" s="1"/>
  <c r="CU32" i="2" s="1"/>
  <c r="CY32" i="2"/>
  <c r="CW20" i="2"/>
  <c r="CV20" i="2" s="1"/>
  <c r="CU20" i="2" s="1"/>
  <c r="CW13" i="2"/>
  <c r="CV13" i="2" s="1"/>
  <c r="CU13" i="2" s="1"/>
  <c r="CY7" i="2"/>
  <c r="CW22" i="2"/>
  <c r="CV22" i="2" s="1"/>
  <c r="CU22" i="2" s="1"/>
  <c r="CW14" i="2"/>
  <c r="CV14" i="2" s="1"/>
  <c r="CU14" i="2" s="1"/>
  <c r="CY12" i="2"/>
  <c r="CY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<sst xmlns="http://schemas.openxmlformats.org/spreadsheetml/2006/main" count="4459" uniqueCount="573">
  <si>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</si>
  <si>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</si>
  <si>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</si>
  <si>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</si>
  <si>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</si>
  <si>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</si>
  <si>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</si>
  <si>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</si>
  <si>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</si>
  <si>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</si>
  <si>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</si>
  <si>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</si>
  <si>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</si>
  <si>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</si>
  <si>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</si>
  <si>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</si>
  <si>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</si>
  <si>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</si>
  <si>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</si>
  <si>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</si>
  <si>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</si>
  <si>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</si>
  <si>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</si>
  <si>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</si>
  <si>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Amikacin</t>
  </si>
  <si>
    <t>Amoxicillin/Clavulanic Acid</t>
  </si>
  <si>
    <t>Cefalexin</t>
  </si>
  <si>
    <t>Cefovecin</t>
  </si>
  <si>
    <t>Doxycycline</t>
  </si>
  <si>
    <t>Enrofloxacin</t>
  </si>
  <si>
    <t>Gentamicin</t>
  </si>
  <si>
    <t>Imipenem</t>
  </si>
  <si>
    <t>Marbofloxacin</t>
  </si>
  <si>
    <t>Nitrofurantoin</t>
  </si>
  <si>
    <t>Trimethoprim/Sulfamethoxazole</t>
  </si>
  <si>
    <t>hn</t>
  </si>
  <si>
    <t>date_of_submission</t>
  </si>
  <si>
    <t>species</t>
  </si>
  <si>
    <t>submitted_samples</t>
  </si>
  <si>
    <t>submitted_sample_category</t>
  </si>
  <si>
    <t>vitek id</t>
  </si>
  <si>
    <t>bacteria_genus</t>
  </si>
  <si>
    <t>report_issued_date</t>
  </si>
  <si>
    <t>type</t>
  </si>
  <si>
    <t>ans_azithromycin</t>
  </si>
  <si>
    <t>ans_fluconazole</t>
  </si>
  <si>
    <t>ans_minocycline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</si>
  <si>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</si>
  <si>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</si>
  <si>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</si>
  <si>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</si>
  <si>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</si>
  <si>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</si>
  <si>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</si>
  <si>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</si>
  <si>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</si>
  <si>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</si>
  <si>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</si>
  <si>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</si>
  <si>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</si>
  <si>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</si>
  <si>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</si>
  <si>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</si>
  <si>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</si>
  <si>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</si>
  <si>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</si>
  <si>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</si>
  <si>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</si>
  <si>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</si>
  <si>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</si>
  <si>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</si>
  <si>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</si>
  <si>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</si>
  <si>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</si>
  <si>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</si>
  <si>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m1702</t>
  </si>
  <si>
    <t>Dog</t>
  </si>
  <si>
    <t>abdominal swab (after lavage)</t>
  </si>
  <si>
    <t>abdomen</t>
  </si>
  <si>
    <t>GP</t>
  </si>
  <si>
    <t>enterococcus</t>
  </si>
  <si>
    <t>S</t>
  </si>
  <si>
    <t>R</t>
  </si>
  <si>
    <t>I</t>
  </si>
  <si>
    <t>m1703</t>
  </si>
  <si>
    <t>superficial spreading pyoderma</t>
  </si>
  <si>
    <t>skin</t>
  </si>
  <si>
    <t>staphylococcus</t>
  </si>
  <si>
    <t>-</t>
  </si>
  <si>
    <t>m1729</t>
  </si>
  <si>
    <t>Cat</t>
  </si>
  <si>
    <t>urine</t>
  </si>
  <si>
    <t>urinary tract</t>
  </si>
  <si>
    <t>m1733</t>
  </si>
  <si>
    <t>deep skin infection</t>
  </si>
  <si>
    <t>+</t>
  </si>
  <si>
    <t>m1741</t>
  </si>
  <si>
    <t>cellulitis at dorsal neck</t>
  </si>
  <si>
    <t>m1747</t>
  </si>
  <si>
    <t>superficial pyoderma</t>
  </si>
  <si>
    <t>m1748</t>
  </si>
  <si>
    <t>wound</t>
  </si>
  <si>
    <t>m1763</t>
  </si>
  <si>
    <t>Lt ear exudate</t>
  </si>
  <si>
    <t>ear</t>
  </si>
  <si>
    <t>m1764</t>
  </si>
  <si>
    <t>Folliculitis/crust</t>
  </si>
  <si>
    <t>m1765</t>
  </si>
  <si>
    <t>Folliculitis</t>
  </si>
  <si>
    <t>m1774</t>
  </si>
  <si>
    <t>discharge from wound</t>
  </si>
  <si>
    <t>m1777</t>
  </si>
  <si>
    <t>hemoculture</t>
  </si>
  <si>
    <t>m1781</t>
  </si>
  <si>
    <t>epidermal collarettes</t>
  </si>
  <si>
    <t>m1782</t>
  </si>
  <si>
    <t>m1812</t>
  </si>
  <si>
    <t>folliculitis</t>
  </si>
  <si>
    <t>m1818</t>
  </si>
  <si>
    <t>m1822</t>
  </si>
  <si>
    <t>open wound (pyogranulomatous inflamation)</t>
  </si>
  <si>
    <t>m1823</t>
  </si>
  <si>
    <t>opened wound</t>
  </si>
  <si>
    <t>m1824</t>
  </si>
  <si>
    <t>m1826</t>
  </si>
  <si>
    <t>superficial spreading pyoderma:pustules</t>
  </si>
  <si>
    <t>m1842</t>
  </si>
  <si>
    <t>m1851</t>
  </si>
  <si>
    <t>m1863</t>
  </si>
  <si>
    <t>Bite wound</t>
  </si>
  <si>
    <t>m1872</t>
  </si>
  <si>
    <t>Crust from skin on Doxy</t>
  </si>
  <si>
    <t>m1893</t>
  </si>
  <si>
    <t>m1905</t>
  </si>
  <si>
    <t>m1927</t>
  </si>
  <si>
    <t>proteus</t>
  </si>
  <si>
    <t>m1930</t>
  </si>
  <si>
    <t>abscess from oral mass (������������������������������������������)</t>
  </si>
  <si>
    <t>mass</t>
  </si>
  <si>
    <t>m1936</t>
  </si>
  <si>
    <t>mammary gland abscess</t>
  </si>
  <si>
    <t>abscess</t>
  </si>
  <si>
    <t>m1982</t>
  </si>
  <si>
    <t>abdominal effusion</t>
  </si>
  <si>
    <t>m1990</t>
  </si>
  <si>
    <t>m2005</t>
  </si>
  <si>
    <t>papule</t>
  </si>
  <si>
    <t>m2007</t>
  </si>
  <si>
    <t>m2016</t>
  </si>
  <si>
    <t>Left ear canal</t>
  </si>
  <si>
    <t>m2017</t>
  </si>
  <si>
    <t>Scrotal</t>
  </si>
  <si>
    <t>exudate</t>
  </si>
  <si>
    <t>m2042</t>
  </si>
  <si>
    <t>UB mucosa+calculi</t>
  </si>
  <si>
    <t>m2052</t>
  </si>
  <si>
    <t>m2058</t>
  </si>
  <si>
    <t>open wound at Lt anal</t>
  </si>
  <si>
    <t>m2063</t>
  </si>
  <si>
    <t>open fx at Lt distal metaphalange (bite wound)</t>
  </si>
  <si>
    <t>m2069</t>
  </si>
  <si>
    <t>wound at Lt hip</t>
  </si>
  <si>
    <t>Cefazolin</t>
  </si>
  <si>
    <t>Cefixime</t>
  </si>
  <si>
    <t>Cefpodoxime</t>
  </si>
  <si>
    <t>Ceftriaxone</t>
  </si>
  <si>
    <t>Chloramphenicol</t>
  </si>
  <si>
    <t>Clindamycin</t>
  </si>
  <si>
    <t>Fosfomycin</t>
  </si>
  <si>
    <t>Metronidazole</t>
  </si>
  <si>
    <t>Piperacillin/Tazobactam</t>
  </si>
  <si>
    <t>Polymyxin B</t>
  </si>
  <si>
    <t>Pradofloxacin</t>
  </si>
  <si>
    <t>Rifampicin</t>
  </si>
  <si>
    <t>Tetracycline</t>
  </si>
  <si>
    <t>submitted_sample</t>
  </si>
  <si>
    <t>vitek_id</t>
  </si>
  <si>
    <t>S/I/R_ampicillin</t>
  </si>
  <si>
    <t>S/I/R_cefalexin</t>
  </si>
  <si>
    <t>S/I/R_ceftiofur</t>
  </si>
  <si>
    <t>S/I/R_esbl</t>
  </si>
  <si>
    <t>S/I/R_imipenem</t>
  </si>
  <si>
    <t>S/I/R_neomycin</t>
  </si>
  <si>
    <t>S/I/R_piperacillin</t>
  </si>
  <si>
    <t>S/I/R_polymyxin b</t>
  </si>
  <si>
    <t>S/I/R_tobramycin</t>
  </si>
  <si>
    <t>m1704</t>
  </si>
  <si>
    <t>GN</t>
  </si>
  <si>
    <t>pseudomonas</t>
  </si>
  <si>
    <t>Amikacin, Imipenem</t>
  </si>
  <si>
    <t>m1706</t>
  </si>
  <si>
    <t>Left ear (sx site)</t>
  </si>
  <si>
    <t>m1711</t>
  </si>
  <si>
    <t>pus from buccal area</t>
  </si>
  <si>
    <t>Amikacin, Gentamicin, Marbofloxacin</t>
  </si>
  <si>
    <t>m1718</t>
  </si>
  <si>
    <t>Abscess</t>
  </si>
  <si>
    <t>escherichia</t>
  </si>
  <si>
    <t>m1721</t>
  </si>
  <si>
    <t>Amoxicillin/Clavulanic Acid, Cefovecin, Marbofloxacin, Trimethoprim/Sulfamethoxazole</t>
  </si>
  <si>
    <t>m1722</t>
  </si>
  <si>
    <t>Amoxicillin/Clavulanic Acid, Marbofloxacin, Trimethoprim/Sulfamethoxazole</t>
  </si>
  <si>
    <t>m1728</t>
  </si>
  <si>
    <t>Amikacin, Cefovecin, Imipenem</t>
  </si>
  <si>
    <t>m1730</t>
  </si>
  <si>
    <t>open wound at inguinal area</t>
  </si>
  <si>
    <t>m1732</t>
  </si>
  <si>
    <t>m1738</t>
  </si>
  <si>
    <t>bite wound at tail</t>
  </si>
  <si>
    <t>m1749</t>
  </si>
  <si>
    <t>skin&amp;pustule swab</t>
  </si>
  <si>
    <t>Amikacin, Gentamicin, Imipenem</t>
  </si>
  <si>
    <t>m1750</t>
  </si>
  <si>
    <t>opened wound at Lt frank</t>
  </si>
  <si>
    <t>m1751</t>
  </si>
  <si>
    <t>necrotic wound</t>
  </si>
  <si>
    <t>acinetobacter</t>
  </si>
  <si>
    <t>m1753</t>
  </si>
  <si>
    <t>burkholderia</t>
  </si>
  <si>
    <t>m1755</t>
  </si>
  <si>
    <t>serratia</t>
  </si>
  <si>
    <t>Enrofloxacin, Marbofloxacin, Trimethoprim/Sulfamethoxazole</t>
  </si>
  <si>
    <t>m1762</t>
  </si>
  <si>
    <t>Amoxicillin/Clavulanic Acid, Marbofloxacin</t>
  </si>
  <si>
    <t>m1771</t>
  </si>
  <si>
    <t>���urine</t>
  </si>
  <si>
    <t>Cefovecin, Trimethoprim/Sulfamethoxazole</t>
  </si>
  <si>
    <t>m1773</t>
  </si>
  <si>
    <t>urinary bladder mucosa</t>
  </si>
  <si>
    <t>m1787</t>
  </si>
  <si>
    <t>m1790</t>
  </si>
  <si>
    <t>Wound</t>
  </si>
  <si>
    <t>Enrofloxacin, Marbofloxacin</t>
  </si>
  <si>
    <t>m1794</t>
  </si>
  <si>
    <t>Abdominal cavity</t>
  </si>
  <si>
    <t>Amoxicillin/Clavulanic Acid, Cefovecin, Trimethoprim/Sulfamethoxazole</t>
  </si>
  <si>
    <t>m1798</t>
  </si>
  <si>
    <t>achromobacter</t>
  </si>
  <si>
    <t>Doxycycline, Imipenem, Trimethoprim/Sulfamethoxazole</t>
  </si>
  <si>
    <t>m1799</t>
  </si>
  <si>
    <t>Purulent discharge from wound</t>
  </si>
  <si>
    <t>klebsiella</t>
  </si>
  <si>
    <t>m1800</t>
  </si>
  <si>
    <t>Amikacin, Gentamicin</t>
  </si>
  <si>
    <t>m1801</t>
  </si>
  <si>
    <t>Amoxicillin/Clavulanic Acid, Gentamicin, Trimethoprim/Sulfamethoxazole</t>
  </si>
  <si>
    <t>m1803</t>
  </si>
  <si>
    <t>Cefalexin, Marbofloxacin, Trimethoprim/Sulfamethoxazole</t>
  </si>
  <si>
    <t>m1804</t>
  </si>
  <si>
    <t>Abdominal fluid</t>
  </si>
  <si>
    <t>Amoxicillin/Clavulanic Acid, Cefovecin, Enrofloxacin, Marbofloxacin</t>
  </si>
  <si>
    <t>m1814</t>
  </si>
  <si>
    <t>Amoxicillin/Clavulanic Acid, Cefovecin, Imipenem</t>
  </si>
  <si>
    <t>m1815</t>
  </si>
  <si>
    <t>Amikacin, Cefovecin</t>
  </si>
  <si>
    <t>m1827</t>
  </si>
  <si>
    <t>m1828</t>
  </si>
  <si>
    <t>Doxycycline, Enrofloxacin, Marbofloxacin, Trimethoprim/Sulfamethoxazole</t>
  </si>
  <si>
    <t>m1829</t>
  </si>
  <si>
    <t>m1880</t>
  </si>
  <si>
    <t>enterobacter</t>
  </si>
  <si>
    <t>m1888</t>
  </si>
  <si>
    <t>m1894</t>
  </si>
  <si>
    <t>purulent discharge (eye)</t>
  </si>
  <si>
    <t>eye</t>
  </si>
  <si>
    <t>Amoxicillin/Clavulanic Acid, Cefovecin, Marbofloxacin</t>
  </si>
  <si>
    <t>m1897</t>
  </si>
  <si>
    <t>pasteurella</t>
  </si>
  <si>
    <t>Amoxicillin/Clavulanic Acid, Cefalexin, Trimethoprim/Sulfamethoxazole</t>
  </si>
  <si>
    <t>m1904</t>
  </si>
  <si>
    <t>Wound @ Lt anus</t>
  </si>
  <si>
    <t>Cefalexin, Cefovecin</t>
  </si>
  <si>
    <t>m1909</t>
  </si>
  <si>
    <t>UB mucosa+cystic calculi</t>
  </si>
  <si>
    <t>Cefalexin, Trimethoprim/Sulfamethoxazole</t>
  </si>
  <si>
    <t>m1910</t>
  </si>
  <si>
    <t>Surgical site</t>
  </si>
  <si>
    <t>surgical site</t>
  </si>
  <si>
    <t>m1911</t>
  </si>
  <si>
    <t>Lt shoulder cyst</t>
  </si>
  <si>
    <t>cyst</t>
  </si>
  <si>
    <t>Amoxicillin/Clavulanic Acid, Cefovecin</t>
  </si>
  <si>
    <t>m1922</t>
  </si>
  <si>
    <t>Lt ear</t>
  </si>
  <si>
    <t>Amoxicillin/Clavulanic Acid, Cefalexin, Cefovecin, Trimethoprim/Sulfamethoxazole</t>
  </si>
  <si>
    <t>m1928</t>
  </si>
  <si>
    <t>m1929</t>
  </si>
  <si>
    <t>open wound at Lt tarsal area</t>
  </si>
  <si>
    <t>m1932</t>
  </si>
  <si>
    <t>m1989</t>
  </si>
  <si>
    <t>Hemoculture</t>
  </si>
  <si>
    <t>Cefovecin, Enrofloxacin, Marbofloxacin, Trimethoprim/Sulfamethoxazole</t>
  </si>
  <si>
    <t>m1991</t>
  </si>
  <si>
    <t>rt ear bulla (surgical site)</t>
  </si>
  <si>
    <t>m2003</t>
  </si>
  <si>
    <t>Urine</t>
  </si>
  <si>
    <t>m2004</t>
  </si>
  <si>
    <t>m2018</t>
  </si>
  <si>
    <t>Left perineal area</t>
  </si>
  <si>
    <t>m2021</t>
  </si>
  <si>
    <t>Amikacin, Gentamicin, Imipenem, Trimethoprim/Sulfamethoxazole</t>
  </si>
  <si>
    <t>m2035</t>
  </si>
  <si>
    <t>Amikacin, Cefalexin, Cefovecin</t>
  </si>
  <si>
    <t>m2039</t>
  </si>
  <si>
    <t>m2040</t>
  </si>
  <si>
    <t>Exudate from wound</t>
  </si>
  <si>
    <t>m2041</t>
  </si>
  <si>
    <t>Amoxicillin/Clavulanic Acid, Cefalexin, Cefovecin</t>
  </si>
  <si>
    <t>m2045</t>
  </si>
  <si>
    <t>m2048</t>
  </si>
  <si>
    <t>fluid from Rt renal (ATB use : imipenem)</t>
  </si>
  <si>
    <t>renal</t>
  </si>
  <si>
    <t>m2059</t>
  </si>
  <si>
    <t>bite wound</t>
  </si>
  <si>
    <t>m2071</t>
  </si>
  <si>
    <t>Imipenem, Trimethoprim/Sulfamethoxazole</t>
  </si>
  <si>
    <t>Marbofloxacin, Imipenem</t>
  </si>
  <si>
    <t>Marbofloxacin, Amikacin, Gentamicin</t>
  </si>
  <si>
    <t>Amikacin, Sulfamethoxazole/trimethoprim</t>
  </si>
  <si>
    <t>Amoxicillin/clavulanic acid, Enrofloxacin, Marbofloxacin (หากอาการไม่รุนแรงมาก), Sulfamethoxazole/trimethoprim</t>
  </si>
  <si>
    <t>Marbofloxacin, Amikacin (หากอาการไม่รุนแรงมาก), Sulfamethoxazole/trimethoprim</t>
  </si>
  <si>
    <t>Cephalexin, Cefovecin, Amikacin</t>
  </si>
  <si>
    <t>amikacin</t>
  </si>
  <si>
    <t>Enrofloxacin, Marbofloxacin, Sulfamethoxazole/trimethoprim</t>
  </si>
  <si>
    <t>Cephalexin, Amoxicillin/clavulanic acid, Cefovecin, Clindamycin, Sulfamethoxazole/trimethoprim</t>
  </si>
  <si>
    <t>Cephalexin, Amoxicillin/clavulanic acid, Cefovecin, Sulfamethoxazole/trimethoprim</t>
  </si>
  <si>
    <t>Amoxicillin/clavulanic acid</t>
  </si>
  <si>
    <t>Amikacin, Cephalexin, Amoxicillin/clavulanic acid, Cefovecin, Sulfamethoxazole/trimethoprim</t>
  </si>
  <si>
    <t>Imipenem, Sulfamethoxazole/trimethoprim</t>
  </si>
  <si>
    <t>Amoxicillin/clavulanic acid, Sulfamethoxazole/trimethoprim</t>
  </si>
  <si>
    <t>Amoxicillin/clavulanic acid, Cephalexin, Cefovecin</t>
  </si>
  <si>
    <t>Amoxicillin/clavulanic acid, Cephalexin, Sulfamethoxazole/trimethoprim</t>
  </si>
  <si>
    <t>Sulfamethoxazole/trimethoprim, Enrofloxacin, Marbofloxacin</t>
  </si>
  <si>
    <t>Amoxicillin/clavulanic acid, Cefovecin, Marbofloxacin</t>
  </si>
  <si>
    <t>Amoxicillin/clavulanic acid, Marbofloxacin, Sulfamethoxazole/trimethoprim</t>
  </si>
  <si>
    <t>Cefovecin, Amikacin</t>
  </si>
  <si>
    <t>Sulfamethoxazole/trimethoprim</t>
  </si>
  <si>
    <t>Cefovecin, Doxycycline</t>
  </si>
  <si>
    <t>Amoxicillin/clavulanic acid, Cefovecin, Sulfamethoxazole/trimethoprim</t>
  </si>
  <si>
    <t>Cephalexin, Sulfamethoxazole/trimethoprim, Cefovecin</t>
  </si>
  <si>
    <t>Cephalexin, Amoxicillin/clavulanic acid, Sulfamethoxazole/trimethoprim</t>
  </si>
  <si>
    <t>Marbofloxacin, Amikacin</t>
  </si>
  <si>
    <t>Amoxicillin/clavulanic acid, Sulfamethoxazole/trimethoprim, Nitrofurantoin</t>
  </si>
  <si>
    <t>Cefovecin, Sulfamethoxazole/trimethoprim, Enrofloxacin, Marbofloxacin</t>
  </si>
  <si>
    <t>amikacin, gentamicin, Marbofloxacin</t>
  </si>
  <si>
    <t>Nitrofurantoin, Amikacin, Gentamicin, Imipenem</t>
  </si>
  <si>
    <t>Cephalexin, Amikacin, Cefovecin</t>
  </si>
  <si>
    <t>Nitrofurantoin, Amikacin, Gentamicin</t>
  </si>
  <si>
    <t>Amikacin, Sulfamethoxazole/trimethoprim, Nitrofurantoin</t>
  </si>
  <si>
    <t>Cephalexin</t>
  </si>
  <si>
    <t>ref</t>
  </si>
  <si>
    <t>gentamicin</t>
  </si>
  <si>
    <t>ถูกต้องทุกยาที่แนะนำ (ครบ)</t>
  </si>
  <si>
    <t>แนะนำถูกบางยา</t>
  </si>
  <si>
    <t>มีบางยาที่หมอแนะนำแต่ระบบไม่ได้แนะนำ</t>
  </si>
  <si>
    <t>มีบางยาที่ระบบแนะนำแต่หมอไม่ได้แนะนำ</t>
  </si>
  <si>
    <t>แนะนำผิดทุกยา</t>
  </si>
  <si>
    <t>m &lt; v</t>
  </si>
  <si>
    <t>m</t>
  </si>
  <si>
    <t>v</t>
  </si>
  <si>
    <t>ถ้าคอมขึ้น True แต่หมอขึ้น False จะเป็น False</t>
  </si>
  <si>
    <t>ถ้าหมอขึ้น True แต่คอมขึ้น False จะเป็น False</t>
  </si>
  <si>
    <t>ดูเครื่องตอบเป็นหลัก</t>
  </si>
  <si>
    <t>โมเดลตอบ</t>
  </si>
  <si>
    <t>คำตอบหมอ สีเขียว</t>
  </si>
  <si>
    <t>mcode</t>
  </si>
  <si>
    <t>Amoxicillin/clavulanic acid, Enrofloxacin, Marbofloxacin</t>
  </si>
  <si>
    <t>chlorhexidine ร่วมกับ Amikacin, Cephalexin, Amoxicillin/clavulanic, Cefovecin, Clindamycin</t>
  </si>
  <si>
    <t>Amoxicillin/clavulanic acid, Nitrofurantoin</t>
  </si>
  <si>
    <t>Sulfamethoxazole/trimethoprim, Doxycycline</t>
  </si>
  <si>
    <t>Vancomycin</t>
  </si>
  <si>
    <t>chlorhexidine ร่วมกับ amikacin, Clindamycin, Sulfamethoxazole/trimethoprim</t>
  </si>
  <si>
    <t>Amikacin, Clindamycin, Sulfamethoxazole/trimethoprim, Doxycycline</t>
  </si>
  <si>
    <t>Amoxicillin/clavulanic acid, Cefovecin, Clindamycin, Sulfamethoxazole/trimethoprim</t>
  </si>
  <si>
    <t>เชื้อเป็น multidrug resistance ดื้อยาต้านจุลชีพตามระบบที่แนะนำให้ใช้ในการรักษาโรคผิวหนังทุกชนิด</t>
  </si>
  <si>
    <t>Amikacin, Cephalexin, Amoxicillin/clavulanic acid, Cefovecin, Clindamycin</t>
  </si>
  <si>
    <t>Gentamicin, Amoxicillin/clavulanic acid, Cefovecin, Clindamycin, Sulfamethoxazole/trimethoprim</t>
  </si>
  <si>
    <t>Amikacin, Cephalexin, Amoxicillin/clavulanic acid, Cefovecin, Clindamycin, Sulfamethoxazole/trimethoprim</t>
  </si>
  <si>
    <t>Sulfamethoxazole/trimethoprim, Nitrofurantoin</t>
  </si>
  <si>
    <t>Sulfamethoxazole/trimethoprim, Marbofloxacin</t>
  </si>
  <si>
    <t>Vancomycin, Nitrofurantoin</t>
  </si>
  <si>
    <t>Clindamycin, Sulfamethoxazole/trimethoprim</t>
  </si>
  <si>
    <t>Amikacin, Cephalexin, Amoxicillin/clavulanic acid, Cefovecin</t>
  </si>
  <si>
    <t>Amikacin, Clindamycin, Trimethoprim/Sulfamethoxazole</t>
  </si>
  <si>
    <t>Amoxicillin/clavulanic acid, Enrofloxacin, Marbofloxacin, Sulfamethoxazole/trimethoprim</t>
  </si>
  <si>
    <t>Gentamicin, Marbofloxacin, Clindamycin, Sulfamethoxazole/trimethoprim</t>
  </si>
  <si>
    <t>amikacin, Enrofloxacin, Marbofloxacin</t>
  </si>
  <si>
    <t>Nitrofurantoin, Amikacin</t>
  </si>
  <si>
    <t>Amikacin, Amoxicillin/clavulanic acid</t>
  </si>
  <si>
    <t>Amikacin, Clindamycin, Amoxicillin/clavulanic acid, Cefovecin, Sulfamethoxazole/trimethoprim</t>
  </si>
  <si>
    <t>Clindamycin, Amikacin, Gentamicin</t>
  </si>
  <si>
    <t xml:space="preserve"> Enrofloxacin</t>
  </si>
  <si>
    <t xml:space="preserve"> Marbofloxacin</t>
  </si>
  <si>
    <t>chlorhexidine ร่วมกับ Amikacin</t>
  </si>
  <si>
    <t xml:space="preserve"> Cephalexin</t>
  </si>
  <si>
    <t xml:space="preserve"> Amoxicillin/clavulanic</t>
  </si>
  <si>
    <t xml:space="preserve"> Cefovecin</t>
  </si>
  <si>
    <t xml:space="preserve"> Clindamycin</t>
  </si>
  <si>
    <t xml:space="preserve"> Nitrofurantoin</t>
  </si>
  <si>
    <t xml:space="preserve"> Doxycycline</t>
  </si>
  <si>
    <t>chlorhexidine ร่วมกับ amikacin</t>
  </si>
  <si>
    <t xml:space="preserve"> Sulfamethoxazole/trimethoprim</t>
  </si>
  <si>
    <t xml:space="preserve"> Amoxicillin/clavulanic acid</t>
  </si>
  <si>
    <t xml:space="preserve"> Trimethoprim/Sulfamethoxazole</t>
  </si>
  <si>
    <t xml:space="preserve"> Amikacin</t>
  </si>
  <si>
    <t xml:space="preserve"> Gentamicin</t>
  </si>
  <si>
    <t/>
  </si>
  <si>
    <t>Amoxicillin/clavulanic</t>
  </si>
  <si>
    <t>แบบเก่า</t>
  </si>
  <si>
    <t>แบบใหม่categoryหมอ</t>
  </si>
  <si>
    <t>amoxicillin/clavulanic acid</t>
  </si>
  <si>
    <t>azithromycin</t>
  </si>
  <si>
    <t>cefalexin</t>
  </si>
  <si>
    <t>cefazolin</t>
  </si>
  <si>
    <t>cefovecin</t>
  </si>
  <si>
    <t>clindamycin</t>
  </si>
  <si>
    <t>doxycycline</t>
  </si>
  <si>
    <t>enrofloxacin</t>
  </si>
  <si>
    <t>fluconazole</t>
  </si>
  <si>
    <t>fosfomycin</t>
  </si>
  <si>
    <t>imipenem</t>
  </si>
  <si>
    <t>marbofloxacin</t>
  </si>
  <si>
    <t>minocycline</t>
  </si>
  <si>
    <t>nitrofurantoin</t>
  </si>
  <si>
    <t>pradofloxacin</t>
  </si>
  <si>
    <t>rifampicin</t>
  </si>
  <si>
    <t>trimethoprim/sulfamethoxazole</t>
  </si>
  <si>
    <t>vancomycin</t>
  </si>
  <si>
    <t>Azithromycin</t>
  </si>
  <si>
    <t>Fluconazole</t>
  </si>
  <si>
    <t>Minocycline</t>
  </si>
  <si>
    <t>Sulfamethoxazole/Trimethoprim</t>
  </si>
  <si>
    <t>รหัสเชื้อ</t>
  </si>
  <si>
    <t>เชือแบคทีเรีย</t>
  </si>
  <si>
    <t>ยาปฏิชีวนะที่แนะนำโดยโมเดล</t>
  </si>
  <si>
    <t>ยาปฏิชีวนะที่แนะนำโดยสัตวแพทย์</t>
  </si>
  <si>
    <t>results</t>
  </si>
  <si>
    <t>m-v</t>
  </si>
  <si>
    <t>Enterococcus faecalis</t>
  </si>
  <si>
    <t>Amoxicillin/Clavulanic Acid: 94.16, Enrofloxacin: 87.96</t>
  </si>
  <si>
    <t>T2</t>
  </si>
  <si>
    <t>Burkholderia cepacia</t>
  </si>
  <si>
    <t>F</t>
  </si>
  <si>
    <t>Pseudomonas aeruginosa</t>
  </si>
  <si>
    <t>Amikacin: 97.34, Imipenem: 96.9</t>
  </si>
  <si>
    <t>T1</t>
  </si>
  <si>
    <t>Marbofloxacin: 96.43</t>
  </si>
  <si>
    <t>Marbofloxacin: 96.29, Amikacin: 74.25, Gentamicin: 73.21</t>
  </si>
  <si>
    <t>Trimethoprim/Sulfamethoxazole: 98.44, 
Amoxicillin/Clavulanic Acid: 78.59,
Gentamicin: 73.99</t>
  </si>
  <si>
    <t>Amikacin, 
Sulfamethoxazole/trimethoprim</t>
  </si>
  <si>
    <t>Enterococcus faecium</t>
  </si>
  <si>
    <t>Amikacin: 73.59</t>
  </si>
  <si>
    <t>Escherichia coli</t>
  </si>
  <si>
    <t>Trimethoprim/Sulfamethoxazole: 97.02</t>
  </si>
  <si>
    <t>Proteus mirabilis</t>
  </si>
  <si>
    <t>Cefovecin: 96.48, Amikacin: 81.8, Imipenem: 78.71</t>
  </si>
  <si>
    <t>OTH</t>
  </si>
  <si>
    <t>Doxycycline: 94.98, Amoxicillin/Clavulanic Acid: 91.5, Amikacin: 57.42</t>
  </si>
  <si>
    <t>Imipenem: 98.35</t>
  </si>
  <si>
    <t>Imipenem: 98.29</t>
  </si>
  <si>
    <t>Staphylococcus schleiferi</t>
  </si>
  <si>
    <t>Trimethoprim/Sulfamethoxazole: 99.55, Doxycycline: 96.98</t>
  </si>
  <si>
    <t>Marbofloxacin: 96.24, Amikacin: 63.04, Gentamicin: 62.92</t>
  </si>
  <si>
    <t>Trimethoprim/Sulfamethoxazole: 95.32, Amoxicillin/Clavulanic Acid: 93.85, Cefovecin: 62.39</t>
  </si>
  <si>
    <t>Amoxicillin/Clavulanic Acid: 97.27, Clindamycin: 97.0, Trimethoprim/Sulfamethoxazole: 94.22, Cefovecin: 78.81</t>
  </si>
  <si>
    <t>Staphylococcus saprophyticus</t>
  </si>
  <si>
    <t>Amoxicillin/Clavulanic Acid: 97.23, Clindamycin: 94.8, Trimethoprim/Sulfamethoxazole: 91.47, Cefovecin: 57.92</t>
  </si>
  <si>
    <t>Amikacin: 98.57, Imipenem: 95.6, Gentamicin: 93.12</t>
  </si>
  <si>
    <t>T3</t>
  </si>
  <si>
    <t>Marbofloxacin: 96.29, Gentamicin: 73.21</t>
  </si>
  <si>
    <t>Acinetobacter baumannii</t>
  </si>
  <si>
    <t>Imipenem: 97.08</t>
  </si>
  <si>
    <t>Amoxicillin/Clavulanic Acid: 94.33, Trimethoprim/Sulfamethoxazole: 88.95, Marbofloxacin: 71.34, Doxycycline: 52.26</t>
  </si>
  <si>
    <t>Serratia marcescens</t>
  </si>
  <si>
    <t>Enrofloxacin: 98.26, Marbofloxacin: 96.32, Trimethoprim/Sulfamethoxazole: 85.69</t>
  </si>
  <si>
    <t>Enrofloxacin: 92.43, Marbofloxacin: 85.65, Amoxicillin/Clavulanic Acid: 73.81</t>
  </si>
  <si>
    <t>Amoxicillin/Clavulanic Acid: 96.84, Clindamycin: 96.72, Trimethoprim/Sulfamethoxazole: 78.61, Cefovecin: 55.86</t>
  </si>
  <si>
    <t>Trimethoprim/Sulfamethoxazole: 95.73, Amoxicillin/Clavulanic Acid: 59.19</t>
  </si>
  <si>
    <t>Amoxicillin/Clavulanic Acid: 93.85, Trimethoprim/Sulfamethoxazole: 92.89, Enrofloxacin: 71.2, Cefovecin: 64.82, Marbofloxacin: 53.61</t>
  </si>
  <si>
    <t>Amoxicillin/Clavulanic Acid: 93.89, Trimethoprim/Sulfamethoxazole: 93.83</t>
  </si>
  <si>
    <t>Cefovecin: 95.36, Amoxicillin/Clavulanic Acid: 92.0</t>
  </si>
  <si>
    <t>Amoxicillin/Clavulanic Acid: 79.74, Cefovecin: 76.21, Amikacin: 67.79, Imipenem: 57.75</t>
  </si>
  <si>
    <t>Amoxicillin/Clavulanic Acid: 94.41</t>
  </si>
  <si>
    <t>Amikacin: 92.4, Amoxicillin/Clavulanic Acid: 71.34</t>
  </si>
  <si>
    <t>Trimethoprim/Sulfamethoxazole: 96.32</t>
  </si>
  <si>
    <t>Amoxicillin/Clavulanic Acid: 95.72, Amikacin: 53.52, Doxycycline: 50.87</t>
  </si>
  <si>
    <t>Marbofloxacin: 97.22, Enrofloxacin: 74.6</t>
  </si>
  <si>
    <t>Achromobacter xylosoxidans</t>
  </si>
  <si>
    <t>Doxycycline: 99.44, Trimethoprim/Sulfamethoxazole: 95.02, Imipenem: 92.75</t>
  </si>
  <si>
    <t>Klebsiella pneumoniae</t>
  </si>
  <si>
    <t>Imipenem: 89.13</t>
  </si>
  <si>
    <t>Gentamicin: 98.83</t>
  </si>
  <si>
    <t>Trimethoprim/Sulfamethoxazole: 98.44, Amoxicillin/Clavulanic Acid: 78.59, Gentamicin: 73.99</t>
  </si>
  <si>
    <t>Trimethoprim/Sulfamethoxazole: 97.74, Amoxicillin/Clavulanic Acid: 92.18, Cefovecin: 92.08, Marbofloxacin: 53.96, Enrofloxacin: 53.83</t>
  </si>
  <si>
    <t>Trimethoprim/Sulfamethoxazole: 97.87, Gentamicin: 94.68, Amikacin: 68.43, Imipenem: 58.41</t>
  </si>
  <si>
    <t>Amikacin: 98.86</t>
  </si>
  <si>
    <t>Amikacin: 69.5, Cefovecin: 63.55</t>
  </si>
  <si>
    <t>Doxycycline: 94.98, Amoxicillin/Clavulanic Acid: 91.46</t>
  </si>
  <si>
    <t>Amoxicillin/Clavulanic Acid: 94.85, Trimethoprim/Sulfamethoxazole: 94.78, Cefalexin: 89.49, Cefovecin: 88.82</t>
  </si>
  <si>
    <t>Clindamycin: 94.43</t>
  </si>
  <si>
    <t>Staphylococcus haemolyticus</t>
  </si>
  <si>
    <t>Trimethoprim/Sulfamethoxazole: 92.47</t>
  </si>
  <si>
    <t>Trimethoprim/Sulfamethoxazole: 95.6, Imipenem: 74.22, Amikacin: 73.04</t>
  </si>
  <si>
    <t>Staphylococcus pseudintermedius</t>
  </si>
  <si>
    <t>Amoxicillin/Clavulanic Acid: 95.54, Cefovecin: 92.89, Clindamycin: 74.41, Cefalexin: 58.35</t>
  </si>
  <si>
    <t>Doxycycline: 99.37, Marbofloxacin: 95.74, Enrofloxacin: 95.13, Trimethoprim/Sulfamethoxazole: 94.37</t>
  </si>
  <si>
    <t>Marbofloxacin: 96.24, Amikacin: 63.04, Gentamicin: 54.1</t>
  </si>
  <si>
    <t>Trimethoprim/Sulfamethoxazole: 99.32, Amoxicillin/Clavulanic Acid: 95.54, Clindamycin: 94.86, Cefovecin: 90.72, Cefalexin: 67.79</t>
  </si>
  <si>
    <t>Amoxicillin/Clavulanic Acid: 97.82, Trimethoprim/Sulfamethoxazole: 97.63, Clindamycin: 87.06, Cefovecin: 59.8</t>
  </si>
  <si>
    <t>Amikacin: 92.58</t>
  </si>
  <si>
    <t>Enterobacter cloacae</t>
  </si>
  <si>
    <t>Imipenem: 99.19</t>
  </si>
  <si>
    <t>Marbofloxacin: 96.24, Amikacin: 63.04</t>
  </si>
  <si>
    <t>Amikacin: 92.76</t>
  </si>
  <si>
    <t>Cefovecin: 96.73, Amoxicillin/Clavulanic Acid: 87.66</t>
  </si>
  <si>
    <t>Pasteurella multocida</t>
  </si>
  <si>
    <t>Amoxicillin/Clavulanic Acid: 98.88, Trimethoprim/Sulfamethoxazole: 97.98, Cefalexin: 93.27</t>
  </si>
  <si>
    <t>Cefovecin: 98.79, Amikacin: 77.39</t>
  </si>
  <si>
    <t>Amoxicillin/Clavulanic Acid: 94.31, Clindamycin: 94.15, Trimethoprim/Sulfamethoxazole: 93.44, Cefovecin: 67.98</t>
  </si>
  <si>
    <t>Trimethoprim/Sulfamethoxazole: 98.08</t>
  </si>
  <si>
    <t>Enrofloxacin: 98.71, Marbofloxacin: 97.45</t>
  </si>
  <si>
    <t>Amoxicillin/Clavulanic Acid: 95.54, Clindamycin: 92.83, Cefovecin: 91.0, Cefalexin: 57.83</t>
  </si>
  <si>
    <t>Amoxicillin/Clavulanic Acid: 98.68, Trimethoprim/Sulfamethoxazole: 97.36, Cefovecin: 95.17, Cefalexin: 91.66</t>
  </si>
  <si>
    <t>Clindamycin: 98.03, Amoxicillin/Clavulanic Acid: 97.27, Trimethoprim/Sulfamethoxazole: 89.0, Cefovecin: 76.85</t>
  </si>
  <si>
    <t>Amikacin: 98.45, Imipenem: 96.33</t>
  </si>
  <si>
    <t>Marbofloxacin: 95.52, Amikacin: 63.63</t>
  </si>
  <si>
    <t>Amikacin: 90.19</t>
  </si>
  <si>
    <t>Amoxicillin/Clavulanic Acid: 97.32, Trimethoprim/Sulfamethoxazole: 92.98, Clindamycin: 86.41, Cefovecin: 64.9</t>
  </si>
  <si>
    <t>Enrofloxacin: 97.77, Marbofloxacin: 96.75, Trimethoprim/Sulfamethoxazole: 92.98, Cefovecin: 88.47</t>
  </si>
  <si>
    <t>Amoxicillin/Clavulanic Acid: 93.29, Amikacin: 54.05</t>
  </si>
  <si>
    <t>Trimethoprim/Sulfamethoxazole: 88.02, Amoxicillin/Clavulanic Acid: 60.7</t>
  </si>
  <si>
    <t>Amoxicillin/Clavulanic Acid: 97.32, Trimethoprim/Sulfamethoxazole: 92.98, Clindamycin: 89.62, Cefovecin: 64.9</t>
  </si>
  <si>
    <t>Amoxicillin/Clavulanic Acid: 96.12, Cefovecin: 90.33, Trimethoprim/Sulfamethoxazole: 90.24, Cefalexin: 60.4</t>
  </si>
  <si>
    <t>Amoxicillin/Clavulanic Acid: 92.97, Cefovecin: 81.79</t>
  </si>
  <si>
    <t>Amoxicillin/Clavulanic Acid: 99.08, Clindamycin: 97.26, Trimethoprim/Sulfamethoxazole: 91.09, Cefovecin: 59.06</t>
  </si>
  <si>
    <t>Trimethoprim/Sulfamethoxazole: 99.26, Amoxicillin/Clavulanic Acid: 96.47, Cefovecin: 88.21, Cefalexin: 65.87</t>
  </si>
  <si>
    <t>Marbofloxacin: 96.29, Amikacin: 74.25, Gentamicin: 55.37</t>
  </si>
  <si>
    <t>Amikacin: 95.78</t>
  </si>
  <si>
    <t>Cefovecin: 97.65, Amikacin: 85.69</t>
  </si>
  <si>
    <t>Gentamicin: 92.82, Amikacin: 91.33</t>
  </si>
  <si>
    <t>Cefalexin: 97.68, Cefovecin: 96.59, Amikacin: 61.57, Amoxicillin/Clavulanic Acid: 55.87</t>
  </si>
  <si>
    <t>Amoxicillin/Clavulanic Acid: 95.54, Trimethoprim/Sulfamethoxazole: 95.36, Clindamycin: 94.86, Cefovecin: 90.72, Cefalexin: 53.46</t>
  </si>
  <si>
    <t>Amoxicillin/Clavulanic Acid: 95.54, Clindamycin: 94.86, Trimethoprim/Sulfamethoxazole: 93.8, Cefovecin: 90.72, Cefalexin: 83.52</t>
  </si>
  <si>
    <t>Amoxicillin/Clavulanic Acid: 97.3, Doxycycline: 90.82</t>
  </si>
  <si>
    <t>Amoxicillin/Clavulanic Acid: 93.76, Doxycycline: 81.56</t>
  </si>
  <si>
    <t>Trimethoprim/Sulfamethoxazole: 98.4, Amoxicillin/Clavulanic Acid: 93.13, Cefovecin: 81.89</t>
  </si>
  <si>
    <t>Staphylococcus cohnii ssp urealyticus</t>
  </si>
  <si>
    <t>Amoxicillin/Clavulanic Acid: 97.82, Clindamycin: 89.02, Trimethoprim/Sulfamethoxazole: 67.74, Cefovecin: 64.19</t>
  </si>
  <si>
    <t>Marbofloxacin: 99.82, Enrofloxacin: 98.06, Amikacin: 57.26</t>
  </si>
  <si>
    <t>Amikacin: 94.33</t>
  </si>
  <si>
    <t>CASE</t>
  </si>
  <si>
    <t>แนะนำถูกต้องทุกยา</t>
  </si>
  <si>
    <t>Total Case</t>
  </si>
  <si>
    <t>ของเก่า</t>
  </si>
  <si>
    <t>ของใหม่</t>
  </si>
  <si>
    <t>m - v</t>
  </si>
  <si>
    <t>เก่า</t>
  </si>
  <si>
    <t>ใหม่</t>
  </si>
  <si>
    <t>Amoxicillin/Clavulanic Acid, Enrofloxacin, Nitrofurantoin</t>
  </si>
  <si>
    <t>Amoxicillin/Clavulanic Acid, Cefalexin, Cefovecin, Clindamycin</t>
  </si>
  <si>
    <t>Amoxicillin/Clavulanic Acid, Nitrofurantoin</t>
  </si>
  <si>
    <t>Doxycycline, Trimethoprim/Sulfamethoxazole</t>
  </si>
  <si>
    <t>Amoxicillin/Clavulanic Acid, Cefovecin, Clindamycin, Trimethoprim/Sulfamethoxazole</t>
  </si>
  <si>
    <t>Amoxicillin/Clavulanic Acid, Cefalexin, Cefovecin, Clindamycin, Trimethoprim/Sulfamethoxazole</t>
  </si>
  <si>
    <t>Amoxicillin/Clavulanic Acid, Cefalexin, Cefovecin, Clindamycin, Doxycycline, Trimethoprim/Sulfamethoxazole</t>
  </si>
  <si>
    <t>Amoxicillin/Clavulanic Acid, Doxycycline, Nitrofurantoin</t>
  </si>
  <si>
    <t>Nitrofurantoin, Trimethoprim/Sulfamethoxazole</t>
  </si>
  <si>
    <t>Amoxicillin/Clavulanic Acid, Enrofloxacin, Trimethoprim/Sulfamethoxazole</t>
  </si>
  <si>
    <t>Nitrofurantoin, Vancomycin</t>
  </si>
  <si>
    <t>Amoxicillin/Clavulanic Acid, Cefalexin, Cefovecin, Enrofloxacin, Trimethoprim/Sulfamethoxazole</t>
  </si>
  <si>
    <t>Amoxicillin/Clavulanic Acid, Cefalexin, Enrofloxacin, Trimethoprim/Sulfamethoxazole</t>
  </si>
  <si>
    <t>Amikacin, Nitrofurantoin</t>
  </si>
  <si>
    <t>Amikacin, Clindamycin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</si>
</sst>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000000"/>
      <name val="Calibri"/>
      <family val="2"/>
      <charset val="222"/>
      <scheme val="minor"/>
    </font>
    <font>
      <sz val="9"/>
      <color rgb="FF000000"/>
      <name val="Calibri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0" xfId="0" applyFont="1"/>
    <xf numFmtId="0" fontId="3" fillId="0" borderId="0" xfId="1"/>
    <xf numFmtId="0" fontId="0" fillId="8" borderId="0" xfId="0" applyFill="1"/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9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12" borderId="1" xfId="0" applyFont="1" applyFill="1" applyBorder="1" applyAlignment="1">
      <alignment horizontal="right"/>
    </xf>
    <xf numFmtId="0" fontId="2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right"/>
    </xf>
    <xf numFmtId="0" fontId="2" fillId="13" borderId="1" xfId="0" applyFont="1" applyFill="1" applyBorder="1"/>
    <xf numFmtId="0" fontId="1" fillId="13" borderId="1" xfId="0" applyFont="1" applyFill="1" applyBorder="1" applyAlignment="1">
      <alignment horizontal="left"/>
    </xf>
    <xf numFmtId="0" fontId="4" fillId="0" borderId="0" xfId="0" applyFont="1"/>
    <xf numFmtId="0" fontId="4" fillId="8" borderId="0" xfId="0" applyFont="1" applyFill="1"/>
    <xf numFmtId="0" fontId="4" fillId="4" borderId="0" xfId="0" applyFont="1" applyFill="1"/>
    <xf numFmtId="0" fontId="6" fillId="0" borderId="0" xfId="0" applyFont="1"/>
    <xf numFmtId="0" fontId="7" fillId="0" borderId="1" xfId="0" applyFont="1" applyBorder="1"/>
    <xf numFmtId="0" fontId="7" fillId="9" borderId="1" xfId="0" applyFont="1" applyFill="1" applyBorder="1"/>
    <xf numFmtId="0" fontId="7" fillId="0" borderId="0" xfId="0" applyFont="1"/>
    <xf numFmtId="0" fontId="6" fillId="14" borderId="0" xfId="0" applyFont="1" applyFill="1"/>
    <xf numFmtId="0" fontId="7" fillId="14" borderId="1" xfId="0" applyFont="1" applyFill="1" applyBorder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8" fillId="15" borderId="0" xfId="0" applyFont="1" applyFill="1" applyAlignment="1">
      <alignment horizontal="right" vertical="center" wrapText="1"/>
    </xf>
    <xf numFmtId="0" fontId="9" fillId="15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</cellXfs>
  <cellStyles count="2">
    <cellStyle name="Normal" xfId="0" builtinId="0"/>
    <cellStyle name="Normal 3" xfId="1" xr:uid="{168F58F0-D0EE-4170-BD8D-9AA83F4E9AB7}"/>
  </cellStyles>
  <dxfs count="65"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6067-30A1-4A90-8AD3-BDDCD63E1BF7}">
  <dimension ref="A1:FN186"/>
  <sheetViews>
    <sheetView topLeftCell="CD1" zoomScaleNormal="100" workbookViewId="0">
      <pane ySplit="1" topLeftCell="A2" activePane="bottomLeft" state="frozen"/>
      <selection activeCell="AB1" sqref="AB1"/>
      <selection pane="bottomLeft" activeCell="DI2" sqref="DI2:DI59"/>
    </sheetView>
  </sheetViews>
  <sheetFormatPr defaultRowHeight="15"/>
  <cols>
    <col min="7" max="7" width="14.140625" bestFit="1" customWidth="1"/>
    <col min="8" max="8" width="18" customWidth="1"/>
    <col min="9" max="77" width="9.140625" customWidth="1"/>
    <col min="100" max="100" width="24.85546875" bestFit="1" customWidth="1"/>
    <col min="113" max="113" width="94.7109375" bestFit="1" customWidth="1"/>
    <col min="116" max="116" width="32.5703125" bestFit="1" customWidth="1"/>
    <col min="117" max="117" width="37.28515625" bestFit="1" customWidth="1"/>
    <col min="118" max="118" width="31.85546875" bestFit="1" customWidth="1"/>
    <col min="120" max="144" width="9.140625" customWidth="1"/>
  </cols>
  <sheetData>
    <row r="1" spans="1:170">
      <c r="A1" s="1" t="s">
        <v>35</v>
      </c>
      <c r="B1" s="1" t="s">
        <v>36</v>
      </c>
      <c r="C1" t="s">
        <v>37</v>
      </c>
      <c r="D1" t="s">
        <v>175</v>
      </c>
      <c r="E1" t="s">
        <v>39</v>
      </c>
      <c r="F1" t="s">
        <v>176</v>
      </c>
      <c r="G1" t="s">
        <v>41</v>
      </c>
      <c r="H1" s="1" t="s">
        <v>42</v>
      </c>
      <c r="I1" s="1" t="s">
        <v>43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t="s">
        <v>48</v>
      </c>
      <c r="AI1" t="s">
        <v>49</v>
      </c>
      <c r="AJ1" t="s">
        <v>177</v>
      </c>
      <c r="AK1" t="s">
        <v>178</v>
      </c>
      <c r="AL1" t="s">
        <v>51</v>
      </c>
      <c r="AM1" t="s">
        <v>52</v>
      </c>
      <c r="AN1" t="s">
        <v>54</v>
      </c>
      <c r="AO1" t="s">
        <v>179</v>
      </c>
      <c r="AP1" t="s">
        <v>55</v>
      </c>
      <c r="AQ1" t="s">
        <v>57</v>
      </c>
      <c r="AR1" t="s">
        <v>58</v>
      </c>
      <c r="AS1" t="s">
        <v>180</v>
      </c>
      <c r="AT1" t="s">
        <v>62</v>
      </c>
      <c r="AU1" t="s">
        <v>181</v>
      </c>
      <c r="AV1" t="s">
        <v>64</v>
      </c>
      <c r="AW1" t="s">
        <v>182</v>
      </c>
      <c r="AX1" t="s">
        <v>67</v>
      </c>
      <c r="AY1" t="s">
        <v>183</v>
      </c>
      <c r="AZ1" t="s">
        <v>184</v>
      </c>
      <c r="BA1" t="s">
        <v>69</v>
      </c>
      <c r="BB1" t="s">
        <v>70</v>
      </c>
      <c r="BC1" t="s">
        <v>71</v>
      </c>
      <c r="BD1" t="s">
        <v>185</v>
      </c>
      <c r="BE1" t="s">
        <v>72</v>
      </c>
      <c r="BF1" s="1" t="s">
        <v>74</v>
      </c>
      <c r="BH1" s="6" t="s">
        <v>363</v>
      </c>
      <c r="BJ1" s="2" t="s">
        <v>0</v>
      </c>
      <c r="BK1" s="2" t="s">
        <v>1</v>
      </c>
      <c r="BL1" s="2" t="s">
        <v>2</v>
      </c>
      <c r="BM1" s="2" t="s">
        <v>5</v>
      </c>
      <c r="BN1" s="2" t="s">
        <v>10</v>
      </c>
      <c r="BO1" s="2" t="s">
        <v>11</v>
      </c>
      <c r="BP1" s="2" t="s">
        <v>13</v>
      </c>
      <c r="BQ1" s="2" t="s">
        <v>14</v>
      </c>
      <c r="BR1" s="2" t="s">
        <v>15</v>
      </c>
      <c r="BS1" s="2" t="s">
        <v>17</v>
      </c>
      <c r="BT1" s="2" t="s">
        <v>23</v>
      </c>
      <c r="BV1" s="3" t="s">
        <v>364</v>
      </c>
      <c r="BW1" s="3" t="s">
        <v>0</v>
      </c>
      <c r="BX1" s="3" t="s">
        <v>1</v>
      </c>
      <c r="BY1" s="3" t="s">
        <v>2</v>
      </c>
      <c r="BZ1" s="3" t="s">
        <v>5</v>
      </c>
      <c r="CA1" s="3" t="s">
        <v>10</v>
      </c>
      <c r="CB1" s="3" t="s">
        <v>11</v>
      </c>
      <c r="CC1" s="3" t="s">
        <v>13</v>
      </c>
      <c r="CD1" s="3" t="s">
        <v>14</v>
      </c>
      <c r="CE1" s="3" t="s">
        <v>15</v>
      </c>
      <c r="CF1" s="3" t="s">
        <v>17</v>
      </c>
      <c r="CG1" s="3" t="s">
        <v>23</v>
      </c>
      <c r="CI1" s="5" t="s">
        <v>0</v>
      </c>
      <c r="CJ1" s="5" t="s">
        <v>1</v>
      </c>
      <c r="CK1" s="5" t="s">
        <v>2</v>
      </c>
      <c r="CL1" s="5" t="s">
        <v>5</v>
      </c>
      <c r="CM1" s="5" t="s">
        <v>10</v>
      </c>
      <c r="CN1" s="5" t="s">
        <v>11</v>
      </c>
      <c r="CO1" s="5" t="s">
        <v>13</v>
      </c>
      <c r="CP1" s="5" t="s">
        <v>14</v>
      </c>
      <c r="CQ1" s="5" t="s">
        <v>15</v>
      </c>
      <c r="CR1" s="5" t="s">
        <v>17</v>
      </c>
      <c r="CS1" s="5" t="s">
        <v>23</v>
      </c>
      <c r="CT1" s="5" t="s">
        <v>358</v>
      </c>
      <c r="CU1" s="5" t="s">
        <v>359</v>
      </c>
      <c r="CV1" s="9" t="s">
        <v>352</v>
      </c>
      <c r="CW1" s="9" t="s">
        <v>353</v>
      </c>
      <c r="CX1" s="9" t="s">
        <v>354</v>
      </c>
      <c r="CY1" s="9" t="s">
        <v>355</v>
      </c>
      <c r="CZ1" s="9" t="s">
        <v>356</v>
      </c>
      <c r="DA1" s="10" t="s">
        <v>357</v>
      </c>
      <c r="DB1" s="1" t="s">
        <v>35</v>
      </c>
      <c r="DC1" t="s">
        <v>176</v>
      </c>
      <c r="DG1" t="s">
        <v>350</v>
      </c>
      <c r="DP1" t="s">
        <v>24</v>
      </c>
      <c r="DQ1" t="s">
        <v>25</v>
      </c>
      <c r="DR1" t="s">
        <v>26</v>
      </c>
      <c r="DS1" t="s">
        <v>162</v>
      </c>
      <c r="DT1" t="s">
        <v>163</v>
      </c>
      <c r="DU1" t="s">
        <v>27</v>
      </c>
      <c r="DV1" t="s">
        <v>164</v>
      </c>
      <c r="DW1" t="s">
        <v>165</v>
      </c>
      <c r="DX1" t="s">
        <v>166</v>
      </c>
      <c r="DY1" t="s">
        <v>167</v>
      </c>
      <c r="DZ1" t="s">
        <v>28</v>
      </c>
      <c r="EA1" t="s">
        <v>29</v>
      </c>
      <c r="EB1" t="s">
        <v>168</v>
      </c>
      <c r="EC1" t="s">
        <v>30</v>
      </c>
      <c r="ED1" t="s">
        <v>31</v>
      </c>
      <c r="EE1" t="s">
        <v>32</v>
      </c>
      <c r="EF1" t="s">
        <v>169</v>
      </c>
      <c r="EG1" t="s">
        <v>33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336</v>
      </c>
      <c r="EN1" t="s">
        <v>370</v>
      </c>
      <c r="EP1" t="s">
        <v>24</v>
      </c>
      <c r="EQ1" t="s">
        <v>25</v>
      </c>
      <c r="ER1" t="s">
        <v>26</v>
      </c>
      <c r="ES1" t="s">
        <v>162</v>
      </c>
      <c r="ET1" t="s">
        <v>163</v>
      </c>
      <c r="EU1" t="s">
        <v>27</v>
      </c>
      <c r="EV1" t="s">
        <v>164</v>
      </c>
      <c r="EW1" t="s">
        <v>165</v>
      </c>
      <c r="EX1" t="s">
        <v>166</v>
      </c>
      <c r="EY1" t="s">
        <v>167</v>
      </c>
      <c r="EZ1" t="s">
        <v>28</v>
      </c>
      <c r="FA1" t="s">
        <v>29</v>
      </c>
      <c r="FB1" t="s">
        <v>168</v>
      </c>
      <c r="FC1" t="s">
        <v>30</v>
      </c>
      <c r="FD1" t="s">
        <v>31</v>
      </c>
      <c r="FE1" t="s">
        <v>32</v>
      </c>
      <c r="FF1" t="s">
        <v>169</v>
      </c>
      <c r="FG1" t="s">
        <v>33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336</v>
      </c>
      <c r="FN1" s="14" t="s">
        <v>370</v>
      </c>
    </row>
    <row r="2" spans="1:170">
      <c r="A2" t="s">
        <v>186</v>
      </c>
      <c r="C2" t="s">
        <v>90</v>
      </c>
      <c r="D2" t="s">
        <v>91</v>
      </c>
      <c r="E2" t="s">
        <v>92</v>
      </c>
      <c r="F2" t="s">
        <v>187</v>
      </c>
      <c r="G2" t="s">
        <v>188</v>
      </c>
      <c r="J2" s="3" t="b">
        <v>1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1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  <c r="AG2" s="3" t="b">
        <v>0</v>
      </c>
      <c r="AH2" t="s">
        <v>81</v>
      </c>
      <c r="AR2" t="s">
        <v>82</v>
      </c>
      <c r="AT2" t="s">
        <v>82</v>
      </c>
      <c r="AU2" t="s">
        <v>81</v>
      </c>
      <c r="AV2" t="s">
        <v>82</v>
      </c>
      <c r="BF2" t="s">
        <v>186</v>
      </c>
      <c r="BH2" t="s">
        <v>189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V2">
        <v>2</v>
      </c>
      <c r="BW2" s="3" t="b">
        <f>HLOOKUP(BW$1,$J$1:$AG$59,$BV2,FALSE)</f>
        <v>1</v>
      </c>
      <c r="BX2" s="3" t="b">
        <f>HLOOKUP(BX$1,$J$1:$AG$59,$BV2,FALSE)</f>
        <v>0</v>
      </c>
      <c r="BY2" s="3" t="b">
        <f>HLOOKUP(BY$1,$J$1:$AG$59,$BV2,FALSE)</f>
        <v>0</v>
      </c>
      <c r="BZ2" s="3" t="b">
        <f>HLOOKUP(BZ$1,$J$1:$AG$59,$BV2,FALSE)</f>
        <v>0</v>
      </c>
      <c r="CA2" s="3" t="b">
        <f t="shared" ref="BX2:CG17" si="0">HLOOKUP(CA$1,$J$1:$AG$59,$BV2,FALSE)</f>
        <v>0</v>
      </c>
      <c r="CB2" s="3" t="b">
        <f t="shared" si="0"/>
        <v>0</v>
      </c>
      <c r="CC2" s="3" t="b">
        <f t="shared" si="0"/>
        <v>0</v>
      </c>
      <c r="CD2" s="3" t="b">
        <f t="shared" si="0"/>
        <v>1</v>
      </c>
      <c r="CE2" s="3" t="b">
        <f t="shared" si="0"/>
        <v>0</v>
      </c>
      <c r="CF2" s="3" t="b">
        <f t="shared" si="0"/>
        <v>0</v>
      </c>
      <c r="CG2" s="3" t="b">
        <f t="shared" si="0"/>
        <v>0</v>
      </c>
      <c r="CH2" t="s">
        <v>361</v>
      </c>
      <c r="CI2" t="b">
        <f>IF(BW2=FALSE,"",IF(BW2=TRUE,1,0)=BJ2)</f>
        <v>1</v>
      </c>
      <c r="CJ2" t="str">
        <f t="shared" ref="CJ2:CS2" si="1">IF(BX2=FALSE,"",IF(BX2=TRUE,1,0)=BK2)</f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b">
        <f t="shared" si="1"/>
        <v>1</v>
      </c>
      <c r="CQ2" t="str">
        <f t="shared" si="1"/>
        <v/>
      </c>
      <c r="CR2" t="str">
        <f t="shared" si="1"/>
        <v/>
      </c>
      <c r="CS2" t="str">
        <f t="shared" si="1"/>
        <v/>
      </c>
      <c r="CT2">
        <f>COUNTIF(BW2:CG2,TRUE)</f>
        <v>2</v>
      </c>
      <c r="CU2">
        <f>COUNTA(DK2:DO2)</f>
        <v>2</v>
      </c>
      <c r="CV2" t="b">
        <f>NOT((OR(CW2,CX2,CY2)))</f>
        <v>1</v>
      </c>
      <c r="CW2" t="b">
        <f>OR(CX2,CY2)</f>
        <v>0</v>
      </c>
      <c r="CX2">
        <f>COUNTIF(CI2:CS2,FALSE)</f>
        <v>0</v>
      </c>
      <c r="CY2">
        <f>COUNTIF(CI65:CS65,FALSE)</f>
        <v>0</v>
      </c>
      <c r="CZ2" t="b">
        <f>IF(COUNTIF(CI2:CS2,FALSE)=COUNTA(CI2:CS2),TRUE,FALSE)</f>
        <v>0</v>
      </c>
      <c r="DA2">
        <f>CT2-CU2</f>
        <v>0</v>
      </c>
      <c r="DB2" t="s">
        <v>186</v>
      </c>
      <c r="DC2" t="s">
        <v>187</v>
      </c>
      <c r="DG2" t="s">
        <v>24</v>
      </c>
      <c r="DH2" s="3" t="s">
        <v>0</v>
      </c>
      <c r="DI2" s="7" t="s">
        <v>189</v>
      </c>
      <c r="DJ2">
        <f>COUNTA(DK2:DO2)</f>
        <v>2</v>
      </c>
      <c r="DK2" t="s">
        <v>24</v>
      </c>
      <c r="DL2" t="s">
        <v>31</v>
      </c>
      <c r="DP2">
        <f>COUNTIF($DK2:$DO2,DP$1)</f>
        <v>1</v>
      </c>
      <c r="DQ2">
        <f t="shared" ref="DQ2:EN17" si="2">COUNTIF($DK2:$DO2,DQ$1)</f>
        <v>0</v>
      </c>
      <c r="DR2">
        <f t="shared" si="2"/>
        <v>0</v>
      </c>
      <c r="DS2">
        <f t="shared" si="2"/>
        <v>0</v>
      </c>
      <c r="DT2">
        <f t="shared" si="2"/>
        <v>0</v>
      </c>
      <c r="DU2">
        <f t="shared" si="2"/>
        <v>0</v>
      </c>
      <c r="DV2">
        <f t="shared" si="2"/>
        <v>0</v>
      </c>
      <c r="DW2">
        <f t="shared" si="2"/>
        <v>0</v>
      </c>
      <c r="DX2">
        <f t="shared" si="2"/>
        <v>0</v>
      </c>
      <c r="DY2">
        <f t="shared" si="2"/>
        <v>0</v>
      </c>
      <c r="DZ2">
        <f t="shared" si="2"/>
        <v>0</v>
      </c>
      <c r="EA2">
        <f t="shared" si="2"/>
        <v>0</v>
      </c>
      <c r="EB2">
        <f t="shared" si="2"/>
        <v>0</v>
      </c>
      <c r="EC2">
        <f t="shared" si="2"/>
        <v>0</v>
      </c>
      <c r="ED2">
        <f t="shared" si="2"/>
        <v>1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>COUNTIF($DK2:$DO2,EN$1)</f>
        <v>0</v>
      </c>
      <c r="EP2" t="b">
        <f>IF(DP2=1,TRUE,FALSE)</f>
        <v>1</v>
      </c>
      <c r="EQ2" t="b">
        <f t="shared" ref="EQ2:FM13" si="3">IF(DQ2=1,TRUE,FALSE)</f>
        <v>0</v>
      </c>
      <c r="ER2" t="b">
        <f t="shared" si="3"/>
        <v>0</v>
      </c>
      <c r="ES2" t="b">
        <f t="shared" si="3"/>
        <v>0</v>
      </c>
      <c r="ET2" t="b">
        <f t="shared" si="3"/>
        <v>0</v>
      </c>
      <c r="EU2" t="b">
        <f t="shared" si="3"/>
        <v>0</v>
      </c>
      <c r="EV2" t="b">
        <f t="shared" si="3"/>
        <v>0</v>
      </c>
      <c r="EW2" t="b">
        <f t="shared" si="3"/>
        <v>0</v>
      </c>
      <c r="EX2" t="b">
        <f t="shared" si="3"/>
        <v>0</v>
      </c>
      <c r="EY2" t="b">
        <f t="shared" si="3"/>
        <v>0</v>
      </c>
      <c r="EZ2" t="b">
        <f t="shared" si="3"/>
        <v>0</v>
      </c>
      <c r="FA2" t="b">
        <f t="shared" si="3"/>
        <v>0</v>
      </c>
      <c r="FB2" t="b">
        <f t="shared" si="3"/>
        <v>0</v>
      </c>
      <c r="FC2" t="b">
        <f t="shared" si="3"/>
        <v>0</v>
      </c>
      <c r="FD2" t="b">
        <f t="shared" si="3"/>
        <v>1</v>
      </c>
      <c r="FE2" t="b">
        <f t="shared" si="3"/>
        <v>0</v>
      </c>
      <c r="FF2" t="b">
        <f t="shared" si="3"/>
        <v>0</v>
      </c>
      <c r="FG2" t="b">
        <f t="shared" si="3"/>
        <v>0</v>
      </c>
      <c r="FH2" t="b">
        <f t="shared" si="3"/>
        <v>0</v>
      </c>
      <c r="FI2" t="b">
        <f t="shared" si="3"/>
        <v>0</v>
      </c>
      <c r="FJ2" t="b">
        <f t="shared" si="3"/>
        <v>0</v>
      </c>
      <c r="FK2" t="b">
        <f t="shared" si="3"/>
        <v>0</v>
      </c>
      <c r="FL2" t="b">
        <f t="shared" si="3"/>
        <v>0</v>
      </c>
      <c r="FM2" t="b">
        <f t="shared" si="3"/>
        <v>0</v>
      </c>
    </row>
    <row r="3" spans="1:170">
      <c r="A3" t="s">
        <v>190</v>
      </c>
      <c r="C3" t="s">
        <v>90</v>
      </c>
      <c r="D3" t="s">
        <v>191</v>
      </c>
      <c r="E3" t="s">
        <v>104</v>
      </c>
      <c r="F3" t="s">
        <v>187</v>
      </c>
      <c r="G3" t="s">
        <v>188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1</v>
      </c>
      <c r="Y3" s="3" t="b">
        <v>1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 t="b">
        <v>0</v>
      </c>
      <c r="AH3" t="s">
        <v>82</v>
      </c>
      <c r="AR3" t="s">
        <v>83</v>
      </c>
      <c r="AT3" t="s">
        <v>82</v>
      </c>
      <c r="AU3" t="s">
        <v>81</v>
      </c>
      <c r="AV3" t="s">
        <v>81</v>
      </c>
      <c r="BF3" t="s">
        <v>190</v>
      </c>
      <c r="BH3" s="6" t="s">
        <v>32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V3">
        <v>3</v>
      </c>
      <c r="BW3" s="3" t="b">
        <f t="shared" ref="BW3:CG34" si="4">HLOOKUP(BW$1,$J$1:$AG$59,$BV3,FALSE)</f>
        <v>0</v>
      </c>
      <c r="BX3" s="3" t="b">
        <f t="shared" si="0"/>
        <v>0</v>
      </c>
      <c r="BY3" s="3" t="b">
        <f t="shared" si="0"/>
        <v>0</v>
      </c>
      <c r="BZ3" s="3" t="b">
        <f t="shared" si="0"/>
        <v>0</v>
      </c>
      <c r="CA3" s="3" t="b">
        <f t="shared" si="0"/>
        <v>0</v>
      </c>
      <c r="CB3" s="3" t="b">
        <f t="shared" si="0"/>
        <v>0</v>
      </c>
      <c r="CC3" s="3" t="b">
        <f t="shared" si="0"/>
        <v>0</v>
      </c>
      <c r="CD3" s="3" t="b">
        <f t="shared" si="0"/>
        <v>1</v>
      </c>
      <c r="CE3" s="3" t="b">
        <f t="shared" si="0"/>
        <v>1</v>
      </c>
      <c r="CF3" s="3" t="b">
        <f t="shared" si="0"/>
        <v>0</v>
      </c>
      <c r="CG3" s="3" t="b">
        <f t="shared" si="0"/>
        <v>0</v>
      </c>
      <c r="CI3" t="str">
        <f t="shared" ref="CI3:CI59" si="5">IF(BW3=FALSE,"",IF(BW3=TRUE,1,0)=BJ3)</f>
        <v/>
      </c>
      <c r="CJ3" t="str">
        <f t="shared" ref="CJ3:CJ59" si="6">IF(BX3=FALSE,"",IF(BX3=TRUE,1,0)=BK3)</f>
        <v/>
      </c>
      <c r="CK3" t="str">
        <f t="shared" ref="CK3:CK59" si="7">IF(BY3=FALSE,"",IF(BY3=TRUE,1,0)=BL3)</f>
        <v/>
      </c>
      <c r="CL3" t="str">
        <f t="shared" ref="CL3:CL59" si="8">IF(BZ3=FALSE,"",IF(BZ3=TRUE,1,0)=BM3)</f>
        <v/>
      </c>
      <c r="CM3" t="str">
        <f t="shared" ref="CM3:CM59" si="9">IF(CA3=FALSE,"",IF(CA3=TRUE,1,0)=BN3)</f>
        <v/>
      </c>
      <c r="CN3" t="str">
        <f t="shared" ref="CN3:CN59" si="10">IF(CB3=FALSE,"",IF(CB3=TRUE,1,0)=BO3)</f>
        <v/>
      </c>
      <c r="CO3" t="str">
        <f t="shared" ref="CO3:CO59" si="11">IF(CC3=FALSE,"",IF(CC3=TRUE,1,0)=BP3)</f>
        <v/>
      </c>
      <c r="CP3" t="b">
        <f>IF(CD3=FALSE,"",IF(CD3=TRUE,1,0)=BQ3)</f>
        <v>0</v>
      </c>
      <c r="CQ3" t="b">
        <f t="shared" ref="CQ3:CQ59" si="12">IF(CE3=FALSE,"",IF(CE3=TRUE,1,0)=BR3)</f>
        <v>1</v>
      </c>
      <c r="CR3" t="str">
        <f t="shared" ref="CR3:CR59" si="13">IF(CF3=FALSE,"",IF(CF3=TRUE,1,0)=BS3)</f>
        <v/>
      </c>
      <c r="CS3" t="str">
        <f t="shared" ref="CS3:CS59" si="14">IF(CG3=FALSE,"",IF(CG3=TRUE,1,0)=BT3)</f>
        <v/>
      </c>
      <c r="CT3">
        <f t="shared" ref="CT3:CT59" si="15">COUNTIF(BW3:CG3,TRUE)</f>
        <v>2</v>
      </c>
      <c r="CU3">
        <f t="shared" ref="CU3:CU59" si="16">COUNTA(DK3:DO3)</f>
        <v>2</v>
      </c>
      <c r="CV3" t="b">
        <f t="shared" ref="CV3:CV59" si="17">NOT((OR(CW3,CX3,CY3)))</f>
        <v>0</v>
      </c>
      <c r="CW3" t="b">
        <f>OR(CX3,CY3)</f>
        <v>1</v>
      </c>
      <c r="CX3">
        <f t="shared" ref="CX3:CX59" si="18">COUNTIF(CI3:CS3,FALSE)</f>
        <v>1</v>
      </c>
      <c r="CY3">
        <f t="shared" ref="CY3:CY59" si="19">COUNTIF(CI66:CS66,FALSE)</f>
        <v>0</v>
      </c>
      <c r="CZ3" t="b">
        <f t="shared" ref="CZ3:CZ59" si="20">IF(COUNTIF(CI3:CS3,FALSE)=COUNTA(CI3:CS3),TRUE,FALSE)</f>
        <v>0</v>
      </c>
      <c r="DA3">
        <f t="shared" ref="DA3:DA59" si="21">CT3-CU3</f>
        <v>0</v>
      </c>
      <c r="DB3" t="s">
        <v>190</v>
      </c>
      <c r="DC3" t="s">
        <v>187</v>
      </c>
      <c r="DG3" t="s">
        <v>25</v>
      </c>
      <c r="DH3" s="3" t="s">
        <v>1</v>
      </c>
      <c r="DI3" s="7" t="s">
        <v>316</v>
      </c>
      <c r="DJ3">
        <f t="shared" ref="DJ3:DJ59" si="22">COUNTA(DK3:DO3)</f>
        <v>2</v>
      </c>
      <c r="DK3" t="s">
        <v>32</v>
      </c>
      <c r="DL3" t="s">
        <v>31</v>
      </c>
      <c r="DP3">
        <f t="shared" ref="DP3:EE59" si="23">COUNTIF($DK3:$DO3,DP$1)</f>
        <v>0</v>
      </c>
      <c r="DQ3">
        <f t="shared" si="23"/>
        <v>0</v>
      </c>
      <c r="DR3">
        <f t="shared" si="23"/>
        <v>0</v>
      </c>
      <c r="DS3">
        <f t="shared" si="23"/>
        <v>0</v>
      </c>
      <c r="DT3">
        <f t="shared" si="23"/>
        <v>0</v>
      </c>
      <c r="DU3">
        <f t="shared" si="23"/>
        <v>0</v>
      </c>
      <c r="DV3">
        <f t="shared" si="23"/>
        <v>0</v>
      </c>
      <c r="DW3">
        <f t="shared" si="23"/>
        <v>0</v>
      </c>
      <c r="DX3">
        <f t="shared" si="23"/>
        <v>0</v>
      </c>
      <c r="DY3">
        <f t="shared" si="23"/>
        <v>0</v>
      </c>
      <c r="DZ3">
        <f t="shared" si="23"/>
        <v>0</v>
      </c>
      <c r="EA3">
        <f t="shared" si="23"/>
        <v>0</v>
      </c>
      <c r="EB3">
        <f t="shared" si="23"/>
        <v>0</v>
      </c>
      <c r="EC3">
        <f t="shared" si="23"/>
        <v>0</v>
      </c>
      <c r="ED3">
        <f t="shared" si="23"/>
        <v>1</v>
      </c>
      <c r="EE3">
        <f t="shared" si="23"/>
        <v>1</v>
      </c>
      <c r="EF3">
        <f t="shared" ref="EF3:EM12" si="24">COUNTIF($DK3:$DO3,EF$1)</f>
        <v>0</v>
      </c>
      <c r="EG3">
        <f t="shared" si="24"/>
        <v>0</v>
      </c>
      <c r="EH3">
        <f t="shared" si="24"/>
        <v>0</v>
      </c>
      <c r="EI3">
        <f t="shared" si="24"/>
        <v>0</v>
      </c>
      <c r="EJ3">
        <f t="shared" si="24"/>
        <v>0</v>
      </c>
      <c r="EK3">
        <f t="shared" si="24"/>
        <v>0</v>
      </c>
      <c r="EL3">
        <f t="shared" si="24"/>
        <v>0</v>
      </c>
      <c r="EM3">
        <f t="shared" si="24"/>
        <v>0</v>
      </c>
      <c r="EN3">
        <f t="shared" si="2"/>
        <v>0</v>
      </c>
      <c r="EP3" t="b">
        <f t="shared" ref="EP3:EP59" si="25">IF(DP3=1,TRUE,FALSE)</f>
        <v>0</v>
      </c>
      <c r="EQ3" t="b">
        <f t="shared" si="3"/>
        <v>0</v>
      </c>
      <c r="ER3" t="b">
        <f t="shared" si="3"/>
        <v>0</v>
      </c>
      <c r="ES3" t="b">
        <f t="shared" si="3"/>
        <v>0</v>
      </c>
      <c r="ET3" t="b">
        <f t="shared" si="3"/>
        <v>0</v>
      </c>
      <c r="EU3" t="b">
        <f t="shared" si="3"/>
        <v>0</v>
      </c>
      <c r="EV3" t="b">
        <f t="shared" si="3"/>
        <v>0</v>
      </c>
      <c r="EW3" t="b">
        <f t="shared" si="3"/>
        <v>0</v>
      </c>
      <c r="EX3" t="b">
        <f t="shared" si="3"/>
        <v>0</v>
      </c>
      <c r="EY3" t="b">
        <f t="shared" si="3"/>
        <v>0</v>
      </c>
      <c r="EZ3" t="b">
        <f t="shared" si="3"/>
        <v>0</v>
      </c>
      <c r="FA3" t="b">
        <f t="shared" si="3"/>
        <v>0</v>
      </c>
      <c r="FB3" t="b">
        <f t="shared" si="3"/>
        <v>0</v>
      </c>
      <c r="FC3" t="b">
        <f t="shared" si="3"/>
        <v>0</v>
      </c>
      <c r="FD3" t="b">
        <f t="shared" si="3"/>
        <v>1</v>
      </c>
      <c r="FE3" t="b">
        <f t="shared" si="3"/>
        <v>1</v>
      </c>
      <c r="FF3" t="b">
        <f t="shared" si="3"/>
        <v>0</v>
      </c>
      <c r="FG3" t="b">
        <f t="shared" si="3"/>
        <v>0</v>
      </c>
      <c r="FH3" t="b">
        <f t="shared" si="3"/>
        <v>0</v>
      </c>
      <c r="FI3" t="b">
        <f t="shared" si="3"/>
        <v>0</v>
      </c>
      <c r="FJ3" t="b">
        <f t="shared" si="3"/>
        <v>0</v>
      </c>
      <c r="FK3" t="b">
        <f t="shared" si="3"/>
        <v>0</v>
      </c>
      <c r="FL3" t="b">
        <f t="shared" si="3"/>
        <v>0</v>
      </c>
      <c r="FM3" t="b">
        <f t="shared" si="3"/>
        <v>0</v>
      </c>
    </row>
    <row r="4" spans="1:170">
      <c r="A4" t="s">
        <v>192</v>
      </c>
      <c r="C4" t="s">
        <v>76</v>
      </c>
      <c r="D4" t="s">
        <v>193</v>
      </c>
      <c r="E4" t="s">
        <v>92</v>
      </c>
      <c r="F4" t="s">
        <v>187</v>
      </c>
      <c r="G4" t="s">
        <v>188</v>
      </c>
      <c r="J4" s="3" t="b">
        <v>1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 t="b">
        <v>0</v>
      </c>
      <c r="Y4" s="3" t="b">
        <v>1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 t="b">
        <v>0</v>
      </c>
      <c r="AH4" t="s">
        <v>81</v>
      </c>
      <c r="AR4" t="s">
        <v>83</v>
      </c>
      <c r="AT4" t="s">
        <v>81</v>
      </c>
      <c r="AU4" t="s">
        <v>81</v>
      </c>
      <c r="AV4" t="s">
        <v>81</v>
      </c>
      <c r="BF4" t="s">
        <v>192</v>
      </c>
      <c r="BH4" t="s">
        <v>194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V4">
        <v>4</v>
      </c>
      <c r="BW4" s="3" t="b">
        <f t="shared" si="4"/>
        <v>1</v>
      </c>
      <c r="BX4" s="3" t="b">
        <f t="shared" si="0"/>
        <v>0</v>
      </c>
      <c r="BY4" s="3" t="b">
        <f t="shared" si="0"/>
        <v>0</v>
      </c>
      <c r="BZ4" s="3" t="b">
        <f t="shared" si="0"/>
        <v>0</v>
      </c>
      <c r="CA4" s="3" t="b">
        <f t="shared" si="0"/>
        <v>0</v>
      </c>
      <c r="CB4" s="3" t="b">
        <f t="shared" si="0"/>
        <v>0</v>
      </c>
      <c r="CC4" s="3" t="b">
        <f t="shared" si="0"/>
        <v>1</v>
      </c>
      <c r="CD4" s="3" t="b">
        <f t="shared" si="0"/>
        <v>0</v>
      </c>
      <c r="CE4" s="3" t="b">
        <f t="shared" si="0"/>
        <v>1</v>
      </c>
      <c r="CF4" s="3" t="b">
        <f t="shared" si="0"/>
        <v>0</v>
      </c>
      <c r="CG4" s="3" t="b">
        <f t="shared" si="0"/>
        <v>0</v>
      </c>
      <c r="CI4" t="b">
        <f t="shared" si="5"/>
        <v>1</v>
      </c>
      <c r="CJ4" t="str">
        <f t="shared" si="6"/>
        <v/>
      </c>
      <c r="CK4" t="str">
        <f t="shared" si="7"/>
        <v/>
      </c>
      <c r="CL4" t="str">
        <f t="shared" si="8"/>
        <v/>
      </c>
      <c r="CM4" t="str">
        <f t="shared" si="9"/>
        <v/>
      </c>
      <c r="CN4" t="str">
        <f t="shared" si="10"/>
        <v/>
      </c>
      <c r="CO4" t="b">
        <f t="shared" si="11"/>
        <v>1</v>
      </c>
      <c r="CP4" t="str">
        <f t="shared" ref="CP4:CP59" si="26">IF(CD4=FALSE,"",IF(CD4=TRUE,1,0)=BQ4)</f>
        <v/>
      </c>
      <c r="CQ4" t="b">
        <f t="shared" si="12"/>
        <v>1</v>
      </c>
      <c r="CR4" t="str">
        <f t="shared" si="13"/>
        <v/>
      </c>
      <c r="CS4" t="str">
        <f t="shared" si="14"/>
        <v/>
      </c>
      <c r="CT4">
        <f t="shared" si="15"/>
        <v>3</v>
      </c>
      <c r="CU4">
        <f t="shared" si="16"/>
        <v>3</v>
      </c>
      <c r="CV4" t="b">
        <f t="shared" si="17"/>
        <v>1</v>
      </c>
      <c r="CW4" t="b">
        <f>OR(CX4,CY4)</f>
        <v>0</v>
      </c>
      <c r="CX4">
        <f t="shared" si="18"/>
        <v>0</v>
      </c>
      <c r="CY4">
        <f t="shared" si="19"/>
        <v>0</v>
      </c>
      <c r="CZ4" t="b">
        <f t="shared" si="20"/>
        <v>0</v>
      </c>
      <c r="DA4">
        <f t="shared" si="21"/>
        <v>0</v>
      </c>
      <c r="DB4" t="s">
        <v>192</v>
      </c>
      <c r="DC4" t="s">
        <v>187</v>
      </c>
      <c r="DG4" t="s">
        <v>26</v>
      </c>
      <c r="DH4" s="3" t="s">
        <v>2</v>
      </c>
      <c r="DI4" s="7" t="s">
        <v>317</v>
      </c>
      <c r="DJ4">
        <f t="shared" si="22"/>
        <v>3</v>
      </c>
      <c r="DK4" t="s">
        <v>32</v>
      </c>
      <c r="DL4" t="s">
        <v>24</v>
      </c>
      <c r="DM4" t="s">
        <v>30</v>
      </c>
      <c r="DP4">
        <f t="shared" si="23"/>
        <v>1</v>
      </c>
      <c r="DQ4">
        <f t="shared" ref="DQ4:EE13" si="27">COUNTIF($DK4:$DO4,DQ$1)</f>
        <v>0</v>
      </c>
      <c r="DR4">
        <f t="shared" si="27"/>
        <v>0</v>
      </c>
      <c r="DS4">
        <f t="shared" si="27"/>
        <v>0</v>
      </c>
      <c r="DT4">
        <f t="shared" si="27"/>
        <v>0</v>
      </c>
      <c r="DU4">
        <f t="shared" si="27"/>
        <v>0</v>
      </c>
      <c r="DV4">
        <f t="shared" si="27"/>
        <v>0</v>
      </c>
      <c r="DW4">
        <f t="shared" si="27"/>
        <v>0</v>
      </c>
      <c r="DX4">
        <f t="shared" si="27"/>
        <v>0</v>
      </c>
      <c r="DY4">
        <f t="shared" si="27"/>
        <v>0</v>
      </c>
      <c r="DZ4">
        <f t="shared" si="27"/>
        <v>0</v>
      </c>
      <c r="EA4">
        <f t="shared" si="27"/>
        <v>0</v>
      </c>
      <c r="EB4">
        <f t="shared" si="27"/>
        <v>0</v>
      </c>
      <c r="EC4">
        <f t="shared" si="27"/>
        <v>1</v>
      </c>
      <c r="ED4">
        <f t="shared" si="27"/>
        <v>0</v>
      </c>
      <c r="EE4">
        <f t="shared" si="27"/>
        <v>1</v>
      </c>
      <c r="EF4">
        <f t="shared" si="24"/>
        <v>0</v>
      </c>
      <c r="EG4">
        <f t="shared" si="24"/>
        <v>0</v>
      </c>
      <c r="EH4">
        <f t="shared" si="24"/>
        <v>0</v>
      </c>
      <c r="EI4">
        <f t="shared" si="24"/>
        <v>0</v>
      </c>
      <c r="EJ4">
        <f t="shared" si="24"/>
        <v>0</v>
      </c>
      <c r="EK4">
        <f t="shared" si="24"/>
        <v>0</v>
      </c>
      <c r="EL4">
        <f t="shared" si="24"/>
        <v>0</v>
      </c>
      <c r="EM4">
        <f t="shared" si="24"/>
        <v>0</v>
      </c>
      <c r="EN4">
        <f t="shared" si="2"/>
        <v>0</v>
      </c>
      <c r="EP4" t="b">
        <f t="shared" si="25"/>
        <v>1</v>
      </c>
      <c r="EQ4" t="b">
        <f t="shared" si="3"/>
        <v>0</v>
      </c>
      <c r="ER4" t="b">
        <f t="shared" si="3"/>
        <v>0</v>
      </c>
      <c r="ES4" t="b">
        <f t="shared" si="3"/>
        <v>0</v>
      </c>
      <c r="ET4" t="b">
        <f t="shared" si="3"/>
        <v>0</v>
      </c>
      <c r="EU4" t="b">
        <f t="shared" si="3"/>
        <v>0</v>
      </c>
      <c r="EV4" t="b">
        <f t="shared" si="3"/>
        <v>0</v>
      </c>
      <c r="EW4" t="b">
        <f t="shared" si="3"/>
        <v>0</v>
      </c>
      <c r="EX4" t="b">
        <f t="shared" si="3"/>
        <v>0</v>
      </c>
      <c r="EY4" t="b">
        <f t="shared" si="3"/>
        <v>0</v>
      </c>
      <c r="EZ4" t="b">
        <f t="shared" si="3"/>
        <v>0</v>
      </c>
      <c r="FA4" t="b">
        <f t="shared" si="3"/>
        <v>0</v>
      </c>
      <c r="FB4" t="b">
        <f t="shared" si="3"/>
        <v>0</v>
      </c>
      <c r="FC4" t="b">
        <f t="shared" si="3"/>
        <v>1</v>
      </c>
      <c r="FD4" t="b">
        <f t="shared" si="3"/>
        <v>0</v>
      </c>
      <c r="FE4" t="b">
        <f t="shared" si="3"/>
        <v>1</v>
      </c>
      <c r="FF4" t="b">
        <f t="shared" si="3"/>
        <v>0</v>
      </c>
      <c r="FG4" t="b">
        <f t="shared" si="3"/>
        <v>0</v>
      </c>
      <c r="FH4" t="b">
        <f t="shared" si="3"/>
        <v>0</v>
      </c>
      <c r="FI4" t="b">
        <f t="shared" si="3"/>
        <v>0</v>
      </c>
      <c r="FJ4" t="b">
        <f t="shared" si="3"/>
        <v>0</v>
      </c>
      <c r="FK4" t="b">
        <f t="shared" si="3"/>
        <v>0</v>
      </c>
      <c r="FL4" t="b">
        <f t="shared" si="3"/>
        <v>0</v>
      </c>
      <c r="FM4" t="b">
        <f t="shared" si="3"/>
        <v>0</v>
      </c>
    </row>
    <row r="5" spans="1:170">
      <c r="A5" t="s">
        <v>195</v>
      </c>
      <c r="C5" t="s">
        <v>76</v>
      </c>
      <c r="D5" t="s">
        <v>196</v>
      </c>
      <c r="E5" t="s">
        <v>141</v>
      </c>
      <c r="F5" t="s">
        <v>187</v>
      </c>
      <c r="G5" t="s">
        <v>197</v>
      </c>
      <c r="J5" s="3" t="b">
        <v>1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 t="b">
        <v>1</v>
      </c>
      <c r="AH5" t="s">
        <v>83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81</v>
      </c>
      <c r="AQ5" t="s">
        <v>83</v>
      </c>
      <c r="AR5" t="s">
        <v>82</v>
      </c>
      <c r="AS5" t="s">
        <v>95</v>
      </c>
      <c r="AT5" t="s">
        <v>82</v>
      </c>
      <c r="AU5" t="s">
        <v>83</v>
      </c>
      <c r="AV5" t="s">
        <v>82</v>
      </c>
      <c r="AW5" t="s">
        <v>81</v>
      </c>
      <c r="AX5" t="s">
        <v>81</v>
      </c>
      <c r="BA5" t="s">
        <v>82</v>
      </c>
      <c r="BC5" t="s">
        <v>82</v>
      </c>
      <c r="BE5" t="s">
        <v>81</v>
      </c>
      <c r="BF5" t="s">
        <v>195</v>
      </c>
      <c r="BH5" s="6" t="s">
        <v>34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V5">
        <v>5</v>
      </c>
      <c r="BW5" s="3" t="b">
        <f t="shared" si="4"/>
        <v>1</v>
      </c>
      <c r="BX5" s="3" t="b">
        <f t="shared" si="0"/>
        <v>0</v>
      </c>
      <c r="BY5" s="3" t="b">
        <f t="shared" si="0"/>
        <v>0</v>
      </c>
      <c r="BZ5" s="3" t="b">
        <f t="shared" si="0"/>
        <v>0</v>
      </c>
      <c r="CA5" s="3" t="b">
        <f t="shared" si="0"/>
        <v>0</v>
      </c>
      <c r="CB5" s="3" t="b">
        <f t="shared" si="0"/>
        <v>0</v>
      </c>
      <c r="CC5" s="3" t="b">
        <f t="shared" si="0"/>
        <v>0</v>
      </c>
      <c r="CD5" s="3" t="b">
        <f t="shared" si="0"/>
        <v>0</v>
      </c>
      <c r="CE5" s="3" t="b">
        <f t="shared" si="0"/>
        <v>0</v>
      </c>
      <c r="CF5" s="3" t="b">
        <f t="shared" si="0"/>
        <v>0</v>
      </c>
      <c r="CG5" s="3" t="b">
        <f t="shared" si="0"/>
        <v>1</v>
      </c>
      <c r="CI5" t="b">
        <f t="shared" si="5"/>
        <v>0</v>
      </c>
      <c r="CJ5" t="str">
        <f t="shared" si="6"/>
        <v/>
      </c>
      <c r="CK5" t="str">
        <f t="shared" si="7"/>
        <v/>
      </c>
      <c r="CL5" t="str">
        <f t="shared" si="8"/>
        <v/>
      </c>
      <c r="CM5" t="str">
        <f t="shared" si="9"/>
        <v/>
      </c>
      <c r="CN5" t="str">
        <f t="shared" si="10"/>
        <v/>
      </c>
      <c r="CO5" t="str">
        <f t="shared" si="11"/>
        <v/>
      </c>
      <c r="CP5" t="str">
        <f t="shared" si="26"/>
        <v/>
      </c>
      <c r="CQ5" t="str">
        <f t="shared" si="12"/>
        <v/>
      </c>
      <c r="CR5" t="str">
        <f t="shared" si="13"/>
        <v/>
      </c>
      <c r="CS5" t="b">
        <f t="shared" si="14"/>
        <v>1</v>
      </c>
      <c r="CT5">
        <f t="shared" si="15"/>
        <v>2</v>
      </c>
      <c r="CU5">
        <f t="shared" si="16"/>
        <v>2</v>
      </c>
      <c r="CV5" t="b">
        <f t="shared" si="17"/>
        <v>0</v>
      </c>
      <c r="CW5" t="b">
        <f t="shared" ref="CW5:CW59" si="28">OR(CX5,CY5)</f>
        <v>1</v>
      </c>
      <c r="CX5">
        <f t="shared" si="18"/>
        <v>1</v>
      </c>
      <c r="CY5">
        <f t="shared" si="19"/>
        <v>0</v>
      </c>
      <c r="CZ5" t="b">
        <f t="shared" si="20"/>
        <v>0</v>
      </c>
      <c r="DA5">
        <f t="shared" si="21"/>
        <v>0</v>
      </c>
      <c r="DB5" t="s">
        <v>195</v>
      </c>
      <c r="DC5" t="s">
        <v>187</v>
      </c>
      <c r="DG5" t="s">
        <v>162</v>
      </c>
      <c r="DH5" s="3" t="s">
        <v>3</v>
      </c>
      <c r="DI5" s="7" t="s">
        <v>318</v>
      </c>
      <c r="DJ5">
        <f t="shared" si="22"/>
        <v>2</v>
      </c>
      <c r="DK5" t="s">
        <v>24</v>
      </c>
      <c r="DL5" t="s">
        <v>336</v>
      </c>
      <c r="DP5">
        <f t="shared" si="23"/>
        <v>1</v>
      </c>
      <c r="DQ5">
        <f t="shared" si="27"/>
        <v>0</v>
      </c>
      <c r="DR5">
        <f t="shared" si="27"/>
        <v>0</v>
      </c>
      <c r="DS5">
        <f t="shared" si="27"/>
        <v>0</v>
      </c>
      <c r="DT5">
        <f t="shared" si="27"/>
        <v>0</v>
      </c>
      <c r="DU5">
        <f t="shared" si="27"/>
        <v>0</v>
      </c>
      <c r="DV5">
        <f t="shared" si="27"/>
        <v>0</v>
      </c>
      <c r="DW5">
        <f t="shared" si="27"/>
        <v>0</v>
      </c>
      <c r="DX5">
        <f t="shared" si="27"/>
        <v>0</v>
      </c>
      <c r="DY5">
        <f t="shared" si="27"/>
        <v>0</v>
      </c>
      <c r="DZ5">
        <f t="shared" si="27"/>
        <v>0</v>
      </c>
      <c r="EA5">
        <f t="shared" si="27"/>
        <v>0</v>
      </c>
      <c r="EB5">
        <f t="shared" si="27"/>
        <v>0</v>
      </c>
      <c r="EC5">
        <f t="shared" si="27"/>
        <v>0</v>
      </c>
      <c r="ED5">
        <f t="shared" si="27"/>
        <v>0</v>
      </c>
      <c r="EE5">
        <f t="shared" si="27"/>
        <v>0</v>
      </c>
      <c r="EF5">
        <f t="shared" si="24"/>
        <v>0</v>
      </c>
      <c r="EG5">
        <f t="shared" si="24"/>
        <v>0</v>
      </c>
      <c r="EH5">
        <f t="shared" si="24"/>
        <v>0</v>
      </c>
      <c r="EI5">
        <f t="shared" si="24"/>
        <v>0</v>
      </c>
      <c r="EJ5">
        <f t="shared" si="24"/>
        <v>0</v>
      </c>
      <c r="EK5">
        <f t="shared" si="24"/>
        <v>0</v>
      </c>
      <c r="EL5">
        <f t="shared" si="24"/>
        <v>0</v>
      </c>
      <c r="EM5">
        <f t="shared" si="24"/>
        <v>1</v>
      </c>
      <c r="EN5">
        <f t="shared" si="2"/>
        <v>0</v>
      </c>
      <c r="EP5" t="b">
        <f t="shared" si="25"/>
        <v>1</v>
      </c>
      <c r="EQ5" t="b">
        <f t="shared" si="3"/>
        <v>0</v>
      </c>
      <c r="ER5" t="b">
        <f t="shared" si="3"/>
        <v>0</v>
      </c>
      <c r="ES5" t="b">
        <f t="shared" si="3"/>
        <v>0</v>
      </c>
      <c r="ET5" t="b">
        <f t="shared" si="3"/>
        <v>0</v>
      </c>
      <c r="EU5" t="b">
        <f t="shared" si="3"/>
        <v>0</v>
      </c>
      <c r="EV5" t="b">
        <f t="shared" si="3"/>
        <v>0</v>
      </c>
      <c r="EW5" t="b">
        <f t="shared" si="3"/>
        <v>0</v>
      </c>
      <c r="EX5" t="b">
        <f t="shared" si="3"/>
        <v>0</v>
      </c>
      <c r="EY5" t="b">
        <f t="shared" si="3"/>
        <v>0</v>
      </c>
      <c r="EZ5" t="b">
        <f t="shared" si="3"/>
        <v>0</v>
      </c>
      <c r="FA5" t="b">
        <f t="shared" si="3"/>
        <v>0</v>
      </c>
      <c r="FB5" t="b">
        <f t="shared" si="3"/>
        <v>0</v>
      </c>
      <c r="FC5" t="b">
        <f t="shared" si="3"/>
        <v>0</v>
      </c>
      <c r="FD5" t="b">
        <f t="shared" si="3"/>
        <v>0</v>
      </c>
      <c r="FE5" t="b">
        <f t="shared" si="3"/>
        <v>0</v>
      </c>
      <c r="FF5" t="b">
        <f t="shared" si="3"/>
        <v>0</v>
      </c>
      <c r="FG5" t="b">
        <f t="shared" si="3"/>
        <v>0</v>
      </c>
      <c r="FH5" t="b">
        <f t="shared" si="3"/>
        <v>0</v>
      </c>
      <c r="FI5" t="b">
        <f t="shared" si="3"/>
        <v>0</v>
      </c>
      <c r="FJ5" t="b">
        <f t="shared" si="3"/>
        <v>0</v>
      </c>
      <c r="FK5" t="b">
        <f t="shared" si="3"/>
        <v>0</v>
      </c>
      <c r="FL5" t="b">
        <f t="shared" si="3"/>
        <v>0</v>
      </c>
      <c r="FM5" t="b">
        <f t="shared" si="3"/>
        <v>1</v>
      </c>
    </row>
    <row r="6" spans="1:170">
      <c r="A6" t="s">
        <v>198</v>
      </c>
      <c r="C6" t="s">
        <v>90</v>
      </c>
      <c r="D6" t="s">
        <v>112</v>
      </c>
      <c r="E6" t="s">
        <v>112</v>
      </c>
      <c r="F6" t="s">
        <v>187</v>
      </c>
      <c r="G6" t="s">
        <v>197</v>
      </c>
      <c r="J6" s="3" t="b">
        <v>0</v>
      </c>
      <c r="K6" s="3" t="b">
        <v>1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1</v>
      </c>
      <c r="V6" s="3" t="b">
        <v>0</v>
      </c>
      <c r="W6" s="3" t="b">
        <v>0</v>
      </c>
      <c r="X6" s="3" t="b">
        <v>0</v>
      </c>
      <c r="Y6" s="3" t="b">
        <v>1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  <c r="AG6" s="3" t="b">
        <v>1</v>
      </c>
      <c r="AH6" t="s">
        <v>81</v>
      </c>
      <c r="AI6" t="s">
        <v>81</v>
      </c>
      <c r="AJ6" t="s">
        <v>81</v>
      </c>
      <c r="AK6" t="s">
        <v>82</v>
      </c>
      <c r="AL6" t="s">
        <v>82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88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BA6" t="s">
        <v>81</v>
      </c>
      <c r="BC6" t="s">
        <v>81</v>
      </c>
      <c r="BE6" t="s">
        <v>81</v>
      </c>
      <c r="BF6" t="s">
        <v>198</v>
      </c>
      <c r="BH6" t="s">
        <v>199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V6">
        <v>6</v>
      </c>
      <c r="BW6" s="3" t="b">
        <f t="shared" si="4"/>
        <v>0</v>
      </c>
      <c r="BX6" s="3" t="b">
        <f t="shared" si="0"/>
        <v>1</v>
      </c>
      <c r="BY6" s="3" t="b">
        <f t="shared" si="0"/>
        <v>0</v>
      </c>
      <c r="BZ6" s="3" t="b">
        <f t="shared" si="0"/>
        <v>0</v>
      </c>
      <c r="CA6" s="3" t="b">
        <f t="shared" si="0"/>
        <v>0</v>
      </c>
      <c r="CB6" s="3" t="b">
        <f t="shared" si="0"/>
        <v>1</v>
      </c>
      <c r="CC6" s="3" t="b">
        <f t="shared" si="0"/>
        <v>0</v>
      </c>
      <c r="CD6" s="3" t="b">
        <f t="shared" si="0"/>
        <v>0</v>
      </c>
      <c r="CE6" s="3" t="b">
        <f t="shared" si="0"/>
        <v>1</v>
      </c>
      <c r="CF6" s="3" t="b">
        <f t="shared" si="0"/>
        <v>0</v>
      </c>
      <c r="CG6" s="3" t="b">
        <f t="shared" si="0"/>
        <v>1</v>
      </c>
      <c r="CI6" t="str">
        <f t="shared" si="5"/>
        <v/>
      </c>
      <c r="CJ6" t="b">
        <f t="shared" si="6"/>
        <v>1</v>
      </c>
      <c r="CK6" t="str">
        <f t="shared" si="7"/>
        <v/>
      </c>
      <c r="CL6" t="str">
        <f t="shared" si="8"/>
        <v/>
      </c>
      <c r="CM6" t="str">
        <f t="shared" si="9"/>
        <v/>
      </c>
      <c r="CN6" t="b">
        <f>IF(CB6=FALSE,"",IF(CB6=TRUE,1,0)=BO6)</f>
        <v>0</v>
      </c>
      <c r="CO6" t="str">
        <f t="shared" si="11"/>
        <v/>
      </c>
      <c r="CP6" t="str">
        <f t="shared" si="26"/>
        <v/>
      </c>
      <c r="CQ6" t="b">
        <f t="shared" si="12"/>
        <v>1</v>
      </c>
      <c r="CR6" t="str">
        <f t="shared" si="13"/>
        <v/>
      </c>
      <c r="CS6" t="b">
        <f t="shared" si="14"/>
        <v>1</v>
      </c>
      <c r="CT6">
        <f t="shared" si="15"/>
        <v>4</v>
      </c>
      <c r="CU6">
        <f t="shared" si="16"/>
        <v>4</v>
      </c>
      <c r="CV6" t="b">
        <f t="shared" si="17"/>
        <v>0</v>
      </c>
      <c r="CW6" t="b">
        <f t="shared" si="28"/>
        <v>1</v>
      </c>
      <c r="CX6">
        <f t="shared" si="18"/>
        <v>1</v>
      </c>
      <c r="CY6">
        <f t="shared" si="19"/>
        <v>0</v>
      </c>
      <c r="CZ6" t="b">
        <f t="shared" si="20"/>
        <v>0</v>
      </c>
      <c r="DA6">
        <f t="shared" si="21"/>
        <v>0</v>
      </c>
      <c r="DB6" t="s">
        <v>198</v>
      </c>
      <c r="DC6" t="s">
        <v>187</v>
      </c>
      <c r="DG6" t="s">
        <v>163</v>
      </c>
      <c r="DH6" s="3" t="s">
        <v>4</v>
      </c>
      <c r="DI6" s="7" t="s">
        <v>319</v>
      </c>
      <c r="DJ6">
        <f t="shared" si="22"/>
        <v>4</v>
      </c>
      <c r="DK6" t="s">
        <v>326</v>
      </c>
      <c r="DL6" t="s">
        <v>29</v>
      </c>
      <c r="DM6" t="s">
        <v>32</v>
      </c>
      <c r="DN6" t="s">
        <v>336</v>
      </c>
      <c r="DP6">
        <f t="shared" si="23"/>
        <v>0</v>
      </c>
      <c r="DQ6">
        <f t="shared" si="27"/>
        <v>1</v>
      </c>
      <c r="DR6">
        <f t="shared" si="27"/>
        <v>0</v>
      </c>
      <c r="DS6">
        <f t="shared" si="27"/>
        <v>0</v>
      </c>
      <c r="DT6">
        <f t="shared" si="27"/>
        <v>0</v>
      </c>
      <c r="DU6">
        <f t="shared" si="27"/>
        <v>0</v>
      </c>
      <c r="DV6">
        <f t="shared" si="27"/>
        <v>0</v>
      </c>
      <c r="DW6">
        <f t="shared" si="27"/>
        <v>0</v>
      </c>
      <c r="DX6">
        <f t="shared" si="27"/>
        <v>0</v>
      </c>
      <c r="DY6">
        <f t="shared" si="27"/>
        <v>0</v>
      </c>
      <c r="DZ6">
        <f t="shared" si="27"/>
        <v>0</v>
      </c>
      <c r="EA6">
        <f t="shared" si="27"/>
        <v>1</v>
      </c>
      <c r="EB6">
        <f t="shared" si="27"/>
        <v>0</v>
      </c>
      <c r="EC6">
        <f t="shared" si="27"/>
        <v>0</v>
      </c>
      <c r="ED6">
        <f t="shared" si="27"/>
        <v>0</v>
      </c>
      <c r="EE6">
        <f t="shared" si="27"/>
        <v>1</v>
      </c>
      <c r="EF6">
        <f t="shared" si="24"/>
        <v>0</v>
      </c>
      <c r="EG6">
        <f t="shared" si="24"/>
        <v>0</v>
      </c>
      <c r="EH6">
        <f t="shared" si="24"/>
        <v>0</v>
      </c>
      <c r="EI6">
        <f t="shared" si="24"/>
        <v>0</v>
      </c>
      <c r="EJ6">
        <f t="shared" si="24"/>
        <v>0</v>
      </c>
      <c r="EK6">
        <f t="shared" si="24"/>
        <v>0</v>
      </c>
      <c r="EL6">
        <f t="shared" si="24"/>
        <v>0</v>
      </c>
      <c r="EM6">
        <f t="shared" si="24"/>
        <v>1</v>
      </c>
      <c r="EN6">
        <f t="shared" si="2"/>
        <v>0</v>
      </c>
      <c r="EP6" t="b">
        <f t="shared" si="25"/>
        <v>0</v>
      </c>
      <c r="EQ6" t="b">
        <f t="shared" si="3"/>
        <v>1</v>
      </c>
      <c r="ER6" t="b">
        <f t="shared" si="3"/>
        <v>0</v>
      </c>
      <c r="ES6" t="b">
        <f t="shared" si="3"/>
        <v>0</v>
      </c>
      <c r="ET6" t="b">
        <f t="shared" si="3"/>
        <v>0</v>
      </c>
      <c r="EU6" t="b">
        <f t="shared" si="3"/>
        <v>0</v>
      </c>
      <c r="EV6" t="b">
        <f t="shared" si="3"/>
        <v>0</v>
      </c>
      <c r="EW6" t="b">
        <f t="shared" si="3"/>
        <v>0</v>
      </c>
      <c r="EX6" t="b">
        <f t="shared" si="3"/>
        <v>0</v>
      </c>
      <c r="EY6" t="b">
        <f t="shared" si="3"/>
        <v>0</v>
      </c>
      <c r="EZ6" t="b">
        <f t="shared" si="3"/>
        <v>0</v>
      </c>
      <c r="FA6" t="b">
        <f t="shared" si="3"/>
        <v>1</v>
      </c>
      <c r="FB6" t="b">
        <f t="shared" si="3"/>
        <v>0</v>
      </c>
      <c r="FC6" t="b">
        <f t="shared" si="3"/>
        <v>0</v>
      </c>
      <c r="FD6" t="b">
        <f t="shared" si="3"/>
        <v>0</v>
      </c>
      <c r="FE6" t="b">
        <f t="shared" si="3"/>
        <v>1</v>
      </c>
      <c r="FF6" t="b">
        <f t="shared" si="3"/>
        <v>0</v>
      </c>
      <c r="FG6" t="b">
        <f t="shared" si="3"/>
        <v>0</v>
      </c>
      <c r="FH6" t="b">
        <f t="shared" si="3"/>
        <v>0</v>
      </c>
      <c r="FI6" t="b">
        <f t="shared" si="3"/>
        <v>0</v>
      </c>
      <c r="FJ6" t="b">
        <f t="shared" si="3"/>
        <v>0</v>
      </c>
      <c r="FK6" t="b">
        <f t="shared" si="3"/>
        <v>0</v>
      </c>
      <c r="FL6" t="b">
        <f t="shared" si="3"/>
        <v>0</v>
      </c>
      <c r="FM6" t="b">
        <f t="shared" si="3"/>
        <v>1</v>
      </c>
    </row>
    <row r="7" spans="1:170">
      <c r="A7" t="s">
        <v>200</v>
      </c>
      <c r="C7" t="s">
        <v>76</v>
      </c>
      <c r="D7" t="s">
        <v>112</v>
      </c>
      <c r="E7" t="s">
        <v>112</v>
      </c>
      <c r="F7" t="s">
        <v>187</v>
      </c>
      <c r="G7" t="s">
        <v>197</v>
      </c>
      <c r="J7" s="3" t="b">
        <v>1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1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 t="b">
        <v>1</v>
      </c>
      <c r="AH7" t="s">
        <v>81</v>
      </c>
      <c r="AI7" t="s">
        <v>81</v>
      </c>
      <c r="AJ7" t="s">
        <v>81</v>
      </c>
      <c r="AK7" t="s">
        <v>82</v>
      </c>
      <c r="AL7" t="s">
        <v>82</v>
      </c>
      <c r="AM7" t="s">
        <v>81</v>
      </c>
      <c r="AN7" t="s">
        <v>81</v>
      </c>
      <c r="AO7" t="s">
        <v>81</v>
      </c>
      <c r="AP7" t="s">
        <v>83</v>
      </c>
      <c r="AQ7" t="s">
        <v>81</v>
      </c>
      <c r="AR7" t="s">
        <v>83</v>
      </c>
      <c r="AS7" t="s">
        <v>88</v>
      </c>
      <c r="AT7" t="s">
        <v>82</v>
      </c>
      <c r="AU7" t="s">
        <v>81</v>
      </c>
      <c r="AV7" t="s">
        <v>81</v>
      </c>
      <c r="AW7" t="s">
        <v>81</v>
      </c>
      <c r="AX7" t="s">
        <v>81</v>
      </c>
      <c r="BA7" t="s">
        <v>83</v>
      </c>
      <c r="BC7" t="s">
        <v>81</v>
      </c>
      <c r="BE7" t="s">
        <v>81</v>
      </c>
      <c r="BF7" t="s">
        <v>200</v>
      </c>
      <c r="BH7" s="6" t="s">
        <v>201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V7">
        <v>7</v>
      </c>
      <c r="BW7" s="3" t="b">
        <f t="shared" si="4"/>
        <v>1</v>
      </c>
      <c r="BX7" s="3" t="b">
        <f t="shared" si="0"/>
        <v>0</v>
      </c>
      <c r="BY7" s="3" t="b">
        <f t="shared" si="0"/>
        <v>0</v>
      </c>
      <c r="BZ7" s="3" t="b">
        <f t="shared" si="0"/>
        <v>0</v>
      </c>
      <c r="CA7" s="3" t="b">
        <f t="shared" si="0"/>
        <v>0</v>
      </c>
      <c r="CB7" s="3" t="b">
        <f t="shared" si="0"/>
        <v>0</v>
      </c>
      <c r="CC7" s="3" t="b">
        <f t="shared" si="0"/>
        <v>0</v>
      </c>
      <c r="CD7" s="3" t="b">
        <f t="shared" si="0"/>
        <v>0</v>
      </c>
      <c r="CE7" s="3" t="b">
        <f t="shared" si="0"/>
        <v>1</v>
      </c>
      <c r="CF7" s="3" t="b">
        <f t="shared" si="0"/>
        <v>0</v>
      </c>
      <c r="CG7" s="3" t="b">
        <f t="shared" si="0"/>
        <v>1</v>
      </c>
      <c r="CI7" t="b">
        <f>IF(BW7=FALSE,"",IF(BW7=TRUE,1,0)=BJ7)</f>
        <v>0</v>
      </c>
      <c r="CJ7" t="str">
        <f t="shared" si="6"/>
        <v/>
      </c>
      <c r="CK7" t="str">
        <f t="shared" si="7"/>
        <v/>
      </c>
      <c r="CL7" t="str">
        <f t="shared" si="8"/>
        <v/>
      </c>
      <c r="CM7" t="str">
        <f t="shared" si="9"/>
        <v/>
      </c>
      <c r="CN7" t="str">
        <f t="shared" si="10"/>
        <v/>
      </c>
      <c r="CO7" t="str">
        <f t="shared" si="11"/>
        <v/>
      </c>
      <c r="CP7" t="str">
        <f t="shared" si="26"/>
        <v/>
      </c>
      <c r="CQ7" t="b">
        <f t="shared" si="12"/>
        <v>1</v>
      </c>
      <c r="CR7" t="str">
        <f t="shared" si="13"/>
        <v/>
      </c>
      <c r="CS7" t="b">
        <f t="shared" si="14"/>
        <v>1</v>
      </c>
      <c r="CT7">
        <f t="shared" si="15"/>
        <v>3</v>
      </c>
      <c r="CU7">
        <f t="shared" si="16"/>
        <v>3</v>
      </c>
      <c r="CV7" t="b">
        <f t="shared" si="17"/>
        <v>0</v>
      </c>
      <c r="CW7" t="b">
        <f t="shared" si="28"/>
        <v>1</v>
      </c>
      <c r="CX7">
        <f t="shared" si="18"/>
        <v>1</v>
      </c>
      <c r="CY7">
        <f t="shared" si="19"/>
        <v>2</v>
      </c>
      <c r="CZ7" t="b">
        <f t="shared" si="20"/>
        <v>0</v>
      </c>
      <c r="DA7">
        <f t="shared" si="21"/>
        <v>0</v>
      </c>
      <c r="DB7" t="s">
        <v>200</v>
      </c>
      <c r="DC7" t="s">
        <v>187</v>
      </c>
      <c r="DG7" t="s">
        <v>27</v>
      </c>
      <c r="DH7" s="3" t="s">
        <v>5</v>
      </c>
      <c r="DI7" s="7" t="s">
        <v>320</v>
      </c>
      <c r="DJ7">
        <f t="shared" si="22"/>
        <v>3</v>
      </c>
      <c r="DK7" t="s">
        <v>32</v>
      </c>
      <c r="DL7" t="s">
        <v>24</v>
      </c>
      <c r="DM7" t="s">
        <v>336</v>
      </c>
      <c r="DP7">
        <f t="shared" si="23"/>
        <v>1</v>
      </c>
      <c r="DQ7">
        <f t="shared" si="27"/>
        <v>0</v>
      </c>
      <c r="DR7">
        <f t="shared" si="27"/>
        <v>0</v>
      </c>
      <c r="DS7">
        <f t="shared" si="27"/>
        <v>0</v>
      </c>
      <c r="DT7">
        <f t="shared" si="27"/>
        <v>0</v>
      </c>
      <c r="DU7">
        <f t="shared" si="27"/>
        <v>0</v>
      </c>
      <c r="DV7">
        <f t="shared" si="27"/>
        <v>0</v>
      </c>
      <c r="DW7">
        <f t="shared" si="27"/>
        <v>0</v>
      </c>
      <c r="DX7">
        <f t="shared" si="27"/>
        <v>0</v>
      </c>
      <c r="DY7">
        <f t="shared" si="27"/>
        <v>0</v>
      </c>
      <c r="DZ7">
        <f t="shared" si="27"/>
        <v>0</v>
      </c>
      <c r="EA7">
        <f t="shared" si="27"/>
        <v>0</v>
      </c>
      <c r="EB7">
        <f t="shared" si="27"/>
        <v>0</v>
      </c>
      <c r="EC7">
        <f t="shared" si="27"/>
        <v>0</v>
      </c>
      <c r="ED7">
        <f t="shared" si="27"/>
        <v>0</v>
      </c>
      <c r="EE7">
        <f t="shared" si="27"/>
        <v>1</v>
      </c>
      <c r="EF7">
        <f t="shared" si="24"/>
        <v>0</v>
      </c>
      <c r="EG7">
        <f t="shared" si="24"/>
        <v>0</v>
      </c>
      <c r="EH7">
        <f t="shared" si="24"/>
        <v>0</v>
      </c>
      <c r="EI7">
        <f t="shared" si="24"/>
        <v>0</v>
      </c>
      <c r="EJ7">
        <f t="shared" si="24"/>
        <v>0</v>
      </c>
      <c r="EK7">
        <f t="shared" si="24"/>
        <v>0</v>
      </c>
      <c r="EL7">
        <f t="shared" si="24"/>
        <v>0</v>
      </c>
      <c r="EM7">
        <f t="shared" si="24"/>
        <v>1</v>
      </c>
      <c r="EN7">
        <f t="shared" si="2"/>
        <v>0</v>
      </c>
      <c r="EP7" t="b">
        <f t="shared" si="25"/>
        <v>1</v>
      </c>
      <c r="EQ7" t="b">
        <f t="shared" si="3"/>
        <v>0</v>
      </c>
      <c r="ER7" t="b">
        <f t="shared" si="3"/>
        <v>0</v>
      </c>
      <c r="ES7" t="b">
        <f t="shared" si="3"/>
        <v>0</v>
      </c>
      <c r="ET7" t="b">
        <f t="shared" si="3"/>
        <v>0</v>
      </c>
      <c r="EU7" t="b">
        <f t="shared" si="3"/>
        <v>0</v>
      </c>
      <c r="EV7" t="b">
        <f t="shared" si="3"/>
        <v>0</v>
      </c>
      <c r="EW7" t="b">
        <f t="shared" si="3"/>
        <v>0</v>
      </c>
      <c r="EX7" t="b">
        <f t="shared" si="3"/>
        <v>0</v>
      </c>
      <c r="EY7" t="b">
        <f t="shared" si="3"/>
        <v>0</v>
      </c>
      <c r="EZ7" t="b">
        <f t="shared" si="3"/>
        <v>0</v>
      </c>
      <c r="FA7" t="b">
        <f t="shared" si="3"/>
        <v>0</v>
      </c>
      <c r="FB7" t="b">
        <f t="shared" si="3"/>
        <v>0</v>
      </c>
      <c r="FC7" t="b">
        <f t="shared" si="3"/>
        <v>0</v>
      </c>
      <c r="FD7" t="b">
        <f t="shared" si="3"/>
        <v>0</v>
      </c>
      <c r="FE7" t="b">
        <f t="shared" si="3"/>
        <v>1</v>
      </c>
      <c r="FF7" t="b">
        <f t="shared" si="3"/>
        <v>0</v>
      </c>
      <c r="FG7" t="b">
        <f t="shared" si="3"/>
        <v>0</v>
      </c>
      <c r="FH7" t="b">
        <f t="shared" si="3"/>
        <v>0</v>
      </c>
      <c r="FI7" t="b">
        <f t="shared" si="3"/>
        <v>0</v>
      </c>
      <c r="FJ7" t="b">
        <f t="shared" si="3"/>
        <v>0</v>
      </c>
      <c r="FK7" t="b">
        <f t="shared" si="3"/>
        <v>0</v>
      </c>
      <c r="FL7" t="b">
        <f t="shared" si="3"/>
        <v>0</v>
      </c>
      <c r="FM7" t="b">
        <f t="shared" si="3"/>
        <v>1</v>
      </c>
    </row>
    <row r="8" spans="1:170">
      <c r="A8" t="s">
        <v>202</v>
      </c>
      <c r="C8" t="s">
        <v>76</v>
      </c>
      <c r="D8" t="s">
        <v>91</v>
      </c>
      <c r="E8" t="s">
        <v>92</v>
      </c>
      <c r="F8" t="s">
        <v>187</v>
      </c>
      <c r="G8" t="s">
        <v>135</v>
      </c>
      <c r="J8" s="3" t="b">
        <v>1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1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  <c r="AG8" s="3" t="b">
        <v>0</v>
      </c>
      <c r="AH8" t="s">
        <v>81</v>
      </c>
      <c r="AI8" t="s">
        <v>83</v>
      </c>
      <c r="AJ8" t="s">
        <v>82</v>
      </c>
      <c r="AK8" t="s">
        <v>83</v>
      </c>
      <c r="AL8" t="s">
        <v>83</v>
      </c>
      <c r="AM8" t="s">
        <v>81</v>
      </c>
      <c r="AN8" t="s">
        <v>81</v>
      </c>
      <c r="AO8" t="s">
        <v>81</v>
      </c>
      <c r="AP8" t="s">
        <v>82</v>
      </c>
      <c r="AQ8" t="s">
        <v>82</v>
      </c>
      <c r="AR8" t="s">
        <v>82</v>
      </c>
      <c r="AT8" t="s">
        <v>82</v>
      </c>
      <c r="AU8" t="s">
        <v>81</v>
      </c>
      <c r="AV8" t="s">
        <v>83</v>
      </c>
      <c r="AW8" t="s">
        <v>83</v>
      </c>
      <c r="AX8" t="s">
        <v>82</v>
      </c>
      <c r="BA8" t="s">
        <v>82</v>
      </c>
      <c r="BC8" t="s">
        <v>82</v>
      </c>
      <c r="BE8" t="s">
        <v>82</v>
      </c>
      <c r="BF8" t="s">
        <v>202</v>
      </c>
      <c r="BH8" t="s">
        <v>203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V8">
        <v>8</v>
      </c>
      <c r="BW8" s="3" t="b">
        <f t="shared" si="4"/>
        <v>1</v>
      </c>
      <c r="BX8" s="3" t="b">
        <f t="shared" si="0"/>
        <v>0</v>
      </c>
      <c r="BY8" s="3" t="b">
        <f t="shared" si="0"/>
        <v>0</v>
      </c>
      <c r="BZ8" s="3" t="b">
        <f t="shared" si="0"/>
        <v>1</v>
      </c>
      <c r="CA8" s="3" t="b">
        <f t="shared" si="0"/>
        <v>0</v>
      </c>
      <c r="CB8" s="3" t="b">
        <f t="shared" si="0"/>
        <v>0</v>
      </c>
      <c r="CC8" s="3" t="b">
        <f t="shared" si="0"/>
        <v>0</v>
      </c>
      <c r="CD8" s="3" t="b">
        <f t="shared" si="0"/>
        <v>0</v>
      </c>
      <c r="CE8" s="3" t="b">
        <f t="shared" si="0"/>
        <v>0</v>
      </c>
      <c r="CF8" s="3" t="b">
        <f t="shared" si="0"/>
        <v>0</v>
      </c>
      <c r="CG8" s="3" t="b">
        <f t="shared" si="0"/>
        <v>0</v>
      </c>
      <c r="CI8" t="b">
        <f t="shared" si="5"/>
        <v>1</v>
      </c>
      <c r="CJ8" t="str">
        <f t="shared" si="6"/>
        <v/>
      </c>
      <c r="CK8" t="str">
        <f t="shared" si="7"/>
        <v/>
      </c>
      <c r="CL8" t="b">
        <f t="shared" si="8"/>
        <v>1</v>
      </c>
      <c r="CM8" t="str">
        <f t="shared" si="9"/>
        <v/>
      </c>
      <c r="CN8" t="str">
        <f t="shared" si="10"/>
        <v/>
      </c>
      <c r="CO8" t="str">
        <f t="shared" si="11"/>
        <v/>
      </c>
      <c r="CP8" t="str">
        <f t="shared" si="26"/>
        <v/>
      </c>
      <c r="CQ8" t="str">
        <f t="shared" si="12"/>
        <v/>
      </c>
      <c r="CR8" t="str">
        <f t="shared" si="13"/>
        <v/>
      </c>
      <c r="CS8" t="str">
        <f t="shared" si="14"/>
        <v/>
      </c>
      <c r="CT8">
        <f t="shared" si="15"/>
        <v>2</v>
      </c>
      <c r="CU8">
        <f t="shared" si="16"/>
        <v>3</v>
      </c>
      <c r="CV8" t="b">
        <f t="shared" si="17"/>
        <v>0</v>
      </c>
      <c r="CW8" t="b">
        <f t="shared" si="28"/>
        <v>1</v>
      </c>
      <c r="CX8">
        <f t="shared" si="18"/>
        <v>0</v>
      </c>
      <c r="CY8">
        <f t="shared" si="19"/>
        <v>1</v>
      </c>
      <c r="CZ8" t="b">
        <f t="shared" si="20"/>
        <v>0</v>
      </c>
      <c r="DA8">
        <f t="shared" si="21"/>
        <v>-1</v>
      </c>
      <c r="DB8" t="s">
        <v>202</v>
      </c>
      <c r="DC8" t="s">
        <v>187</v>
      </c>
      <c r="DG8" t="s">
        <v>164</v>
      </c>
      <c r="DH8" s="3" t="s">
        <v>6</v>
      </c>
      <c r="DI8" s="7" t="s">
        <v>321</v>
      </c>
      <c r="DJ8">
        <f t="shared" si="22"/>
        <v>3</v>
      </c>
      <c r="DK8" t="s">
        <v>349</v>
      </c>
      <c r="DL8" t="s">
        <v>27</v>
      </c>
      <c r="DM8" t="s">
        <v>24</v>
      </c>
      <c r="DP8">
        <f t="shared" si="23"/>
        <v>1</v>
      </c>
      <c r="DQ8">
        <f t="shared" si="27"/>
        <v>0</v>
      </c>
      <c r="DR8">
        <f t="shared" si="27"/>
        <v>0</v>
      </c>
      <c r="DS8">
        <f t="shared" si="27"/>
        <v>0</v>
      </c>
      <c r="DT8">
        <f t="shared" si="27"/>
        <v>0</v>
      </c>
      <c r="DU8">
        <f t="shared" si="27"/>
        <v>1</v>
      </c>
      <c r="DV8">
        <f t="shared" si="27"/>
        <v>0</v>
      </c>
      <c r="DW8">
        <f t="shared" si="27"/>
        <v>0</v>
      </c>
      <c r="DX8">
        <f t="shared" si="27"/>
        <v>0</v>
      </c>
      <c r="DY8">
        <f t="shared" si="27"/>
        <v>0</v>
      </c>
      <c r="DZ8">
        <f t="shared" si="27"/>
        <v>0</v>
      </c>
      <c r="EA8">
        <f t="shared" si="27"/>
        <v>0</v>
      </c>
      <c r="EB8">
        <f t="shared" si="27"/>
        <v>0</v>
      </c>
      <c r="EC8">
        <f t="shared" si="27"/>
        <v>0</v>
      </c>
      <c r="ED8">
        <f t="shared" si="27"/>
        <v>0</v>
      </c>
      <c r="EE8">
        <f t="shared" si="27"/>
        <v>0</v>
      </c>
      <c r="EF8">
        <f t="shared" si="24"/>
        <v>0</v>
      </c>
      <c r="EG8">
        <f t="shared" si="24"/>
        <v>0</v>
      </c>
      <c r="EH8">
        <f t="shared" si="24"/>
        <v>0</v>
      </c>
      <c r="EI8">
        <f t="shared" si="24"/>
        <v>0</v>
      </c>
      <c r="EJ8">
        <f t="shared" si="24"/>
        <v>0</v>
      </c>
      <c r="EK8">
        <f t="shared" si="24"/>
        <v>0</v>
      </c>
      <c r="EL8">
        <f t="shared" si="24"/>
        <v>0</v>
      </c>
      <c r="EM8">
        <f t="shared" si="24"/>
        <v>0</v>
      </c>
      <c r="EN8">
        <f t="shared" si="2"/>
        <v>0</v>
      </c>
      <c r="EP8" t="b">
        <f t="shared" si="25"/>
        <v>1</v>
      </c>
      <c r="EQ8" t="b">
        <f t="shared" si="3"/>
        <v>0</v>
      </c>
      <c r="ER8" t="b">
        <f t="shared" si="3"/>
        <v>0</v>
      </c>
      <c r="ES8" t="b">
        <f t="shared" si="3"/>
        <v>0</v>
      </c>
      <c r="ET8" t="b">
        <f t="shared" si="3"/>
        <v>0</v>
      </c>
      <c r="EU8" t="b">
        <f t="shared" si="3"/>
        <v>1</v>
      </c>
      <c r="EV8" t="b">
        <f t="shared" si="3"/>
        <v>0</v>
      </c>
      <c r="EW8" t="b">
        <f t="shared" si="3"/>
        <v>0</v>
      </c>
      <c r="EX8" t="b">
        <f t="shared" si="3"/>
        <v>0</v>
      </c>
      <c r="EY8" t="b">
        <f t="shared" si="3"/>
        <v>0</v>
      </c>
      <c r="EZ8" t="b">
        <f t="shared" si="3"/>
        <v>0</v>
      </c>
      <c r="FA8" t="b">
        <f t="shared" si="3"/>
        <v>0</v>
      </c>
      <c r="FB8" t="b">
        <f t="shared" si="3"/>
        <v>0</v>
      </c>
      <c r="FC8" t="b">
        <f t="shared" si="3"/>
        <v>0</v>
      </c>
      <c r="FD8" t="b">
        <f t="shared" si="3"/>
        <v>0</v>
      </c>
      <c r="FE8" t="b">
        <f t="shared" si="3"/>
        <v>0</v>
      </c>
      <c r="FF8" t="b">
        <f t="shared" si="3"/>
        <v>0</v>
      </c>
      <c r="FG8" t="b">
        <f t="shared" si="3"/>
        <v>0</v>
      </c>
      <c r="FH8" t="b">
        <f t="shared" si="3"/>
        <v>0</v>
      </c>
      <c r="FI8" t="b">
        <f t="shared" si="3"/>
        <v>0</v>
      </c>
      <c r="FJ8" t="b">
        <f t="shared" si="3"/>
        <v>0</v>
      </c>
      <c r="FK8" t="b">
        <f t="shared" si="3"/>
        <v>0</v>
      </c>
      <c r="FL8" t="b">
        <f t="shared" si="3"/>
        <v>0</v>
      </c>
      <c r="FM8" t="b">
        <f t="shared" si="3"/>
        <v>0</v>
      </c>
    </row>
    <row r="9" spans="1:170">
      <c r="A9" t="s">
        <v>204</v>
      </c>
      <c r="C9" t="s">
        <v>90</v>
      </c>
      <c r="D9" t="s">
        <v>205</v>
      </c>
      <c r="E9" t="s">
        <v>101</v>
      </c>
      <c r="F9" t="s">
        <v>187</v>
      </c>
      <c r="G9" t="s">
        <v>188</v>
      </c>
      <c r="J9" s="3" t="b">
        <v>1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1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0</v>
      </c>
      <c r="AD9" s="3" t="b">
        <v>0</v>
      </c>
      <c r="AE9" s="3" t="b">
        <v>0</v>
      </c>
      <c r="AF9" s="3" t="b">
        <v>0</v>
      </c>
      <c r="AG9" s="3" t="b">
        <v>0</v>
      </c>
      <c r="AH9" t="s">
        <v>82</v>
      </c>
      <c r="AR9" t="s">
        <v>82</v>
      </c>
      <c r="AT9" t="s">
        <v>82</v>
      </c>
      <c r="AU9" t="s">
        <v>81</v>
      </c>
      <c r="AV9" t="s">
        <v>82</v>
      </c>
      <c r="BF9" t="s">
        <v>204</v>
      </c>
      <c r="BH9" s="6" t="s">
        <v>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V9">
        <v>9</v>
      </c>
      <c r="BW9" s="3" t="b">
        <f t="shared" si="4"/>
        <v>1</v>
      </c>
      <c r="BX9" s="3" t="b">
        <f t="shared" si="0"/>
        <v>0</v>
      </c>
      <c r="BY9" s="3" t="b">
        <f t="shared" si="0"/>
        <v>0</v>
      </c>
      <c r="BZ9" s="3" t="b">
        <f t="shared" si="0"/>
        <v>0</v>
      </c>
      <c r="CA9" s="3" t="b">
        <f t="shared" si="0"/>
        <v>0</v>
      </c>
      <c r="CB9" s="3" t="b">
        <f t="shared" si="0"/>
        <v>0</v>
      </c>
      <c r="CC9" s="3" t="b">
        <f t="shared" si="0"/>
        <v>0</v>
      </c>
      <c r="CD9" s="3" t="b">
        <f t="shared" si="0"/>
        <v>1</v>
      </c>
      <c r="CE9" s="3" t="b">
        <f t="shared" si="0"/>
        <v>0</v>
      </c>
      <c r="CF9" s="3" t="b">
        <f t="shared" si="0"/>
        <v>0</v>
      </c>
      <c r="CG9" s="3" t="b">
        <f t="shared" si="0"/>
        <v>0</v>
      </c>
      <c r="CI9" t="b">
        <f t="shared" si="5"/>
        <v>0</v>
      </c>
      <c r="CJ9" t="str">
        <f t="shared" si="6"/>
        <v/>
      </c>
      <c r="CK9" t="str">
        <f t="shared" si="7"/>
        <v/>
      </c>
      <c r="CL9" t="str">
        <f t="shared" si="8"/>
        <v/>
      </c>
      <c r="CM9" t="str">
        <f t="shared" si="9"/>
        <v/>
      </c>
      <c r="CN9" t="str">
        <f t="shared" si="10"/>
        <v/>
      </c>
      <c r="CO9" t="str">
        <f t="shared" si="11"/>
        <v/>
      </c>
      <c r="CP9" t="b">
        <f t="shared" si="26"/>
        <v>1</v>
      </c>
      <c r="CQ9" t="str">
        <f t="shared" si="12"/>
        <v/>
      </c>
      <c r="CR9" t="str">
        <f t="shared" si="13"/>
        <v/>
      </c>
      <c r="CS9" t="str">
        <f t="shared" si="14"/>
        <v/>
      </c>
      <c r="CT9">
        <f t="shared" si="15"/>
        <v>2</v>
      </c>
      <c r="CU9">
        <f t="shared" si="16"/>
        <v>2</v>
      </c>
      <c r="CV9" t="b">
        <f t="shared" si="17"/>
        <v>0</v>
      </c>
      <c r="CW9" t="b">
        <f t="shared" si="28"/>
        <v>1</v>
      </c>
      <c r="CX9">
        <f t="shared" si="18"/>
        <v>1</v>
      </c>
      <c r="CY9">
        <f t="shared" si="19"/>
        <v>0</v>
      </c>
      <c r="CZ9" t="b">
        <f t="shared" si="20"/>
        <v>0</v>
      </c>
      <c r="DA9">
        <f t="shared" si="21"/>
        <v>0</v>
      </c>
      <c r="DB9" t="s">
        <v>204</v>
      </c>
      <c r="DC9" t="s">
        <v>187</v>
      </c>
      <c r="DG9" t="s">
        <v>165</v>
      </c>
      <c r="DH9" s="3" t="s">
        <v>7</v>
      </c>
      <c r="DI9" s="7" t="s">
        <v>189</v>
      </c>
      <c r="DJ9">
        <f t="shared" si="22"/>
        <v>2</v>
      </c>
      <c r="DK9" t="s">
        <v>24</v>
      </c>
      <c r="DL9" t="s">
        <v>31</v>
      </c>
      <c r="DP9">
        <f t="shared" si="23"/>
        <v>1</v>
      </c>
      <c r="DQ9">
        <f t="shared" si="27"/>
        <v>0</v>
      </c>
      <c r="DR9">
        <f t="shared" si="27"/>
        <v>0</v>
      </c>
      <c r="DS9">
        <f t="shared" si="27"/>
        <v>0</v>
      </c>
      <c r="DT9">
        <f t="shared" si="27"/>
        <v>0</v>
      </c>
      <c r="DU9">
        <f t="shared" si="27"/>
        <v>0</v>
      </c>
      <c r="DV9">
        <f t="shared" si="27"/>
        <v>0</v>
      </c>
      <c r="DW9">
        <f t="shared" si="27"/>
        <v>0</v>
      </c>
      <c r="DX9">
        <f t="shared" si="27"/>
        <v>0</v>
      </c>
      <c r="DY9">
        <f t="shared" si="27"/>
        <v>0</v>
      </c>
      <c r="DZ9">
        <f t="shared" si="27"/>
        <v>0</v>
      </c>
      <c r="EA9">
        <f t="shared" si="27"/>
        <v>0</v>
      </c>
      <c r="EB9">
        <f t="shared" si="27"/>
        <v>0</v>
      </c>
      <c r="EC9">
        <f t="shared" si="27"/>
        <v>0</v>
      </c>
      <c r="ED9">
        <f t="shared" si="27"/>
        <v>1</v>
      </c>
      <c r="EE9">
        <f t="shared" si="27"/>
        <v>0</v>
      </c>
      <c r="EF9">
        <f t="shared" si="24"/>
        <v>0</v>
      </c>
      <c r="EG9">
        <f t="shared" si="24"/>
        <v>0</v>
      </c>
      <c r="EH9">
        <f t="shared" si="24"/>
        <v>0</v>
      </c>
      <c r="EI9">
        <f t="shared" si="24"/>
        <v>0</v>
      </c>
      <c r="EJ9">
        <f t="shared" si="24"/>
        <v>0</v>
      </c>
      <c r="EK9">
        <f t="shared" si="24"/>
        <v>0</v>
      </c>
      <c r="EL9">
        <f t="shared" si="24"/>
        <v>0</v>
      </c>
      <c r="EM9">
        <f t="shared" si="24"/>
        <v>0</v>
      </c>
      <c r="EN9">
        <f t="shared" si="2"/>
        <v>0</v>
      </c>
      <c r="EP9" t="b">
        <f t="shared" si="25"/>
        <v>1</v>
      </c>
      <c r="EQ9" t="b">
        <f t="shared" si="3"/>
        <v>0</v>
      </c>
      <c r="ER9" t="b">
        <f t="shared" si="3"/>
        <v>0</v>
      </c>
      <c r="ES9" t="b">
        <f t="shared" si="3"/>
        <v>0</v>
      </c>
      <c r="ET9" t="b">
        <f t="shared" si="3"/>
        <v>0</v>
      </c>
      <c r="EU9" t="b">
        <f t="shared" si="3"/>
        <v>0</v>
      </c>
      <c r="EV9" t="b">
        <f t="shared" si="3"/>
        <v>0</v>
      </c>
      <c r="EW9" t="b">
        <f t="shared" si="3"/>
        <v>0</v>
      </c>
      <c r="EX9" t="b">
        <f t="shared" si="3"/>
        <v>0</v>
      </c>
      <c r="EY9" t="b">
        <f t="shared" si="3"/>
        <v>0</v>
      </c>
      <c r="EZ9" t="b">
        <f t="shared" si="3"/>
        <v>0</v>
      </c>
      <c r="FA9" t="b">
        <f t="shared" si="3"/>
        <v>0</v>
      </c>
      <c r="FB9" t="b">
        <f t="shared" si="3"/>
        <v>0</v>
      </c>
      <c r="FC9" t="b">
        <f t="shared" si="3"/>
        <v>0</v>
      </c>
      <c r="FD9" t="b">
        <f t="shared" si="3"/>
        <v>1</v>
      </c>
      <c r="FE9" t="b">
        <f t="shared" si="3"/>
        <v>0</v>
      </c>
      <c r="FF9" t="b">
        <f t="shared" si="3"/>
        <v>0</v>
      </c>
      <c r="FG9" t="b">
        <f t="shared" si="3"/>
        <v>0</v>
      </c>
      <c r="FH9" t="b">
        <f t="shared" si="3"/>
        <v>0</v>
      </c>
      <c r="FI9" t="b">
        <f t="shared" si="3"/>
        <v>0</v>
      </c>
      <c r="FJ9" t="b">
        <f t="shared" si="3"/>
        <v>0</v>
      </c>
      <c r="FK9" t="b">
        <f t="shared" si="3"/>
        <v>0</v>
      </c>
      <c r="FL9" t="b">
        <f t="shared" si="3"/>
        <v>0</v>
      </c>
      <c r="FM9" t="b">
        <f t="shared" si="3"/>
        <v>0</v>
      </c>
    </row>
    <row r="10" spans="1:170">
      <c r="A10" t="s">
        <v>206</v>
      </c>
      <c r="C10" t="s">
        <v>76</v>
      </c>
      <c r="D10" t="s">
        <v>112</v>
      </c>
      <c r="E10" t="s">
        <v>112</v>
      </c>
      <c r="F10" t="s">
        <v>187</v>
      </c>
      <c r="G10" t="s">
        <v>188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0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1</v>
      </c>
      <c r="Y10" s="3" t="b">
        <v>0</v>
      </c>
      <c r="Z10" s="3" t="b">
        <v>0</v>
      </c>
      <c r="AA10" s="3" t="b">
        <v>0</v>
      </c>
      <c r="AB10" s="3" t="b">
        <v>0</v>
      </c>
      <c r="AC10" s="3" t="b">
        <v>0</v>
      </c>
      <c r="AD10" s="3" t="b">
        <v>0</v>
      </c>
      <c r="AE10" s="3" t="b">
        <v>0</v>
      </c>
      <c r="AF10" s="3" t="b">
        <v>0</v>
      </c>
      <c r="AG10" s="3" t="b">
        <v>0</v>
      </c>
      <c r="AH10" t="s">
        <v>82</v>
      </c>
      <c r="AR10" t="s">
        <v>82</v>
      </c>
      <c r="AT10" t="s">
        <v>82</v>
      </c>
      <c r="AU10" t="s">
        <v>81</v>
      </c>
      <c r="AV10" t="s">
        <v>82</v>
      </c>
      <c r="BF10" t="s">
        <v>206</v>
      </c>
      <c r="BH10" t="s">
        <v>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V10">
        <v>10</v>
      </c>
      <c r="BW10" s="3" t="b">
        <f t="shared" si="4"/>
        <v>0</v>
      </c>
      <c r="BX10" s="3" t="b">
        <f t="shared" si="0"/>
        <v>0</v>
      </c>
      <c r="BY10" s="3" t="b">
        <f t="shared" si="0"/>
        <v>0</v>
      </c>
      <c r="BZ10" s="3" t="b">
        <f t="shared" si="0"/>
        <v>0</v>
      </c>
      <c r="CA10" s="3" t="b">
        <f t="shared" si="0"/>
        <v>0</v>
      </c>
      <c r="CB10" s="3" t="b">
        <f t="shared" si="0"/>
        <v>0</v>
      </c>
      <c r="CC10" s="3" t="b">
        <f t="shared" si="0"/>
        <v>0</v>
      </c>
      <c r="CD10" s="3" t="b">
        <f t="shared" si="0"/>
        <v>1</v>
      </c>
      <c r="CE10" s="3" t="b">
        <f t="shared" si="0"/>
        <v>0</v>
      </c>
      <c r="CF10" s="3" t="b">
        <f t="shared" si="0"/>
        <v>0</v>
      </c>
      <c r="CG10" s="3" t="b">
        <f t="shared" si="0"/>
        <v>0</v>
      </c>
      <c r="CI10" t="str">
        <f t="shared" si="5"/>
        <v/>
      </c>
      <c r="CJ10" t="str">
        <f t="shared" si="6"/>
        <v/>
      </c>
      <c r="CK10" t="str">
        <f t="shared" si="7"/>
        <v/>
      </c>
      <c r="CL10" t="str">
        <f t="shared" si="8"/>
        <v/>
      </c>
      <c r="CM10" t="str">
        <f t="shared" si="9"/>
        <v/>
      </c>
      <c r="CN10" t="str">
        <f t="shared" si="10"/>
        <v/>
      </c>
      <c r="CO10" t="str">
        <f t="shared" si="11"/>
        <v/>
      </c>
      <c r="CP10" t="b">
        <f t="shared" si="26"/>
        <v>1</v>
      </c>
      <c r="CQ10" t="str">
        <f t="shared" si="12"/>
        <v/>
      </c>
      <c r="CR10" t="str">
        <f t="shared" si="13"/>
        <v/>
      </c>
      <c r="CS10" t="str">
        <f t="shared" si="14"/>
        <v/>
      </c>
      <c r="CT10">
        <f t="shared" si="15"/>
        <v>1</v>
      </c>
      <c r="CU10">
        <f t="shared" si="16"/>
        <v>1</v>
      </c>
      <c r="CV10" t="b">
        <f t="shared" si="17"/>
        <v>1</v>
      </c>
      <c r="CW10" t="b">
        <f t="shared" si="28"/>
        <v>0</v>
      </c>
      <c r="CX10">
        <f t="shared" si="18"/>
        <v>0</v>
      </c>
      <c r="CY10">
        <f t="shared" si="19"/>
        <v>0</v>
      </c>
      <c r="CZ10" t="b">
        <f t="shared" si="20"/>
        <v>0</v>
      </c>
      <c r="DA10">
        <f t="shared" si="21"/>
        <v>0</v>
      </c>
      <c r="DB10" t="s">
        <v>206</v>
      </c>
      <c r="DC10" t="s">
        <v>187</v>
      </c>
      <c r="DG10" t="s">
        <v>166</v>
      </c>
      <c r="DH10" s="3" t="s">
        <v>8</v>
      </c>
      <c r="DI10" s="7" t="s">
        <v>31</v>
      </c>
      <c r="DJ10">
        <f t="shared" si="22"/>
        <v>1</v>
      </c>
      <c r="DK10" t="s">
        <v>31</v>
      </c>
      <c r="DP10">
        <f t="shared" si="23"/>
        <v>0</v>
      </c>
      <c r="DQ10">
        <f t="shared" si="27"/>
        <v>0</v>
      </c>
      <c r="DR10">
        <f t="shared" si="27"/>
        <v>0</v>
      </c>
      <c r="DS10">
        <f t="shared" si="27"/>
        <v>0</v>
      </c>
      <c r="DT10">
        <f t="shared" si="27"/>
        <v>0</v>
      </c>
      <c r="DU10">
        <f t="shared" si="27"/>
        <v>0</v>
      </c>
      <c r="DV10">
        <f t="shared" si="27"/>
        <v>0</v>
      </c>
      <c r="DW10">
        <f t="shared" si="27"/>
        <v>0</v>
      </c>
      <c r="DX10">
        <f t="shared" si="27"/>
        <v>0</v>
      </c>
      <c r="DY10">
        <f t="shared" si="27"/>
        <v>0</v>
      </c>
      <c r="DZ10">
        <f t="shared" si="27"/>
        <v>0</v>
      </c>
      <c r="EA10">
        <f t="shared" si="27"/>
        <v>0</v>
      </c>
      <c r="EB10">
        <f t="shared" si="27"/>
        <v>0</v>
      </c>
      <c r="EC10">
        <f t="shared" si="27"/>
        <v>0</v>
      </c>
      <c r="ED10">
        <f t="shared" si="27"/>
        <v>1</v>
      </c>
      <c r="EE10">
        <f t="shared" si="27"/>
        <v>0</v>
      </c>
      <c r="EF10">
        <f t="shared" si="24"/>
        <v>0</v>
      </c>
      <c r="EG10">
        <f t="shared" si="24"/>
        <v>0</v>
      </c>
      <c r="EH10">
        <f t="shared" si="24"/>
        <v>0</v>
      </c>
      <c r="EI10">
        <f t="shared" si="24"/>
        <v>0</v>
      </c>
      <c r="EJ10">
        <f t="shared" si="24"/>
        <v>0</v>
      </c>
      <c r="EK10">
        <f t="shared" si="24"/>
        <v>0</v>
      </c>
      <c r="EL10">
        <f t="shared" si="24"/>
        <v>0</v>
      </c>
      <c r="EM10">
        <f t="shared" si="24"/>
        <v>0</v>
      </c>
      <c r="EN10">
        <f t="shared" si="2"/>
        <v>0</v>
      </c>
      <c r="EP10" t="b">
        <f t="shared" si="25"/>
        <v>0</v>
      </c>
      <c r="EQ10" t="b">
        <f t="shared" si="3"/>
        <v>0</v>
      </c>
      <c r="ER10" t="b">
        <f t="shared" si="3"/>
        <v>0</v>
      </c>
      <c r="ES10" t="b">
        <f t="shared" si="3"/>
        <v>0</v>
      </c>
      <c r="ET10" t="b">
        <f t="shared" si="3"/>
        <v>0</v>
      </c>
      <c r="EU10" t="b">
        <f t="shared" si="3"/>
        <v>0</v>
      </c>
      <c r="EV10" t="b">
        <f t="shared" si="3"/>
        <v>0</v>
      </c>
      <c r="EW10" t="b">
        <f t="shared" si="3"/>
        <v>0</v>
      </c>
      <c r="EX10" t="b">
        <f t="shared" si="3"/>
        <v>0</v>
      </c>
      <c r="EY10" t="b">
        <f t="shared" si="3"/>
        <v>0</v>
      </c>
      <c r="EZ10" t="b">
        <f t="shared" si="3"/>
        <v>0</v>
      </c>
      <c r="FA10" t="b">
        <f t="shared" si="3"/>
        <v>0</v>
      </c>
      <c r="FB10" t="b">
        <f t="shared" si="3"/>
        <v>0</v>
      </c>
      <c r="FC10" t="b">
        <f t="shared" si="3"/>
        <v>0</v>
      </c>
      <c r="FD10" t="b">
        <f t="shared" si="3"/>
        <v>1</v>
      </c>
      <c r="FE10" t="b">
        <f t="shared" si="3"/>
        <v>0</v>
      </c>
      <c r="FF10" t="b">
        <f t="shared" si="3"/>
        <v>0</v>
      </c>
      <c r="FG10" t="b">
        <f t="shared" si="3"/>
        <v>0</v>
      </c>
      <c r="FH10" t="b">
        <f t="shared" si="3"/>
        <v>0</v>
      </c>
      <c r="FI10" t="b">
        <f t="shared" si="3"/>
        <v>0</v>
      </c>
      <c r="FJ10" t="b">
        <f t="shared" si="3"/>
        <v>0</v>
      </c>
      <c r="FK10" t="b">
        <f t="shared" si="3"/>
        <v>0</v>
      </c>
      <c r="FL10" t="b">
        <f t="shared" si="3"/>
        <v>0</v>
      </c>
      <c r="FM10" t="b">
        <f t="shared" si="3"/>
        <v>0</v>
      </c>
    </row>
    <row r="11" spans="1:170">
      <c r="A11" t="s">
        <v>207</v>
      </c>
      <c r="C11" t="s">
        <v>90</v>
      </c>
      <c r="D11" t="s">
        <v>208</v>
      </c>
      <c r="E11" t="s">
        <v>101</v>
      </c>
      <c r="F11" t="s">
        <v>187</v>
      </c>
      <c r="G11" t="s">
        <v>188</v>
      </c>
      <c r="J11" s="3" t="b">
        <v>1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0</v>
      </c>
      <c r="V11" s="3" t="b">
        <v>0</v>
      </c>
      <c r="W11" s="3" t="b">
        <v>1</v>
      </c>
      <c r="X11" s="3" t="b">
        <v>0</v>
      </c>
      <c r="Y11" s="3" t="b">
        <v>1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0</v>
      </c>
      <c r="AG11" s="3" t="b">
        <v>0</v>
      </c>
      <c r="AH11" t="s">
        <v>81</v>
      </c>
      <c r="AR11" t="s">
        <v>83</v>
      </c>
      <c r="AT11" t="s">
        <v>81</v>
      </c>
      <c r="AU11" t="s">
        <v>81</v>
      </c>
      <c r="AV11" t="s">
        <v>81</v>
      </c>
      <c r="BF11" t="s">
        <v>207</v>
      </c>
      <c r="BH11" s="6" t="s">
        <v>194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V11">
        <v>11</v>
      </c>
      <c r="BW11" s="3" t="b">
        <f t="shared" si="4"/>
        <v>1</v>
      </c>
      <c r="BX11" s="3" t="b">
        <f t="shared" si="0"/>
        <v>0</v>
      </c>
      <c r="BY11" s="3" t="b">
        <f t="shared" si="0"/>
        <v>0</v>
      </c>
      <c r="BZ11" s="3" t="b">
        <f t="shared" si="0"/>
        <v>0</v>
      </c>
      <c r="CA11" s="3" t="b">
        <f t="shared" si="0"/>
        <v>0</v>
      </c>
      <c r="CB11" s="3" t="b">
        <f t="shared" si="0"/>
        <v>0</v>
      </c>
      <c r="CC11" s="3" t="b">
        <f t="shared" si="0"/>
        <v>1</v>
      </c>
      <c r="CD11" s="3" t="b">
        <f t="shared" si="0"/>
        <v>0</v>
      </c>
      <c r="CE11" s="3" t="b">
        <f t="shared" si="0"/>
        <v>1</v>
      </c>
      <c r="CF11" s="3" t="b">
        <f t="shared" si="0"/>
        <v>0</v>
      </c>
      <c r="CG11" s="3" t="b">
        <f t="shared" si="0"/>
        <v>0</v>
      </c>
      <c r="CI11" t="b">
        <f t="shared" si="5"/>
        <v>1</v>
      </c>
      <c r="CJ11" t="str">
        <f t="shared" si="6"/>
        <v/>
      </c>
      <c r="CK11" t="str">
        <f t="shared" si="7"/>
        <v/>
      </c>
      <c r="CL11" t="str">
        <f t="shared" si="8"/>
        <v/>
      </c>
      <c r="CM11" t="str">
        <f t="shared" si="9"/>
        <v/>
      </c>
      <c r="CN11" t="str">
        <f t="shared" si="10"/>
        <v/>
      </c>
      <c r="CO11" t="b">
        <f t="shared" si="11"/>
        <v>1</v>
      </c>
      <c r="CP11" t="str">
        <f t="shared" si="26"/>
        <v/>
      </c>
      <c r="CQ11" t="b">
        <f t="shared" si="12"/>
        <v>1</v>
      </c>
      <c r="CR11" t="str">
        <f t="shared" si="13"/>
        <v/>
      </c>
      <c r="CS11" t="str">
        <f t="shared" si="14"/>
        <v/>
      </c>
      <c r="CT11">
        <f t="shared" si="15"/>
        <v>3</v>
      </c>
      <c r="CU11">
        <f t="shared" si="16"/>
        <v>3</v>
      </c>
      <c r="CV11" t="b">
        <f t="shared" si="17"/>
        <v>1</v>
      </c>
      <c r="CW11" t="b">
        <f t="shared" si="28"/>
        <v>0</v>
      </c>
      <c r="CX11">
        <f t="shared" si="18"/>
        <v>0</v>
      </c>
      <c r="CY11">
        <f t="shared" si="19"/>
        <v>0</v>
      </c>
      <c r="CZ11" t="b">
        <f t="shared" si="20"/>
        <v>0</v>
      </c>
      <c r="DA11">
        <f t="shared" si="21"/>
        <v>0</v>
      </c>
      <c r="DB11" t="s">
        <v>207</v>
      </c>
      <c r="DC11" t="s">
        <v>187</v>
      </c>
      <c r="DG11" t="s">
        <v>167</v>
      </c>
      <c r="DH11" s="3" t="s">
        <v>9</v>
      </c>
      <c r="DI11" s="7" t="s">
        <v>317</v>
      </c>
      <c r="DJ11">
        <f t="shared" si="22"/>
        <v>3</v>
      </c>
      <c r="DK11" t="s">
        <v>32</v>
      </c>
      <c r="DL11" t="s">
        <v>24</v>
      </c>
      <c r="DM11" t="s">
        <v>30</v>
      </c>
      <c r="DP11">
        <f t="shared" si="23"/>
        <v>1</v>
      </c>
      <c r="DQ11">
        <f t="shared" si="27"/>
        <v>0</v>
      </c>
      <c r="DR11">
        <f t="shared" si="27"/>
        <v>0</v>
      </c>
      <c r="DS11">
        <f t="shared" si="27"/>
        <v>0</v>
      </c>
      <c r="DT11">
        <f t="shared" si="27"/>
        <v>0</v>
      </c>
      <c r="DU11">
        <f t="shared" si="27"/>
        <v>0</v>
      </c>
      <c r="DV11">
        <f t="shared" si="27"/>
        <v>0</v>
      </c>
      <c r="DW11">
        <f t="shared" si="27"/>
        <v>0</v>
      </c>
      <c r="DX11">
        <f t="shared" si="27"/>
        <v>0</v>
      </c>
      <c r="DY11">
        <f t="shared" si="27"/>
        <v>0</v>
      </c>
      <c r="DZ11">
        <f t="shared" si="27"/>
        <v>0</v>
      </c>
      <c r="EA11">
        <f t="shared" si="27"/>
        <v>0</v>
      </c>
      <c r="EB11">
        <f t="shared" si="27"/>
        <v>0</v>
      </c>
      <c r="EC11">
        <f t="shared" si="27"/>
        <v>1</v>
      </c>
      <c r="ED11">
        <f t="shared" si="27"/>
        <v>0</v>
      </c>
      <c r="EE11">
        <f t="shared" si="27"/>
        <v>1</v>
      </c>
      <c r="EF11">
        <f t="shared" si="24"/>
        <v>0</v>
      </c>
      <c r="EG11">
        <f t="shared" si="24"/>
        <v>0</v>
      </c>
      <c r="EH11">
        <f t="shared" si="24"/>
        <v>0</v>
      </c>
      <c r="EI11">
        <f t="shared" si="24"/>
        <v>0</v>
      </c>
      <c r="EJ11">
        <f t="shared" si="24"/>
        <v>0</v>
      </c>
      <c r="EK11">
        <f t="shared" si="24"/>
        <v>0</v>
      </c>
      <c r="EL11">
        <f t="shared" si="24"/>
        <v>0</v>
      </c>
      <c r="EM11">
        <f t="shared" si="24"/>
        <v>0</v>
      </c>
      <c r="EN11">
        <f t="shared" si="2"/>
        <v>0</v>
      </c>
      <c r="EP11" t="b">
        <f t="shared" si="25"/>
        <v>1</v>
      </c>
      <c r="EQ11" t="b">
        <f t="shared" si="3"/>
        <v>0</v>
      </c>
      <c r="ER11" t="b">
        <f t="shared" si="3"/>
        <v>0</v>
      </c>
      <c r="ES11" t="b">
        <f t="shared" si="3"/>
        <v>0</v>
      </c>
      <c r="ET11" t="b">
        <f t="shared" si="3"/>
        <v>0</v>
      </c>
      <c r="EU11" t="b">
        <f t="shared" si="3"/>
        <v>0</v>
      </c>
      <c r="EV11" t="b">
        <f t="shared" si="3"/>
        <v>0</v>
      </c>
      <c r="EW11" t="b">
        <f t="shared" si="3"/>
        <v>0</v>
      </c>
      <c r="EX11" t="b">
        <f t="shared" si="3"/>
        <v>0</v>
      </c>
      <c r="EY11" t="b">
        <f t="shared" si="3"/>
        <v>0</v>
      </c>
      <c r="EZ11" t="b">
        <f t="shared" si="3"/>
        <v>0</v>
      </c>
      <c r="FA11" t="b">
        <f t="shared" si="3"/>
        <v>0</v>
      </c>
      <c r="FB11" t="b">
        <f t="shared" si="3"/>
        <v>0</v>
      </c>
      <c r="FC11" t="b">
        <f t="shared" si="3"/>
        <v>1</v>
      </c>
      <c r="FD11" t="b">
        <f t="shared" si="3"/>
        <v>0</v>
      </c>
      <c r="FE11" t="b">
        <f t="shared" si="3"/>
        <v>1</v>
      </c>
      <c r="FF11" t="b">
        <f t="shared" si="3"/>
        <v>0</v>
      </c>
      <c r="FG11" t="b">
        <f t="shared" si="3"/>
        <v>0</v>
      </c>
      <c r="FH11" t="b">
        <f t="shared" si="3"/>
        <v>0</v>
      </c>
      <c r="FI11" t="b">
        <f t="shared" si="3"/>
        <v>0</v>
      </c>
      <c r="FJ11" t="b">
        <f t="shared" si="3"/>
        <v>0</v>
      </c>
      <c r="FK11" t="b">
        <f t="shared" si="3"/>
        <v>0</v>
      </c>
      <c r="FL11" t="b">
        <f t="shared" si="3"/>
        <v>0</v>
      </c>
      <c r="FM11" t="b">
        <f t="shared" si="3"/>
        <v>0</v>
      </c>
    </row>
    <row r="12" spans="1:170">
      <c r="A12" t="s">
        <v>209</v>
      </c>
      <c r="C12" t="s">
        <v>90</v>
      </c>
      <c r="D12" t="s">
        <v>210</v>
      </c>
      <c r="E12" t="s">
        <v>86</v>
      </c>
      <c r="F12" t="s">
        <v>187</v>
      </c>
      <c r="G12" t="s">
        <v>188</v>
      </c>
      <c r="J12" s="3" t="b">
        <v>1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0</v>
      </c>
      <c r="AE12" s="3" t="b">
        <v>0</v>
      </c>
      <c r="AF12" s="3" t="b">
        <v>0</v>
      </c>
      <c r="AG12" s="3" t="b">
        <v>0</v>
      </c>
      <c r="AH12" t="s">
        <v>81</v>
      </c>
      <c r="AR12" t="s">
        <v>82</v>
      </c>
      <c r="AT12" t="s">
        <v>81</v>
      </c>
      <c r="AU12" t="s">
        <v>81</v>
      </c>
      <c r="AV12" t="s">
        <v>82</v>
      </c>
      <c r="BF12" t="s">
        <v>209</v>
      </c>
      <c r="BH12" t="s">
        <v>211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V12">
        <v>12</v>
      </c>
      <c r="BW12" s="3" t="b">
        <f t="shared" si="4"/>
        <v>1</v>
      </c>
      <c r="BX12" s="3" t="b">
        <f t="shared" si="0"/>
        <v>0</v>
      </c>
      <c r="BY12" s="3" t="b">
        <f t="shared" si="0"/>
        <v>0</v>
      </c>
      <c r="BZ12" s="3" t="b">
        <f t="shared" si="0"/>
        <v>0</v>
      </c>
      <c r="CA12" s="3" t="b">
        <f t="shared" si="0"/>
        <v>0</v>
      </c>
      <c r="CB12" s="3" t="b">
        <f t="shared" si="0"/>
        <v>0</v>
      </c>
      <c r="CC12" s="3" t="b">
        <f t="shared" si="0"/>
        <v>0</v>
      </c>
      <c r="CD12" s="3" t="b">
        <f t="shared" si="0"/>
        <v>0</v>
      </c>
      <c r="CE12" s="3" t="b">
        <f t="shared" si="0"/>
        <v>0</v>
      </c>
      <c r="CF12" s="3" t="b">
        <f t="shared" si="0"/>
        <v>0</v>
      </c>
      <c r="CG12" s="3" t="b">
        <f t="shared" si="0"/>
        <v>0</v>
      </c>
      <c r="CI12" t="b">
        <f t="shared" si="5"/>
        <v>1</v>
      </c>
      <c r="CJ12" t="str">
        <f t="shared" si="6"/>
        <v/>
      </c>
      <c r="CK12" t="str">
        <f t="shared" si="7"/>
        <v/>
      </c>
      <c r="CL12" t="str">
        <f t="shared" si="8"/>
        <v/>
      </c>
      <c r="CM12" t="str">
        <f t="shared" si="9"/>
        <v/>
      </c>
      <c r="CN12" t="str">
        <f t="shared" si="10"/>
        <v/>
      </c>
      <c r="CO12" t="str">
        <f t="shared" si="11"/>
        <v/>
      </c>
      <c r="CP12" t="str">
        <f t="shared" si="26"/>
        <v/>
      </c>
      <c r="CQ12" t="str">
        <f t="shared" si="12"/>
        <v/>
      </c>
      <c r="CR12" t="str">
        <f t="shared" si="13"/>
        <v/>
      </c>
      <c r="CS12" t="str">
        <f t="shared" si="14"/>
        <v/>
      </c>
      <c r="CT12">
        <f t="shared" si="15"/>
        <v>1</v>
      </c>
      <c r="CU12">
        <f t="shared" si="16"/>
        <v>1</v>
      </c>
      <c r="CV12" t="b">
        <f t="shared" si="17"/>
        <v>0</v>
      </c>
      <c r="CW12" t="b">
        <f t="shared" si="28"/>
        <v>1</v>
      </c>
      <c r="CX12">
        <f t="shared" si="18"/>
        <v>0</v>
      </c>
      <c r="CY12">
        <f t="shared" si="19"/>
        <v>2</v>
      </c>
      <c r="CZ12" t="b">
        <f t="shared" si="20"/>
        <v>0</v>
      </c>
      <c r="DA12">
        <f t="shared" si="21"/>
        <v>0</v>
      </c>
      <c r="DB12" t="s">
        <v>209</v>
      </c>
      <c r="DC12" t="s">
        <v>187</v>
      </c>
      <c r="DG12" t="s">
        <v>28</v>
      </c>
      <c r="DH12" s="3" t="s">
        <v>10</v>
      </c>
      <c r="DI12" s="7" t="s">
        <v>322</v>
      </c>
      <c r="DJ12">
        <f t="shared" si="22"/>
        <v>1</v>
      </c>
      <c r="DK12" t="s">
        <v>322</v>
      </c>
      <c r="DP12">
        <f t="shared" si="23"/>
        <v>1</v>
      </c>
      <c r="DQ12">
        <f t="shared" si="27"/>
        <v>0</v>
      </c>
      <c r="DR12">
        <f t="shared" si="27"/>
        <v>0</v>
      </c>
      <c r="DS12">
        <f t="shared" si="27"/>
        <v>0</v>
      </c>
      <c r="DT12">
        <f t="shared" si="27"/>
        <v>0</v>
      </c>
      <c r="DU12">
        <f t="shared" si="27"/>
        <v>0</v>
      </c>
      <c r="DV12">
        <f t="shared" si="27"/>
        <v>0</v>
      </c>
      <c r="DW12">
        <f t="shared" si="27"/>
        <v>0</v>
      </c>
      <c r="DX12">
        <f t="shared" si="27"/>
        <v>0</v>
      </c>
      <c r="DY12">
        <f t="shared" si="27"/>
        <v>0</v>
      </c>
      <c r="DZ12">
        <f t="shared" si="27"/>
        <v>0</v>
      </c>
      <c r="EA12">
        <f t="shared" si="27"/>
        <v>0</v>
      </c>
      <c r="EB12">
        <f t="shared" si="27"/>
        <v>0</v>
      </c>
      <c r="EC12">
        <f t="shared" si="27"/>
        <v>0</v>
      </c>
      <c r="ED12">
        <f t="shared" si="27"/>
        <v>0</v>
      </c>
      <c r="EE12">
        <f t="shared" si="27"/>
        <v>0</v>
      </c>
      <c r="EF12">
        <f t="shared" si="24"/>
        <v>0</v>
      </c>
      <c r="EG12">
        <f t="shared" si="24"/>
        <v>0</v>
      </c>
      <c r="EH12">
        <f t="shared" si="24"/>
        <v>0</v>
      </c>
      <c r="EI12">
        <f t="shared" si="24"/>
        <v>0</v>
      </c>
      <c r="EJ12">
        <f t="shared" si="24"/>
        <v>0</v>
      </c>
      <c r="EK12">
        <f t="shared" si="24"/>
        <v>0</v>
      </c>
      <c r="EL12">
        <f t="shared" si="24"/>
        <v>0</v>
      </c>
      <c r="EM12">
        <f t="shared" si="24"/>
        <v>0</v>
      </c>
      <c r="EN12">
        <f t="shared" si="2"/>
        <v>0</v>
      </c>
      <c r="EP12" t="b">
        <f t="shared" si="25"/>
        <v>1</v>
      </c>
      <c r="EQ12" t="b">
        <f t="shared" si="3"/>
        <v>0</v>
      </c>
      <c r="ER12" t="b">
        <f t="shared" si="3"/>
        <v>0</v>
      </c>
      <c r="ES12" t="b">
        <f t="shared" si="3"/>
        <v>0</v>
      </c>
      <c r="ET12" t="b">
        <f t="shared" si="3"/>
        <v>0</v>
      </c>
      <c r="EU12" t="b">
        <f t="shared" si="3"/>
        <v>0</v>
      </c>
      <c r="EV12" t="b">
        <f t="shared" si="3"/>
        <v>0</v>
      </c>
      <c r="EW12" t="b">
        <f t="shared" si="3"/>
        <v>0</v>
      </c>
      <c r="EX12" t="b">
        <f t="shared" si="3"/>
        <v>0</v>
      </c>
      <c r="EY12" t="b">
        <f t="shared" si="3"/>
        <v>0</v>
      </c>
      <c r="EZ12" t="b">
        <f t="shared" si="3"/>
        <v>0</v>
      </c>
      <c r="FA12" t="b">
        <f t="shared" si="3"/>
        <v>0</v>
      </c>
      <c r="FB12" t="b">
        <f t="shared" si="3"/>
        <v>0</v>
      </c>
      <c r="FC12" t="b">
        <f t="shared" si="3"/>
        <v>0</v>
      </c>
      <c r="FD12" t="b">
        <f t="shared" si="3"/>
        <v>0</v>
      </c>
      <c r="FE12" t="b">
        <f t="shared" si="3"/>
        <v>0</v>
      </c>
      <c r="FF12" t="b">
        <f t="shared" si="3"/>
        <v>0</v>
      </c>
      <c r="FG12" t="b">
        <f t="shared" si="3"/>
        <v>0</v>
      </c>
      <c r="FH12" t="b">
        <f t="shared" si="3"/>
        <v>0</v>
      </c>
      <c r="FI12" t="b">
        <f t="shared" si="3"/>
        <v>0</v>
      </c>
      <c r="FJ12" t="b">
        <f t="shared" si="3"/>
        <v>0</v>
      </c>
      <c r="FK12" t="b">
        <f t="shared" si="3"/>
        <v>0</v>
      </c>
      <c r="FL12" t="b">
        <f t="shared" si="3"/>
        <v>0</v>
      </c>
      <c r="FM12" t="b">
        <f t="shared" si="3"/>
        <v>0</v>
      </c>
    </row>
    <row r="13" spans="1:170">
      <c r="A13" t="s">
        <v>212</v>
      </c>
      <c r="C13" t="s">
        <v>76</v>
      </c>
      <c r="D13" t="s">
        <v>213</v>
      </c>
      <c r="E13" t="s">
        <v>101</v>
      </c>
      <c r="F13" t="s">
        <v>187</v>
      </c>
      <c r="G13" t="s">
        <v>188</v>
      </c>
      <c r="J13" s="3" t="b">
        <v>1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0</v>
      </c>
      <c r="V13" s="3" t="b">
        <v>0</v>
      </c>
      <c r="W13" s="3" t="b">
        <v>1</v>
      </c>
      <c r="X13" s="3" t="b">
        <v>0</v>
      </c>
      <c r="Y13" s="3" t="b">
        <v>1</v>
      </c>
      <c r="Z13" s="3" t="b">
        <v>0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0</v>
      </c>
      <c r="AF13" s="3" t="b">
        <v>0</v>
      </c>
      <c r="AG13" s="3" t="b">
        <v>0</v>
      </c>
      <c r="AH13" t="s">
        <v>81</v>
      </c>
      <c r="AR13" t="s">
        <v>83</v>
      </c>
      <c r="AT13" t="s">
        <v>81</v>
      </c>
      <c r="AU13" t="s">
        <v>81</v>
      </c>
      <c r="AV13" t="s">
        <v>81</v>
      </c>
      <c r="BF13" t="s">
        <v>212</v>
      </c>
      <c r="BH13" s="6" t="s">
        <v>194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V13">
        <v>13</v>
      </c>
      <c r="BW13" s="3" t="b">
        <f t="shared" si="4"/>
        <v>1</v>
      </c>
      <c r="BX13" s="3" t="b">
        <f t="shared" si="0"/>
        <v>0</v>
      </c>
      <c r="BY13" s="3" t="b">
        <f t="shared" si="0"/>
        <v>0</v>
      </c>
      <c r="BZ13" s="3" t="b">
        <f t="shared" si="0"/>
        <v>0</v>
      </c>
      <c r="CA13" s="3" t="b">
        <f t="shared" si="0"/>
        <v>0</v>
      </c>
      <c r="CB13" s="3" t="b">
        <f t="shared" si="0"/>
        <v>0</v>
      </c>
      <c r="CC13" s="3" t="b">
        <f t="shared" si="0"/>
        <v>1</v>
      </c>
      <c r="CD13" s="3" t="b">
        <f t="shared" si="0"/>
        <v>0</v>
      </c>
      <c r="CE13" s="3" t="b">
        <f t="shared" si="0"/>
        <v>1</v>
      </c>
      <c r="CF13" s="3" t="b">
        <f t="shared" si="0"/>
        <v>0</v>
      </c>
      <c r="CG13" s="3" t="b">
        <f t="shared" si="0"/>
        <v>0</v>
      </c>
      <c r="CI13" t="b">
        <f t="shared" si="5"/>
        <v>1</v>
      </c>
      <c r="CJ13" t="str">
        <f t="shared" si="6"/>
        <v/>
      </c>
      <c r="CK13" t="str">
        <f t="shared" si="7"/>
        <v/>
      </c>
      <c r="CL13" t="str">
        <f t="shared" si="8"/>
        <v/>
      </c>
      <c r="CM13" t="str">
        <f t="shared" si="9"/>
        <v/>
      </c>
      <c r="CN13" t="str">
        <f t="shared" si="10"/>
        <v/>
      </c>
      <c r="CO13" t="b">
        <f t="shared" si="11"/>
        <v>1</v>
      </c>
      <c r="CP13" t="str">
        <f t="shared" si="26"/>
        <v/>
      </c>
      <c r="CQ13" t="b">
        <f t="shared" si="12"/>
        <v>1</v>
      </c>
      <c r="CR13" t="str">
        <f t="shared" si="13"/>
        <v/>
      </c>
      <c r="CS13" t="str">
        <f t="shared" si="14"/>
        <v/>
      </c>
      <c r="CT13">
        <f t="shared" si="15"/>
        <v>3</v>
      </c>
      <c r="CU13">
        <f t="shared" si="16"/>
        <v>3</v>
      </c>
      <c r="CV13" t="b">
        <f t="shared" si="17"/>
        <v>1</v>
      </c>
      <c r="CW13" t="b">
        <f t="shared" si="28"/>
        <v>0</v>
      </c>
      <c r="CX13">
        <f t="shared" si="18"/>
        <v>0</v>
      </c>
      <c r="CY13">
        <f t="shared" si="19"/>
        <v>0</v>
      </c>
      <c r="CZ13" t="b">
        <f t="shared" si="20"/>
        <v>0</v>
      </c>
      <c r="DA13">
        <f t="shared" si="21"/>
        <v>0</v>
      </c>
      <c r="DB13" t="s">
        <v>212</v>
      </c>
      <c r="DC13" t="s">
        <v>187</v>
      </c>
      <c r="DG13" t="s">
        <v>29</v>
      </c>
      <c r="DH13" s="3" t="s">
        <v>11</v>
      </c>
      <c r="DI13" s="7" t="s">
        <v>317</v>
      </c>
      <c r="DJ13">
        <f t="shared" si="22"/>
        <v>3</v>
      </c>
      <c r="DK13" t="s">
        <v>32</v>
      </c>
      <c r="DL13" t="s">
        <v>24</v>
      </c>
      <c r="DM13" t="s">
        <v>30</v>
      </c>
      <c r="DP13">
        <f t="shared" si="23"/>
        <v>1</v>
      </c>
      <c r="DQ13">
        <f t="shared" si="27"/>
        <v>0</v>
      </c>
      <c r="DR13">
        <f t="shared" si="27"/>
        <v>0</v>
      </c>
      <c r="DS13">
        <f t="shared" si="27"/>
        <v>0</v>
      </c>
      <c r="DT13">
        <f t="shared" si="27"/>
        <v>0</v>
      </c>
      <c r="DU13">
        <f t="shared" si="27"/>
        <v>0</v>
      </c>
      <c r="DV13">
        <f t="shared" si="27"/>
        <v>0</v>
      </c>
      <c r="DW13">
        <f t="shared" si="27"/>
        <v>0</v>
      </c>
      <c r="DX13">
        <f t="shared" si="27"/>
        <v>0</v>
      </c>
      <c r="DY13">
        <f t="shared" si="27"/>
        <v>0</v>
      </c>
      <c r="DZ13">
        <f t="shared" si="27"/>
        <v>0</v>
      </c>
      <c r="EA13">
        <f t="shared" si="27"/>
        <v>0</v>
      </c>
      <c r="EB13">
        <f t="shared" si="27"/>
        <v>0</v>
      </c>
      <c r="EC13">
        <f t="shared" si="27"/>
        <v>1</v>
      </c>
      <c r="ED13">
        <f t="shared" si="27"/>
        <v>0</v>
      </c>
      <c r="EE13">
        <f t="shared" si="27"/>
        <v>1</v>
      </c>
      <c r="EF13">
        <f>COUNTIF($DK13:$DO13,EF$1)</f>
        <v>0</v>
      </c>
      <c r="EG13">
        <f>COUNTIF($DK13:$DO13,EG$1)</f>
        <v>0</v>
      </c>
      <c r="EH13">
        <f t="shared" ref="DQ13:EM24" si="29">COUNTIF($DK13:$DO13,EH$1)</f>
        <v>0</v>
      </c>
      <c r="EI13">
        <f t="shared" si="29"/>
        <v>0</v>
      </c>
      <c r="EJ13">
        <f t="shared" si="29"/>
        <v>0</v>
      </c>
      <c r="EK13">
        <f t="shared" si="29"/>
        <v>0</v>
      </c>
      <c r="EL13">
        <f t="shared" si="29"/>
        <v>0</v>
      </c>
      <c r="EM13">
        <f t="shared" si="29"/>
        <v>0</v>
      </c>
      <c r="EN13">
        <f t="shared" si="2"/>
        <v>0</v>
      </c>
      <c r="EP13" t="b">
        <f t="shared" si="25"/>
        <v>1</v>
      </c>
      <c r="EQ13" t="b">
        <f t="shared" si="3"/>
        <v>0</v>
      </c>
      <c r="ER13" t="b">
        <f t="shared" si="3"/>
        <v>0</v>
      </c>
      <c r="ES13" t="b">
        <f t="shared" ref="ES13:ES59" si="30">IF(DS13=1,TRUE,FALSE)</f>
        <v>0</v>
      </c>
      <c r="ET13" t="b">
        <f t="shared" ref="ET13:ET59" si="31">IF(DT13=1,TRUE,FALSE)</f>
        <v>0</v>
      </c>
      <c r="EU13" t="b">
        <f t="shared" ref="EU13:EU59" si="32">IF(DU13=1,TRUE,FALSE)</f>
        <v>0</v>
      </c>
      <c r="EV13" t="b">
        <f t="shared" ref="EV13:EV59" si="33">IF(DV13=1,TRUE,FALSE)</f>
        <v>0</v>
      </c>
      <c r="EW13" t="b">
        <f t="shared" ref="EW13:EW59" si="34">IF(DW13=1,TRUE,FALSE)</f>
        <v>0</v>
      </c>
      <c r="EX13" t="b">
        <f t="shared" ref="EX13:EX59" si="35">IF(DX13=1,TRUE,FALSE)</f>
        <v>0</v>
      </c>
      <c r="EY13" t="b">
        <f t="shared" ref="EY13:EY59" si="36">IF(DY13=1,TRUE,FALSE)</f>
        <v>0</v>
      </c>
      <c r="EZ13" t="b">
        <f t="shared" ref="EZ13:EZ59" si="37">IF(DZ13=1,TRUE,FALSE)</f>
        <v>0</v>
      </c>
      <c r="FA13" t="b">
        <f t="shared" ref="FA13:FA59" si="38">IF(EA13=1,TRUE,FALSE)</f>
        <v>0</v>
      </c>
      <c r="FB13" t="b">
        <f t="shared" ref="FB13:FB59" si="39">IF(EB13=1,TRUE,FALSE)</f>
        <v>0</v>
      </c>
      <c r="FC13" t="b">
        <f t="shared" ref="FC13:FC59" si="40">IF(EC13=1,TRUE,FALSE)</f>
        <v>1</v>
      </c>
      <c r="FD13" t="b">
        <f t="shared" ref="FD13:FD59" si="41">IF(ED13=1,TRUE,FALSE)</f>
        <v>0</v>
      </c>
      <c r="FE13" t="b">
        <f t="shared" ref="FE13:FE59" si="42">IF(EE13=1,TRUE,FALSE)</f>
        <v>1</v>
      </c>
      <c r="FF13" t="b">
        <f t="shared" ref="FF13:FF59" si="43">IF(EF13=1,TRUE,FALSE)</f>
        <v>0</v>
      </c>
      <c r="FG13" t="b">
        <f t="shared" ref="FG13:FG59" si="44">IF(EG13=1,TRUE,FALSE)</f>
        <v>0</v>
      </c>
      <c r="FH13" t="b">
        <f t="shared" ref="FH13:FH59" si="45">IF(EH13=1,TRUE,FALSE)</f>
        <v>0</v>
      </c>
      <c r="FI13" t="b">
        <f t="shared" ref="FI13:FI59" si="46">IF(EI13=1,TRUE,FALSE)</f>
        <v>0</v>
      </c>
      <c r="FJ13" t="b">
        <f t="shared" ref="FJ13:FJ59" si="47">IF(EJ13=1,TRUE,FALSE)</f>
        <v>0</v>
      </c>
      <c r="FK13" t="b">
        <f t="shared" ref="FK13:FK59" si="48">IF(EK13=1,TRUE,FALSE)</f>
        <v>0</v>
      </c>
      <c r="FL13" t="b">
        <f t="shared" ref="FL13:FL59" si="49">IF(EL13=1,TRUE,FALSE)</f>
        <v>0</v>
      </c>
      <c r="FM13" t="b">
        <f t="shared" ref="FM13:FM59" si="50">IF(EM13=1,TRUE,FALSE)</f>
        <v>0</v>
      </c>
    </row>
    <row r="14" spans="1:170">
      <c r="A14" t="s">
        <v>214</v>
      </c>
      <c r="C14" t="s">
        <v>76</v>
      </c>
      <c r="D14" t="s">
        <v>215</v>
      </c>
      <c r="E14" t="s">
        <v>101</v>
      </c>
      <c r="F14" t="s">
        <v>187</v>
      </c>
      <c r="G14" t="s">
        <v>216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 t="b">
        <v>1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0</v>
      </c>
      <c r="AF14" s="3" t="b">
        <v>0</v>
      </c>
      <c r="AG14" s="3" t="b">
        <v>0</v>
      </c>
      <c r="AQ14" t="s">
        <v>82</v>
      </c>
      <c r="AR14" t="s">
        <v>82</v>
      </c>
      <c r="AT14" t="s">
        <v>82</v>
      </c>
      <c r="AU14" t="s">
        <v>81</v>
      </c>
      <c r="AV14" t="s">
        <v>82</v>
      </c>
      <c r="BC14" t="s">
        <v>82</v>
      </c>
      <c r="BE14" t="s">
        <v>82</v>
      </c>
      <c r="BF14" t="s">
        <v>214</v>
      </c>
      <c r="BH14" t="s">
        <v>189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V14">
        <v>14</v>
      </c>
      <c r="BW14" s="3" t="b">
        <f t="shared" si="4"/>
        <v>0</v>
      </c>
      <c r="BX14" s="3" t="b">
        <f t="shared" si="0"/>
        <v>0</v>
      </c>
      <c r="BY14" s="3" t="b">
        <f t="shared" si="0"/>
        <v>0</v>
      </c>
      <c r="BZ14" s="3" t="b">
        <f t="shared" si="0"/>
        <v>0</v>
      </c>
      <c r="CA14" s="3" t="b">
        <f t="shared" si="0"/>
        <v>0</v>
      </c>
      <c r="CB14" s="3" t="b">
        <f t="shared" si="0"/>
        <v>0</v>
      </c>
      <c r="CC14" s="3" t="b">
        <f t="shared" si="0"/>
        <v>0</v>
      </c>
      <c r="CD14" s="3" t="b">
        <f t="shared" si="0"/>
        <v>1</v>
      </c>
      <c r="CE14" s="3" t="b">
        <f t="shared" si="0"/>
        <v>0</v>
      </c>
      <c r="CF14" s="3" t="b">
        <f t="shared" si="0"/>
        <v>0</v>
      </c>
      <c r="CG14" s="3" t="b">
        <f t="shared" si="0"/>
        <v>0</v>
      </c>
      <c r="CI14" t="str">
        <f t="shared" si="5"/>
        <v/>
      </c>
      <c r="CJ14" t="str">
        <f t="shared" si="6"/>
        <v/>
      </c>
      <c r="CK14" t="str">
        <f t="shared" si="7"/>
        <v/>
      </c>
      <c r="CL14" t="str">
        <f t="shared" si="8"/>
        <v/>
      </c>
      <c r="CM14" t="str">
        <f t="shared" si="9"/>
        <v/>
      </c>
      <c r="CN14" t="str">
        <f t="shared" si="10"/>
        <v/>
      </c>
      <c r="CO14" t="str">
        <f t="shared" si="11"/>
        <v/>
      </c>
      <c r="CP14" t="b">
        <f t="shared" si="26"/>
        <v>1</v>
      </c>
      <c r="CQ14" t="str">
        <f t="shared" si="12"/>
        <v/>
      </c>
      <c r="CR14" t="str">
        <f t="shared" si="13"/>
        <v/>
      </c>
      <c r="CS14" t="str">
        <f t="shared" si="14"/>
        <v/>
      </c>
      <c r="CT14">
        <f t="shared" si="15"/>
        <v>1</v>
      </c>
      <c r="CU14">
        <f t="shared" si="16"/>
        <v>1</v>
      </c>
      <c r="CV14" t="b">
        <f t="shared" si="17"/>
        <v>0</v>
      </c>
      <c r="CW14" t="b">
        <f t="shared" si="28"/>
        <v>1</v>
      </c>
      <c r="CX14">
        <f t="shared" si="18"/>
        <v>0</v>
      </c>
      <c r="CY14">
        <f t="shared" si="19"/>
        <v>1</v>
      </c>
      <c r="CZ14" t="b">
        <f t="shared" si="20"/>
        <v>0</v>
      </c>
      <c r="DA14">
        <f t="shared" si="21"/>
        <v>0</v>
      </c>
      <c r="DB14" t="s">
        <v>214</v>
      </c>
      <c r="DC14" t="s">
        <v>187</v>
      </c>
      <c r="DG14" t="s">
        <v>168</v>
      </c>
      <c r="DH14" s="3" t="s">
        <v>12</v>
      </c>
      <c r="DI14" s="7" t="s">
        <v>31</v>
      </c>
      <c r="DJ14">
        <f t="shared" si="22"/>
        <v>1</v>
      </c>
      <c r="DK14" t="s">
        <v>31</v>
      </c>
      <c r="DP14">
        <f t="shared" si="23"/>
        <v>0</v>
      </c>
      <c r="DQ14">
        <f t="shared" si="29"/>
        <v>0</v>
      </c>
      <c r="DR14">
        <f t="shared" si="29"/>
        <v>0</v>
      </c>
      <c r="DS14">
        <f t="shared" si="29"/>
        <v>0</v>
      </c>
      <c r="DT14">
        <f t="shared" si="29"/>
        <v>0</v>
      </c>
      <c r="DU14">
        <f t="shared" si="29"/>
        <v>0</v>
      </c>
      <c r="DV14">
        <f t="shared" si="29"/>
        <v>0</v>
      </c>
      <c r="DW14">
        <f t="shared" si="29"/>
        <v>0</v>
      </c>
      <c r="DX14">
        <f t="shared" si="29"/>
        <v>0</v>
      </c>
      <c r="DY14">
        <f t="shared" si="29"/>
        <v>0</v>
      </c>
      <c r="DZ14">
        <f t="shared" si="29"/>
        <v>0</v>
      </c>
      <c r="EA14">
        <f t="shared" si="29"/>
        <v>0</v>
      </c>
      <c r="EB14">
        <f t="shared" si="29"/>
        <v>0</v>
      </c>
      <c r="EC14">
        <f t="shared" si="29"/>
        <v>0</v>
      </c>
      <c r="ED14">
        <f t="shared" si="29"/>
        <v>1</v>
      </c>
      <c r="EE14">
        <f t="shared" si="29"/>
        <v>0</v>
      </c>
      <c r="EF14">
        <f t="shared" si="29"/>
        <v>0</v>
      </c>
      <c r="EG14">
        <f t="shared" si="29"/>
        <v>0</v>
      </c>
      <c r="EH14">
        <f t="shared" si="29"/>
        <v>0</v>
      </c>
      <c r="EI14">
        <f t="shared" si="29"/>
        <v>0</v>
      </c>
      <c r="EJ14">
        <f t="shared" si="29"/>
        <v>0</v>
      </c>
      <c r="EK14">
        <f t="shared" si="29"/>
        <v>0</v>
      </c>
      <c r="EL14">
        <f t="shared" si="29"/>
        <v>0</v>
      </c>
      <c r="EM14">
        <f t="shared" si="29"/>
        <v>0</v>
      </c>
      <c r="EN14">
        <f t="shared" si="2"/>
        <v>0</v>
      </c>
      <c r="EP14" t="b">
        <f t="shared" si="25"/>
        <v>0</v>
      </c>
      <c r="EQ14" t="b">
        <f t="shared" ref="EQ14:EQ59" si="51">IF(DQ14=1,TRUE,FALSE)</f>
        <v>0</v>
      </c>
      <c r="ER14" t="b">
        <f t="shared" ref="ER14:ER59" si="52">IF(DR14=1,TRUE,FALSE)</f>
        <v>0</v>
      </c>
      <c r="ES14" t="b">
        <f t="shared" si="30"/>
        <v>0</v>
      </c>
      <c r="ET14" t="b">
        <f t="shared" si="31"/>
        <v>0</v>
      </c>
      <c r="EU14" t="b">
        <f t="shared" si="32"/>
        <v>0</v>
      </c>
      <c r="EV14" t="b">
        <f t="shared" si="33"/>
        <v>0</v>
      </c>
      <c r="EW14" t="b">
        <f t="shared" si="34"/>
        <v>0</v>
      </c>
      <c r="EX14" t="b">
        <f t="shared" si="35"/>
        <v>0</v>
      </c>
      <c r="EY14" t="b">
        <f t="shared" si="36"/>
        <v>0</v>
      </c>
      <c r="EZ14" t="b">
        <f t="shared" si="37"/>
        <v>0</v>
      </c>
      <c r="FA14" t="b">
        <f t="shared" si="38"/>
        <v>0</v>
      </c>
      <c r="FB14" t="b">
        <f t="shared" si="39"/>
        <v>0</v>
      </c>
      <c r="FC14" t="b">
        <f t="shared" si="40"/>
        <v>0</v>
      </c>
      <c r="FD14" t="b">
        <f t="shared" si="41"/>
        <v>1</v>
      </c>
      <c r="FE14" t="b">
        <f t="shared" si="42"/>
        <v>0</v>
      </c>
      <c r="FF14" t="b">
        <f t="shared" si="43"/>
        <v>0</v>
      </c>
      <c r="FG14" t="b">
        <f t="shared" si="44"/>
        <v>0</v>
      </c>
      <c r="FH14" t="b">
        <f t="shared" si="45"/>
        <v>0</v>
      </c>
      <c r="FI14" t="b">
        <f t="shared" si="46"/>
        <v>0</v>
      </c>
      <c r="FJ14" t="b">
        <f t="shared" si="47"/>
        <v>0</v>
      </c>
      <c r="FK14" t="b">
        <f t="shared" si="48"/>
        <v>0</v>
      </c>
      <c r="FL14" t="b">
        <f t="shared" si="49"/>
        <v>0</v>
      </c>
      <c r="FM14" t="b">
        <f t="shared" si="50"/>
        <v>0</v>
      </c>
    </row>
    <row r="15" spans="1:170">
      <c r="A15" t="s">
        <v>217</v>
      </c>
      <c r="C15" t="s">
        <v>90</v>
      </c>
      <c r="D15" t="s">
        <v>112</v>
      </c>
      <c r="E15" t="s">
        <v>112</v>
      </c>
      <c r="F15" t="s">
        <v>187</v>
      </c>
      <c r="G15" t="s">
        <v>218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0</v>
      </c>
      <c r="T15" s="3" t="b">
        <v>1</v>
      </c>
      <c r="U15" s="3" t="b">
        <v>0</v>
      </c>
      <c r="V15" s="3" t="b">
        <v>0</v>
      </c>
      <c r="W15" s="3" t="b">
        <v>0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0</v>
      </c>
      <c r="AD15" s="3" t="b">
        <v>0</v>
      </c>
      <c r="AE15" s="3" t="b">
        <v>0</v>
      </c>
      <c r="AF15" s="3" t="b">
        <v>0</v>
      </c>
      <c r="AG15" s="3" t="b">
        <v>0</v>
      </c>
      <c r="AH15" t="s">
        <v>82</v>
      </c>
      <c r="AP15" t="s">
        <v>82</v>
      </c>
      <c r="AQ15" t="s">
        <v>83</v>
      </c>
      <c r="AR15" t="s">
        <v>82</v>
      </c>
      <c r="AT15" t="s">
        <v>82</v>
      </c>
      <c r="AU15" t="s">
        <v>82</v>
      </c>
      <c r="AV15" t="s">
        <v>82</v>
      </c>
      <c r="BC15" t="s">
        <v>82</v>
      </c>
      <c r="BE15" t="s">
        <v>82</v>
      </c>
      <c r="BF15" t="s">
        <v>217</v>
      </c>
      <c r="BH15" s="6" t="s">
        <v>26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15</v>
      </c>
      <c r="BW15" s="3" t="b">
        <f t="shared" si="4"/>
        <v>0</v>
      </c>
      <c r="BX15" s="3" t="b">
        <f t="shared" si="0"/>
        <v>0</v>
      </c>
      <c r="BY15" s="3" t="b">
        <f t="shared" si="0"/>
        <v>0</v>
      </c>
      <c r="BZ15" s="3" t="b">
        <f t="shared" si="0"/>
        <v>0</v>
      </c>
      <c r="CA15" s="3" t="b">
        <f t="shared" si="0"/>
        <v>1</v>
      </c>
      <c r="CB15" s="3" t="b">
        <f t="shared" si="0"/>
        <v>0</v>
      </c>
      <c r="CC15" s="3" t="b">
        <f t="shared" si="0"/>
        <v>0</v>
      </c>
      <c r="CD15" s="3" t="b">
        <f t="shared" si="0"/>
        <v>0</v>
      </c>
      <c r="CE15" s="3" t="b">
        <f t="shared" si="0"/>
        <v>0</v>
      </c>
      <c r="CF15" s="3" t="b">
        <f t="shared" si="0"/>
        <v>0</v>
      </c>
      <c r="CG15" s="3" t="b">
        <f t="shared" si="0"/>
        <v>0</v>
      </c>
      <c r="CI15" t="str">
        <f t="shared" si="5"/>
        <v/>
      </c>
      <c r="CJ15" t="str">
        <f t="shared" si="6"/>
        <v/>
      </c>
      <c r="CK15" t="str">
        <f t="shared" si="7"/>
        <v/>
      </c>
      <c r="CL15" t="str">
        <f t="shared" si="8"/>
        <v/>
      </c>
      <c r="CM15" t="b">
        <f t="shared" si="9"/>
        <v>0</v>
      </c>
      <c r="CN15" t="str">
        <f t="shared" si="10"/>
        <v/>
      </c>
      <c r="CO15" t="str">
        <f t="shared" si="11"/>
        <v/>
      </c>
      <c r="CP15" t="str">
        <f t="shared" si="26"/>
        <v/>
      </c>
      <c r="CQ15" t="str">
        <f t="shared" si="12"/>
        <v/>
      </c>
      <c r="CR15" t="str">
        <f t="shared" si="13"/>
        <v/>
      </c>
      <c r="CS15" t="str">
        <f t="shared" si="14"/>
        <v/>
      </c>
      <c r="CT15">
        <f t="shared" si="15"/>
        <v>1</v>
      </c>
      <c r="CU15">
        <f t="shared" si="16"/>
        <v>1</v>
      </c>
      <c r="CV15" t="b">
        <f t="shared" si="17"/>
        <v>0</v>
      </c>
      <c r="CW15" t="b">
        <f t="shared" si="28"/>
        <v>1</v>
      </c>
      <c r="CX15">
        <f t="shared" si="18"/>
        <v>1</v>
      </c>
      <c r="CY15">
        <f t="shared" si="19"/>
        <v>1</v>
      </c>
      <c r="CZ15" t="b">
        <f t="shared" si="20"/>
        <v>0</v>
      </c>
      <c r="DA15">
        <f t="shared" si="21"/>
        <v>0</v>
      </c>
      <c r="DB15" t="s">
        <v>217</v>
      </c>
      <c r="DC15" t="s">
        <v>187</v>
      </c>
      <c r="DG15" t="s">
        <v>30</v>
      </c>
      <c r="DH15" s="3" t="s">
        <v>13</v>
      </c>
      <c r="DI15" s="7" t="s">
        <v>28</v>
      </c>
      <c r="DJ15">
        <f t="shared" si="22"/>
        <v>1</v>
      </c>
      <c r="DK15" t="s">
        <v>28</v>
      </c>
      <c r="DP15">
        <f t="shared" si="23"/>
        <v>0</v>
      </c>
      <c r="DQ15">
        <f t="shared" si="29"/>
        <v>0</v>
      </c>
      <c r="DR15">
        <f t="shared" si="29"/>
        <v>0</v>
      </c>
      <c r="DS15">
        <f t="shared" si="29"/>
        <v>0</v>
      </c>
      <c r="DT15">
        <f t="shared" si="29"/>
        <v>0</v>
      </c>
      <c r="DU15">
        <f t="shared" si="29"/>
        <v>0</v>
      </c>
      <c r="DV15">
        <f t="shared" si="29"/>
        <v>0</v>
      </c>
      <c r="DW15">
        <f t="shared" si="29"/>
        <v>0</v>
      </c>
      <c r="DX15">
        <f t="shared" si="29"/>
        <v>0</v>
      </c>
      <c r="DY15">
        <f t="shared" si="29"/>
        <v>0</v>
      </c>
      <c r="DZ15">
        <f t="shared" si="29"/>
        <v>1</v>
      </c>
      <c r="EA15">
        <f t="shared" si="29"/>
        <v>0</v>
      </c>
      <c r="EB15">
        <f t="shared" si="29"/>
        <v>0</v>
      </c>
      <c r="EC15">
        <f t="shared" si="29"/>
        <v>0</v>
      </c>
      <c r="ED15">
        <f t="shared" si="29"/>
        <v>0</v>
      </c>
      <c r="EE15">
        <f t="shared" si="29"/>
        <v>0</v>
      </c>
      <c r="EF15">
        <f t="shared" si="29"/>
        <v>0</v>
      </c>
      <c r="EG15">
        <f t="shared" si="29"/>
        <v>0</v>
      </c>
      <c r="EH15">
        <f t="shared" si="29"/>
        <v>0</v>
      </c>
      <c r="EI15">
        <f t="shared" si="29"/>
        <v>0</v>
      </c>
      <c r="EJ15">
        <f t="shared" si="29"/>
        <v>0</v>
      </c>
      <c r="EK15">
        <f t="shared" si="29"/>
        <v>0</v>
      </c>
      <c r="EL15">
        <f t="shared" si="29"/>
        <v>0</v>
      </c>
      <c r="EM15">
        <f t="shared" si="29"/>
        <v>0</v>
      </c>
      <c r="EN15">
        <f t="shared" si="2"/>
        <v>0</v>
      </c>
      <c r="EP15" t="b">
        <f t="shared" si="25"/>
        <v>0</v>
      </c>
      <c r="EQ15" t="b">
        <f t="shared" si="51"/>
        <v>0</v>
      </c>
      <c r="ER15" t="b">
        <f t="shared" si="52"/>
        <v>0</v>
      </c>
      <c r="ES15" t="b">
        <f t="shared" si="30"/>
        <v>0</v>
      </c>
      <c r="ET15" t="b">
        <f t="shared" si="31"/>
        <v>0</v>
      </c>
      <c r="EU15" t="b">
        <f t="shared" si="32"/>
        <v>0</v>
      </c>
      <c r="EV15" t="b">
        <f t="shared" si="33"/>
        <v>0</v>
      </c>
      <c r="EW15" t="b">
        <f t="shared" si="34"/>
        <v>0</v>
      </c>
      <c r="EX15" t="b">
        <f t="shared" si="35"/>
        <v>0</v>
      </c>
      <c r="EY15" t="b">
        <f t="shared" si="36"/>
        <v>0</v>
      </c>
      <c r="EZ15" t="b">
        <f t="shared" si="37"/>
        <v>1</v>
      </c>
      <c r="FA15" t="b">
        <f t="shared" si="38"/>
        <v>0</v>
      </c>
      <c r="FB15" t="b">
        <f t="shared" si="39"/>
        <v>0</v>
      </c>
      <c r="FC15" t="b">
        <f t="shared" si="40"/>
        <v>0</v>
      </c>
      <c r="FD15" t="b">
        <f t="shared" si="41"/>
        <v>0</v>
      </c>
      <c r="FE15" t="b">
        <f t="shared" si="42"/>
        <v>0</v>
      </c>
      <c r="FF15" t="b">
        <f t="shared" si="43"/>
        <v>0</v>
      </c>
      <c r="FG15" t="b">
        <f t="shared" si="44"/>
        <v>0</v>
      </c>
      <c r="FH15" t="b">
        <f t="shared" si="45"/>
        <v>0</v>
      </c>
      <c r="FI15" t="b">
        <f t="shared" si="46"/>
        <v>0</v>
      </c>
      <c r="FJ15" t="b">
        <f t="shared" si="47"/>
        <v>0</v>
      </c>
      <c r="FK15" t="b">
        <f t="shared" si="48"/>
        <v>0</v>
      </c>
      <c r="FL15" t="b">
        <f t="shared" si="49"/>
        <v>0</v>
      </c>
      <c r="FM15" t="b">
        <f t="shared" si="50"/>
        <v>0</v>
      </c>
    </row>
    <row r="16" spans="1:170">
      <c r="A16" t="s">
        <v>219</v>
      </c>
      <c r="C16" t="s">
        <v>76</v>
      </c>
      <c r="D16" t="s">
        <v>112</v>
      </c>
      <c r="E16" t="s">
        <v>112</v>
      </c>
      <c r="F16" t="s">
        <v>187</v>
      </c>
      <c r="G16" t="s">
        <v>220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1</v>
      </c>
      <c r="V16" s="3" t="b">
        <v>0</v>
      </c>
      <c r="W16" s="3" t="b">
        <v>0</v>
      </c>
      <c r="X16" s="3" t="b">
        <v>0</v>
      </c>
      <c r="Y16" s="3" t="b">
        <v>1</v>
      </c>
      <c r="Z16" s="3" t="b">
        <v>0</v>
      </c>
      <c r="AA16" s="3" t="b">
        <v>0</v>
      </c>
      <c r="AB16" s="3" t="b">
        <v>0</v>
      </c>
      <c r="AC16" s="3" t="b">
        <v>0</v>
      </c>
      <c r="AD16" s="3" t="b">
        <v>0</v>
      </c>
      <c r="AE16" s="3" t="b">
        <v>0</v>
      </c>
      <c r="AF16" s="3" t="b">
        <v>0</v>
      </c>
      <c r="AG16" s="3" t="b">
        <v>1</v>
      </c>
      <c r="AH16" t="s">
        <v>82</v>
      </c>
      <c r="AI16" t="s">
        <v>82</v>
      </c>
      <c r="AK16" t="s">
        <v>82</v>
      </c>
      <c r="AL16" t="s">
        <v>82</v>
      </c>
      <c r="AM16" t="s">
        <v>82</v>
      </c>
      <c r="AO16" t="s">
        <v>82</v>
      </c>
      <c r="AP16" t="s">
        <v>83</v>
      </c>
      <c r="AQ16" t="s">
        <v>81</v>
      </c>
      <c r="AR16" t="s">
        <v>81</v>
      </c>
      <c r="AT16" t="s">
        <v>82</v>
      </c>
      <c r="AV16" t="s">
        <v>81</v>
      </c>
      <c r="AW16" t="s">
        <v>82</v>
      </c>
      <c r="AX16" t="s">
        <v>82</v>
      </c>
      <c r="BA16" t="s">
        <v>81</v>
      </c>
      <c r="BC16" t="s">
        <v>82</v>
      </c>
      <c r="BE16" t="s">
        <v>81</v>
      </c>
      <c r="BF16" t="s">
        <v>219</v>
      </c>
      <c r="BH16" t="s">
        <v>221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V16">
        <v>16</v>
      </c>
      <c r="BW16" s="3" t="b">
        <f t="shared" si="4"/>
        <v>0</v>
      </c>
      <c r="BX16" s="3" t="b">
        <f t="shared" si="0"/>
        <v>0</v>
      </c>
      <c r="BY16" s="3" t="b">
        <f t="shared" si="0"/>
        <v>0</v>
      </c>
      <c r="BZ16" s="3" t="b">
        <f t="shared" si="0"/>
        <v>0</v>
      </c>
      <c r="CA16" s="3" t="b">
        <f t="shared" si="0"/>
        <v>0</v>
      </c>
      <c r="CB16" s="3" t="b">
        <f t="shared" si="0"/>
        <v>1</v>
      </c>
      <c r="CC16" s="3" t="b">
        <f t="shared" si="0"/>
        <v>0</v>
      </c>
      <c r="CD16" s="3" t="b">
        <f t="shared" si="0"/>
        <v>0</v>
      </c>
      <c r="CE16" s="3" t="b">
        <f t="shared" si="0"/>
        <v>1</v>
      </c>
      <c r="CF16" s="3" t="b">
        <f t="shared" si="0"/>
        <v>0</v>
      </c>
      <c r="CG16" s="3" t="b">
        <f t="shared" si="0"/>
        <v>1</v>
      </c>
      <c r="CI16" t="str">
        <f t="shared" si="5"/>
        <v/>
      </c>
      <c r="CJ16" t="str">
        <f t="shared" si="6"/>
        <v/>
      </c>
      <c r="CK16" t="str">
        <f t="shared" si="7"/>
        <v/>
      </c>
      <c r="CL16" t="str">
        <f t="shared" si="8"/>
        <v/>
      </c>
      <c r="CM16" t="str">
        <f t="shared" si="9"/>
        <v/>
      </c>
      <c r="CN16" t="b">
        <f t="shared" si="10"/>
        <v>1</v>
      </c>
      <c r="CO16" t="str">
        <f t="shared" si="11"/>
        <v/>
      </c>
      <c r="CP16" t="str">
        <f t="shared" si="26"/>
        <v/>
      </c>
      <c r="CQ16" t="b">
        <f t="shared" si="12"/>
        <v>1</v>
      </c>
      <c r="CR16" t="str">
        <f t="shared" si="13"/>
        <v/>
      </c>
      <c r="CS16" t="b">
        <f t="shared" si="14"/>
        <v>0</v>
      </c>
      <c r="CT16">
        <f t="shared" si="15"/>
        <v>3</v>
      </c>
      <c r="CU16">
        <f t="shared" si="16"/>
        <v>3</v>
      </c>
      <c r="CV16" t="b">
        <f t="shared" si="17"/>
        <v>0</v>
      </c>
      <c r="CW16" t="b">
        <f t="shared" si="28"/>
        <v>1</v>
      </c>
      <c r="CX16">
        <f t="shared" si="18"/>
        <v>1</v>
      </c>
      <c r="CY16">
        <f t="shared" si="19"/>
        <v>0</v>
      </c>
      <c r="CZ16" t="b">
        <f t="shared" si="20"/>
        <v>0</v>
      </c>
      <c r="DA16">
        <f t="shared" si="21"/>
        <v>0</v>
      </c>
      <c r="DB16" t="s">
        <v>219</v>
      </c>
      <c r="DC16" t="s">
        <v>187</v>
      </c>
      <c r="DG16" t="s">
        <v>31</v>
      </c>
      <c r="DH16" s="3" t="s">
        <v>14</v>
      </c>
      <c r="DI16" s="7" t="s">
        <v>323</v>
      </c>
      <c r="DJ16">
        <f t="shared" si="22"/>
        <v>3</v>
      </c>
      <c r="DK16" t="s">
        <v>29</v>
      </c>
      <c r="DL16" t="s">
        <v>32</v>
      </c>
      <c r="DM16" t="s">
        <v>336</v>
      </c>
      <c r="DP16">
        <f t="shared" si="23"/>
        <v>0</v>
      </c>
      <c r="DQ16">
        <f t="shared" si="29"/>
        <v>0</v>
      </c>
      <c r="DR16">
        <f t="shared" si="29"/>
        <v>0</v>
      </c>
      <c r="DS16">
        <f t="shared" si="29"/>
        <v>0</v>
      </c>
      <c r="DT16">
        <f t="shared" si="29"/>
        <v>0</v>
      </c>
      <c r="DU16">
        <f t="shared" si="29"/>
        <v>0</v>
      </c>
      <c r="DV16">
        <f t="shared" si="29"/>
        <v>0</v>
      </c>
      <c r="DW16">
        <f t="shared" si="29"/>
        <v>0</v>
      </c>
      <c r="DX16">
        <f t="shared" si="29"/>
        <v>0</v>
      </c>
      <c r="DY16">
        <f t="shared" si="29"/>
        <v>0</v>
      </c>
      <c r="DZ16">
        <f t="shared" si="29"/>
        <v>0</v>
      </c>
      <c r="EA16">
        <f t="shared" si="29"/>
        <v>1</v>
      </c>
      <c r="EB16">
        <f t="shared" si="29"/>
        <v>0</v>
      </c>
      <c r="EC16">
        <f t="shared" si="29"/>
        <v>0</v>
      </c>
      <c r="ED16">
        <f t="shared" si="29"/>
        <v>0</v>
      </c>
      <c r="EE16">
        <f t="shared" si="29"/>
        <v>1</v>
      </c>
      <c r="EF16">
        <f t="shared" si="29"/>
        <v>0</v>
      </c>
      <c r="EG16">
        <f t="shared" si="29"/>
        <v>0</v>
      </c>
      <c r="EH16">
        <f t="shared" si="29"/>
        <v>0</v>
      </c>
      <c r="EI16">
        <f t="shared" si="29"/>
        <v>0</v>
      </c>
      <c r="EJ16">
        <f t="shared" si="29"/>
        <v>0</v>
      </c>
      <c r="EK16">
        <f t="shared" si="29"/>
        <v>0</v>
      </c>
      <c r="EL16">
        <f t="shared" si="29"/>
        <v>0</v>
      </c>
      <c r="EM16">
        <f t="shared" si="29"/>
        <v>1</v>
      </c>
      <c r="EN16">
        <f t="shared" si="2"/>
        <v>0</v>
      </c>
      <c r="EP16" t="b">
        <f t="shared" si="25"/>
        <v>0</v>
      </c>
      <c r="EQ16" t="b">
        <f t="shared" si="51"/>
        <v>0</v>
      </c>
      <c r="ER16" t="b">
        <f t="shared" si="52"/>
        <v>0</v>
      </c>
      <c r="ES16" t="b">
        <f t="shared" si="30"/>
        <v>0</v>
      </c>
      <c r="ET16" t="b">
        <f t="shared" si="31"/>
        <v>0</v>
      </c>
      <c r="EU16" t="b">
        <f t="shared" si="32"/>
        <v>0</v>
      </c>
      <c r="EV16" t="b">
        <f t="shared" si="33"/>
        <v>0</v>
      </c>
      <c r="EW16" t="b">
        <f t="shared" si="34"/>
        <v>0</v>
      </c>
      <c r="EX16" t="b">
        <f t="shared" si="35"/>
        <v>0</v>
      </c>
      <c r="EY16" t="b">
        <f t="shared" si="36"/>
        <v>0</v>
      </c>
      <c r="EZ16" t="b">
        <f t="shared" si="37"/>
        <v>0</v>
      </c>
      <c r="FA16" t="b">
        <f t="shared" si="38"/>
        <v>1</v>
      </c>
      <c r="FB16" t="b">
        <f t="shared" si="39"/>
        <v>0</v>
      </c>
      <c r="FC16" t="b">
        <f t="shared" si="40"/>
        <v>0</v>
      </c>
      <c r="FD16" t="b">
        <f t="shared" si="41"/>
        <v>0</v>
      </c>
      <c r="FE16" t="b">
        <f t="shared" si="42"/>
        <v>1</v>
      </c>
      <c r="FF16" t="b">
        <f t="shared" si="43"/>
        <v>0</v>
      </c>
      <c r="FG16" t="b">
        <f t="shared" si="44"/>
        <v>0</v>
      </c>
      <c r="FH16" t="b">
        <f t="shared" si="45"/>
        <v>0</v>
      </c>
      <c r="FI16" t="b">
        <f t="shared" si="46"/>
        <v>0</v>
      </c>
      <c r="FJ16" t="b">
        <f t="shared" si="47"/>
        <v>0</v>
      </c>
      <c r="FK16" t="b">
        <f t="shared" si="48"/>
        <v>0</v>
      </c>
      <c r="FL16" t="b">
        <f t="shared" si="49"/>
        <v>0</v>
      </c>
      <c r="FM16" t="b">
        <f t="shared" si="50"/>
        <v>1</v>
      </c>
    </row>
    <row r="17" spans="1:169">
      <c r="A17" t="s">
        <v>222</v>
      </c>
      <c r="C17" t="s">
        <v>76</v>
      </c>
      <c r="D17" t="s">
        <v>91</v>
      </c>
      <c r="E17" t="s">
        <v>92</v>
      </c>
      <c r="F17" t="s">
        <v>187</v>
      </c>
      <c r="G17" t="s">
        <v>197</v>
      </c>
      <c r="J17" s="3" t="b">
        <v>0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1</v>
      </c>
      <c r="V17" s="3" t="b">
        <v>0</v>
      </c>
      <c r="W17" s="3" t="b">
        <v>0</v>
      </c>
      <c r="X17" s="3" t="b">
        <v>0</v>
      </c>
      <c r="Y17" s="3" t="b">
        <v>1</v>
      </c>
      <c r="Z17" s="3" t="b">
        <v>0</v>
      </c>
      <c r="AA17" s="3" t="b">
        <v>0</v>
      </c>
      <c r="AB17" s="3" t="b">
        <v>0</v>
      </c>
      <c r="AC17" s="3" t="b">
        <v>0</v>
      </c>
      <c r="AD17" s="3" t="b">
        <v>0</v>
      </c>
      <c r="AE17" s="3" t="b">
        <v>0</v>
      </c>
      <c r="AF17" s="3" t="b">
        <v>0</v>
      </c>
      <c r="AG17" s="3" t="b">
        <v>0</v>
      </c>
      <c r="AH17" t="s">
        <v>81</v>
      </c>
      <c r="AI17" t="s">
        <v>81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81</v>
      </c>
      <c r="AQ17" t="s">
        <v>83</v>
      </c>
      <c r="AR17" t="s">
        <v>81</v>
      </c>
      <c r="AS17" t="s">
        <v>95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BA17" t="s">
        <v>81</v>
      </c>
      <c r="BC17" t="s">
        <v>82</v>
      </c>
      <c r="BE17" t="s">
        <v>82</v>
      </c>
      <c r="BF17" t="s">
        <v>222</v>
      </c>
      <c r="BH17" s="6" t="s">
        <v>223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V17">
        <v>17</v>
      </c>
      <c r="BW17" s="3" t="b">
        <f t="shared" si="4"/>
        <v>0</v>
      </c>
      <c r="BX17" s="3" t="b">
        <f t="shared" si="0"/>
        <v>0</v>
      </c>
      <c r="BY17" s="3" t="b">
        <f t="shared" si="0"/>
        <v>0</v>
      </c>
      <c r="BZ17" s="3" t="b">
        <f t="shared" si="0"/>
        <v>0</v>
      </c>
      <c r="CA17" s="3" t="b">
        <f t="shared" si="0"/>
        <v>0</v>
      </c>
      <c r="CB17" s="3" t="b">
        <f t="shared" si="0"/>
        <v>1</v>
      </c>
      <c r="CC17" s="3" t="b">
        <f t="shared" si="0"/>
        <v>0</v>
      </c>
      <c r="CD17" s="3" t="b">
        <f t="shared" si="0"/>
        <v>0</v>
      </c>
      <c r="CE17" s="3" t="b">
        <f t="shared" si="0"/>
        <v>1</v>
      </c>
      <c r="CF17" s="3" t="b">
        <f t="shared" si="0"/>
        <v>0</v>
      </c>
      <c r="CG17" s="3" t="b">
        <f t="shared" si="0"/>
        <v>0</v>
      </c>
      <c r="CI17" t="str">
        <f t="shared" si="5"/>
        <v/>
      </c>
      <c r="CJ17" t="str">
        <f t="shared" si="6"/>
        <v/>
      </c>
      <c r="CK17" t="str">
        <f t="shared" si="7"/>
        <v/>
      </c>
      <c r="CL17" t="str">
        <f t="shared" si="8"/>
        <v/>
      </c>
      <c r="CM17" t="str">
        <f t="shared" si="9"/>
        <v/>
      </c>
      <c r="CN17" t="b">
        <f t="shared" si="10"/>
        <v>0</v>
      </c>
      <c r="CO17" t="str">
        <f t="shared" si="11"/>
        <v/>
      </c>
      <c r="CP17" t="str">
        <f t="shared" si="26"/>
        <v/>
      </c>
      <c r="CQ17" t="b">
        <f t="shared" si="12"/>
        <v>1</v>
      </c>
      <c r="CR17" t="str">
        <f t="shared" si="13"/>
        <v/>
      </c>
      <c r="CS17" t="str">
        <f t="shared" si="14"/>
        <v/>
      </c>
      <c r="CT17">
        <f t="shared" si="15"/>
        <v>2</v>
      </c>
      <c r="CU17">
        <f t="shared" si="16"/>
        <v>2</v>
      </c>
      <c r="CV17" t="b">
        <f t="shared" si="17"/>
        <v>0</v>
      </c>
      <c r="CW17" t="b">
        <f t="shared" si="28"/>
        <v>1</v>
      </c>
      <c r="CX17">
        <f t="shared" si="18"/>
        <v>1</v>
      </c>
      <c r="CY17">
        <f t="shared" si="19"/>
        <v>1</v>
      </c>
      <c r="CZ17" t="b">
        <f t="shared" si="20"/>
        <v>0</v>
      </c>
      <c r="DA17">
        <f t="shared" si="21"/>
        <v>0</v>
      </c>
      <c r="DB17" t="s">
        <v>222</v>
      </c>
      <c r="DC17" t="s">
        <v>187</v>
      </c>
      <c r="DG17" t="s">
        <v>32</v>
      </c>
      <c r="DH17" s="3" t="s">
        <v>15</v>
      </c>
      <c r="DI17" s="7" t="s">
        <v>232</v>
      </c>
      <c r="DJ17">
        <f t="shared" si="22"/>
        <v>2</v>
      </c>
      <c r="DK17" t="s">
        <v>29</v>
      </c>
      <c r="DL17" t="s">
        <v>32</v>
      </c>
      <c r="DP17">
        <f t="shared" si="23"/>
        <v>0</v>
      </c>
      <c r="DQ17">
        <f t="shared" si="29"/>
        <v>0</v>
      </c>
      <c r="DR17">
        <f t="shared" si="29"/>
        <v>0</v>
      </c>
      <c r="DS17">
        <f t="shared" si="29"/>
        <v>0</v>
      </c>
      <c r="DT17">
        <f t="shared" si="29"/>
        <v>0</v>
      </c>
      <c r="DU17">
        <f t="shared" si="29"/>
        <v>0</v>
      </c>
      <c r="DV17">
        <f t="shared" si="29"/>
        <v>0</v>
      </c>
      <c r="DW17">
        <f t="shared" si="29"/>
        <v>0</v>
      </c>
      <c r="DX17">
        <f t="shared" si="29"/>
        <v>0</v>
      </c>
      <c r="DY17">
        <f t="shared" si="29"/>
        <v>0</v>
      </c>
      <c r="DZ17">
        <f t="shared" si="29"/>
        <v>0</v>
      </c>
      <c r="EA17">
        <f t="shared" si="29"/>
        <v>1</v>
      </c>
      <c r="EB17">
        <f t="shared" si="29"/>
        <v>0</v>
      </c>
      <c r="EC17">
        <f t="shared" si="29"/>
        <v>0</v>
      </c>
      <c r="ED17">
        <f t="shared" si="29"/>
        <v>0</v>
      </c>
      <c r="EE17">
        <f t="shared" si="29"/>
        <v>1</v>
      </c>
      <c r="EF17">
        <f t="shared" si="29"/>
        <v>0</v>
      </c>
      <c r="EG17">
        <f t="shared" si="29"/>
        <v>0</v>
      </c>
      <c r="EH17">
        <f t="shared" si="29"/>
        <v>0</v>
      </c>
      <c r="EI17">
        <f t="shared" si="29"/>
        <v>0</v>
      </c>
      <c r="EJ17">
        <f t="shared" si="29"/>
        <v>0</v>
      </c>
      <c r="EK17">
        <f t="shared" si="29"/>
        <v>0</v>
      </c>
      <c r="EL17">
        <f t="shared" si="29"/>
        <v>0</v>
      </c>
      <c r="EM17">
        <f t="shared" si="29"/>
        <v>0</v>
      </c>
      <c r="EN17">
        <f t="shared" si="2"/>
        <v>0</v>
      </c>
      <c r="EP17" t="b">
        <f t="shared" si="25"/>
        <v>0</v>
      </c>
      <c r="EQ17" t="b">
        <f t="shared" si="51"/>
        <v>0</v>
      </c>
      <c r="ER17" t="b">
        <f t="shared" si="52"/>
        <v>0</v>
      </c>
      <c r="ES17" t="b">
        <f t="shared" si="30"/>
        <v>0</v>
      </c>
      <c r="ET17" t="b">
        <f t="shared" si="31"/>
        <v>0</v>
      </c>
      <c r="EU17" t="b">
        <f t="shared" si="32"/>
        <v>0</v>
      </c>
      <c r="EV17" t="b">
        <f t="shared" si="33"/>
        <v>0</v>
      </c>
      <c r="EW17" t="b">
        <f t="shared" si="34"/>
        <v>0</v>
      </c>
      <c r="EX17" t="b">
        <f t="shared" si="35"/>
        <v>0</v>
      </c>
      <c r="EY17" t="b">
        <f t="shared" si="36"/>
        <v>0</v>
      </c>
      <c r="EZ17" t="b">
        <f t="shared" si="37"/>
        <v>0</v>
      </c>
      <c r="FA17" t="b">
        <f t="shared" si="38"/>
        <v>1</v>
      </c>
      <c r="FB17" t="b">
        <f t="shared" si="39"/>
        <v>0</v>
      </c>
      <c r="FC17" t="b">
        <f t="shared" si="40"/>
        <v>0</v>
      </c>
      <c r="FD17" t="b">
        <f t="shared" si="41"/>
        <v>0</v>
      </c>
      <c r="FE17" t="b">
        <f t="shared" si="42"/>
        <v>1</v>
      </c>
      <c r="FF17" t="b">
        <f t="shared" si="43"/>
        <v>0</v>
      </c>
      <c r="FG17" t="b">
        <f t="shared" si="44"/>
        <v>0</v>
      </c>
      <c r="FH17" t="b">
        <f t="shared" si="45"/>
        <v>0</v>
      </c>
      <c r="FI17" t="b">
        <f t="shared" si="46"/>
        <v>0</v>
      </c>
      <c r="FJ17" t="b">
        <f t="shared" si="47"/>
        <v>0</v>
      </c>
      <c r="FK17" t="b">
        <f t="shared" si="48"/>
        <v>0</v>
      </c>
      <c r="FL17" t="b">
        <f t="shared" si="49"/>
        <v>0</v>
      </c>
      <c r="FM17" t="b">
        <f t="shared" si="50"/>
        <v>0</v>
      </c>
    </row>
    <row r="18" spans="1:169">
      <c r="A18" t="s">
        <v>224</v>
      </c>
      <c r="C18" t="s">
        <v>76</v>
      </c>
      <c r="D18" t="s">
        <v>225</v>
      </c>
      <c r="E18" t="s">
        <v>92</v>
      </c>
      <c r="F18" t="s">
        <v>187</v>
      </c>
      <c r="G18" t="s">
        <v>197</v>
      </c>
      <c r="J18" s="3" t="b">
        <v>0</v>
      </c>
      <c r="K18" s="3" t="b">
        <v>1</v>
      </c>
      <c r="L18" s="3" t="b">
        <v>0</v>
      </c>
      <c r="M18" s="3" t="b">
        <v>0</v>
      </c>
      <c r="N18" s="3" t="b">
        <v>0</v>
      </c>
      <c r="O18" s="3" t="b">
        <v>1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0</v>
      </c>
      <c r="AE18" s="3" t="b">
        <v>0</v>
      </c>
      <c r="AF18" s="3" t="b">
        <v>0</v>
      </c>
      <c r="AG18" s="3" t="b">
        <v>1</v>
      </c>
      <c r="AH18" t="s">
        <v>81</v>
      </c>
      <c r="AI18" t="s">
        <v>81</v>
      </c>
      <c r="AJ18" t="s">
        <v>82</v>
      </c>
      <c r="AK18" t="s">
        <v>82</v>
      </c>
      <c r="AL18" t="s">
        <v>82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82</v>
      </c>
      <c r="AS18" t="s">
        <v>88</v>
      </c>
      <c r="AT18" t="s">
        <v>82</v>
      </c>
      <c r="AU18" t="s">
        <v>81</v>
      </c>
      <c r="AV18" t="s">
        <v>82</v>
      </c>
      <c r="AW18" t="s">
        <v>81</v>
      </c>
      <c r="AX18" t="s">
        <v>81</v>
      </c>
      <c r="BA18" t="s">
        <v>82</v>
      </c>
      <c r="BC18" t="s">
        <v>81</v>
      </c>
      <c r="BE18" t="s">
        <v>81</v>
      </c>
      <c r="BF18" t="s">
        <v>224</v>
      </c>
      <c r="BH18" t="s">
        <v>226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V18">
        <v>18</v>
      </c>
      <c r="BW18" s="3" t="b">
        <f t="shared" si="4"/>
        <v>0</v>
      </c>
      <c r="BX18" s="3" t="b">
        <f t="shared" si="4"/>
        <v>1</v>
      </c>
      <c r="BY18" s="3" t="b">
        <f t="shared" si="4"/>
        <v>0</v>
      </c>
      <c r="BZ18" s="3" t="b">
        <f t="shared" si="4"/>
        <v>1</v>
      </c>
      <c r="CA18" s="3" t="b">
        <f t="shared" si="4"/>
        <v>0</v>
      </c>
      <c r="CB18" s="3" t="b">
        <f t="shared" si="4"/>
        <v>0</v>
      </c>
      <c r="CC18" s="3" t="b">
        <f t="shared" si="4"/>
        <v>0</v>
      </c>
      <c r="CD18" s="3" t="b">
        <f t="shared" si="4"/>
        <v>0</v>
      </c>
      <c r="CE18" s="3" t="b">
        <f t="shared" si="4"/>
        <v>0</v>
      </c>
      <c r="CF18" s="3" t="b">
        <f t="shared" si="4"/>
        <v>0</v>
      </c>
      <c r="CG18" s="3" t="b">
        <f t="shared" si="4"/>
        <v>1</v>
      </c>
      <c r="CI18" t="str">
        <f t="shared" si="5"/>
        <v/>
      </c>
      <c r="CJ18" t="b">
        <f t="shared" si="6"/>
        <v>0</v>
      </c>
      <c r="CK18" t="str">
        <f t="shared" si="7"/>
        <v/>
      </c>
      <c r="CL18" t="b">
        <f t="shared" si="8"/>
        <v>1</v>
      </c>
      <c r="CM18" t="str">
        <f t="shared" si="9"/>
        <v/>
      </c>
      <c r="CN18" t="str">
        <f t="shared" si="10"/>
        <v/>
      </c>
      <c r="CO18" t="str">
        <f t="shared" si="11"/>
        <v/>
      </c>
      <c r="CP18" t="str">
        <f t="shared" si="26"/>
        <v/>
      </c>
      <c r="CQ18" t="str">
        <f t="shared" si="12"/>
        <v/>
      </c>
      <c r="CR18" t="str">
        <f t="shared" si="13"/>
        <v/>
      </c>
      <c r="CS18" t="b">
        <f t="shared" si="14"/>
        <v>1</v>
      </c>
      <c r="CT18">
        <f t="shared" si="15"/>
        <v>3</v>
      </c>
      <c r="CU18">
        <f t="shared" si="16"/>
        <v>4</v>
      </c>
      <c r="CV18" t="b">
        <f t="shared" si="17"/>
        <v>0</v>
      </c>
      <c r="CW18" t="b">
        <f t="shared" si="28"/>
        <v>1</v>
      </c>
      <c r="CX18">
        <f t="shared" si="18"/>
        <v>1</v>
      </c>
      <c r="CY18">
        <f t="shared" si="19"/>
        <v>0</v>
      </c>
      <c r="CZ18" t="b">
        <f t="shared" si="20"/>
        <v>0</v>
      </c>
      <c r="DA18">
        <f t="shared" si="21"/>
        <v>-1</v>
      </c>
      <c r="DB18" t="s">
        <v>224</v>
      </c>
      <c r="DC18" t="s">
        <v>187</v>
      </c>
      <c r="DG18" t="s">
        <v>169</v>
      </c>
      <c r="DH18" s="3" t="s">
        <v>16</v>
      </c>
      <c r="DI18" s="7" t="s">
        <v>325</v>
      </c>
      <c r="DJ18">
        <f t="shared" si="22"/>
        <v>4</v>
      </c>
      <c r="DK18" t="s">
        <v>349</v>
      </c>
      <c r="DL18" t="s">
        <v>326</v>
      </c>
      <c r="DM18" t="s">
        <v>27</v>
      </c>
      <c r="DN18" t="s">
        <v>336</v>
      </c>
      <c r="DP18">
        <f t="shared" si="23"/>
        <v>0</v>
      </c>
      <c r="DQ18">
        <f t="shared" si="29"/>
        <v>1</v>
      </c>
      <c r="DR18">
        <f t="shared" si="29"/>
        <v>0</v>
      </c>
      <c r="DS18">
        <f t="shared" si="29"/>
        <v>0</v>
      </c>
      <c r="DT18">
        <f t="shared" si="29"/>
        <v>0</v>
      </c>
      <c r="DU18">
        <f t="shared" si="29"/>
        <v>1</v>
      </c>
      <c r="DV18">
        <f t="shared" si="29"/>
        <v>0</v>
      </c>
      <c r="DW18">
        <f t="shared" si="29"/>
        <v>0</v>
      </c>
      <c r="DX18">
        <f t="shared" si="29"/>
        <v>0</v>
      </c>
      <c r="DY18">
        <f t="shared" si="29"/>
        <v>0</v>
      </c>
      <c r="DZ18">
        <f t="shared" si="29"/>
        <v>0</v>
      </c>
      <c r="EA18">
        <f t="shared" si="29"/>
        <v>0</v>
      </c>
      <c r="EB18">
        <f t="shared" si="29"/>
        <v>0</v>
      </c>
      <c r="EC18">
        <f t="shared" si="29"/>
        <v>0</v>
      </c>
      <c r="ED18">
        <f t="shared" si="29"/>
        <v>0</v>
      </c>
      <c r="EE18">
        <f t="shared" si="29"/>
        <v>0</v>
      </c>
      <c r="EF18">
        <f t="shared" si="29"/>
        <v>0</v>
      </c>
      <c r="EG18">
        <f t="shared" si="29"/>
        <v>0</v>
      </c>
      <c r="EH18">
        <f t="shared" si="29"/>
        <v>0</v>
      </c>
      <c r="EI18">
        <f t="shared" si="29"/>
        <v>0</v>
      </c>
      <c r="EJ18">
        <f t="shared" si="29"/>
        <v>0</v>
      </c>
      <c r="EK18">
        <f t="shared" si="29"/>
        <v>0</v>
      </c>
      <c r="EL18">
        <f t="shared" si="29"/>
        <v>0</v>
      </c>
      <c r="EM18">
        <f t="shared" si="29"/>
        <v>1</v>
      </c>
      <c r="EN18">
        <f t="shared" ref="EN18:EN59" si="53">COUNTIF($DK18:$DO18,EN$1)</f>
        <v>0</v>
      </c>
      <c r="EP18" t="b">
        <f t="shared" si="25"/>
        <v>0</v>
      </c>
      <c r="EQ18" t="b">
        <f t="shared" si="51"/>
        <v>1</v>
      </c>
      <c r="ER18" t="b">
        <f t="shared" si="52"/>
        <v>0</v>
      </c>
      <c r="ES18" t="b">
        <f t="shared" si="30"/>
        <v>0</v>
      </c>
      <c r="ET18" t="b">
        <f t="shared" si="31"/>
        <v>0</v>
      </c>
      <c r="EU18" t="b">
        <f t="shared" si="32"/>
        <v>1</v>
      </c>
      <c r="EV18" t="b">
        <f t="shared" si="33"/>
        <v>0</v>
      </c>
      <c r="EW18" t="b">
        <f t="shared" si="34"/>
        <v>0</v>
      </c>
      <c r="EX18" t="b">
        <f t="shared" si="35"/>
        <v>0</v>
      </c>
      <c r="EY18" t="b">
        <f t="shared" si="36"/>
        <v>0</v>
      </c>
      <c r="EZ18" t="b">
        <f t="shared" si="37"/>
        <v>0</v>
      </c>
      <c r="FA18" t="b">
        <f t="shared" si="38"/>
        <v>0</v>
      </c>
      <c r="FB18" t="b">
        <f t="shared" si="39"/>
        <v>0</v>
      </c>
      <c r="FC18" t="b">
        <f t="shared" si="40"/>
        <v>0</v>
      </c>
      <c r="FD18" t="b">
        <f t="shared" si="41"/>
        <v>0</v>
      </c>
      <c r="FE18" t="b">
        <f t="shared" si="42"/>
        <v>0</v>
      </c>
      <c r="FF18" t="b">
        <f t="shared" si="43"/>
        <v>0</v>
      </c>
      <c r="FG18" t="b">
        <f t="shared" si="44"/>
        <v>0</v>
      </c>
      <c r="FH18" t="b">
        <f t="shared" si="45"/>
        <v>0</v>
      </c>
      <c r="FI18" t="b">
        <f t="shared" si="46"/>
        <v>0</v>
      </c>
      <c r="FJ18" t="b">
        <f t="shared" si="47"/>
        <v>0</v>
      </c>
      <c r="FK18" t="b">
        <f t="shared" si="48"/>
        <v>0</v>
      </c>
      <c r="FL18" t="b">
        <f t="shared" si="49"/>
        <v>0</v>
      </c>
      <c r="FM18" t="b">
        <f t="shared" si="50"/>
        <v>1</v>
      </c>
    </row>
    <row r="19" spans="1:169">
      <c r="A19" t="s">
        <v>227</v>
      </c>
      <c r="C19" t="s">
        <v>76</v>
      </c>
      <c r="D19" t="s">
        <v>228</v>
      </c>
      <c r="E19" t="s">
        <v>92</v>
      </c>
      <c r="F19" t="s">
        <v>187</v>
      </c>
      <c r="G19" t="s">
        <v>197</v>
      </c>
      <c r="J19" s="3" t="b">
        <v>0</v>
      </c>
      <c r="K19" s="3" t="b">
        <v>1</v>
      </c>
      <c r="L19" s="3" t="b">
        <v>0</v>
      </c>
      <c r="M19" s="3" t="b">
        <v>0</v>
      </c>
      <c r="N19" s="3" t="b">
        <v>0</v>
      </c>
      <c r="O19" s="3" t="b">
        <v>1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0</v>
      </c>
      <c r="X19" s="3" t="b">
        <v>0</v>
      </c>
      <c r="Y19" s="3" t="b">
        <v>0</v>
      </c>
      <c r="Z19" s="3" t="b">
        <v>0</v>
      </c>
      <c r="AA19" s="3" t="b">
        <v>0</v>
      </c>
      <c r="AB19" s="3" t="b">
        <v>0</v>
      </c>
      <c r="AC19" s="3" t="b">
        <v>0</v>
      </c>
      <c r="AD19" s="3" t="b">
        <v>0</v>
      </c>
      <c r="AE19" s="3" t="b">
        <v>0</v>
      </c>
      <c r="AF19" s="3" t="b">
        <v>0</v>
      </c>
      <c r="AG19" s="3" t="b">
        <v>1</v>
      </c>
      <c r="AH19" t="s">
        <v>81</v>
      </c>
      <c r="AI19" t="s">
        <v>81</v>
      </c>
      <c r="AJ19" t="s">
        <v>81</v>
      </c>
      <c r="AK19" t="s">
        <v>82</v>
      </c>
      <c r="AL19" t="s">
        <v>82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88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BA19" t="s">
        <v>81</v>
      </c>
      <c r="BC19" t="s">
        <v>81</v>
      </c>
      <c r="BE19" t="s">
        <v>81</v>
      </c>
      <c r="BF19" t="s">
        <v>227</v>
      </c>
      <c r="BH19" s="6" t="s">
        <v>199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V19">
        <v>19</v>
      </c>
      <c r="BW19" s="3" t="b">
        <f t="shared" si="4"/>
        <v>0</v>
      </c>
      <c r="BX19" s="3" t="b">
        <f t="shared" si="4"/>
        <v>1</v>
      </c>
      <c r="BY19" s="3" t="b">
        <f t="shared" si="4"/>
        <v>0</v>
      </c>
      <c r="BZ19" s="3" t="b">
        <f t="shared" si="4"/>
        <v>1</v>
      </c>
      <c r="CA19" s="3" t="b">
        <f t="shared" si="4"/>
        <v>0</v>
      </c>
      <c r="CB19" s="3" t="b">
        <f t="shared" si="4"/>
        <v>0</v>
      </c>
      <c r="CC19" s="3" t="b">
        <f t="shared" si="4"/>
        <v>0</v>
      </c>
      <c r="CD19" s="3" t="b">
        <f t="shared" si="4"/>
        <v>0</v>
      </c>
      <c r="CE19" s="3" t="b">
        <f t="shared" si="4"/>
        <v>0</v>
      </c>
      <c r="CF19" s="3" t="b">
        <f t="shared" si="4"/>
        <v>0</v>
      </c>
      <c r="CG19" s="3" t="b">
        <f t="shared" si="4"/>
        <v>1</v>
      </c>
      <c r="CI19" t="str">
        <f t="shared" si="5"/>
        <v/>
      </c>
      <c r="CJ19" t="b">
        <f t="shared" si="6"/>
        <v>1</v>
      </c>
      <c r="CK19" t="str">
        <f t="shared" si="7"/>
        <v/>
      </c>
      <c r="CL19" t="b">
        <f t="shared" si="8"/>
        <v>1</v>
      </c>
      <c r="CM19" t="str">
        <f t="shared" si="9"/>
        <v/>
      </c>
      <c r="CN19" t="str">
        <f t="shared" si="10"/>
        <v/>
      </c>
      <c r="CO19" t="str">
        <f t="shared" si="11"/>
        <v/>
      </c>
      <c r="CP19" t="str">
        <f t="shared" si="26"/>
        <v/>
      </c>
      <c r="CQ19" t="str">
        <f t="shared" si="12"/>
        <v/>
      </c>
      <c r="CR19" t="str">
        <f t="shared" si="13"/>
        <v/>
      </c>
      <c r="CS19" t="b">
        <f t="shared" si="14"/>
        <v>1</v>
      </c>
      <c r="CT19">
        <f t="shared" si="15"/>
        <v>3</v>
      </c>
      <c r="CU19">
        <f t="shared" si="16"/>
        <v>4</v>
      </c>
      <c r="CV19" t="b">
        <f t="shared" si="17"/>
        <v>1</v>
      </c>
      <c r="CW19" t="b">
        <f t="shared" si="28"/>
        <v>0</v>
      </c>
      <c r="CX19">
        <f t="shared" si="18"/>
        <v>0</v>
      </c>
      <c r="CY19">
        <f t="shared" si="19"/>
        <v>0</v>
      </c>
      <c r="CZ19" t="b">
        <f t="shared" si="20"/>
        <v>0</v>
      </c>
      <c r="DA19">
        <f t="shared" si="21"/>
        <v>-1</v>
      </c>
      <c r="DB19" t="s">
        <v>227</v>
      </c>
      <c r="DC19" t="s">
        <v>187</v>
      </c>
      <c r="DG19" t="s">
        <v>33</v>
      </c>
      <c r="DH19" s="3" t="s">
        <v>17</v>
      </c>
      <c r="DI19" s="7" t="s">
        <v>325</v>
      </c>
      <c r="DJ19">
        <f t="shared" si="22"/>
        <v>4</v>
      </c>
      <c r="DK19" t="s">
        <v>349</v>
      </c>
      <c r="DL19" t="s">
        <v>326</v>
      </c>
      <c r="DM19" t="s">
        <v>27</v>
      </c>
      <c r="DN19" t="s">
        <v>336</v>
      </c>
      <c r="DP19">
        <f t="shared" si="23"/>
        <v>0</v>
      </c>
      <c r="DQ19">
        <f t="shared" si="29"/>
        <v>1</v>
      </c>
      <c r="DR19">
        <f t="shared" si="29"/>
        <v>0</v>
      </c>
      <c r="DS19">
        <f t="shared" si="29"/>
        <v>0</v>
      </c>
      <c r="DT19">
        <f t="shared" si="29"/>
        <v>0</v>
      </c>
      <c r="DU19">
        <f t="shared" si="29"/>
        <v>1</v>
      </c>
      <c r="DV19">
        <f t="shared" si="29"/>
        <v>0</v>
      </c>
      <c r="DW19">
        <f t="shared" si="29"/>
        <v>0</v>
      </c>
      <c r="DX19">
        <f t="shared" si="29"/>
        <v>0</v>
      </c>
      <c r="DY19">
        <f t="shared" si="29"/>
        <v>0</v>
      </c>
      <c r="DZ19">
        <f t="shared" si="29"/>
        <v>0</v>
      </c>
      <c r="EA19">
        <f t="shared" si="29"/>
        <v>0</v>
      </c>
      <c r="EB19">
        <f t="shared" si="29"/>
        <v>0</v>
      </c>
      <c r="EC19">
        <f t="shared" si="29"/>
        <v>0</v>
      </c>
      <c r="ED19">
        <f t="shared" si="29"/>
        <v>0</v>
      </c>
      <c r="EE19">
        <f t="shared" si="29"/>
        <v>0</v>
      </c>
      <c r="EF19">
        <f t="shared" si="29"/>
        <v>0</v>
      </c>
      <c r="EG19">
        <f t="shared" si="29"/>
        <v>0</v>
      </c>
      <c r="EH19">
        <f t="shared" si="29"/>
        <v>0</v>
      </c>
      <c r="EI19">
        <f t="shared" si="29"/>
        <v>0</v>
      </c>
      <c r="EJ19">
        <f t="shared" si="29"/>
        <v>0</v>
      </c>
      <c r="EK19">
        <f t="shared" si="29"/>
        <v>0</v>
      </c>
      <c r="EL19">
        <f t="shared" si="29"/>
        <v>0</v>
      </c>
      <c r="EM19">
        <f t="shared" si="29"/>
        <v>1</v>
      </c>
      <c r="EN19">
        <f t="shared" si="53"/>
        <v>0</v>
      </c>
      <c r="EP19" t="b">
        <f t="shared" si="25"/>
        <v>0</v>
      </c>
      <c r="EQ19" t="b">
        <f t="shared" si="51"/>
        <v>1</v>
      </c>
      <c r="ER19" t="b">
        <f t="shared" si="52"/>
        <v>0</v>
      </c>
      <c r="ES19" t="b">
        <f t="shared" si="30"/>
        <v>0</v>
      </c>
      <c r="ET19" t="b">
        <f t="shared" si="31"/>
        <v>0</v>
      </c>
      <c r="EU19" t="b">
        <f t="shared" si="32"/>
        <v>1</v>
      </c>
      <c r="EV19" t="b">
        <f t="shared" si="33"/>
        <v>0</v>
      </c>
      <c r="EW19" t="b">
        <f t="shared" si="34"/>
        <v>0</v>
      </c>
      <c r="EX19" t="b">
        <f t="shared" si="35"/>
        <v>0</v>
      </c>
      <c r="EY19" t="b">
        <f t="shared" si="36"/>
        <v>0</v>
      </c>
      <c r="EZ19" t="b">
        <f t="shared" si="37"/>
        <v>0</v>
      </c>
      <c r="FA19" t="b">
        <f t="shared" si="38"/>
        <v>0</v>
      </c>
      <c r="FB19" t="b">
        <f t="shared" si="39"/>
        <v>0</v>
      </c>
      <c r="FC19" t="b">
        <f t="shared" si="40"/>
        <v>0</v>
      </c>
      <c r="FD19" t="b">
        <f t="shared" si="41"/>
        <v>0</v>
      </c>
      <c r="FE19" t="b">
        <f t="shared" si="42"/>
        <v>0</v>
      </c>
      <c r="FF19" t="b">
        <f t="shared" si="43"/>
        <v>0</v>
      </c>
      <c r="FG19" t="b">
        <f t="shared" si="44"/>
        <v>0</v>
      </c>
      <c r="FH19" t="b">
        <f t="shared" si="45"/>
        <v>0</v>
      </c>
      <c r="FI19" t="b">
        <f t="shared" si="46"/>
        <v>0</v>
      </c>
      <c r="FJ19" t="b">
        <f t="shared" si="47"/>
        <v>0</v>
      </c>
      <c r="FK19" t="b">
        <f t="shared" si="48"/>
        <v>0</v>
      </c>
      <c r="FL19" t="b">
        <f t="shared" si="49"/>
        <v>0</v>
      </c>
      <c r="FM19" t="b">
        <f t="shared" si="50"/>
        <v>1</v>
      </c>
    </row>
    <row r="20" spans="1:169">
      <c r="A20" t="s">
        <v>229</v>
      </c>
      <c r="C20" t="s">
        <v>76</v>
      </c>
      <c r="D20" t="s">
        <v>103</v>
      </c>
      <c r="E20" t="s">
        <v>104</v>
      </c>
      <c r="F20" t="s">
        <v>187</v>
      </c>
      <c r="G20" t="s">
        <v>135</v>
      </c>
      <c r="J20" s="3" t="b">
        <v>1</v>
      </c>
      <c r="K20" s="3" t="b">
        <v>1</v>
      </c>
      <c r="L20" s="3" t="b">
        <v>0</v>
      </c>
      <c r="M20" s="3" t="b">
        <v>0</v>
      </c>
      <c r="N20" s="3" t="b">
        <v>0</v>
      </c>
      <c r="O20" s="3" t="b">
        <v>1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0</v>
      </c>
      <c r="X20" s="3" t="b">
        <v>0</v>
      </c>
      <c r="Y20" s="3" t="b">
        <v>0</v>
      </c>
      <c r="Z20" s="3" t="b">
        <v>0</v>
      </c>
      <c r="AA20" s="3" t="b">
        <v>0</v>
      </c>
      <c r="AB20" s="3" t="b">
        <v>0</v>
      </c>
      <c r="AC20" s="3" t="b">
        <v>0</v>
      </c>
      <c r="AD20" s="3" t="b">
        <v>0</v>
      </c>
      <c r="AE20" s="3" t="b">
        <v>0</v>
      </c>
      <c r="AF20" s="3" t="b">
        <v>0</v>
      </c>
      <c r="AG20" s="3" t="b">
        <v>1</v>
      </c>
      <c r="AH20" t="s">
        <v>81</v>
      </c>
      <c r="AI20" t="s">
        <v>83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T20" t="s">
        <v>83</v>
      </c>
      <c r="AU20" t="s">
        <v>81</v>
      </c>
      <c r="AV20" t="s">
        <v>82</v>
      </c>
      <c r="AW20" t="s">
        <v>83</v>
      </c>
      <c r="AX20" t="s">
        <v>82</v>
      </c>
      <c r="BA20" t="s">
        <v>82</v>
      </c>
      <c r="BC20" t="s">
        <v>82</v>
      </c>
      <c r="BE20" t="s">
        <v>82</v>
      </c>
      <c r="BF20" t="s">
        <v>229</v>
      </c>
      <c r="BH20" t="s">
        <v>211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V20">
        <v>20</v>
      </c>
      <c r="BW20" s="3" t="b">
        <f t="shared" si="4"/>
        <v>1</v>
      </c>
      <c r="BX20" s="3" t="b">
        <f t="shared" si="4"/>
        <v>1</v>
      </c>
      <c r="BY20" s="3" t="b">
        <f t="shared" si="4"/>
        <v>0</v>
      </c>
      <c r="BZ20" s="3" t="b">
        <f t="shared" si="4"/>
        <v>1</v>
      </c>
      <c r="CA20" s="3" t="b">
        <f t="shared" si="4"/>
        <v>0</v>
      </c>
      <c r="CB20" s="3" t="b">
        <f t="shared" si="4"/>
        <v>0</v>
      </c>
      <c r="CC20" s="3" t="b">
        <f t="shared" si="4"/>
        <v>0</v>
      </c>
      <c r="CD20" s="3" t="b">
        <f t="shared" si="4"/>
        <v>0</v>
      </c>
      <c r="CE20" s="3" t="b">
        <f t="shared" si="4"/>
        <v>0</v>
      </c>
      <c r="CF20" s="3" t="b">
        <f t="shared" si="4"/>
        <v>0</v>
      </c>
      <c r="CG20" s="3" t="b">
        <f t="shared" si="4"/>
        <v>1</v>
      </c>
      <c r="CI20" t="b">
        <f t="shared" si="5"/>
        <v>1</v>
      </c>
      <c r="CJ20" t="b">
        <f t="shared" si="6"/>
        <v>0</v>
      </c>
      <c r="CK20" t="str">
        <f t="shared" si="7"/>
        <v/>
      </c>
      <c r="CL20" t="b">
        <f t="shared" si="8"/>
        <v>0</v>
      </c>
      <c r="CM20" t="str">
        <f t="shared" si="9"/>
        <v/>
      </c>
      <c r="CN20" t="str">
        <f t="shared" si="10"/>
        <v/>
      </c>
      <c r="CO20" t="str">
        <f t="shared" si="11"/>
        <v/>
      </c>
      <c r="CP20" t="str">
        <f t="shared" si="26"/>
        <v/>
      </c>
      <c r="CQ20" t="str">
        <f t="shared" si="12"/>
        <v/>
      </c>
      <c r="CR20" t="str">
        <f t="shared" si="13"/>
        <v/>
      </c>
      <c r="CS20" t="b">
        <f t="shared" si="14"/>
        <v>0</v>
      </c>
      <c r="CT20">
        <f t="shared" si="15"/>
        <v>4</v>
      </c>
      <c r="CU20">
        <f t="shared" si="16"/>
        <v>5</v>
      </c>
      <c r="CV20" t="b">
        <f t="shared" si="17"/>
        <v>0</v>
      </c>
      <c r="CW20" t="b">
        <f t="shared" si="28"/>
        <v>1</v>
      </c>
      <c r="CX20">
        <f t="shared" si="18"/>
        <v>3</v>
      </c>
      <c r="CY20">
        <f t="shared" si="19"/>
        <v>1</v>
      </c>
      <c r="CZ20" t="b">
        <f t="shared" si="20"/>
        <v>0</v>
      </c>
      <c r="DA20">
        <f t="shared" si="21"/>
        <v>-1</v>
      </c>
      <c r="DB20" t="s">
        <v>229</v>
      </c>
      <c r="DC20" t="s">
        <v>187</v>
      </c>
      <c r="DG20" t="s">
        <v>170</v>
      </c>
      <c r="DH20" s="3" t="s">
        <v>18</v>
      </c>
      <c r="DI20" s="7" t="s">
        <v>327</v>
      </c>
      <c r="DJ20">
        <f t="shared" si="22"/>
        <v>5</v>
      </c>
      <c r="DK20" t="s">
        <v>24</v>
      </c>
      <c r="DL20" t="s">
        <v>349</v>
      </c>
      <c r="DM20" t="s">
        <v>326</v>
      </c>
      <c r="DN20" t="s">
        <v>27</v>
      </c>
      <c r="DO20" t="s">
        <v>336</v>
      </c>
      <c r="DP20">
        <f t="shared" si="23"/>
        <v>1</v>
      </c>
      <c r="DQ20">
        <f t="shared" si="29"/>
        <v>1</v>
      </c>
      <c r="DR20">
        <f t="shared" si="29"/>
        <v>0</v>
      </c>
      <c r="DS20">
        <f t="shared" si="29"/>
        <v>0</v>
      </c>
      <c r="DT20">
        <f t="shared" si="29"/>
        <v>0</v>
      </c>
      <c r="DU20">
        <f t="shared" si="29"/>
        <v>1</v>
      </c>
      <c r="DV20">
        <f t="shared" si="29"/>
        <v>0</v>
      </c>
      <c r="DW20">
        <f t="shared" si="29"/>
        <v>0</v>
      </c>
      <c r="DX20">
        <f t="shared" si="29"/>
        <v>0</v>
      </c>
      <c r="DY20">
        <f t="shared" si="29"/>
        <v>0</v>
      </c>
      <c r="DZ20">
        <f t="shared" si="29"/>
        <v>0</v>
      </c>
      <c r="EA20">
        <f t="shared" si="29"/>
        <v>0</v>
      </c>
      <c r="EB20">
        <f t="shared" si="29"/>
        <v>0</v>
      </c>
      <c r="EC20">
        <f t="shared" si="29"/>
        <v>0</v>
      </c>
      <c r="ED20">
        <f t="shared" si="29"/>
        <v>0</v>
      </c>
      <c r="EE20">
        <f t="shared" si="29"/>
        <v>0</v>
      </c>
      <c r="EF20">
        <f t="shared" si="29"/>
        <v>0</v>
      </c>
      <c r="EG20">
        <f t="shared" si="29"/>
        <v>0</v>
      </c>
      <c r="EH20">
        <f t="shared" si="29"/>
        <v>0</v>
      </c>
      <c r="EI20">
        <f t="shared" si="29"/>
        <v>0</v>
      </c>
      <c r="EJ20">
        <f t="shared" si="29"/>
        <v>0</v>
      </c>
      <c r="EK20">
        <f t="shared" si="29"/>
        <v>0</v>
      </c>
      <c r="EL20">
        <f t="shared" si="29"/>
        <v>0</v>
      </c>
      <c r="EM20">
        <f t="shared" si="29"/>
        <v>1</v>
      </c>
      <c r="EN20">
        <f t="shared" si="53"/>
        <v>0</v>
      </c>
      <c r="EP20" t="b">
        <f t="shared" si="25"/>
        <v>1</v>
      </c>
      <c r="EQ20" t="b">
        <f t="shared" si="51"/>
        <v>1</v>
      </c>
      <c r="ER20" t="b">
        <f t="shared" si="52"/>
        <v>0</v>
      </c>
      <c r="ES20" t="b">
        <f t="shared" si="30"/>
        <v>0</v>
      </c>
      <c r="ET20" t="b">
        <f t="shared" si="31"/>
        <v>0</v>
      </c>
      <c r="EU20" t="b">
        <f t="shared" si="32"/>
        <v>1</v>
      </c>
      <c r="EV20" t="b">
        <f t="shared" si="33"/>
        <v>0</v>
      </c>
      <c r="EW20" t="b">
        <f t="shared" si="34"/>
        <v>0</v>
      </c>
      <c r="EX20" t="b">
        <f t="shared" si="35"/>
        <v>0</v>
      </c>
      <c r="EY20" t="b">
        <f t="shared" si="36"/>
        <v>0</v>
      </c>
      <c r="EZ20" t="b">
        <f t="shared" si="37"/>
        <v>0</v>
      </c>
      <c r="FA20" t="b">
        <f t="shared" si="38"/>
        <v>0</v>
      </c>
      <c r="FB20" t="b">
        <f t="shared" si="39"/>
        <v>0</v>
      </c>
      <c r="FC20" t="b">
        <f t="shared" si="40"/>
        <v>0</v>
      </c>
      <c r="FD20" t="b">
        <f t="shared" si="41"/>
        <v>0</v>
      </c>
      <c r="FE20" t="b">
        <f t="shared" si="42"/>
        <v>0</v>
      </c>
      <c r="FF20" t="b">
        <f t="shared" si="43"/>
        <v>0</v>
      </c>
      <c r="FG20" t="b">
        <f t="shared" si="44"/>
        <v>0</v>
      </c>
      <c r="FH20" t="b">
        <f t="shared" si="45"/>
        <v>0</v>
      </c>
      <c r="FI20" t="b">
        <f t="shared" si="46"/>
        <v>0</v>
      </c>
      <c r="FJ20" t="b">
        <f t="shared" si="47"/>
        <v>0</v>
      </c>
      <c r="FK20" t="b">
        <f t="shared" si="48"/>
        <v>0</v>
      </c>
      <c r="FL20" t="b">
        <f t="shared" si="49"/>
        <v>0</v>
      </c>
      <c r="FM20" t="b">
        <f t="shared" si="50"/>
        <v>1</v>
      </c>
    </row>
    <row r="21" spans="1:169">
      <c r="A21" t="s">
        <v>230</v>
      </c>
      <c r="C21" t="s">
        <v>90</v>
      </c>
      <c r="D21" t="s">
        <v>231</v>
      </c>
      <c r="E21" t="s">
        <v>101</v>
      </c>
      <c r="F21" t="s">
        <v>187</v>
      </c>
      <c r="G21" t="s">
        <v>188</v>
      </c>
      <c r="J21" s="3" t="b">
        <v>0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1</v>
      </c>
      <c r="Y21" s="3" t="b">
        <v>1</v>
      </c>
      <c r="Z21" s="3" t="b">
        <v>0</v>
      </c>
      <c r="AA21" s="3" t="b">
        <v>0</v>
      </c>
      <c r="AB21" s="3" t="b">
        <v>0</v>
      </c>
      <c r="AC21" s="3" t="b">
        <v>0</v>
      </c>
      <c r="AD21" s="3" t="b">
        <v>0</v>
      </c>
      <c r="AE21" s="3" t="b">
        <v>0</v>
      </c>
      <c r="AF21" s="3" t="b">
        <v>0</v>
      </c>
      <c r="AG21" s="3" t="b">
        <v>0</v>
      </c>
      <c r="AH21" t="s">
        <v>81</v>
      </c>
      <c r="AR21" t="s">
        <v>81</v>
      </c>
      <c r="AT21" t="s">
        <v>81</v>
      </c>
      <c r="AU21" t="s">
        <v>81</v>
      </c>
      <c r="AV21" t="s">
        <v>81</v>
      </c>
      <c r="BF21" t="s">
        <v>230</v>
      </c>
      <c r="BH21" s="6" t="s">
        <v>232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V21">
        <v>21</v>
      </c>
      <c r="BW21" s="3" t="b">
        <f t="shared" si="4"/>
        <v>0</v>
      </c>
      <c r="BX21" s="3" t="b">
        <f t="shared" si="4"/>
        <v>0</v>
      </c>
      <c r="BY21" s="3" t="b">
        <f t="shared" si="4"/>
        <v>0</v>
      </c>
      <c r="BZ21" s="3" t="b">
        <f t="shared" si="4"/>
        <v>0</v>
      </c>
      <c r="CA21" s="3" t="b">
        <f t="shared" si="4"/>
        <v>0</v>
      </c>
      <c r="CB21" s="3" t="b">
        <f t="shared" si="4"/>
        <v>0</v>
      </c>
      <c r="CC21" s="3" t="b">
        <f t="shared" si="4"/>
        <v>0</v>
      </c>
      <c r="CD21" s="3" t="b">
        <f t="shared" si="4"/>
        <v>1</v>
      </c>
      <c r="CE21" s="3" t="b">
        <f t="shared" si="4"/>
        <v>1</v>
      </c>
      <c r="CF21" s="3" t="b">
        <f t="shared" si="4"/>
        <v>0</v>
      </c>
      <c r="CG21" s="3" t="b">
        <f t="shared" si="4"/>
        <v>0</v>
      </c>
      <c r="CI21" t="str">
        <f t="shared" si="5"/>
        <v/>
      </c>
      <c r="CJ21" t="str">
        <f t="shared" si="6"/>
        <v/>
      </c>
      <c r="CK21" t="str">
        <f t="shared" si="7"/>
        <v/>
      </c>
      <c r="CL21" t="str">
        <f t="shared" si="8"/>
        <v/>
      </c>
      <c r="CM21" t="str">
        <f t="shared" si="9"/>
        <v/>
      </c>
      <c r="CN21" t="str">
        <f t="shared" si="10"/>
        <v/>
      </c>
      <c r="CO21" t="str">
        <f t="shared" si="11"/>
        <v/>
      </c>
      <c r="CP21" t="b">
        <f t="shared" si="26"/>
        <v>0</v>
      </c>
      <c r="CQ21" t="b">
        <f t="shared" si="12"/>
        <v>1</v>
      </c>
      <c r="CR21" t="str">
        <f t="shared" si="13"/>
        <v/>
      </c>
      <c r="CS21" t="str">
        <f t="shared" si="14"/>
        <v/>
      </c>
      <c r="CT21">
        <f t="shared" si="15"/>
        <v>2</v>
      </c>
      <c r="CU21">
        <f t="shared" si="16"/>
        <v>2</v>
      </c>
      <c r="CV21" t="b">
        <f t="shared" si="17"/>
        <v>0</v>
      </c>
      <c r="CW21" t="b">
        <f t="shared" si="28"/>
        <v>1</v>
      </c>
      <c r="CX21">
        <f t="shared" si="18"/>
        <v>1</v>
      </c>
      <c r="CY21">
        <f t="shared" si="19"/>
        <v>1</v>
      </c>
      <c r="CZ21" t="b">
        <f t="shared" si="20"/>
        <v>0</v>
      </c>
      <c r="DA21">
        <f t="shared" si="21"/>
        <v>0</v>
      </c>
      <c r="DB21" t="s">
        <v>230</v>
      </c>
      <c r="DC21" t="s">
        <v>187</v>
      </c>
      <c r="DG21" t="s">
        <v>171</v>
      </c>
      <c r="DH21" s="3" t="s">
        <v>19</v>
      </c>
      <c r="DI21" s="7" t="s">
        <v>316</v>
      </c>
      <c r="DJ21">
        <f t="shared" si="22"/>
        <v>2</v>
      </c>
      <c r="DK21" t="s">
        <v>32</v>
      </c>
      <c r="DL21" t="s">
        <v>31</v>
      </c>
      <c r="DP21">
        <f t="shared" si="23"/>
        <v>0</v>
      </c>
      <c r="DQ21">
        <f t="shared" si="29"/>
        <v>0</v>
      </c>
      <c r="DR21">
        <f t="shared" si="29"/>
        <v>0</v>
      </c>
      <c r="DS21">
        <f t="shared" si="29"/>
        <v>0</v>
      </c>
      <c r="DT21">
        <f t="shared" si="29"/>
        <v>0</v>
      </c>
      <c r="DU21">
        <f t="shared" si="29"/>
        <v>0</v>
      </c>
      <c r="DV21">
        <f t="shared" si="29"/>
        <v>0</v>
      </c>
      <c r="DW21">
        <f t="shared" si="29"/>
        <v>0</v>
      </c>
      <c r="DX21">
        <f t="shared" si="29"/>
        <v>0</v>
      </c>
      <c r="DY21">
        <f t="shared" si="29"/>
        <v>0</v>
      </c>
      <c r="DZ21">
        <f t="shared" si="29"/>
        <v>0</v>
      </c>
      <c r="EA21">
        <f t="shared" si="29"/>
        <v>0</v>
      </c>
      <c r="EB21">
        <f t="shared" si="29"/>
        <v>0</v>
      </c>
      <c r="EC21">
        <f t="shared" si="29"/>
        <v>0</v>
      </c>
      <c r="ED21">
        <f t="shared" si="29"/>
        <v>1</v>
      </c>
      <c r="EE21">
        <f t="shared" si="29"/>
        <v>1</v>
      </c>
      <c r="EF21">
        <f t="shared" si="29"/>
        <v>0</v>
      </c>
      <c r="EG21">
        <f t="shared" si="29"/>
        <v>0</v>
      </c>
      <c r="EH21">
        <f t="shared" si="29"/>
        <v>0</v>
      </c>
      <c r="EI21">
        <f t="shared" si="29"/>
        <v>0</v>
      </c>
      <c r="EJ21">
        <f t="shared" si="29"/>
        <v>0</v>
      </c>
      <c r="EK21">
        <f t="shared" si="29"/>
        <v>0</v>
      </c>
      <c r="EL21">
        <f t="shared" si="29"/>
        <v>0</v>
      </c>
      <c r="EM21">
        <f t="shared" si="29"/>
        <v>0</v>
      </c>
      <c r="EN21">
        <f t="shared" si="53"/>
        <v>0</v>
      </c>
      <c r="EP21" t="b">
        <f t="shared" si="25"/>
        <v>0</v>
      </c>
      <c r="EQ21" t="b">
        <f t="shared" si="51"/>
        <v>0</v>
      </c>
      <c r="ER21" t="b">
        <f t="shared" si="52"/>
        <v>0</v>
      </c>
      <c r="ES21" t="b">
        <f t="shared" si="30"/>
        <v>0</v>
      </c>
      <c r="ET21" t="b">
        <f t="shared" si="31"/>
        <v>0</v>
      </c>
      <c r="EU21" t="b">
        <f t="shared" si="32"/>
        <v>0</v>
      </c>
      <c r="EV21" t="b">
        <f t="shared" si="33"/>
        <v>0</v>
      </c>
      <c r="EW21" t="b">
        <f t="shared" si="34"/>
        <v>0</v>
      </c>
      <c r="EX21" t="b">
        <f t="shared" si="35"/>
        <v>0</v>
      </c>
      <c r="EY21" t="b">
        <f t="shared" si="36"/>
        <v>0</v>
      </c>
      <c r="EZ21" t="b">
        <f t="shared" si="37"/>
        <v>0</v>
      </c>
      <c r="FA21" t="b">
        <f t="shared" si="38"/>
        <v>0</v>
      </c>
      <c r="FB21" t="b">
        <f t="shared" si="39"/>
        <v>0</v>
      </c>
      <c r="FC21" t="b">
        <f t="shared" si="40"/>
        <v>0</v>
      </c>
      <c r="FD21" t="b">
        <f t="shared" si="41"/>
        <v>1</v>
      </c>
      <c r="FE21" t="b">
        <f t="shared" si="42"/>
        <v>1</v>
      </c>
      <c r="FF21" t="b">
        <f t="shared" si="43"/>
        <v>0</v>
      </c>
      <c r="FG21" t="b">
        <f t="shared" si="44"/>
        <v>0</v>
      </c>
      <c r="FH21" t="b">
        <f t="shared" si="45"/>
        <v>0</v>
      </c>
      <c r="FI21" t="b">
        <f t="shared" si="46"/>
        <v>0</v>
      </c>
      <c r="FJ21" t="b">
        <f t="shared" si="47"/>
        <v>0</v>
      </c>
      <c r="FK21" t="b">
        <f t="shared" si="48"/>
        <v>0</v>
      </c>
      <c r="FL21" t="b">
        <f t="shared" si="49"/>
        <v>0</v>
      </c>
      <c r="FM21" t="b">
        <f t="shared" si="50"/>
        <v>0</v>
      </c>
    </row>
    <row r="22" spans="1:169">
      <c r="A22" t="s">
        <v>233</v>
      </c>
      <c r="C22" t="s">
        <v>76</v>
      </c>
      <c r="D22" t="s">
        <v>234</v>
      </c>
      <c r="E22" t="s">
        <v>78</v>
      </c>
      <c r="F22" t="s">
        <v>187</v>
      </c>
      <c r="G22" t="s">
        <v>197</v>
      </c>
      <c r="J22" s="3" t="b">
        <v>1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1</v>
      </c>
      <c r="X22" s="3" t="b">
        <v>0</v>
      </c>
      <c r="Y22" s="3" t="b">
        <v>0</v>
      </c>
      <c r="Z22" s="3" t="b">
        <v>0</v>
      </c>
      <c r="AA22" s="3" t="b">
        <v>0</v>
      </c>
      <c r="AB22" s="3" t="b">
        <v>0</v>
      </c>
      <c r="AC22" s="3" t="b">
        <v>0</v>
      </c>
      <c r="AD22" s="3" t="b">
        <v>0</v>
      </c>
      <c r="AE22" s="3" t="b">
        <v>0</v>
      </c>
      <c r="AF22" s="3" t="b">
        <v>0</v>
      </c>
      <c r="AG22" s="3" t="b">
        <v>0</v>
      </c>
      <c r="AH22" t="s">
        <v>81</v>
      </c>
      <c r="AI22" t="s">
        <v>81</v>
      </c>
      <c r="AJ22" t="s">
        <v>81</v>
      </c>
      <c r="AK22" t="s">
        <v>82</v>
      </c>
      <c r="AL22" t="s">
        <v>82</v>
      </c>
      <c r="AM22" t="s">
        <v>81</v>
      </c>
      <c r="AN22" t="s">
        <v>81</v>
      </c>
      <c r="AO22" t="s">
        <v>81</v>
      </c>
      <c r="AP22" t="s">
        <v>83</v>
      </c>
      <c r="AQ22" t="s">
        <v>81</v>
      </c>
      <c r="AR22" t="s">
        <v>82</v>
      </c>
      <c r="AS22" t="s">
        <v>88</v>
      </c>
      <c r="AT22" t="s">
        <v>81</v>
      </c>
      <c r="AU22" t="s">
        <v>81</v>
      </c>
      <c r="AV22" t="s">
        <v>82</v>
      </c>
      <c r="AW22" t="s">
        <v>81</v>
      </c>
      <c r="AX22" t="s">
        <v>81</v>
      </c>
      <c r="BA22" t="s">
        <v>82</v>
      </c>
      <c r="BC22" t="s">
        <v>81</v>
      </c>
      <c r="BE22" t="s">
        <v>81</v>
      </c>
      <c r="BF22" t="s">
        <v>233</v>
      </c>
      <c r="BH22" t="s">
        <v>235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22</v>
      </c>
      <c r="BW22" s="3" t="b">
        <f t="shared" si="4"/>
        <v>1</v>
      </c>
      <c r="BX22" s="3" t="b">
        <f t="shared" si="4"/>
        <v>0</v>
      </c>
      <c r="BY22" s="3" t="b">
        <f t="shared" si="4"/>
        <v>0</v>
      </c>
      <c r="BZ22" s="3" t="b">
        <f t="shared" si="4"/>
        <v>0</v>
      </c>
      <c r="CA22" s="3" t="b">
        <f t="shared" si="4"/>
        <v>0</v>
      </c>
      <c r="CB22" s="3" t="b">
        <f t="shared" si="4"/>
        <v>0</v>
      </c>
      <c r="CC22" s="3" t="b">
        <f t="shared" si="4"/>
        <v>1</v>
      </c>
      <c r="CD22" s="3" t="b">
        <f t="shared" si="4"/>
        <v>0</v>
      </c>
      <c r="CE22" s="3" t="b">
        <f t="shared" si="4"/>
        <v>0</v>
      </c>
      <c r="CF22" s="3" t="b">
        <f t="shared" si="4"/>
        <v>0</v>
      </c>
      <c r="CG22" s="3" t="b">
        <f t="shared" si="4"/>
        <v>0</v>
      </c>
      <c r="CI22" t="b">
        <f t="shared" si="5"/>
        <v>1</v>
      </c>
      <c r="CJ22" t="str">
        <f t="shared" si="6"/>
        <v/>
      </c>
      <c r="CK22" t="str">
        <f t="shared" si="7"/>
        <v/>
      </c>
      <c r="CL22" t="str">
        <f t="shared" si="8"/>
        <v/>
      </c>
      <c r="CM22" t="str">
        <f t="shared" si="9"/>
        <v/>
      </c>
      <c r="CN22" t="str">
        <f t="shared" si="10"/>
        <v/>
      </c>
      <c r="CO22" t="b">
        <f t="shared" si="11"/>
        <v>0</v>
      </c>
      <c r="CP22" t="str">
        <f t="shared" si="26"/>
        <v/>
      </c>
      <c r="CQ22" t="str">
        <f t="shared" si="12"/>
        <v/>
      </c>
      <c r="CR22" t="str">
        <f t="shared" si="13"/>
        <v/>
      </c>
      <c r="CS22" t="str">
        <f t="shared" si="14"/>
        <v/>
      </c>
      <c r="CT22">
        <f t="shared" si="15"/>
        <v>2</v>
      </c>
      <c r="CU22">
        <f t="shared" si="16"/>
        <v>2</v>
      </c>
      <c r="CV22" t="b">
        <f t="shared" si="17"/>
        <v>0</v>
      </c>
      <c r="CW22" t="b">
        <f t="shared" si="28"/>
        <v>1</v>
      </c>
      <c r="CX22">
        <f t="shared" si="18"/>
        <v>1</v>
      </c>
      <c r="CY22">
        <f t="shared" si="19"/>
        <v>1</v>
      </c>
      <c r="CZ22" t="b">
        <f t="shared" si="20"/>
        <v>0</v>
      </c>
      <c r="DA22">
        <f t="shared" si="21"/>
        <v>0</v>
      </c>
      <c r="DB22" t="s">
        <v>233</v>
      </c>
      <c r="DC22" t="s">
        <v>187</v>
      </c>
      <c r="DG22" t="s">
        <v>172</v>
      </c>
      <c r="DH22" s="3" t="s">
        <v>20</v>
      </c>
      <c r="DI22" s="7" t="s">
        <v>243</v>
      </c>
      <c r="DJ22">
        <f t="shared" si="22"/>
        <v>2</v>
      </c>
      <c r="DK22" t="s">
        <v>24</v>
      </c>
      <c r="DL22" t="s">
        <v>30</v>
      </c>
      <c r="DP22">
        <f t="shared" si="23"/>
        <v>1</v>
      </c>
      <c r="DQ22">
        <f t="shared" si="29"/>
        <v>0</v>
      </c>
      <c r="DR22">
        <f t="shared" si="29"/>
        <v>0</v>
      </c>
      <c r="DS22">
        <f t="shared" si="29"/>
        <v>0</v>
      </c>
      <c r="DT22">
        <f t="shared" si="29"/>
        <v>0</v>
      </c>
      <c r="DU22">
        <f t="shared" si="29"/>
        <v>0</v>
      </c>
      <c r="DV22">
        <f t="shared" si="29"/>
        <v>0</v>
      </c>
      <c r="DW22">
        <f t="shared" si="29"/>
        <v>0</v>
      </c>
      <c r="DX22">
        <f t="shared" si="29"/>
        <v>0</v>
      </c>
      <c r="DY22">
        <f t="shared" si="29"/>
        <v>0</v>
      </c>
      <c r="DZ22">
        <f t="shared" si="29"/>
        <v>0</v>
      </c>
      <c r="EA22">
        <f t="shared" si="29"/>
        <v>0</v>
      </c>
      <c r="EB22">
        <f t="shared" si="29"/>
        <v>0</v>
      </c>
      <c r="EC22">
        <f t="shared" si="29"/>
        <v>1</v>
      </c>
      <c r="ED22">
        <f t="shared" si="29"/>
        <v>0</v>
      </c>
      <c r="EE22">
        <f t="shared" si="29"/>
        <v>0</v>
      </c>
      <c r="EF22">
        <f t="shared" si="29"/>
        <v>0</v>
      </c>
      <c r="EG22">
        <f t="shared" si="29"/>
        <v>0</v>
      </c>
      <c r="EH22">
        <f t="shared" si="29"/>
        <v>0</v>
      </c>
      <c r="EI22">
        <f t="shared" si="29"/>
        <v>0</v>
      </c>
      <c r="EJ22">
        <f t="shared" si="29"/>
        <v>0</v>
      </c>
      <c r="EK22">
        <f t="shared" si="29"/>
        <v>0</v>
      </c>
      <c r="EL22">
        <f t="shared" si="29"/>
        <v>0</v>
      </c>
      <c r="EM22">
        <f t="shared" si="29"/>
        <v>0</v>
      </c>
      <c r="EN22">
        <f t="shared" si="53"/>
        <v>0</v>
      </c>
      <c r="EP22" t="b">
        <f t="shared" si="25"/>
        <v>1</v>
      </c>
      <c r="EQ22" t="b">
        <f t="shared" si="51"/>
        <v>0</v>
      </c>
      <c r="ER22" t="b">
        <f t="shared" si="52"/>
        <v>0</v>
      </c>
      <c r="ES22" t="b">
        <f t="shared" si="30"/>
        <v>0</v>
      </c>
      <c r="ET22" t="b">
        <f t="shared" si="31"/>
        <v>0</v>
      </c>
      <c r="EU22" t="b">
        <f t="shared" si="32"/>
        <v>0</v>
      </c>
      <c r="EV22" t="b">
        <f t="shared" si="33"/>
        <v>0</v>
      </c>
      <c r="EW22" t="b">
        <f t="shared" si="34"/>
        <v>0</v>
      </c>
      <c r="EX22" t="b">
        <f t="shared" si="35"/>
        <v>0</v>
      </c>
      <c r="EY22" t="b">
        <f t="shared" si="36"/>
        <v>0</v>
      </c>
      <c r="EZ22" t="b">
        <f t="shared" si="37"/>
        <v>0</v>
      </c>
      <c r="FA22" t="b">
        <f t="shared" si="38"/>
        <v>0</v>
      </c>
      <c r="FB22" t="b">
        <f t="shared" si="39"/>
        <v>0</v>
      </c>
      <c r="FC22" t="b">
        <f t="shared" si="40"/>
        <v>1</v>
      </c>
      <c r="FD22" t="b">
        <f t="shared" si="41"/>
        <v>0</v>
      </c>
      <c r="FE22" t="b">
        <f t="shared" si="42"/>
        <v>0</v>
      </c>
      <c r="FF22" t="b">
        <f t="shared" si="43"/>
        <v>0</v>
      </c>
      <c r="FG22" t="b">
        <f t="shared" si="44"/>
        <v>0</v>
      </c>
      <c r="FH22" t="b">
        <f t="shared" si="45"/>
        <v>0</v>
      </c>
      <c r="FI22" t="b">
        <f t="shared" si="46"/>
        <v>0</v>
      </c>
      <c r="FJ22" t="b">
        <f t="shared" si="47"/>
        <v>0</v>
      </c>
      <c r="FK22" t="b">
        <f t="shared" si="48"/>
        <v>0</v>
      </c>
      <c r="FL22" t="b">
        <f t="shared" si="49"/>
        <v>0</v>
      </c>
      <c r="FM22" t="b">
        <f t="shared" si="50"/>
        <v>0</v>
      </c>
    </row>
    <row r="23" spans="1:169">
      <c r="A23" t="s">
        <v>236</v>
      </c>
      <c r="C23" t="s">
        <v>90</v>
      </c>
      <c r="D23" t="s">
        <v>112</v>
      </c>
      <c r="E23" t="s">
        <v>112</v>
      </c>
      <c r="F23" t="s">
        <v>187</v>
      </c>
      <c r="G23" t="s">
        <v>237</v>
      </c>
      <c r="J23" s="3" t="b">
        <v>0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0</v>
      </c>
      <c r="V23" s="3" t="b">
        <v>0</v>
      </c>
      <c r="W23" s="3" t="b">
        <v>0</v>
      </c>
      <c r="X23" s="3" t="b">
        <v>1</v>
      </c>
      <c r="Y23" s="3" t="b">
        <v>0</v>
      </c>
      <c r="Z23" s="3" t="b">
        <v>0</v>
      </c>
      <c r="AA23" s="3" t="b">
        <v>0</v>
      </c>
      <c r="AB23" s="3" t="b">
        <v>0</v>
      </c>
      <c r="AC23" s="3" t="b">
        <v>0</v>
      </c>
      <c r="AD23" s="3" t="b">
        <v>0</v>
      </c>
      <c r="AE23" s="3" t="b">
        <v>0</v>
      </c>
      <c r="AF23" s="3" t="b">
        <v>0</v>
      </c>
      <c r="AG23" s="3" t="b">
        <v>1</v>
      </c>
      <c r="AH23" t="s">
        <v>82</v>
      </c>
      <c r="AP23" t="s">
        <v>83</v>
      </c>
      <c r="AQ23" t="s">
        <v>81</v>
      </c>
      <c r="AR23" t="s">
        <v>83</v>
      </c>
      <c r="AT23" t="s">
        <v>83</v>
      </c>
      <c r="AU23" t="s">
        <v>81</v>
      </c>
      <c r="AV23" t="s">
        <v>83</v>
      </c>
      <c r="BC23" t="s">
        <v>82</v>
      </c>
      <c r="BE23" t="s">
        <v>81</v>
      </c>
      <c r="BF23" t="s">
        <v>236</v>
      </c>
      <c r="BH23" s="6" t="s">
        <v>238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V23">
        <v>23</v>
      </c>
      <c r="BW23" s="3" t="b">
        <f t="shared" si="4"/>
        <v>0</v>
      </c>
      <c r="BX23" s="3" t="b">
        <f t="shared" si="4"/>
        <v>0</v>
      </c>
      <c r="BY23" s="3" t="b">
        <f t="shared" si="4"/>
        <v>0</v>
      </c>
      <c r="BZ23" s="3" t="b">
        <f t="shared" si="4"/>
        <v>0</v>
      </c>
      <c r="CA23" s="3" t="b">
        <f t="shared" si="4"/>
        <v>0</v>
      </c>
      <c r="CB23" s="3" t="b">
        <f t="shared" si="4"/>
        <v>0</v>
      </c>
      <c r="CC23" s="3" t="b">
        <f t="shared" si="4"/>
        <v>0</v>
      </c>
      <c r="CD23" s="3" t="b">
        <f t="shared" si="4"/>
        <v>1</v>
      </c>
      <c r="CE23" s="3" t="b">
        <f t="shared" si="4"/>
        <v>0</v>
      </c>
      <c r="CF23" s="3" t="b">
        <f t="shared" si="4"/>
        <v>0</v>
      </c>
      <c r="CG23" s="3" t="b">
        <f t="shared" si="4"/>
        <v>1</v>
      </c>
      <c r="CI23" t="str">
        <f t="shared" si="5"/>
        <v/>
      </c>
      <c r="CJ23" t="str">
        <f t="shared" si="6"/>
        <v/>
      </c>
      <c r="CK23" t="str">
        <f t="shared" si="7"/>
        <v/>
      </c>
      <c r="CL23" t="str">
        <f t="shared" si="8"/>
        <v/>
      </c>
      <c r="CM23" t="str">
        <f t="shared" si="9"/>
        <v/>
      </c>
      <c r="CN23" t="str">
        <f t="shared" si="10"/>
        <v/>
      </c>
      <c r="CO23" t="str">
        <f t="shared" si="11"/>
        <v/>
      </c>
      <c r="CP23" t="b">
        <f t="shared" si="26"/>
        <v>1</v>
      </c>
      <c r="CQ23" t="str">
        <f t="shared" si="12"/>
        <v/>
      </c>
      <c r="CR23" t="str">
        <f t="shared" si="13"/>
        <v/>
      </c>
      <c r="CS23" t="b">
        <f t="shared" si="14"/>
        <v>1</v>
      </c>
      <c r="CT23">
        <f t="shared" si="15"/>
        <v>2</v>
      </c>
      <c r="CU23">
        <f t="shared" si="16"/>
        <v>2</v>
      </c>
      <c r="CV23" t="b">
        <f t="shared" si="17"/>
        <v>0</v>
      </c>
      <c r="CW23" t="b">
        <f t="shared" si="28"/>
        <v>1</v>
      </c>
      <c r="CX23">
        <f t="shared" si="18"/>
        <v>0</v>
      </c>
      <c r="CY23">
        <f t="shared" si="19"/>
        <v>1</v>
      </c>
      <c r="CZ23" t="b">
        <f t="shared" si="20"/>
        <v>0</v>
      </c>
      <c r="DA23">
        <f t="shared" si="21"/>
        <v>0</v>
      </c>
      <c r="DB23" t="s">
        <v>236</v>
      </c>
      <c r="DC23" t="s">
        <v>187</v>
      </c>
      <c r="DG23" t="s">
        <v>173</v>
      </c>
      <c r="DH23" s="3" t="s">
        <v>21</v>
      </c>
      <c r="DI23" s="7" t="s">
        <v>328</v>
      </c>
      <c r="DJ23">
        <f t="shared" si="22"/>
        <v>2</v>
      </c>
      <c r="DK23" t="s">
        <v>31</v>
      </c>
      <c r="DL23" t="s">
        <v>336</v>
      </c>
      <c r="DP23">
        <f t="shared" si="23"/>
        <v>0</v>
      </c>
      <c r="DQ23">
        <f t="shared" si="29"/>
        <v>0</v>
      </c>
      <c r="DR23">
        <f t="shared" si="29"/>
        <v>0</v>
      </c>
      <c r="DS23">
        <f t="shared" si="29"/>
        <v>0</v>
      </c>
      <c r="DT23">
        <f t="shared" si="29"/>
        <v>0</v>
      </c>
      <c r="DU23">
        <f t="shared" si="29"/>
        <v>0</v>
      </c>
      <c r="DV23">
        <f t="shared" si="29"/>
        <v>0</v>
      </c>
      <c r="DW23">
        <f t="shared" si="29"/>
        <v>0</v>
      </c>
      <c r="DX23">
        <f t="shared" si="29"/>
        <v>0</v>
      </c>
      <c r="DY23">
        <f t="shared" si="29"/>
        <v>0</v>
      </c>
      <c r="DZ23">
        <f t="shared" si="29"/>
        <v>0</v>
      </c>
      <c r="EA23">
        <f t="shared" si="29"/>
        <v>0</v>
      </c>
      <c r="EB23">
        <f t="shared" si="29"/>
        <v>0</v>
      </c>
      <c r="EC23">
        <f t="shared" si="29"/>
        <v>0</v>
      </c>
      <c r="ED23">
        <f t="shared" si="29"/>
        <v>1</v>
      </c>
      <c r="EE23">
        <f t="shared" si="29"/>
        <v>0</v>
      </c>
      <c r="EF23">
        <f t="shared" si="29"/>
        <v>0</v>
      </c>
      <c r="EG23">
        <f t="shared" si="29"/>
        <v>0</v>
      </c>
      <c r="EH23">
        <f t="shared" si="29"/>
        <v>0</v>
      </c>
      <c r="EI23">
        <f t="shared" si="29"/>
        <v>0</v>
      </c>
      <c r="EJ23">
        <f t="shared" si="29"/>
        <v>0</v>
      </c>
      <c r="EK23">
        <f t="shared" si="29"/>
        <v>0</v>
      </c>
      <c r="EL23">
        <f t="shared" si="29"/>
        <v>0</v>
      </c>
      <c r="EM23">
        <f t="shared" si="29"/>
        <v>1</v>
      </c>
      <c r="EN23">
        <f t="shared" si="53"/>
        <v>0</v>
      </c>
      <c r="EP23" t="b">
        <f t="shared" si="25"/>
        <v>0</v>
      </c>
      <c r="EQ23" t="b">
        <f t="shared" si="51"/>
        <v>0</v>
      </c>
      <c r="ER23" t="b">
        <f t="shared" si="52"/>
        <v>0</v>
      </c>
      <c r="ES23" t="b">
        <f t="shared" si="30"/>
        <v>0</v>
      </c>
      <c r="ET23" t="b">
        <f t="shared" si="31"/>
        <v>0</v>
      </c>
      <c r="EU23" t="b">
        <f t="shared" si="32"/>
        <v>0</v>
      </c>
      <c r="EV23" t="b">
        <f t="shared" si="33"/>
        <v>0</v>
      </c>
      <c r="EW23" t="b">
        <f t="shared" si="34"/>
        <v>0</v>
      </c>
      <c r="EX23" t="b">
        <f t="shared" si="35"/>
        <v>0</v>
      </c>
      <c r="EY23" t="b">
        <f t="shared" si="36"/>
        <v>0</v>
      </c>
      <c r="EZ23" t="b">
        <f t="shared" si="37"/>
        <v>0</v>
      </c>
      <c r="FA23" t="b">
        <f t="shared" si="38"/>
        <v>0</v>
      </c>
      <c r="FB23" t="b">
        <f t="shared" si="39"/>
        <v>0</v>
      </c>
      <c r="FC23" t="b">
        <f t="shared" si="40"/>
        <v>0</v>
      </c>
      <c r="FD23" t="b">
        <f t="shared" si="41"/>
        <v>1</v>
      </c>
      <c r="FE23" t="b">
        <f t="shared" si="42"/>
        <v>0</v>
      </c>
      <c r="FF23" t="b">
        <f t="shared" si="43"/>
        <v>0</v>
      </c>
      <c r="FG23" t="b">
        <f t="shared" si="44"/>
        <v>0</v>
      </c>
      <c r="FH23" t="b">
        <f t="shared" si="45"/>
        <v>0</v>
      </c>
      <c r="FI23" t="b">
        <f t="shared" si="46"/>
        <v>0</v>
      </c>
      <c r="FJ23" t="b">
        <f t="shared" si="47"/>
        <v>0</v>
      </c>
      <c r="FK23" t="b">
        <f t="shared" si="48"/>
        <v>0</v>
      </c>
      <c r="FL23" t="b">
        <f t="shared" si="49"/>
        <v>0</v>
      </c>
      <c r="FM23" t="b">
        <f t="shared" si="50"/>
        <v>1</v>
      </c>
    </row>
    <row r="24" spans="1:169">
      <c r="A24" t="s">
        <v>239</v>
      </c>
      <c r="C24" t="s">
        <v>76</v>
      </c>
      <c r="D24" t="s">
        <v>240</v>
      </c>
      <c r="E24" t="s">
        <v>101</v>
      </c>
      <c r="F24" t="s">
        <v>187</v>
      </c>
      <c r="G24" t="s">
        <v>241</v>
      </c>
      <c r="J24" s="3" t="b">
        <v>1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b">
        <v>0</v>
      </c>
      <c r="W24" s="3" t="b">
        <v>0</v>
      </c>
      <c r="X24" s="3" t="b">
        <v>1</v>
      </c>
      <c r="Y24" s="3" t="b">
        <v>0</v>
      </c>
      <c r="Z24" s="3" t="b">
        <v>0</v>
      </c>
      <c r="AA24" s="3" t="b">
        <v>0</v>
      </c>
      <c r="AB24" s="3" t="b">
        <v>0</v>
      </c>
      <c r="AC24" s="3" t="b">
        <v>0</v>
      </c>
      <c r="AD24" s="3" t="b">
        <v>0</v>
      </c>
      <c r="AE24" s="3" t="b">
        <v>0</v>
      </c>
      <c r="AF24" s="3" t="b">
        <v>0</v>
      </c>
      <c r="AG24" s="3" t="b">
        <v>0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95</v>
      </c>
      <c r="AT24" t="s">
        <v>82</v>
      </c>
      <c r="AU24" t="s">
        <v>83</v>
      </c>
      <c r="AV24" t="s">
        <v>82</v>
      </c>
      <c r="AW24" t="s">
        <v>83</v>
      </c>
      <c r="AX24" t="s">
        <v>82</v>
      </c>
      <c r="BA24" t="s">
        <v>82</v>
      </c>
      <c r="BC24" t="s">
        <v>82</v>
      </c>
      <c r="BE24" t="s">
        <v>82</v>
      </c>
      <c r="BF24" t="s">
        <v>239</v>
      </c>
      <c r="BH24" t="s">
        <v>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V24">
        <v>24</v>
      </c>
      <c r="BW24" s="3" t="b">
        <f t="shared" si="4"/>
        <v>1</v>
      </c>
      <c r="BX24" s="3" t="b">
        <f t="shared" si="4"/>
        <v>0</v>
      </c>
      <c r="BY24" s="3" t="b">
        <f t="shared" si="4"/>
        <v>0</v>
      </c>
      <c r="BZ24" s="3" t="b">
        <f t="shared" si="4"/>
        <v>0</v>
      </c>
      <c r="CA24" s="3" t="b">
        <f t="shared" si="4"/>
        <v>0</v>
      </c>
      <c r="CB24" s="3" t="b">
        <f t="shared" si="4"/>
        <v>0</v>
      </c>
      <c r="CC24" s="3" t="b">
        <f t="shared" si="4"/>
        <v>0</v>
      </c>
      <c r="CD24" s="3" t="b">
        <f t="shared" si="4"/>
        <v>1</v>
      </c>
      <c r="CE24" s="3" t="b">
        <f t="shared" si="4"/>
        <v>0</v>
      </c>
      <c r="CF24" s="3" t="b">
        <f t="shared" si="4"/>
        <v>0</v>
      </c>
      <c r="CG24" s="3" t="b">
        <f t="shared" si="4"/>
        <v>0</v>
      </c>
      <c r="CI24" t="b">
        <f t="shared" si="5"/>
        <v>0</v>
      </c>
      <c r="CJ24" t="str">
        <f t="shared" si="6"/>
        <v/>
      </c>
      <c r="CK24" t="str">
        <f t="shared" si="7"/>
        <v/>
      </c>
      <c r="CL24" t="str">
        <f t="shared" si="8"/>
        <v/>
      </c>
      <c r="CM24" t="str">
        <f t="shared" si="9"/>
        <v/>
      </c>
      <c r="CN24" t="str">
        <f t="shared" si="10"/>
        <v/>
      </c>
      <c r="CO24" t="str">
        <f t="shared" si="11"/>
        <v/>
      </c>
      <c r="CP24" t="b">
        <f t="shared" si="26"/>
        <v>1</v>
      </c>
      <c r="CQ24" t="str">
        <f t="shared" si="12"/>
        <v/>
      </c>
      <c r="CR24" t="str">
        <f t="shared" si="13"/>
        <v/>
      </c>
      <c r="CS24" t="str">
        <f t="shared" si="14"/>
        <v/>
      </c>
      <c r="CT24">
        <f t="shared" si="15"/>
        <v>2</v>
      </c>
      <c r="CU24">
        <f t="shared" si="16"/>
        <v>2</v>
      </c>
      <c r="CV24" t="b">
        <f t="shared" si="17"/>
        <v>0</v>
      </c>
      <c r="CW24" t="b">
        <f t="shared" si="28"/>
        <v>1</v>
      </c>
      <c r="CX24">
        <f t="shared" si="18"/>
        <v>1</v>
      </c>
      <c r="CY24">
        <f t="shared" si="19"/>
        <v>0</v>
      </c>
      <c r="CZ24" t="b">
        <f t="shared" si="20"/>
        <v>0</v>
      </c>
      <c r="DA24">
        <f t="shared" si="21"/>
        <v>0</v>
      </c>
      <c r="DB24" t="s">
        <v>239</v>
      </c>
      <c r="DC24" t="s">
        <v>187</v>
      </c>
      <c r="DG24" t="s">
        <v>174</v>
      </c>
      <c r="DH24" s="3" t="s">
        <v>22</v>
      </c>
      <c r="DI24" s="7" t="s">
        <v>189</v>
      </c>
      <c r="DJ24">
        <f t="shared" si="22"/>
        <v>2</v>
      </c>
      <c r="DK24" t="s">
        <v>24</v>
      </c>
      <c r="DL24" t="s">
        <v>31</v>
      </c>
      <c r="DP24">
        <f t="shared" si="23"/>
        <v>1</v>
      </c>
      <c r="DQ24">
        <f t="shared" si="29"/>
        <v>0</v>
      </c>
      <c r="DR24">
        <f t="shared" si="29"/>
        <v>0</v>
      </c>
      <c r="DS24">
        <f t="shared" si="29"/>
        <v>0</v>
      </c>
      <c r="DT24">
        <f t="shared" si="29"/>
        <v>0</v>
      </c>
      <c r="DU24">
        <f t="shared" si="29"/>
        <v>0</v>
      </c>
      <c r="DV24">
        <f t="shared" si="29"/>
        <v>0</v>
      </c>
      <c r="DW24">
        <f t="shared" si="29"/>
        <v>0</v>
      </c>
      <c r="DX24">
        <f t="shared" si="29"/>
        <v>0</v>
      </c>
      <c r="DY24">
        <f t="shared" si="29"/>
        <v>0</v>
      </c>
      <c r="DZ24">
        <f t="shared" si="29"/>
        <v>0</v>
      </c>
      <c r="EA24">
        <f t="shared" si="29"/>
        <v>0</v>
      </c>
      <c r="EB24">
        <f t="shared" si="29"/>
        <v>0</v>
      </c>
      <c r="EC24">
        <f t="shared" si="29"/>
        <v>0</v>
      </c>
      <c r="ED24">
        <f t="shared" si="29"/>
        <v>1</v>
      </c>
      <c r="EE24">
        <f t="shared" si="29"/>
        <v>0</v>
      </c>
      <c r="EF24">
        <f t="shared" si="29"/>
        <v>0</v>
      </c>
      <c r="EG24">
        <f t="shared" si="29"/>
        <v>0</v>
      </c>
      <c r="EH24">
        <f t="shared" si="29"/>
        <v>0</v>
      </c>
      <c r="EI24">
        <f t="shared" si="29"/>
        <v>0</v>
      </c>
      <c r="EJ24">
        <f t="shared" ref="DQ24:EM35" si="54">COUNTIF($DK24:$DO24,EJ$1)</f>
        <v>0</v>
      </c>
      <c r="EK24">
        <f t="shared" si="54"/>
        <v>0</v>
      </c>
      <c r="EL24">
        <f t="shared" si="54"/>
        <v>0</v>
      </c>
      <c r="EM24">
        <f t="shared" si="54"/>
        <v>0</v>
      </c>
      <c r="EN24">
        <f t="shared" si="53"/>
        <v>0</v>
      </c>
      <c r="EP24" t="b">
        <f t="shared" si="25"/>
        <v>1</v>
      </c>
      <c r="EQ24" t="b">
        <f t="shared" si="51"/>
        <v>0</v>
      </c>
      <c r="ER24" t="b">
        <f t="shared" si="52"/>
        <v>0</v>
      </c>
      <c r="ES24" t="b">
        <f t="shared" si="30"/>
        <v>0</v>
      </c>
      <c r="ET24" t="b">
        <f t="shared" si="31"/>
        <v>0</v>
      </c>
      <c r="EU24" t="b">
        <f t="shared" si="32"/>
        <v>0</v>
      </c>
      <c r="EV24" t="b">
        <f t="shared" si="33"/>
        <v>0</v>
      </c>
      <c r="EW24" t="b">
        <f t="shared" si="34"/>
        <v>0</v>
      </c>
      <c r="EX24" t="b">
        <f t="shared" si="35"/>
        <v>0</v>
      </c>
      <c r="EY24" t="b">
        <f t="shared" si="36"/>
        <v>0</v>
      </c>
      <c r="EZ24" t="b">
        <f t="shared" si="37"/>
        <v>0</v>
      </c>
      <c r="FA24" t="b">
        <f t="shared" si="38"/>
        <v>0</v>
      </c>
      <c r="FB24" t="b">
        <f t="shared" si="39"/>
        <v>0</v>
      </c>
      <c r="FC24" t="b">
        <f t="shared" si="40"/>
        <v>0</v>
      </c>
      <c r="FD24" t="b">
        <f t="shared" si="41"/>
        <v>1</v>
      </c>
      <c r="FE24" t="b">
        <f t="shared" si="42"/>
        <v>0</v>
      </c>
      <c r="FF24" t="b">
        <f t="shared" si="43"/>
        <v>0</v>
      </c>
      <c r="FG24" t="b">
        <f t="shared" si="44"/>
        <v>0</v>
      </c>
      <c r="FH24" t="b">
        <f t="shared" si="45"/>
        <v>0</v>
      </c>
      <c r="FI24" t="b">
        <f t="shared" si="46"/>
        <v>0</v>
      </c>
      <c r="FJ24" t="b">
        <f t="shared" si="47"/>
        <v>0</v>
      </c>
      <c r="FK24" t="b">
        <f t="shared" si="48"/>
        <v>0</v>
      </c>
      <c r="FL24" t="b">
        <f t="shared" si="49"/>
        <v>0</v>
      </c>
      <c r="FM24" t="b">
        <f t="shared" si="50"/>
        <v>0</v>
      </c>
    </row>
    <row r="25" spans="1:169">
      <c r="A25" t="s">
        <v>242</v>
      </c>
      <c r="C25" t="s">
        <v>76</v>
      </c>
      <c r="D25" t="s">
        <v>91</v>
      </c>
      <c r="E25" t="s">
        <v>92</v>
      </c>
      <c r="F25" t="s">
        <v>187</v>
      </c>
      <c r="G25" t="s">
        <v>216</v>
      </c>
      <c r="J25" s="3" t="b">
        <v>0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0</v>
      </c>
      <c r="W25" s="3" t="b">
        <v>1</v>
      </c>
      <c r="X25" s="3" t="b">
        <v>0</v>
      </c>
      <c r="Y25" s="3" t="b">
        <v>0</v>
      </c>
      <c r="Z25" s="3" t="b">
        <v>0</v>
      </c>
      <c r="AA25" s="3" t="b">
        <v>0</v>
      </c>
      <c r="AB25" s="3" t="b">
        <v>0</v>
      </c>
      <c r="AC25" s="3" t="b">
        <v>0</v>
      </c>
      <c r="AD25" s="3" t="b">
        <v>0</v>
      </c>
      <c r="AE25" s="3" t="b">
        <v>0</v>
      </c>
      <c r="AF25" s="3" t="b">
        <v>0</v>
      </c>
      <c r="AG25" s="3" t="b">
        <v>0</v>
      </c>
      <c r="AQ25" t="s">
        <v>82</v>
      </c>
      <c r="AR25" t="s">
        <v>82</v>
      </c>
      <c r="AT25" t="s">
        <v>81</v>
      </c>
      <c r="AU25" t="s">
        <v>82</v>
      </c>
      <c r="AV25" t="s">
        <v>82</v>
      </c>
      <c r="BC25" t="s">
        <v>82</v>
      </c>
      <c r="BE25" t="s">
        <v>82</v>
      </c>
      <c r="BF25" t="s">
        <v>242</v>
      </c>
      <c r="BH25" s="6" t="s">
        <v>243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V25">
        <v>25</v>
      </c>
      <c r="BW25" s="3" t="b">
        <f t="shared" si="4"/>
        <v>0</v>
      </c>
      <c r="BX25" s="3" t="b">
        <f t="shared" si="4"/>
        <v>0</v>
      </c>
      <c r="BY25" s="3" t="b">
        <f t="shared" si="4"/>
        <v>0</v>
      </c>
      <c r="BZ25" s="3" t="b">
        <f t="shared" si="4"/>
        <v>0</v>
      </c>
      <c r="CA25" s="3" t="b">
        <f t="shared" si="4"/>
        <v>0</v>
      </c>
      <c r="CB25" s="3" t="b">
        <f t="shared" si="4"/>
        <v>0</v>
      </c>
      <c r="CC25" s="3" t="b">
        <f t="shared" si="4"/>
        <v>1</v>
      </c>
      <c r="CD25" s="3" t="b">
        <f t="shared" si="4"/>
        <v>0</v>
      </c>
      <c r="CE25" s="3" t="b">
        <f t="shared" si="4"/>
        <v>0</v>
      </c>
      <c r="CF25" s="3" t="b">
        <f t="shared" si="4"/>
        <v>0</v>
      </c>
      <c r="CG25" s="3" t="b">
        <f t="shared" si="4"/>
        <v>0</v>
      </c>
      <c r="CI25" t="str">
        <f t="shared" si="5"/>
        <v/>
      </c>
      <c r="CJ25" t="str">
        <f t="shared" si="6"/>
        <v/>
      </c>
      <c r="CK25" t="str">
        <f t="shared" si="7"/>
        <v/>
      </c>
      <c r="CL25" t="str">
        <f t="shared" si="8"/>
        <v/>
      </c>
      <c r="CM25" t="str">
        <f t="shared" si="9"/>
        <v/>
      </c>
      <c r="CN25" t="str">
        <f t="shared" si="10"/>
        <v/>
      </c>
      <c r="CO25" t="b">
        <f t="shared" si="11"/>
        <v>1</v>
      </c>
      <c r="CP25" t="str">
        <f t="shared" si="26"/>
        <v/>
      </c>
      <c r="CQ25" t="str">
        <f t="shared" si="12"/>
        <v/>
      </c>
      <c r="CR25" t="str">
        <f t="shared" si="13"/>
        <v/>
      </c>
      <c r="CS25" t="str">
        <f t="shared" si="14"/>
        <v/>
      </c>
      <c r="CT25">
        <f t="shared" si="15"/>
        <v>1</v>
      </c>
      <c r="CU25">
        <f t="shared" si="16"/>
        <v>1</v>
      </c>
      <c r="CV25" t="b">
        <f t="shared" si="17"/>
        <v>0</v>
      </c>
      <c r="CW25" t="b">
        <f t="shared" si="28"/>
        <v>1</v>
      </c>
      <c r="CX25">
        <f t="shared" si="18"/>
        <v>0</v>
      </c>
      <c r="CY25">
        <f t="shared" si="19"/>
        <v>1</v>
      </c>
      <c r="CZ25" t="b">
        <f t="shared" si="20"/>
        <v>0</v>
      </c>
      <c r="DA25">
        <f t="shared" si="21"/>
        <v>0</v>
      </c>
      <c r="DB25" t="s">
        <v>242</v>
      </c>
      <c r="DC25" t="s">
        <v>187</v>
      </c>
      <c r="DG25" t="s">
        <v>34</v>
      </c>
      <c r="DH25" s="3" t="s">
        <v>23</v>
      </c>
      <c r="DI25" s="7" t="s">
        <v>30</v>
      </c>
      <c r="DJ25">
        <f t="shared" si="22"/>
        <v>1</v>
      </c>
      <c r="DK25" t="s">
        <v>30</v>
      </c>
      <c r="DP25">
        <f t="shared" si="23"/>
        <v>0</v>
      </c>
      <c r="DQ25">
        <f t="shared" si="54"/>
        <v>0</v>
      </c>
      <c r="DR25">
        <f t="shared" si="54"/>
        <v>0</v>
      </c>
      <c r="DS25">
        <f t="shared" si="54"/>
        <v>0</v>
      </c>
      <c r="DT25">
        <f t="shared" si="54"/>
        <v>0</v>
      </c>
      <c r="DU25">
        <f t="shared" si="54"/>
        <v>0</v>
      </c>
      <c r="DV25">
        <f t="shared" si="54"/>
        <v>0</v>
      </c>
      <c r="DW25">
        <f t="shared" si="54"/>
        <v>0</v>
      </c>
      <c r="DX25">
        <f t="shared" si="54"/>
        <v>0</v>
      </c>
      <c r="DY25">
        <f t="shared" si="54"/>
        <v>0</v>
      </c>
      <c r="DZ25">
        <f t="shared" si="54"/>
        <v>0</v>
      </c>
      <c r="EA25">
        <f t="shared" si="54"/>
        <v>0</v>
      </c>
      <c r="EB25">
        <f t="shared" si="54"/>
        <v>0</v>
      </c>
      <c r="EC25">
        <f t="shared" si="54"/>
        <v>1</v>
      </c>
      <c r="ED25">
        <f t="shared" si="54"/>
        <v>0</v>
      </c>
      <c r="EE25">
        <f t="shared" si="54"/>
        <v>0</v>
      </c>
      <c r="EF25">
        <f t="shared" si="54"/>
        <v>0</v>
      </c>
      <c r="EG25">
        <f t="shared" si="54"/>
        <v>0</v>
      </c>
      <c r="EH25">
        <f t="shared" si="54"/>
        <v>0</v>
      </c>
      <c r="EI25">
        <f t="shared" si="54"/>
        <v>0</v>
      </c>
      <c r="EJ25">
        <f t="shared" si="54"/>
        <v>0</v>
      </c>
      <c r="EK25">
        <f t="shared" si="54"/>
        <v>0</v>
      </c>
      <c r="EL25">
        <f t="shared" si="54"/>
        <v>0</v>
      </c>
      <c r="EM25">
        <f t="shared" si="54"/>
        <v>0</v>
      </c>
      <c r="EN25">
        <f t="shared" si="53"/>
        <v>0</v>
      </c>
      <c r="EP25" t="b">
        <f t="shared" si="25"/>
        <v>0</v>
      </c>
      <c r="EQ25" t="b">
        <f t="shared" si="51"/>
        <v>0</v>
      </c>
      <c r="ER25" t="b">
        <f t="shared" si="52"/>
        <v>0</v>
      </c>
      <c r="ES25" t="b">
        <f t="shared" si="30"/>
        <v>0</v>
      </c>
      <c r="ET25" t="b">
        <f t="shared" si="31"/>
        <v>0</v>
      </c>
      <c r="EU25" t="b">
        <f t="shared" si="32"/>
        <v>0</v>
      </c>
      <c r="EV25" t="b">
        <f t="shared" si="33"/>
        <v>0</v>
      </c>
      <c r="EW25" t="b">
        <f t="shared" si="34"/>
        <v>0</v>
      </c>
      <c r="EX25" t="b">
        <f t="shared" si="35"/>
        <v>0</v>
      </c>
      <c r="EY25" t="b">
        <f t="shared" si="36"/>
        <v>0</v>
      </c>
      <c r="EZ25" t="b">
        <f t="shared" si="37"/>
        <v>0</v>
      </c>
      <c r="FA25" t="b">
        <f t="shared" si="38"/>
        <v>0</v>
      </c>
      <c r="FB25" t="b">
        <f t="shared" si="39"/>
        <v>0</v>
      </c>
      <c r="FC25" t="b">
        <f t="shared" si="40"/>
        <v>1</v>
      </c>
      <c r="FD25" t="b">
        <f t="shared" si="41"/>
        <v>0</v>
      </c>
      <c r="FE25" t="b">
        <f t="shared" si="42"/>
        <v>0</v>
      </c>
      <c r="FF25" t="b">
        <f t="shared" si="43"/>
        <v>0</v>
      </c>
      <c r="FG25" t="b">
        <f t="shared" si="44"/>
        <v>0</v>
      </c>
      <c r="FH25" t="b">
        <f t="shared" si="45"/>
        <v>0</v>
      </c>
      <c r="FI25" t="b">
        <f t="shared" si="46"/>
        <v>0</v>
      </c>
      <c r="FJ25" t="b">
        <f t="shared" si="47"/>
        <v>0</v>
      </c>
      <c r="FK25" t="b">
        <f t="shared" si="48"/>
        <v>0</v>
      </c>
      <c r="FL25" t="b">
        <f t="shared" si="49"/>
        <v>0</v>
      </c>
      <c r="FM25" t="b">
        <f t="shared" si="50"/>
        <v>0</v>
      </c>
    </row>
    <row r="26" spans="1:169">
      <c r="A26" t="s">
        <v>244</v>
      </c>
      <c r="C26" t="s">
        <v>76</v>
      </c>
      <c r="D26" t="s">
        <v>91</v>
      </c>
      <c r="E26" t="s">
        <v>92</v>
      </c>
      <c r="F26" t="s">
        <v>187</v>
      </c>
      <c r="G26" t="s">
        <v>135</v>
      </c>
      <c r="J26" s="3" t="b">
        <v>0</v>
      </c>
      <c r="K26" s="3" t="b">
        <v>1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0</v>
      </c>
      <c r="W26" s="3" t="b">
        <v>0</v>
      </c>
      <c r="X26" s="3" t="b">
        <v>0</v>
      </c>
      <c r="Y26" s="3" t="b">
        <v>0</v>
      </c>
      <c r="Z26" s="3" t="b">
        <v>0</v>
      </c>
      <c r="AA26" s="3" t="b">
        <v>0</v>
      </c>
      <c r="AB26" s="3" t="b">
        <v>0</v>
      </c>
      <c r="AC26" s="3" t="b">
        <v>0</v>
      </c>
      <c r="AD26" s="3" t="b">
        <v>0</v>
      </c>
      <c r="AE26" s="3" t="b">
        <v>0</v>
      </c>
      <c r="AF26" s="3" t="b">
        <v>0</v>
      </c>
      <c r="AG26" s="3" t="b">
        <v>1</v>
      </c>
      <c r="AH26" t="s">
        <v>81</v>
      </c>
      <c r="AI26" t="s">
        <v>81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81</v>
      </c>
      <c r="AQ26" t="s">
        <v>82</v>
      </c>
      <c r="AR26" t="s">
        <v>82</v>
      </c>
      <c r="AT26" t="s">
        <v>81</v>
      </c>
      <c r="AU26" t="s">
        <v>81</v>
      </c>
      <c r="AV26" t="s">
        <v>82</v>
      </c>
      <c r="AW26" t="s">
        <v>81</v>
      </c>
      <c r="AX26" t="s">
        <v>82</v>
      </c>
      <c r="BA26" t="s">
        <v>82</v>
      </c>
      <c r="BC26" t="s">
        <v>82</v>
      </c>
      <c r="BE26" t="s">
        <v>81</v>
      </c>
      <c r="BF26" t="s">
        <v>244</v>
      </c>
      <c r="BH26" t="s">
        <v>245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V26">
        <v>26</v>
      </c>
      <c r="BW26" s="3" t="b">
        <f t="shared" si="4"/>
        <v>0</v>
      </c>
      <c r="BX26" s="3" t="b">
        <f t="shared" si="4"/>
        <v>1</v>
      </c>
      <c r="BY26" s="3" t="b">
        <f t="shared" si="4"/>
        <v>0</v>
      </c>
      <c r="BZ26" s="3" t="b">
        <f t="shared" si="4"/>
        <v>0</v>
      </c>
      <c r="CA26" s="3" t="b">
        <f t="shared" si="4"/>
        <v>0</v>
      </c>
      <c r="CB26" s="3" t="b">
        <f t="shared" si="4"/>
        <v>0</v>
      </c>
      <c r="CC26" s="3" t="b">
        <f t="shared" si="4"/>
        <v>0</v>
      </c>
      <c r="CD26" s="3" t="b">
        <f t="shared" si="4"/>
        <v>0</v>
      </c>
      <c r="CE26" s="3" t="b">
        <f t="shared" si="4"/>
        <v>0</v>
      </c>
      <c r="CF26" s="3" t="b">
        <f t="shared" si="4"/>
        <v>0</v>
      </c>
      <c r="CG26" s="3" t="b">
        <f t="shared" si="4"/>
        <v>1</v>
      </c>
      <c r="CI26" t="str">
        <f t="shared" si="5"/>
        <v/>
      </c>
      <c r="CJ26" t="b">
        <f t="shared" si="6"/>
        <v>1</v>
      </c>
      <c r="CK26" t="str">
        <f t="shared" si="7"/>
        <v/>
      </c>
      <c r="CL26" t="str">
        <f t="shared" si="8"/>
        <v/>
      </c>
      <c r="CM26" t="str">
        <f t="shared" si="9"/>
        <v/>
      </c>
      <c r="CN26" t="str">
        <f t="shared" si="10"/>
        <v/>
      </c>
      <c r="CO26" t="str">
        <f t="shared" si="11"/>
        <v/>
      </c>
      <c r="CP26" t="str">
        <f t="shared" si="26"/>
        <v/>
      </c>
      <c r="CQ26" t="str">
        <f t="shared" si="12"/>
        <v/>
      </c>
      <c r="CR26" t="str">
        <f t="shared" si="13"/>
        <v/>
      </c>
      <c r="CS26" t="b">
        <f t="shared" si="14"/>
        <v>1</v>
      </c>
      <c r="CT26">
        <f t="shared" si="15"/>
        <v>2</v>
      </c>
      <c r="CU26">
        <f t="shared" si="16"/>
        <v>2</v>
      </c>
      <c r="CV26" t="b">
        <f t="shared" si="17"/>
        <v>0</v>
      </c>
      <c r="CW26" t="b">
        <f t="shared" si="28"/>
        <v>1</v>
      </c>
      <c r="CX26">
        <f t="shared" si="18"/>
        <v>0</v>
      </c>
      <c r="CY26">
        <f t="shared" si="19"/>
        <v>1</v>
      </c>
      <c r="CZ26" t="b">
        <f t="shared" si="20"/>
        <v>0</v>
      </c>
      <c r="DA26">
        <f t="shared" si="21"/>
        <v>0</v>
      </c>
      <c r="DB26" t="s">
        <v>244</v>
      </c>
      <c r="DC26" t="s">
        <v>187</v>
      </c>
      <c r="DI26" s="7" t="s">
        <v>329</v>
      </c>
      <c r="DJ26">
        <f t="shared" si="22"/>
        <v>2</v>
      </c>
      <c r="DK26" t="s">
        <v>326</v>
      </c>
      <c r="DL26" t="s">
        <v>336</v>
      </c>
      <c r="DP26">
        <f t="shared" si="23"/>
        <v>0</v>
      </c>
      <c r="DQ26">
        <f t="shared" si="54"/>
        <v>1</v>
      </c>
      <c r="DR26">
        <f t="shared" si="54"/>
        <v>0</v>
      </c>
      <c r="DS26">
        <f t="shared" si="54"/>
        <v>0</v>
      </c>
      <c r="DT26">
        <f t="shared" si="54"/>
        <v>0</v>
      </c>
      <c r="DU26">
        <f t="shared" si="54"/>
        <v>0</v>
      </c>
      <c r="DV26">
        <f t="shared" si="54"/>
        <v>0</v>
      </c>
      <c r="DW26">
        <f t="shared" si="54"/>
        <v>0</v>
      </c>
      <c r="DX26">
        <f t="shared" si="54"/>
        <v>0</v>
      </c>
      <c r="DY26">
        <f t="shared" si="54"/>
        <v>0</v>
      </c>
      <c r="DZ26">
        <f t="shared" si="54"/>
        <v>0</v>
      </c>
      <c r="EA26">
        <f t="shared" si="54"/>
        <v>0</v>
      </c>
      <c r="EB26">
        <f t="shared" si="54"/>
        <v>0</v>
      </c>
      <c r="EC26">
        <f t="shared" si="54"/>
        <v>0</v>
      </c>
      <c r="ED26">
        <f t="shared" si="54"/>
        <v>0</v>
      </c>
      <c r="EE26">
        <f t="shared" si="54"/>
        <v>0</v>
      </c>
      <c r="EF26">
        <f t="shared" si="54"/>
        <v>0</v>
      </c>
      <c r="EG26">
        <f t="shared" si="54"/>
        <v>0</v>
      </c>
      <c r="EH26">
        <f t="shared" si="54"/>
        <v>0</v>
      </c>
      <c r="EI26">
        <f t="shared" si="54"/>
        <v>0</v>
      </c>
      <c r="EJ26">
        <f t="shared" si="54"/>
        <v>0</v>
      </c>
      <c r="EK26">
        <f t="shared" si="54"/>
        <v>0</v>
      </c>
      <c r="EL26">
        <f t="shared" si="54"/>
        <v>0</v>
      </c>
      <c r="EM26">
        <f t="shared" si="54"/>
        <v>1</v>
      </c>
      <c r="EN26">
        <f t="shared" si="53"/>
        <v>0</v>
      </c>
      <c r="EP26" t="b">
        <f t="shared" si="25"/>
        <v>0</v>
      </c>
      <c r="EQ26" t="b">
        <f t="shared" si="51"/>
        <v>1</v>
      </c>
      <c r="ER26" t="b">
        <f t="shared" si="52"/>
        <v>0</v>
      </c>
      <c r="ES26" t="b">
        <f t="shared" si="30"/>
        <v>0</v>
      </c>
      <c r="ET26" t="b">
        <f t="shared" si="31"/>
        <v>0</v>
      </c>
      <c r="EU26" t="b">
        <f t="shared" si="32"/>
        <v>0</v>
      </c>
      <c r="EV26" t="b">
        <f t="shared" si="33"/>
        <v>0</v>
      </c>
      <c r="EW26" t="b">
        <f t="shared" si="34"/>
        <v>0</v>
      </c>
      <c r="EX26" t="b">
        <f t="shared" si="35"/>
        <v>0</v>
      </c>
      <c r="EY26" t="b">
        <f t="shared" si="36"/>
        <v>0</v>
      </c>
      <c r="EZ26" t="b">
        <f t="shared" si="37"/>
        <v>0</v>
      </c>
      <c r="FA26" t="b">
        <f t="shared" si="38"/>
        <v>0</v>
      </c>
      <c r="FB26" t="b">
        <f t="shared" si="39"/>
        <v>0</v>
      </c>
      <c r="FC26" t="b">
        <f t="shared" si="40"/>
        <v>0</v>
      </c>
      <c r="FD26" t="b">
        <f t="shared" si="41"/>
        <v>0</v>
      </c>
      <c r="FE26" t="b">
        <f t="shared" si="42"/>
        <v>0</v>
      </c>
      <c r="FF26" t="b">
        <f t="shared" si="43"/>
        <v>0</v>
      </c>
      <c r="FG26" t="b">
        <f t="shared" si="44"/>
        <v>0</v>
      </c>
      <c r="FH26" t="b">
        <f t="shared" si="45"/>
        <v>0</v>
      </c>
      <c r="FI26" t="b">
        <f t="shared" si="46"/>
        <v>0</v>
      </c>
      <c r="FJ26" t="b">
        <f t="shared" si="47"/>
        <v>0</v>
      </c>
      <c r="FK26" t="b">
        <f t="shared" si="48"/>
        <v>0</v>
      </c>
      <c r="FL26" t="b">
        <f t="shared" si="49"/>
        <v>0</v>
      </c>
      <c r="FM26" t="b">
        <f t="shared" si="50"/>
        <v>1</v>
      </c>
    </row>
    <row r="27" spans="1:169">
      <c r="A27" t="s">
        <v>246</v>
      </c>
      <c r="C27" t="s">
        <v>90</v>
      </c>
      <c r="D27" t="s">
        <v>122</v>
      </c>
      <c r="E27" t="s">
        <v>101</v>
      </c>
      <c r="F27" t="s">
        <v>187</v>
      </c>
      <c r="G27" t="s">
        <v>218</v>
      </c>
      <c r="J27" s="3" t="b">
        <v>1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0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0</v>
      </c>
      <c r="Y27" s="3" t="b">
        <v>0</v>
      </c>
      <c r="Z27" s="3" t="b">
        <v>0</v>
      </c>
      <c r="AA27" s="3" t="b">
        <v>0</v>
      </c>
      <c r="AB27" s="3" t="b">
        <v>0</v>
      </c>
      <c r="AC27" s="3" t="b">
        <v>0</v>
      </c>
      <c r="AD27" s="3" t="b">
        <v>0</v>
      </c>
      <c r="AE27" s="3" t="b">
        <v>0</v>
      </c>
      <c r="AF27" s="3" t="b">
        <v>0</v>
      </c>
      <c r="AG27" s="3" t="b">
        <v>1</v>
      </c>
      <c r="AH27" t="s">
        <v>82</v>
      </c>
      <c r="AP27" t="s">
        <v>83</v>
      </c>
      <c r="AQ27" t="s">
        <v>83</v>
      </c>
      <c r="AR27" t="s">
        <v>83</v>
      </c>
      <c r="AT27" t="s">
        <v>82</v>
      </c>
      <c r="AU27" t="s">
        <v>82</v>
      </c>
      <c r="AV27" t="s">
        <v>83</v>
      </c>
      <c r="BC27" t="s">
        <v>82</v>
      </c>
      <c r="BE27" t="s">
        <v>81</v>
      </c>
      <c r="BF27" t="s">
        <v>246</v>
      </c>
      <c r="BH27" s="6" t="s">
        <v>247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V27">
        <v>27</v>
      </c>
      <c r="BW27" s="3" t="b">
        <f t="shared" si="4"/>
        <v>1</v>
      </c>
      <c r="BX27" s="3" t="b">
        <f t="shared" si="4"/>
        <v>0</v>
      </c>
      <c r="BY27" s="3" t="b">
        <f t="shared" si="4"/>
        <v>0</v>
      </c>
      <c r="BZ27" s="3" t="b">
        <f t="shared" si="4"/>
        <v>0</v>
      </c>
      <c r="CA27" s="3" t="b">
        <f t="shared" si="4"/>
        <v>0</v>
      </c>
      <c r="CB27" s="3" t="b">
        <f t="shared" si="4"/>
        <v>0</v>
      </c>
      <c r="CC27" s="3" t="b">
        <f t="shared" si="4"/>
        <v>0</v>
      </c>
      <c r="CD27" s="3" t="b">
        <f t="shared" si="4"/>
        <v>0</v>
      </c>
      <c r="CE27" s="3" t="b">
        <f t="shared" si="4"/>
        <v>0</v>
      </c>
      <c r="CF27" s="3" t="b">
        <f t="shared" si="4"/>
        <v>0</v>
      </c>
      <c r="CG27" s="3" t="b">
        <f t="shared" si="4"/>
        <v>1</v>
      </c>
      <c r="CI27" t="b">
        <f t="shared" si="5"/>
        <v>0</v>
      </c>
      <c r="CJ27" t="str">
        <f t="shared" si="6"/>
        <v/>
      </c>
      <c r="CK27" t="str">
        <f t="shared" si="7"/>
        <v/>
      </c>
      <c r="CL27" t="str">
        <f t="shared" si="8"/>
        <v/>
      </c>
      <c r="CM27" t="str">
        <f t="shared" si="9"/>
        <v/>
      </c>
      <c r="CN27" t="str">
        <f t="shared" si="10"/>
        <v/>
      </c>
      <c r="CO27" t="str">
        <f t="shared" si="11"/>
        <v/>
      </c>
      <c r="CP27" t="str">
        <f t="shared" si="26"/>
        <v/>
      </c>
      <c r="CQ27" t="str">
        <f t="shared" si="12"/>
        <v/>
      </c>
      <c r="CR27" t="str">
        <f t="shared" si="13"/>
        <v/>
      </c>
      <c r="CS27" t="b">
        <f t="shared" si="14"/>
        <v>1</v>
      </c>
      <c r="CT27">
        <f t="shared" si="15"/>
        <v>2</v>
      </c>
      <c r="CU27">
        <f t="shared" si="16"/>
        <v>2</v>
      </c>
      <c r="CV27" t="b">
        <f t="shared" si="17"/>
        <v>0</v>
      </c>
      <c r="CW27" t="b">
        <f t="shared" si="28"/>
        <v>1</v>
      </c>
      <c r="CX27">
        <f t="shared" si="18"/>
        <v>1</v>
      </c>
      <c r="CY27">
        <f t="shared" si="19"/>
        <v>0</v>
      </c>
      <c r="CZ27" t="b">
        <f t="shared" si="20"/>
        <v>0</v>
      </c>
      <c r="DA27">
        <f t="shared" si="21"/>
        <v>0</v>
      </c>
      <c r="DB27" t="s">
        <v>246</v>
      </c>
      <c r="DC27" t="s">
        <v>187</v>
      </c>
      <c r="DI27" s="8" t="s">
        <v>318</v>
      </c>
      <c r="DJ27">
        <f t="shared" si="22"/>
        <v>2</v>
      </c>
      <c r="DK27" t="s">
        <v>24</v>
      </c>
      <c r="DL27" t="s">
        <v>336</v>
      </c>
      <c r="DP27">
        <f t="shared" si="23"/>
        <v>1</v>
      </c>
      <c r="DQ27">
        <f t="shared" si="54"/>
        <v>0</v>
      </c>
      <c r="DR27">
        <f t="shared" si="54"/>
        <v>0</v>
      </c>
      <c r="DS27">
        <f t="shared" si="54"/>
        <v>0</v>
      </c>
      <c r="DT27">
        <f t="shared" si="54"/>
        <v>0</v>
      </c>
      <c r="DU27">
        <f t="shared" si="54"/>
        <v>0</v>
      </c>
      <c r="DV27">
        <f t="shared" si="54"/>
        <v>0</v>
      </c>
      <c r="DW27">
        <f t="shared" si="54"/>
        <v>0</v>
      </c>
      <c r="DX27">
        <f t="shared" si="54"/>
        <v>0</v>
      </c>
      <c r="DY27">
        <f t="shared" si="54"/>
        <v>0</v>
      </c>
      <c r="DZ27">
        <f t="shared" si="54"/>
        <v>0</v>
      </c>
      <c r="EA27">
        <f t="shared" si="54"/>
        <v>0</v>
      </c>
      <c r="EB27">
        <f t="shared" si="54"/>
        <v>0</v>
      </c>
      <c r="EC27">
        <f t="shared" si="54"/>
        <v>0</v>
      </c>
      <c r="ED27">
        <f t="shared" si="54"/>
        <v>0</v>
      </c>
      <c r="EE27">
        <f t="shared" si="54"/>
        <v>0</v>
      </c>
      <c r="EF27">
        <f t="shared" si="54"/>
        <v>0</v>
      </c>
      <c r="EG27">
        <f t="shared" si="54"/>
        <v>0</v>
      </c>
      <c r="EH27">
        <f t="shared" si="54"/>
        <v>0</v>
      </c>
      <c r="EI27">
        <f t="shared" si="54"/>
        <v>0</v>
      </c>
      <c r="EJ27">
        <f t="shared" si="54"/>
        <v>0</v>
      </c>
      <c r="EK27">
        <f t="shared" si="54"/>
        <v>0</v>
      </c>
      <c r="EL27">
        <f t="shared" si="54"/>
        <v>0</v>
      </c>
      <c r="EM27">
        <f t="shared" si="54"/>
        <v>1</v>
      </c>
      <c r="EN27">
        <f t="shared" si="53"/>
        <v>0</v>
      </c>
      <c r="EP27" t="b">
        <f t="shared" si="25"/>
        <v>1</v>
      </c>
      <c r="EQ27" t="b">
        <f t="shared" si="51"/>
        <v>0</v>
      </c>
      <c r="ER27" t="b">
        <f t="shared" si="52"/>
        <v>0</v>
      </c>
      <c r="ES27" t="b">
        <f t="shared" si="30"/>
        <v>0</v>
      </c>
      <c r="ET27" t="b">
        <f t="shared" si="31"/>
        <v>0</v>
      </c>
      <c r="EU27" t="b">
        <f t="shared" si="32"/>
        <v>0</v>
      </c>
      <c r="EV27" t="b">
        <f t="shared" si="33"/>
        <v>0</v>
      </c>
      <c r="EW27" t="b">
        <f t="shared" si="34"/>
        <v>0</v>
      </c>
      <c r="EX27" t="b">
        <f t="shared" si="35"/>
        <v>0</v>
      </c>
      <c r="EY27" t="b">
        <f t="shared" si="36"/>
        <v>0</v>
      </c>
      <c r="EZ27" t="b">
        <f t="shared" si="37"/>
        <v>0</v>
      </c>
      <c r="FA27" t="b">
        <f t="shared" si="38"/>
        <v>0</v>
      </c>
      <c r="FB27" t="b">
        <f t="shared" si="39"/>
        <v>0</v>
      </c>
      <c r="FC27" t="b">
        <f t="shared" si="40"/>
        <v>0</v>
      </c>
      <c r="FD27" t="b">
        <f t="shared" si="41"/>
        <v>0</v>
      </c>
      <c r="FE27" t="b">
        <f t="shared" si="42"/>
        <v>0</v>
      </c>
      <c r="FF27" t="b">
        <f t="shared" si="43"/>
        <v>0</v>
      </c>
      <c r="FG27" t="b">
        <f t="shared" si="44"/>
        <v>0</v>
      </c>
      <c r="FH27" t="b">
        <f t="shared" si="45"/>
        <v>0</v>
      </c>
      <c r="FI27" t="b">
        <f t="shared" si="46"/>
        <v>0</v>
      </c>
      <c r="FJ27" t="b">
        <f t="shared" si="47"/>
        <v>0</v>
      </c>
      <c r="FK27" t="b">
        <f t="shared" si="48"/>
        <v>0</v>
      </c>
      <c r="FL27" t="b">
        <f t="shared" si="49"/>
        <v>0</v>
      </c>
      <c r="FM27" t="b">
        <f t="shared" si="50"/>
        <v>1</v>
      </c>
    </row>
    <row r="28" spans="1:169">
      <c r="A28" t="s">
        <v>248</v>
      </c>
      <c r="C28" t="s">
        <v>90</v>
      </c>
      <c r="D28" t="s">
        <v>249</v>
      </c>
      <c r="E28" t="s">
        <v>78</v>
      </c>
      <c r="F28" t="s">
        <v>187</v>
      </c>
      <c r="G28" t="s">
        <v>197</v>
      </c>
      <c r="J28" s="3" t="b">
        <v>1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0</v>
      </c>
      <c r="V28" s="3" t="b">
        <v>0</v>
      </c>
      <c r="W28" s="3" t="b">
        <v>1</v>
      </c>
      <c r="X28" s="3" t="b">
        <v>0</v>
      </c>
      <c r="Y28" s="3" t="b">
        <v>1</v>
      </c>
      <c r="Z28" s="3" t="b">
        <v>0</v>
      </c>
      <c r="AA28" s="3" t="b">
        <v>0</v>
      </c>
      <c r="AB28" s="3" t="b">
        <v>0</v>
      </c>
      <c r="AC28" s="3" t="b">
        <v>0</v>
      </c>
      <c r="AD28" s="3" t="b">
        <v>0</v>
      </c>
      <c r="AE28" s="3" t="b">
        <v>0</v>
      </c>
      <c r="AF28" s="3" t="b">
        <v>0</v>
      </c>
      <c r="AG28" s="3" t="b">
        <v>0</v>
      </c>
      <c r="AH28" t="s">
        <v>81</v>
      </c>
      <c r="AI28" t="s">
        <v>81</v>
      </c>
      <c r="AJ28" t="s">
        <v>82</v>
      </c>
      <c r="AK28" t="s">
        <v>82</v>
      </c>
      <c r="AL28" t="s">
        <v>83</v>
      </c>
      <c r="AM28" t="s">
        <v>81</v>
      </c>
      <c r="AN28" t="s">
        <v>81</v>
      </c>
      <c r="AO28" t="s">
        <v>81</v>
      </c>
      <c r="AP28" t="s">
        <v>81</v>
      </c>
      <c r="AQ28" t="s">
        <v>82</v>
      </c>
      <c r="AR28" t="s">
        <v>81</v>
      </c>
      <c r="AS28" t="s">
        <v>88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BA28" t="s">
        <v>81</v>
      </c>
      <c r="BC28" t="s">
        <v>82</v>
      </c>
      <c r="BE28" t="s">
        <v>82</v>
      </c>
      <c r="BF28" t="s">
        <v>248</v>
      </c>
      <c r="BH28" t="s">
        <v>250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V28">
        <v>28</v>
      </c>
      <c r="BW28" s="3" t="b">
        <f t="shared" si="4"/>
        <v>1</v>
      </c>
      <c r="BX28" s="3" t="b">
        <f t="shared" si="4"/>
        <v>0</v>
      </c>
      <c r="BY28" s="3" t="b">
        <f t="shared" si="4"/>
        <v>0</v>
      </c>
      <c r="BZ28" s="3" t="b">
        <f t="shared" si="4"/>
        <v>0</v>
      </c>
      <c r="CA28" s="3" t="b">
        <f t="shared" si="4"/>
        <v>0</v>
      </c>
      <c r="CB28" s="3" t="b">
        <f t="shared" si="4"/>
        <v>0</v>
      </c>
      <c r="CC28" s="3" t="b">
        <f t="shared" si="4"/>
        <v>1</v>
      </c>
      <c r="CD28" s="3" t="b">
        <f t="shared" si="4"/>
        <v>0</v>
      </c>
      <c r="CE28" s="3" t="b">
        <f t="shared" si="4"/>
        <v>1</v>
      </c>
      <c r="CF28" s="3" t="b">
        <f t="shared" si="4"/>
        <v>0</v>
      </c>
      <c r="CG28" s="3" t="b">
        <f t="shared" si="4"/>
        <v>0</v>
      </c>
      <c r="CI28" t="b">
        <f t="shared" si="5"/>
        <v>0</v>
      </c>
      <c r="CJ28" t="str">
        <f t="shared" si="6"/>
        <v/>
      </c>
      <c r="CK28" t="str">
        <f t="shared" si="7"/>
        <v/>
      </c>
      <c r="CL28" t="str">
        <f t="shared" si="8"/>
        <v/>
      </c>
      <c r="CM28" t="str">
        <f t="shared" si="9"/>
        <v/>
      </c>
      <c r="CN28" t="str">
        <f t="shared" si="10"/>
        <v/>
      </c>
      <c r="CO28" t="b">
        <f t="shared" si="11"/>
        <v>0</v>
      </c>
      <c r="CP28" t="str">
        <f t="shared" si="26"/>
        <v/>
      </c>
      <c r="CQ28" t="b">
        <f t="shared" si="12"/>
        <v>1</v>
      </c>
      <c r="CR28" t="str">
        <f t="shared" si="13"/>
        <v/>
      </c>
      <c r="CS28" t="str">
        <f t="shared" si="14"/>
        <v/>
      </c>
      <c r="CT28">
        <f t="shared" si="15"/>
        <v>3</v>
      </c>
      <c r="CU28">
        <f t="shared" si="16"/>
        <v>3</v>
      </c>
      <c r="CV28" t="b">
        <f t="shared" si="17"/>
        <v>0</v>
      </c>
      <c r="CW28" t="b">
        <f t="shared" si="28"/>
        <v>1</v>
      </c>
      <c r="CX28">
        <f t="shared" si="18"/>
        <v>2</v>
      </c>
      <c r="CY28">
        <f t="shared" si="19"/>
        <v>2</v>
      </c>
      <c r="CZ28" t="b">
        <f t="shared" si="20"/>
        <v>0</v>
      </c>
      <c r="DA28">
        <f t="shared" si="21"/>
        <v>0</v>
      </c>
      <c r="DB28" t="s">
        <v>248</v>
      </c>
      <c r="DC28" t="s">
        <v>187</v>
      </c>
      <c r="DI28" s="7" t="s">
        <v>317</v>
      </c>
      <c r="DJ28">
        <f t="shared" si="22"/>
        <v>3</v>
      </c>
      <c r="DK28" t="s">
        <v>32</v>
      </c>
      <c r="DL28" t="s">
        <v>24</v>
      </c>
      <c r="DM28" t="s">
        <v>30</v>
      </c>
      <c r="DP28">
        <f t="shared" si="23"/>
        <v>1</v>
      </c>
      <c r="DQ28">
        <f t="shared" si="54"/>
        <v>0</v>
      </c>
      <c r="DR28">
        <f t="shared" si="54"/>
        <v>0</v>
      </c>
      <c r="DS28">
        <f t="shared" si="54"/>
        <v>0</v>
      </c>
      <c r="DT28">
        <f t="shared" si="54"/>
        <v>0</v>
      </c>
      <c r="DU28">
        <f t="shared" si="54"/>
        <v>0</v>
      </c>
      <c r="DV28">
        <f t="shared" si="54"/>
        <v>0</v>
      </c>
      <c r="DW28">
        <f t="shared" si="54"/>
        <v>0</v>
      </c>
      <c r="DX28">
        <f t="shared" si="54"/>
        <v>0</v>
      </c>
      <c r="DY28">
        <f t="shared" si="54"/>
        <v>0</v>
      </c>
      <c r="DZ28">
        <f t="shared" si="54"/>
        <v>0</v>
      </c>
      <c r="EA28">
        <f t="shared" si="54"/>
        <v>0</v>
      </c>
      <c r="EB28">
        <f t="shared" si="54"/>
        <v>0</v>
      </c>
      <c r="EC28">
        <f t="shared" si="54"/>
        <v>1</v>
      </c>
      <c r="ED28">
        <f t="shared" si="54"/>
        <v>0</v>
      </c>
      <c r="EE28">
        <f t="shared" si="54"/>
        <v>1</v>
      </c>
      <c r="EF28">
        <f t="shared" si="54"/>
        <v>0</v>
      </c>
      <c r="EG28">
        <f t="shared" si="54"/>
        <v>0</v>
      </c>
      <c r="EH28">
        <f t="shared" si="54"/>
        <v>0</v>
      </c>
      <c r="EI28">
        <f t="shared" si="54"/>
        <v>0</v>
      </c>
      <c r="EJ28">
        <f t="shared" si="54"/>
        <v>0</v>
      </c>
      <c r="EK28">
        <f t="shared" si="54"/>
        <v>0</v>
      </c>
      <c r="EL28">
        <f t="shared" si="54"/>
        <v>0</v>
      </c>
      <c r="EM28">
        <f t="shared" si="54"/>
        <v>0</v>
      </c>
      <c r="EN28">
        <f t="shared" si="53"/>
        <v>0</v>
      </c>
      <c r="EP28" t="b">
        <f t="shared" si="25"/>
        <v>1</v>
      </c>
      <c r="EQ28" t="b">
        <f t="shared" si="51"/>
        <v>0</v>
      </c>
      <c r="ER28" t="b">
        <f t="shared" si="52"/>
        <v>0</v>
      </c>
      <c r="ES28" t="b">
        <f t="shared" si="30"/>
        <v>0</v>
      </c>
      <c r="ET28" t="b">
        <f t="shared" si="31"/>
        <v>0</v>
      </c>
      <c r="EU28" t="b">
        <f t="shared" si="32"/>
        <v>0</v>
      </c>
      <c r="EV28" t="b">
        <f t="shared" si="33"/>
        <v>0</v>
      </c>
      <c r="EW28" t="b">
        <f t="shared" si="34"/>
        <v>0</v>
      </c>
      <c r="EX28" t="b">
        <f t="shared" si="35"/>
        <v>0</v>
      </c>
      <c r="EY28" t="b">
        <f t="shared" si="36"/>
        <v>0</v>
      </c>
      <c r="EZ28" t="b">
        <f t="shared" si="37"/>
        <v>0</v>
      </c>
      <c r="FA28" t="b">
        <f t="shared" si="38"/>
        <v>0</v>
      </c>
      <c r="FB28" t="b">
        <f t="shared" si="39"/>
        <v>0</v>
      </c>
      <c r="FC28" t="b">
        <f t="shared" si="40"/>
        <v>1</v>
      </c>
      <c r="FD28" t="b">
        <f t="shared" si="41"/>
        <v>0</v>
      </c>
      <c r="FE28" t="b">
        <f t="shared" si="42"/>
        <v>1</v>
      </c>
      <c r="FF28" t="b">
        <f t="shared" si="43"/>
        <v>0</v>
      </c>
      <c r="FG28" t="b">
        <f t="shared" si="44"/>
        <v>0</v>
      </c>
      <c r="FH28" t="b">
        <f t="shared" si="45"/>
        <v>0</v>
      </c>
      <c r="FI28" t="b">
        <f t="shared" si="46"/>
        <v>0</v>
      </c>
      <c r="FJ28" t="b">
        <f t="shared" si="47"/>
        <v>0</v>
      </c>
      <c r="FK28" t="b">
        <f t="shared" si="48"/>
        <v>0</v>
      </c>
      <c r="FL28" t="b">
        <f t="shared" si="49"/>
        <v>0</v>
      </c>
      <c r="FM28" t="b">
        <f t="shared" si="50"/>
        <v>0</v>
      </c>
    </row>
    <row r="29" spans="1:169">
      <c r="A29" t="s">
        <v>251</v>
      </c>
      <c r="C29" t="s">
        <v>76</v>
      </c>
      <c r="D29" t="s">
        <v>91</v>
      </c>
      <c r="E29" t="s">
        <v>92</v>
      </c>
      <c r="F29" t="s">
        <v>187</v>
      </c>
      <c r="G29" t="s">
        <v>197</v>
      </c>
      <c r="J29" s="3" t="b">
        <v>0</v>
      </c>
      <c r="K29" s="3" t="b">
        <v>1</v>
      </c>
      <c r="L29" s="3" t="b">
        <v>0</v>
      </c>
      <c r="M29" s="3" t="b">
        <v>0</v>
      </c>
      <c r="N29" s="3" t="b">
        <v>0</v>
      </c>
      <c r="O29" s="3" t="b">
        <v>1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 s="3" t="b">
        <v>0</v>
      </c>
      <c r="Y29" s="3" t="b">
        <v>0</v>
      </c>
      <c r="Z29" s="3" t="b">
        <v>0</v>
      </c>
      <c r="AA29" s="3" t="b">
        <v>0</v>
      </c>
      <c r="AB29" s="3" t="b">
        <v>0</v>
      </c>
      <c r="AC29" s="3" t="b">
        <v>0</v>
      </c>
      <c r="AD29" s="3" t="b">
        <v>0</v>
      </c>
      <c r="AE29" s="3" t="b">
        <v>0</v>
      </c>
      <c r="AF29" s="3" t="b">
        <v>0</v>
      </c>
      <c r="AG29" s="3" t="b">
        <v>0</v>
      </c>
      <c r="AH29" t="s">
        <v>81</v>
      </c>
      <c r="AI29" t="s">
        <v>81</v>
      </c>
      <c r="AJ29" t="s">
        <v>81</v>
      </c>
      <c r="AK29" t="s">
        <v>82</v>
      </c>
      <c r="AL29" t="s">
        <v>82</v>
      </c>
      <c r="AM29" t="s">
        <v>81</v>
      </c>
      <c r="AN29" t="s">
        <v>81</v>
      </c>
      <c r="AO29" t="s">
        <v>81</v>
      </c>
      <c r="AP29" t="s">
        <v>83</v>
      </c>
      <c r="AQ29" t="s">
        <v>82</v>
      </c>
      <c r="AR29" t="s">
        <v>82</v>
      </c>
      <c r="AS29" t="s">
        <v>88</v>
      </c>
      <c r="AT29" t="s">
        <v>82</v>
      </c>
      <c r="AU29" t="s">
        <v>81</v>
      </c>
      <c r="AV29" t="s">
        <v>82</v>
      </c>
      <c r="AW29" t="s">
        <v>81</v>
      </c>
      <c r="AX29" t="s">
        <v>83</v>
      </c>
      <c r="BA29" t="s">
        <v>82</v>
      </c>
      <c r="BC29" t="s">
        <v>82</v>
      </c>
      <c r="BE29" t="s">
        <v>82</v>
      </c>
      <c r="BF29" t="s">
        <v>251</v>
      </c>
      <c r="BH29" s="6" t="s">
        <v>252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29</v>
      </c>
      <c r="BW29" s="3" t="b">
        <f t="shared" si="4"/>
        <v>0</v>
      </c>
      <c r="BX29" s="3" t="b">
        <f t="shared" si="4"/>
        <v>1</v>
      </c>
      <c r="BY29" s="3" t="b">
        <f t="shared" si="4"/>
        <v>0</v>
      </c>
      <c r="BZ29" s="3" t="b">
        <f t="shared" si="4"/>
        <v>1</v>
      </c>
      <c r="CA29" s="3" t="b">
        <f t="shared" si="4"/>
        <v>0</v>
      </c>
      <c r="CB29" s="3" t="b">
        <f t="shared" si="4"/>
        <v>0</v>
      </c>
      <c r="CC29" s="3" t="b">
        <f t="shared" si="4"/>
        <v>0</v>
      </c>
      <c r="CD29" s="3" t="b">
        <f t="shared" si="4"/>
        <v>0</v>
      </c>
      <c r="CE29" s="3" t="b">
        <f t="shared" si="4"/>
        <v>0</v>
      </c>
      <c r="CF29" s="3" t="b">
        <f t="shared" si="4"/>
        <v>0</v>
      </c>
      <c r="CG29" s="3" t="b">
        <f t="shared" si="4"/>
        <v>0</v>
      </c>
      <c r="CI29" t="str">
        <f t="shared" si="5"/>
        <v/>
      </c>
      <c r="CJ29" t="b">
        <f t="shared" si="6"/>
        <v>1</v>
      </c>
      <c r="CK29" t="str">
        <f t="shared" si="7"/>
        <v/>
      </c>
      <c r="CL29" t="b">
        <f t="shared" si="8"/>
        <v>1</v>
      </c>
      <c r="CM29" t="str">
        <f t="shared" si="9"/>
        <v/>
      </c>
      <c r="CN29" t="str">
        <f t="shared" si="10"/>
        <v/>
      </c>
      <c r="CO29" t="str">
        <f t="shared" si="11"/>
        <v/>
      </c>
      <c r="CP29" t="str">
        <f t="shared" si="26"/>
        <v/>
      </c>
      <c r="CQ29" t="str">
        <f t="shared" si="12"/>
        <v/>
      </c>
      <c r="CR29" t="str">
        <f t="shared" si="13"/>
        <v/>
      </c>
      <c r="CS29" t="str">
        <f t="shared" si="14"/>
        <v/>
      </c>
      <c r="CT29">
        <f t="shared" si="15"/>
        <v>2</v>
      </c>
      <c r="CU29">
        <f t="shared" si="16"/>
        <v>3</v>
      </c>
      <c r="CV29" t="b">
        <f t="shared" si="17"/>
        <v>1</v>
      </c>
      <c r="CW29" t="b">
        <f t="shared" si="28"/>
        <v>0</v>
      </c>
      <c r="CX29">
        <f t="shared" si="18"/>
        <v>0</v>
      </c>
      <c r="CY29">
        <f t="shared" si="19"/>
        <v>0</v>
      </c>
      <c r="CZ29" t="b">
        <f t="shared" si="20"/>
        <v>0</v>
      </c>
      <c r="DA29">
        <f t="shared" si="21"/>
        <v>-1</v>
      </c>
      <c r="DB29" t="s">
        <v>251</v>
      </c>
      <c r="DC29" t="s">
        <v>187</v>
      </c>
      <c r="DI29" s="7" t="s">
        <v>330</v>
      </c>
      <c r="DJ29">
        <f t="shared" si="22"/>
        <v>3</v>
      </c>
      <c r="DK29" t="s">
        <v>326</v>
      </c>
      <c r="DL29" t="s">
        <v>349</v>
      </c>
      <c r="DM29" t="s">
        <v>27</v>
      </c>
      <c r="DP29">
        <f t="shared" si="23"/>
        <v>0</v>
      </c>
      <c r="DQ29">
        <f t="shared" si="54"/>
        <v>1</v>
      </c>
      <c r="DR29">
        <f t="shared" si="54"/>
        <v>0</v>
      </c>
      <c r="DS29">
        <f t="shared" si="54"/>
        <v>0</v>
      </c>
      <c r="DT29">
        <f t="shared" si="54"/>
        <v>0</v>
      </c>
      <c r="DU29">
        <f t="shared" si="54"/>
        <v>1</v>
      </c>
      <c r="DV29">
        <f t="shared" si="54"/>
        <v>0</v>
      </c>
      <c r="DW29">
        <f t="shared" si="54"/>
        <v>0</v>
      </c>
      <c r="DX29">
        <f t="shared" si="54"/>
        <v>0</v>
      </c>
      <c r="DY29">
        <f t="shared" si="54"/>
        <v>0</v>
      </c>
      <c r="DZ29">
        <f t="shared" si="54"/>
        <v>0</v>
      </c>
      <c r="EA29">
        <f t="shared" si="54"/>
        <v>0</v>
      </c>
      <c r="EB29">
        <f t="shared" si="54"/>
        <v>0</v>
      </c>
      <c r="EC29">
        <f t="shared" si="54"/>
        <v>0</v>
      </c>
      <c r="ED29">
        <f t="shared" si="54"/>
        <v>0</v>
      </c>
      <c r="EE29">
        <f t="shared" si="54"/>
        <v>0</v>
      </c>
      <c r="EF29">
        <f t="shared" si="54"/>
        <v>0</v>
      </c>
      <c r="EG29">
        <f t="shared" si="54"/>
        <v>0</v>
      </c>
      <c r="EH29">
        <f t="shared" si="54"/>
        <v>0</v>
      </c>
      <c r="EI29">
        <f t="shared" si="54"/>
        <v>0</v>
      </c>
      <c r="EJ29">
        <f t="shared" si="54"/>
        <v>0</v>
      </c>
      <c r="EK29">
        <f t="shared" si="54"/>
        <v>0</v>
      </c>
      <c r="EL29">
        <f t="shared" si="54"/>
        <v>0</v>
      </c>
      <c r="EM29">
        <f t="shared" si="54"/>
        <v>0</v>
      </c>
      <c r="EN29">
        <f t="shared" si="53"/>
        <v>0</v>
      </c>
      <c r="EP29" t="b">
        <f t="shared" si="25"/>
        <v>0</v>
      </c>
      <c r="EQ29" t="b">
        <f t="shared" si="51"/>
        <v>1</v>
      </c>
      <c r="ER29" t="b">
        <f t="shared" si="52"/>
        <v>0</v>
      </c>
      <c r="ES29" t="b">
        <f t="shared" si="30"/>
        <v>0</v>
      </c>
      <c r="ET29" t="b">
        <f t="shared" si="31"/>
        <v>0</v>
      </c>
      <c r="EU29" t="b">
        <f t="shared" si="32"/>
        <v>1</v>
      </c>
      <c r="EV29" t="b">
        <f t="shared" si="33"/>
        <v>0</v>
      </c>
      <c r="EW29" t="b">
        <f t="shared" si="34"/>
        <v>0</v>
      </c>
      <c r="EX29" t="b">
        <f t="shared" si="35"/>
        <v>0</v>
      </c>
      <c r="EY29" t="b">
        <f t="shared" si="36"/>
        <v>0</v>
      </c>
      <c r="EZ29" t="b">
        <f t="shared" si="37"/>
        <v>0</v>
      </c>
      <c r="FA29" t="b">
        <f t="shared" si="38"/>
        <v>0</v>
      </c>
      <c r="FB29" t="b">
        <f t="shared" si="39"/>
        <v>0</v>
      </c>
      <c r="FC29" t="b">
        <f t="shared" si="40"/>
        <v>0</v>
      </c>
      <c r="FD29" t="b">
        <f t="shared" si="41"/>
        <v>0</v>
      </c>
      <c r="FE29" t="b">
        <f t="shared" si="42"/>
        <v>0</v>
      </c>
      <c r="FF29" t="b">
        <f t="shared" si="43"/>
        <v>0</v>
      </c>
      <c r="FG29" t="b">
        <f t="shared" si="44"/>
        <v>0</v>
      </c>
      <c r="FH29" t="b">
        <f t="shared" si="45"/>
        <v>0</v>
      </c>
      <c r="FI29" t="b">
        <f t="shared" si="46"/>
        <v>0</v>
      </c>
      <c r="FJ29" t="b">
        <f t="shared" si="47"/>
        <v>0</v>
      </c>
      <c r="FK29" t="b">
        <f t="shared" si="48"/>
        <v>0</v>
      </c>
      <c r="FL29" t="b">
        <f t="shared" si="49"/>
        <v>0</v>
      </c>
      <c r="FM29" t="b">
        <f t="shared" si="50"/>
        <v>0</v>
      </c>
    </row>
    <row r="30" spans="1:169">
      <c r="A30" t="s">
        <v>253</v>
      </c>
      <c r="C30" t="s">
        <v>76</v>
      </c>
      <c r="D30" t="s">
        <v>91</v>
      </c>
      <c r="E30" t="s">
        <v>92</v>
      </c>
      <c r="F30" t="s">
        <v>187</v>
      </c>
      <c r="G30" t="s">
        <v>197</v>
      </c>
      <c r="J30" s="3" t="b">
        <v>0</v>
      </c>
      <c r="K30" s="3" t="b">
        <v>1</v>
      </c>
      <c r="L30" s="3" t="b">
        <v>0</v>
      </c>
      <c r="M30" s="3" t="b">
        <v>0</v>
      </c>
      <c r="N30" s="3" t="b">
        <v>0</v>
      </c>
      <c r="O30" s="3" t="b">
        <v>1</v>
      </c>
      <c r="P30" s="3" t="b">
        <v>0</v>
      </c>
      <c r="Q30" s="3" t="b">
        <v>0</v>
      </c>
      <c r="R30" s="3" t="b">
        <v>0</v>
      </c>
      <c r="S30" s="3" t="b">
        <v>0</v>
      </c>
      <c r="T30" s="3" t="b">
        <v>0</v>
      </c>
      <c r="U30" s="3" t="b">
        <v>0</v>
      </c>
      <c r="V30" s="3" t="b">
        <v>0</v>
      </c>
      <c r="W30" s="3" t="b">
        <v>0</v>
      </c>
      <c r="X30" s="3" t="b">
        <v>0</v>
      </c>
      <c r="Y30" s="3" t="b">
        <v>0</v>
      </c>
      <c r="Z30" s="3" t="b">
        <v>0</v>
      </c>
      <c r="AA30" s="3" t="b">
        <v>0</v>
      </c>
      <c r="AB30" s="3" t="b">
        <v>0</v>
      </c>
      <c r="AC30" s="3" t="b">
        <v>0</v>
      </c>
      <c r="AD30" s="3" t="b">
        <v>0</v>
      </c>
      <c r="AE30" s="3" t="b">
        <v>0</v>
      </c>
      <c r="AF30" s="3" t="b">
        <v>0</v>
      </c>
      <c r="AG30" s="3" t="b">
        <v>0</v>
      </c>
      <c r="AH30" t="s">
        <v>81</v>
      </c>
      <c r="AI30" t="s">
        <v>81</v>
      </c>
      <c r="AJ30" t="s">
        <v>82</v>
      </c>
      <c r="AK30" t="s">
        <v>82</v>
      </c>
      <c r="AL30" t="s">
        <v>82</v>
      </c>
      <c r="AM30" t="s">
        <v>81</v>
      </c>
      <c r="AN30" t="s">
        <v>81</v>
      </c>
      <c r="AO30" t="s">
        <v>81</v>
      </c>
      <c r="AP30" t="s">
        <v>81</v>
      </c>
      <c r="AQ30" t="s">
        <v>83</v>
      </c>
      <c r="AR30" t="s">
        <v>82</v>
      </c>
      <c r="AS30" t="s">
        <v>88</v>
      </c>
      <c r="AT30" t="s">
        <v>82</v>
      </c>
      <c r="AU30" t="s">
        <v>81</v>
      </c>
      <c r="AV30" t="s">
        <v>82</v>
      </c>
      <c r="AW30" t="s">
        <v>83</v>
      </c>
      <c r="AX30" t="s">
        <v>83</v>
      </c>
      <c r="BA30" t="s">
        <v>82</v>
      </c>
      <c r="BC30" t="s">
        <v>82</v>
      </c>
      <c r="BE30" t="s">
        <v>82</v>
      </c>
      <c r="BF30" t="s">
        <v>253</v>
      </c>
      <c r="BH30" t="s">
        <v>254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30</v>
      </c>
      <c r="BW30" s="3" t="b">
        <f t="shared" si="4"/>
        <v>0</v>
      </c>
      <c r="BX30" s="3" t="b">
        <f t="shared" si="4"/>
        <v>1</v>
      </c>
      <c r="BY30" s="3" t="b">
        <f t="shared" si="4"/>
        <v>0</v>
      </c>
      <c r="BZ30" s="3" t="b">
        <f t="shared" si="4"/>
        <v>1</v>
      </c>
      <c r="CA30" s="3" t="b">
        <f t="shared" si="4"/>
        <v>0</v>
      </c>
      <c r="CB30" s="3" t="b">
        <f t="shared" si="4"/>
        <v>0</v>
      </c>
      <c r="CC30" s="3" t="b">
        <f t="shared" si="4"/>
        <v>0</v>
      </c>
      <c r="CD30" s="3" t="b">
        <f t="shared" si="4"/>
        <v>0</v>
      </c>
      <c r="CE30" s="3" t="b">
        <f t="shared" si="4"/>
        <v>0</v>
      </c>
      <c r="CF30" s="3" t="b">
        <f t="shared" si="4"/>
        <v>0</v>
      </c>
      <c r="CG30" s="3" t="b">
        <f t="shared" si="4"/>
        <v>0</v>
      </c>
      <c r="CI30" t="str">
        <f t="shared" si="5"/>
        <v/>
      </c>
      <c r="CJ30" t="b">
        <f t="shared" si="6"/>
        <v>0</v>
      </c>
      <c r="CK30" t="str">
        <f t="shared" si="7"/>
        <v/>
      </c>
      <c r="CL30" t="b">
        <f t="shared" si="8"/>
        <v>1</v>
      </c>
      <c r="CM30" t="str">
        <f t="shared" si="9"/>
        <v/>
      </c>
      <c r="CN30" t="str">
        <f t="shared" si="10"/>
        <v/>
      </c>
      <c r="CO30" t="str">
        <f t="shared" si="11"/>
        <v/>
      </c>
      <c r="CP30" t="str">
        <f t="shared" si="26"/>
        <v/>
      </c>
      <c r="CQ30" t="str">
        <f t="shared" si="12"/>
        <v/>
      </c>
      <c r="CR30" t="str">
        <f t="shared" si="13"/>
        <v/>
      </c>
      <c r="CS30" t="str">
        <f t="shared" si="14"/>
        <v/>
      </c>
      <c r="CT30">
        <f t="shared" si="15"/>
        <v>2</v>
      </c>
      <c r="CU30">
        <f t="shared" si="16"/>
        <v>3</v>
      </c>
      <c r="CV30" t="b">
        <f t="shared" si="17"/>
        <v>0</v>
      </c>
      <c r="CW30" t="b">
        <f t="shared" si="28"/>
        <v>1</v>
      </c>
      <c r="CX30">
        <f t="shared" si="18"/>
        <v>1</v>
      </c>
      <c r="CY30">
        <f t="shared" si="19"/>
        <v>1</v>
      </c>
      <c r="CZ30" t="b">
        <f t="shared" si="20"/>
        <v>0</v>
      </c>
      <c r="DA30">
        <f t="shared" si="21"/>
        <v>-1</v>
      </c>
      <c r="DB30" t="s">
        <v>253</v>
      </c>
      <c r="DC30" t="s">
        <v>187</v>
      </c>
      <c r="DI30" s="7" t="s">
        <v>330</v>
      </c>
      <c r="DJ30">
        <f t="shared" si="22"/>
        <v>3</v>
      </c>
      <c r="DK30" t="s">
        <v>326</v>
      </c>
      <c r="DL30" t="s">
        <v>349</v>
      </c>
      <c r="DM30" t="s">
        <v>27</v>
      </c>
      <c r="DP30">
        <f t="shared" si="23"/>
        <v>0</v>
      </c>
      <c r="DQ30">
        <f t="shared" si="54"/>
        <v>1</v>
      </c>
      <c r="DR30">
        <f t="shared" si="54"/>
        <v>0</v>
      </c>
      <c r="DS30">
        <f t="shared" si="54"/>
        <v>0</v>
      </c>
      <c r="DT30">
        <f t="shared" si="54"/>
        <v>0</v>
      </c>
      <c r="DU30">
        <f t="shared" si="54"/>
        <v>1</v>
      </c>
      <c r="DV30">
        <f t="shared" si="54"/>
        <v>0</v>
      </c>
      <c r="DW30">
        <f t="shared" si="54"/>
        <v>0</v>
      </c>
      <c r="DX30">
        <f t="shared" si="54"/>
        <v>0</v>
      </c>
      <c r="DY30">
        <f t="shared" si="54"/>
        <v>0</v>
      </c>
      <c r="DZ30">
        <f t="shared" si="54"/>
        <v>0</v>
      </c>
      <c r="EA30">
        <f t="shared" si="54"/>
        <v>0</v>
      </c>
      <c r="EB30">
        <f t="shared" si="54"/>
        <v>0</v>
      </c>
      <c r="EC30">
        <f t="shared" si="54"/>
        <v>0</v>
      </c>
      <c r="ED30">
        <f t="shared" si="54"/>
        <v>0</v>
      </c>
      <c r="EE30">
        <f t="shared" si="54"/>
        <v>0</v>
      </c>
      <c r="EF30">
        <f t="shared" si="54"/>
        <v>0</v>
      </c>
      <c r="EG30">
        <f t="shared" si="54"/>
        <v>0</v>
      </c>
      <c r="EH30">
        <f t="shared" si="54"/>
        <v>0</v>
      </c>
      <c r="EI30">
        <f t="shared" si="54"/>
        <v>0</v>
      </c>
      <c r="EJ30">
        <f t="shared" si="54"/>
        <v>0</v>
      </c>
      <c r="EK30">
        <f t="shared" si="54"/>
        <v>0</v>
      </c>
      <c r="EL30">
        <f t="shared" si="54"/>
        <v>0</v>
      </c>
      <c r="EM30">
        <f t="shared" si="54"/>
        <v>0</v>
      </c>
      <c r="EN30">
        <f t="shared" si="53"/>
        <v>0</v>
      </c>
      <c r="EP30" t="b">
        <f t="shared" si="25"/>
        <v>0</v>
      </c>
      <c r="EQ30" t="b">
        <f t="shared" si="51"/>
        <v>1</v>
      </c>
      <c r="ER30" t="b">
        <f t="shared" si="52"/>
        <v>0</v>
      </c>
      <c r="ES30" t="b">
        <f t="shared" si="30"/>
        <v>0</v>
      </c>
      <c r="ET30" t="b">
        <f t="shared" si="31"/>
        <v>0</v>
      </c>
      <c r="EU30" t="b">
        <f t="shared" si="32"/>
        <v>1</v>
      </c>
      <c r="EV30" t="b">
        <f t="shared" si="33"/>
        <v>0</v>
      </c>
      <c r="EW30" t="b">
        <f t="shared" si="34"/>
        <v>0</v>
      </c>
      <c r="EX30" t="b">
        <f t="shared" si="35"/>
        <v>0</v>
      </c>
      <c r="EY30" t="b">
        <f t="shared" si="36"/>
        <v>0</v>
      </c>
      <c r="EZ30" t="b">
        <f t="shared" si="37"/>
        <v>0</v>
      </c>
      <c r="FA30" t="b">
        <f t="shared" si="38"/>
        <v>0</v>
      </c>
      <c r="FB30" t="b">
        <f t="shared" si="39"/>
        <v>0</v>
      </c>
      <c r="FC30" t="b">
        <f t="shared" si="40"/>
        <v>0</v>
      </c>
      <c r="FD30" t="b">
        <f t="shared" si="41"/>
        <v>0</v>
      </c>
      <c r="FE30" t="b">
        <f t="shared" si="42"/>
        <v>0</v>
      </c>
      <c r="FF30" t="b">
        <f t="shared" si="43"/>
        <v>0</v>
      </c>
      <c r="FG30" t="b">
        <f t="shared" si="44"/>
        <v>0</v>
      </c>
      <c r="FH30" t="b">
        <f t="shared" si="45"/>
        <v>0</v>
      </c>
      <c r="FI30" t="b">
        <f t="shared" si="46"/>
        <v>0</v>
      </c>
      <c r="FJ30" t="b">
        <f t="shared" si="47"/>
        <v>0</v>
      </c>
      <c r="FK30" t="b">
        <f t="shared" si="48"/>
        <v>0</v>
      </c>
      <c r="FL30" t="b">
        <f t="shared" si="49"/>
        <v>0</v>
      </c>
      <c r="FM30" t="b">
        <f t="shared" si="50"/>
        <v>0</v>
      </c>
    </row>
    <row r="31" spans="1:169">
      <c r="A31" t="s">
        <v>255</v>
      </c>
      <c r="C31" t="s">
        <v>76</v>
      </c>
      <c r="D31" t="s">
        <v>91</v>
      </c>
      <c r="E31" t="s">
        <v>92</v>
      </c>
      <c r="F31" t="s">
        <v>187</v>
      </c>
      <c r="G31" t="s">
        <v>197</v>
      </c>
      <c r="J31" s="3" t="b">
        <v>0</v>
      </c>
      <c r="K31" s="3" t="b">
        <v>1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0</v>
      </c>
      <c r="U31" s="3" t="b">
        <v>0</v>
      </c>
      <c r="V31" s="3" t="b">
        <v>0</v>
      </c>
      <c r="W31" s="3" t="b">
        <v>0</v>
      </c>
      <c r="X31" s="3" t="b">
        <v>0</v>
      </c>
      <c r="Y31" s="3" t="b">
        <v>0</v>
      </c>
      <c r="Z31" s="3" t="b">
        <v>0</v>
      </c>
      <c r="AA31" s="3" t="b">
        <v>0</v>
      </c>
      <c r="AB31" s="3" t="b">
        <v>0</v>
      </c>
      <c r="AC31" s="3" t="b">
        <v>0</v>
      </c>
      <c r="AD31" s="3" t="b">
        <v>0</v>
      </c>
      <c r="AE31" s="3" t="b">
        <v>0</v>
      </c>
      <c r="AF31" s="3" t="b">
        <v>0</v>
      </c>
      <c r="AG31" s="3" t="b">
        <v>1</v>
      </c>
      <c r="AH31" t="s">
        <v>81</v>
      </c>
      <c r="AI31" t="s">
        <v>81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95</v>
      </c>
      <c r="AT31" t="s">
        <v>82</v>
      </c>
      <c r="AU31" t="s">
        <v>81</v>
      </c>
      <c r="AV31" t="s">
        <v>82</v>
      </c>
      <c r="AW31" t="s">
        <v>81</v>
      </c>
      <c r="AX31" t="s">
        <v>81</v>
      </c>
      <c r="BA31" t="s">
        <v>82</v>
      </c>
      <c r="BC31" t="s">
        <v>82</v>
      </c>
      <c r="BE31" t="s">
        <v>81</v>
      </c>
      <c r="BF31" t="s">
        <v>255</v>
      </c>
      <c r="BH31" s="6" t="s">
        <v>34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V31">
        <v>31</v>
      </c>
      <c r="BW31" s="3" t="b">
        <f t="shared" si="4"/>
        <v>0</v>
      </c>
      <c r="BX31" s="3" t="b">
        <f t="shared" si="4"/>
        <v>1</v>
      </c>
      <c r="BY31" s="3" t="b">
        <f t="shared" si="4"/>
        <v>0</v>
      </c>
      <c r="BZ31" s="3" t="b">
        <f t="shared" si="4"/>
        <v>0</v>
      </c>
      <c r="CA31" s="3" t="b">
        <f t="shared" si="4"/>
        <v>0</v>
      </c>
      <c r="CB31" s="3" t="b">
        <f t="shared" si="4"/>
        <v>0</v>
      </c>
      <c r="CC31" s="3" t="b">
        <f t="shared" si="4"/>
        <v>0</v>
      </c>
      <c r="CD31" s="3" t="b">
        <f t="shared" si="4"/>
        <v>0</v>
      </c>
      <c r="CE31" s="3" t="b">
        <f t="shared" si="4"/>
        <v>0</v>
      </c>
      <c r="CF31" s="3" t="b">
        <f t="shared" si="4"/>
        <v>0</v>
      </c>
      <c r="CG31" s="3" t="b">
        <f t="shared" si="4"/>
        <v>1</v>
      </c>
      <c r="CI31" t="str">
        <f t="shared" si="5"/>
        <v/>
      </c>
      <c r="CJ31" t="b">
        <f t="shared" si="6"/>
        <v>1</v>
      </c>
      <c r="CK31" t="str">
        <f t="shared" si="7"/>
        <v/>
      </c>
      <c r="CL31" t="str">
        <f t="shared" si="8"/>
        <v/>
      </c>
      <c r="CM31" t="str">
        <f t="shared" si="9"/>
        <v/>
      </c>
      <c r="CN31" t="str">
        <f t="shared" si="10"/>
        <v/>
      </c>
      <c r="CO31" t="str">
        <f t="shared" si="11"/>
        <v/>
      </c>
      <c r="CP31" t="str">
        <f t="shared" si="26"/>
        <v/>
      </c>
      <c r="CQ31" t="str">
        <f t="shared" si="12"/>
        <v/>
      </c>
      <c r="CR31" t="str">
        <f t="shared" si="13"/>
        <v/>
      </c>
      <c r="CS31" t="b">
        <f t="shared" si="14"/>
        <v>1</v>
      </c>
      <c r="CT31">
        <f t="shared" si="15"/>
        <v>2</v>
      </c>
      <c r="CU31">
        <f t="shared" si="16"/>
        <v>3</v>
      </c>
      <c r="CV31" t="b">
        <f t="shared" si="17"/>
        <v>0</v>
      </c>
      <c r="CW31" t="b">
        <f t="shared" si="28"/>
        <v>1</v>
      </c>
      <c r="CX31">
        <f t="shared" si="18"/>
        <v>0</v>
      </c>
      <c r="CY31">
        <f t="shared" si="19"/>
        <v>1</v>
      </c>
      <c r="CZ31" t="b">
        <f t="shared" si="20"/>
        <v>0</v>
      </c>
      <c r="DA31">
        <f t="shared" si="21"/>
        <v>-1</v>
      </c>
      <c r="DB31" t="s">
        <v>255</v>
      </c>
      <c r="DC31" t="s">
        <v>187</v>
      </c>
      <c r="DI31" s="7" t="s">
        <v>331</v>
      </c>
      <c r="DJ31">
        <f t="shared" si="22"/>
        <v>3</v>
      </c>
      <c r="DK31" t="s">
        <v>326</v>
      </c>
      <c r="DL31" t="s">
        <v>349</v>
      </c>
      <c r="DM31" t="s">
        <v>336</v>
      </c>
      <c r="DP31">
        <f t="shared" si="23"/>
        <v>0</v>
      </c>
      <c r="DQ31">
        <f t="shared" si="54"/>
        <v>1</v>
      </c>
      <c r="DR31">
        <f t="shared" si="54"/>
        <v>0</v>
      </c>
      <c r="DS31">
        <f t="shared" si="54"/>
        <v>0</v>
      </c>
      <c r="DT31">
        <f t="shared" si="54"/>
        <v>0</v>
      </c>
      <c r="DU31">
        <f t="shared" si="54"/>
        <v>0</v>
      </c>
      <c r="DV31">
        <f t="shared" si="54"/>
        <v>0</v>
      </c>
      <c r="DW31">
        <f t="shared" si="54"/>
        <v>0</v>
      </c>
      <c r="DX31">
        <f t="shared" si="54"/>
        <v>0</v>
      </c>
      <c r="DY31">
        <f t="shared" si="54"/>
        <v>0</v>
      </c>
      <c r="DZ31">
        <f t="shared" si="54"/>
        <v>0</v>
      </c>
      <c r="EA31">
        <f t="shared" si="54"/>
        <v>0</v>
      </c>
      <c r="EB31">
        <f t="shared" si="54"/>
        <v>0</v>
      </c>
      <c r="EC31">
        <f t="shared" si="54"/>
        <v>0</v>
      </c>
      <c r="ED31">
        <f t="shared" si="54"/>
        <v>0</v>
      </c>
      <c r="EE31">
        <f t="shared" si="54"/>
        <v>0</v>
      </c>
      <c r="EF31">
        <f t="shared" si="54"/>
        <v>0</v>
      </c>
      <c r="EG31">
        <f t="shared" si="54"/>
        <v>0</v>
      </c>
      <c r="EH31">
        <f t="shared" si="54"/>
        <v>0</v>
      </c>
      <c r="EI31">
        <f t="shared" si="54"/>
        <v>0</v>
      </c>
      <c r="EJ31">
        <f t="shared" si="54"/>
        <v>0</v>
      </c>
      <c r="EK31">
        <f t="shared" si="54"/>
        <v>0</v>
      </c>
      <c r="EL31">
        <f t="shared" si="54"/>
        <v>0</v>
      </c>
      <c r="EM31">
        <f t="shared" si="54"/>
        <v>1</v>
      </c>
      <c r="EN31">
        <f t="shared" si="53"/>
        <v>0</v>
      </c>
      <c r="EP31" t="b">
        <f t="shared" si="25"/>
        <v>0</v>
      </c>
      <c r="EQ31" t="b">
        <f t="shared" si="51"/>
        <v>1</v>
      </c>
      <c r="ER31" t="b">
        <f t="shared" si="52"/>
        <v>0</v>
      </c>
      <c r="ES31" t="b">
        <f t="shared" si="30"/>
        <v>0</v>
      </c>
      <c r="ET31" t="b">
        <f t="shared" si="31"/>
        <v>0</v>
      </c>
      <c r="EU31" t="b">
        <f t="shared" si="32"/>
        <v>0</v>
      </c>
      <c r="EV31" t="b">
        <f t="shared" si="33"/>
        <v>0</v>
      </c>
      <c r="EW31" t="b">
        <f t="shared" si="34"/>
        <v>0</v>
      </c>
      <c r="EX31" t="b">
        <f t="shared" si="35"/>
        <v>0</v>
      </c>
      <c r="EY31" t="b">
        <f t="shared" si="36"/>
        <v>0</v>
      </c>
      <c r="EZ31" t="b">
        <f t="shared" si="37"/>
        <v>0</v>
      </c>
      <c r="FA31" t="b">
        <f t="shared" si="38"/>
        <v>0</v>
      </c>
      <c r="FB31" t="b">
        <f t="shared" si="39"/>
        <v>0</v>
      </c>
      <c r="FC31" t="b">
        <f t="shared" si="40"/>
        <v>0</v>
      </c>
      <c r="FD31" t="b">
        <f t="shared" si="41"/>
        <v>0</v>
      </c>
      <c r="FE31" t="b">
        <f t="shared" si="42"/>
        <v>0</v>
      </c>
      <c r="FF31" t="b">
        <f t="shared" si="43"/>
        <v>0</v>
      </c>
      <c r="FG31" t="b">
        <f t="shared" si="44"/>
        <v>0</v>
      </c>
      <c r="FH31" t="b">
        <f t="shared" si="45"/>
        <v>0</v>
      </c>
      <c r="FI31" t="b">
        <f t="shared" si="46"/>
        <v>0</v>
      </c>
      <c r="FJ31" t="b">
        <f t="shared" si="47"/>
        <v>0</v>
      </c>
      <c r="FK31" t="b">
        <f t="shared" si="48"/>
        <v>0</v>
      </c>
      <c r="FL31" t="b">
        <f t="shared" si="49"/>
        <v>0</v>
      </c>
      <c r="FM31" t="b">
        <f t="shared" si="50"/>
        <v>1</v>
      </c>
    </row>
    <row r="32" spans="1:169">
      <c r="A32" t="s">
        <v>256</v>
      </c>
      <c r="C32" t="s">
        <v>90</v>
      </c>
      <c r="D32" t="s">
        <v>91</v>
      </c>
      <c r="E32" t="s">
        <v>92</v>
      </c>
      <c r="F32" t="s">
        <v>187</v>
      </c>
      <c r="G32" t="s">
        <v>216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1</v>
      </c>
      <c r="V32" s="3" t="b">
        <v>0</v>
      </c>
      <c r="W32" s="3" t="b">
        <v>0</v>
      </c>
      <c r="X32" s="3" t="b">
        <v>0</v>
      </c>
      <c r="Y32" s="3" t="b">
        <v>1</v>
      </c>
      <c r="Z32" s="3" t="b">
        <v>0</v>
      </c>
      <c r="AA32" s="3" t="b">
        <v>0</v>
      </c>
      <c r="AB32" s="3" t="b">
        <v>0</v>
      </c>
      <c r="AC32" s="3" t="b">
        <v>0</v>
      </c>
      <c r="AD32" s="3" t="b">
        <v>0</v>
      </c>
      <c r="AE32" s="3" t="b">
        <v>0</v>
      </c>
      <c r="AF32" s="3" t="b">
        <v>0</v>
      </c>
      <c r="AG32" s="3" t="b">
        <v>1</v>
      </c>
      <c r="AQ32" t="s">
        <v>81</v>
      </c>
      <c r="AR32" t="s">
        <v>81</v>
      </c>
      <c r="AT32" t="s">
        <v>81</v>
      </c>
      <c r="AU32" t="s">
        <v>81</v>
      </c>
      <c r="AV32" t="s">
        <v>81</v>
      </c>
      <c r="BC32" t="s">
        <v>81</v>
      </c>
      <c r="BE32" t="s">
        <v>81</v>
      </c>
      <c r="BF32" t="s">
        <v>256</v>
      </c>
      <c r="BH32" t="s">
        <v>257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1</v>
      </c>
      <c r="BV32">
        <v>32</v>
      </c>
      <c r="BW32" s="3" t="b">
        <f t="shared" si="4"/>
        <v>0</v>
      </c>
      <c r="BX32" s="3" t="b">
        <f t="shared" si="4"/>
        <v>0</v>
      </c>
      <c r="BY32" s="3" t="b">
        <f t="shared" si="4"/>
        <v>0</v>
      </c>
      <c r="BZ32" s="3" t="b">
        <f t="shared" si="4"/>
        <v>0</v>
      </c>
      <c r="CA32" s="3" t="b">
        <f t="shared" si="4"/>
        <v>0</v>
      </c>
      <c r="CB32" s="3" t="b">
        <f t="shared" si="4"/>
        <v>1</v>
      </c>
      <c r="CC32" s="3" t="b">
        <f t="shared" si="4"/>
        <v>0</v>
      </c>
      <c r="CD32" s="3" t="b">
        <f t="shared" si="4"/>
        <v>0</v>
      </c>
      <c r="CE32" s="3" t="b">
        <f t="shared" si="4"/>
        <v>1</v>
      </c>
      <c r="CF32" s="3" t="b">
        <f t="shared" si="4"/>
        <v>0</v>
      </c>
      <c r="CG32" s="3" t="b">
        <f t="shared" si="4"/>
        <v>1</v>
      </c>
      <c r="CI32" t="str">
        <f t="shared" si="5"/>
        <v/>
      </c>
      <c r="CJ32" t="str">
        <f t="shared" si="6"/>
        <v/>
      </c>
      <c r="CK32" t="str">
        <f t="shared" si="7"/>
        <v/>
      </c>
      <c r="CL32" t="str">
        <f t="shared" si="8"/>
        <v/>
      </c>
      <c r="CM32" t="str">
        <f t="shared" si="9"/>
        <v/>
      </c>
      <c r="CN32" t="b">
        <f t="shared" si="10"/>
        <v>1</v>
      </c>
      <c r="CO32" t="str">
        <f t="shared" si="11"/>
        <v/>
      </c>
      <c r="CP32" t="str">
        <f t="shared" si="26"/>
        <v/>
      </c>
      <c r="CQ32" t="b">
        <f t="shared" si="12"/>
        <v>1</v>
      </c>
      <c r="CR32" t="str">
        <f t="shared" si="13"/>
        <v/>
      </c>
      <c r="CS32" t="b">
        <f t="shared" si="14"/>
        <v>1</v>
      </c>
      <c r="CT32">
        <f t="shared" si="15"/>
        <v>3</v>
      </c>
      <c r="CU32">
        <f t="shared" si="16"/>
        <v>3</v>
      </c>
      <c r="CV32" t="b">
        <f t="shared" si="17"/>
        <v>1</v>
      </c>
      <c r="CW32" t="b">
        <f t="shared" si="28"/>
        <v>0</v>
      </c>
      <c r="CX32">
        <f t="shared" si="18"/>
        <v>0</v>
      </c>
      <c r="CY32">
        <f t="shared" si="19"/>
        <v>0</v>
      </c>
      <c r="CZ32" t="b">
        <f t="shared" si="20"/>
        <v>0</v>
      </c>
      <c r="DA32">
        <f t="shared" si="21"/>
        <v>0</v>
      </c>
      <c r="DB32" t="s">
        <v>256</v>
      </c>
      <c r="DC32" t="s">
        <v>187</v>
      </c>
      <c r="DI32" s="7" t="s">
        <v>332</v>
      </c>
      <c r="DJ32">
        <f t="shared" si="22"/>
        <v>3</v>
      </c>
      <c r="DK32" t="s">
        <v>336</v>
      </c>
      <c r="DL32" t="s">
        <v>29</v>
      </c>
      <c r="DM32" t="s">
        <v>32</v>
      </c>
      <c r="DP32">
        <f t="shared" si="23"/>
        <v>0</v>
      </c>
      <c r="DQ32">
        <f t="shared" si="54"/>
        <v>0</v>
      </c>
      <c r="DR32">
        <f t="shared" si="54"/>
        <v>0</v>
      </c>
      <c r="DS32">
        <f t="shared" si="54"/>
        <v>0</v>
      </c>
      <c r="DT32">
        <f t="shared" si="54"/>
        <v>0</v>
      </c>
      <c r="DU32">
        <f t="shared" si="54"/>
        <v>0</v>
      </c>
      <c r="DV32">
        <f t="shared" si="54"/>
        <v>0</v>
      </c>
      <c r="DW32">
        <f t="shared" si="54"/>
        <v>0</v>
      </c>
      <c r="DX32">
        <f t="shared" si="54"/>
        <v>0</v>
      </c>
      <c r="DY32">
        <f t="shared" si="54"/>
        <v>0</v>
      </c>
      <c r="DZ32">
        <f t="shared" si="54"/>
        <v>0</v>
      </c>
      <c r="EA32">
        <f t="shared" si="54"/>
        <v>1</v>
      </c>
      <c r="EB32">
        <f t="shared" si="54"/>
        <v>0</v>
      </c>
      <c r="EC32">
        <f t="shared" si="54"/>
        <v>0</v>
      </c>
      <c r="ED32">
        <f t="shared" si="54"/>
        <v>0</v>
      </c>
      <c r="EE32">
        <f t="shared" si="54"/>
        <v>1</v>
      </c>
      <c r="EF32">
        <f t="shared" si="54"/>
        <v>0</v>
      </c>
      <c r="EG32">
        <f t="shared" si="54"/>
        <v>0</v>
      </c>
      <c r="EH32">
        <f t="shared" si="54"/>
        <v>0</v>
      </c>
      <c r="EI32">
        <f t="shared" si="54"/>
        <v>0</v>
      </c>
      <c r="EJ32">
        <f t="shared" si="54"/>
        <v>0</v>
      </c>
      <c r="EK32">
        <f t="shared" si="54"/>
        <v>0</v>
      </c>
      <c r="EL32">
        <f t="shared" si="54"/>
        <v>0</v>
      </c>
      <c r="EM32">
        <f t="shared" si="54"/>
        <v>1</v>
      </c>
      <c r="EN32">
        <f t="shared" si="53"/>
        <v>0</v>
      </c>
      <c r="EP32" t="b">
        <f t="shared" si="25"/>
        <v>0</v>
      </c>
      <c r="EQ32" t="b">
        <f t="shared" si="51"/>
        <v>0</v>
      </c>
      <c r="ER32" t="b">
        <f t="shared" si="52"/>
        <v>0</v>
      </c>
      <c r="ES32" t="b">
        <f t="shared" si="30"/>
        <v>0</v>
      </c>
      <c r="ET32" t="b">
        <f t="shared" si="31"/>
        <v>0</v>
      </c>
      <c r="EU32" t="b">
        <f t="shared" si="32"/>
        <v>0</v>
      </c>
      <c r="EV32" t="b">
        <f t="shared" si="33"/>
        <v>0</v>
      </c>
      <c r="EW32" t="b">
        <f t="shared" si="34"/>
        <v>0</v>
      </c>
      <c r="EX32" t="b">
        <f t="shared" si="35"/>
        <v>0</v>
      </c>
      <c r="EY32" t="b">
        <f t="shared" si="36"/>
        <v>0</v>
      </c>
      <c r="EZ32" t="b">
        <f t="shared" si="37"/>
        <v>0</v>
      </c>
      <c r="FA32" t="b">
        <f t="shared" si="38"/>
        <v>1</v>
      </c>
      <c r="FB32" t="b">
        <f t="shared" si="39"/>
        <v>0</v>
      </c>
      <c r="FC32" t="b">
        <f t="shared" si="40"/>
        <v>0</v>
      </c>
      <c r="FD32" t="b">
        <f t="shared" si="41"/>
        <v>0</v>
      </c>
      <c r="FE32" t="b">
        <f t="shared" si="42"/>
        <v>1</v>
      </c>
      <c r="FF32" t="b">
        <f t="shared" si="43"/>
        <v>0</v>
      </c>
      <c r="FG32" t="b">
        <f t="shared" si="44"/>
        <v>0</v>
      </c>
      <c r="FH32" t="b">
        <f t="shared" si="45"/>
        <v>0</v>
      </c>
      <c r="FI32" t="b">
        <f t="shared" si="46"/>
        <v>0</v>
      </c>
      <c r="FJ32" t="b">
        <f t="shared" si="47"/>
        <v>0</v>
      </c>
      <c r="FK32" t="b">
        <f t="shared" si="48"/>
        <v>0</v>
      </c>
      <c r="FL32" t="b">
        <f t="shared" si="49"/>
        <v>0</v>
      </c>
      <c r="FM32" t="b">
        <f t="shared" si="50"/>
        <v>1</v>
      </c>
    </row>
    <row r="33" spans="1:169">
      <c r="A33" t="s">
        <v>258</v>
      </c>
      <c r="C33" t="s">
        <v>90</v>
      </c>
      <c r="D33" t="s">
        <v>91</v>
      </c>
      <c r="E33" t="s">
        <v>92</v>
      </c>
      <c r="F33" t="s">
        <v>187</v>
      </c>
      <c r="G33" t="s">
        <v>188</v>
      </c>
      <c r="J33" s="3" t="b">
        <v>1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1</v>
      </c>
      <c r="X33" s="3" t="b">
        <v>0</v>
      </c>
      <c r="Y33" s="3" t="b">
        <v>1</v>
      </c>
      <c r="Z33" s="3" t="b">
        <v>0</v>
      </c>
      <c r="AA33" s="3" t="b">
        <v>0</v>
      </c>
      <c r="AB33" s="3" t="b">
        <v>0</v>
      </c>
      <c r="AC33" s="3" t="b">
        <v>0</v>
      </c>
      <c r="AD33" s="3" t="b">
        <v>0</v>
      </c>
      <c r="AE33" s="3" t="b">
        <v>0</v>
      </c>
      <c r="AF33" s="3" t="b">
        <v>0</v>
      </c>
      <c r="AG33" s="3" t="b">
        <v>0</v>
      </c>
      <c r="AH33" t="s">
        <v>81</v>
      </c>
      <c r="AR33" t="s">
        <v>83</v>
      </c>
      <c r="AT33" t="s">
        <v>81</v>
      </c>
      <c r="AU33" t="s">
        <v>81</v>
      </c>
      <c r="AV33" t="s">
        <v>81</v>
      </c>
      <c r="BF33" t="s">
        <v>258</v>
      </c>
      <c r="BH33" s="6" t="s">
        <v>194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V33">
        <v>33</v>
      </c>
      <c r="BW33" s="3" t="b">
        <f t="shared" si="4"/>
        <v>1</v>
      </c>
      <c r="BX33" s="3" t="b">
        <f t="shared" si="4"/>
        <v>0</v>
      </c>
      <c r="BY33" s="3" t="b">
        <f t="shared" si="4"/>
        <v>0</v>
      </c>
      <c r="BZ33" s="3" t="b">
        <f t="shared" si="4"/>
        <v>0</v>
      </c>
      <c r="CA33" s="3" t="b">
        <f t="shared" si="4"/>
        <v>0</v>
      </c>
      <c r="CB33" s="3" t="b">
        <f t="shared" si="4"/>
        <v>0</v>
      </c>
      <c r="CC33" s="3" t="b">
        <f t="shared" si="4"/>
        <v>1</v>
      </c>
      <c r="CD33" s="3" t="b">
        <f t="shared" si="4"/>
        <v>0</v>
      </c>
      <c r="CE33" s="3" t="b">
        <f t="shared" si="4"/>
        <v>1</v>
      </c>
      <c r="CF33" s="3" t="b">
        <f t="shared" si="4"/>
        <v>0</v>
      </c>
      <c r="CG33" s="3" t="b">
        <f t="shared" si="4"/>
        <v>0</v>
      </c>
      <c r="CI33" t="b">
        <f t="shared" si="5"/>
        <v>1</v>
      </c>
      <c r="CJ33" t="str">
        <f t="shared" si="6"/>
        <v/>
      </c>
      <c r="CK33" t="str">
        <f t="shared" si="7"/>
        <v/>
      </c>
      <c r="CL33" t="str">
        <f t="shared" si="8"/>
        <v/>
      </c>
      <c r="CM33" t="str">
        <f t="shared" si="9"/>
        <v/>
      </c>
      <c r="CN33" t="str">
        <f t="shared" si="10"/>
        <v/>
      </c>
      <c r="CO33" t="b">
        <f t="shared" si="11"/>
        <v>1</v>
      </c>
      <c r="CP33" t="str">
        <f t="shared" si="26"/>
        <v/>
      </c>
      <c r="CQ33" t="b">
        <f t="shared" si="12"/>
        <v>1</v>
      </c>
      <c r="CR33" t="str">
        <f t="shared" si="13"/>
        <v/>
      </c>
      <c r="CS33" t="str">
        <f t="shared" si="14"/>
        <v/>
      </c>
      <c r="CT33">
        <f t="shared" si="15"/>
        <v>3</v>
      </c>
      <c r="CU33">
        <f t="shared" si="16"/>
        <v>3</v>
      </c>
      <c r="CV33" t="b">
        <f t="shared" si="17"/>
        <v>1</v>
      </c>
      <c r="CW33" t="b">
        <f t="shared" si="28"/>
        <v>0</v>
      </c>
      <c r="CX33">
        <f t="shared" si="18"/>
        <v>0</v>
      </c>
      <c r="CY33">
        <f t="shared" si="19"/>
        <v>0</v>
      </c>
      <c r="CZ33" t="b">
        <f t="shared" si="20"/>
        <v>0</v>
      </c>
      <c r="DA33">
        <f t="shared" si="21"/>
        <v>0</v>
      </c>
      <c r="DB33" t="s">
        <v>258</v>
      </c>
      <c r="DC33" t="s">
        <v>187</v>
      </c>
      <c r="DI33" s="7" t="s">
        <v>317</v>
      </c>
      <c r="DJ33">
        <f t="shared" si="22"/>
        <v>3</v>
      </c>
      <c r="DK33" t="s">
        <v>32</v>
      </c>
      <c r="DL33" t="s">
        <v>24</v>
      </c>
      <c r="DM33" t="s">
        <v>30</v>
      </c>
      <c r="DP33">
        <f t="shared" si="23"/>
        <v>1</v>
      </c>
      <c r="DQ33">
        <f t="shared" si="54"/>
        <v>0</v>
      </c>
      <c r="DR33">
        <f t="shared" si="54"/>
        <v>0</v>
      </c>
      <c r="DS33">
        <f t="shared" si="54"/>
        <v>0</v>
      </c>
      <c r="DT33">
        <f t="shared" si="54"/>
        <v>0</v>
      </c>
      <c r="DU33">
        <f t="shared" si="54"/>
        <v>0</v>
      </c>
      <c r="DV33">
        <f t="shared" si="54"/>
        <v>0</v>
      </c>
      <c r="DW33">
        <f t="shared" si="54"/>
        <v>0</v>
      </c>
      <c r="DX33">
        <f t="shared" si="54"/>
        <v>0</v>
      </c>
      <c r="DY33">
        <f t="shared" si="54"/>
        <v>0</v>
      </c>
      <c r="DZ33">
        <f t="shared" si="54"/>
        <v>0</v>
      </c>
      <c r="EA33">
        <f t="shared" si="54"/>
        <v>0</v>
      </c>
      <c r="EB33">
        <f t="shared" si="54"/>
        <v>0</v>
      </c>
      <c r="EC33">
        <f t="shared" si="54"/>
        <v>1</v>
      </c>
      <c r="ED33">
        <f t="shared" si="54"/>
        <v>0</v>
      </c>
      <c r="EE33">
        <f t="shared" si="54"/>
        <v>1</v>
      </c>
      <c r="EF33">
        <f t="shared" si="54"/>
        <v>0</v>
      </c>
      <c r="EG33">
        <f t="shared" si="54"/>
        <v>0</v>
      </c>
      <c r="EH33">
        <f t="shared" si="54"/>
        <v>0</v>
      </c>
      <c r="EI33">
        <f t="shared" si="54"/>
        <v>0</v>
      </c>
      <c r="EJ33">
        <f t="shared" si="54"/>
        <v>0</v>
      </c>
      <c r="EK33">
        <f t="shared" si="54"/>
        <v>0</v>
      </c>
      <c r="EL33">
        <f t="shared" si="54"/>
        <v>0</v>
      </c>
      <c r="EM33">
        <f t="shared" si="54"/>
        <v>0</v>
      </c>
      <c r="EN33">
        <f t="shared" si="53"/>
        <v>0</v>
      </c>
      <c r="EP33" t="b">
        <f t="shared" si="25"/>
        <v>1</v>
      </c>
      <c r="EQ33" t="b">
        <f t="shared" si="51"/>
        <v>0</v>
      </c>
      <c r="ER33" t="b">
        <f t="shared" si="52"/>
        <v>0</v>
      </c>
      <c r="ES33" t="b">
        <f t="shared" si="30"/>
        <v>0</v>
      </c>
      <c r="ET33" t="b">
        <f t="shared" si="31"/>
        <v>0</v>
      </c>
      <c r="EU33" t="b">
        <f t="shared" si="32"/>
        <v>0</v>
      </c>
      <c r="EV33" t="b">
        <f t="shared" si="33"/>
        <v>0</v>
      </c>
      <c r="EW33" t="b">
        <f t="shared" si="34"/>
        <v>0</v>
      </c>
      <c r="EX33" t="b">
        <f t="shared" si="35"/>
        <v>0</v>
      </c>
      <c r="EY33" t="b">
        <f t="shared" si="36"/>
        <v>0</v>
      </c>
      <c r="EZ33" t="b">
        <f t="shared" si="37"/>
        <v>0</v>
      </c>
      <c r="FA33" t="b">
        <f t="shared" si="38"/>
        <v>0</v>
      </c>
      <c r="FB33" t="b">
        <f t="shared" si="39"/>
        <v>0</v>
      </c>
      <c r="FC33" t="b">
        <f t="shared" si="40"/>
        <v>1</v>
      </c>
      <c r="FD33" t="b">
        <f t="shared" si="41"/>
        <v>0</v>
      </c>
      <c r="FE33" t="b">
        <f t="shared" si="42"/>
        <v>1</v>
      </c>
      <c r="FF33" t="b">
        <f t="shared" si="43"/>
        <v>0</v>
      </c>
      <c r="FG33" t="b">
        <f t="shared" si="44"/>
        <v>0</v>
      </c>
      <c r="FH33" t="b">
        <f t="shared" si="45"/>
        <v>0</v>
      </c>
      <c r="FI33" t="b">
        <f t="shared" si="46"/>
        <v>0</v>
      </c>
      <c r="FJ33" t="b">
        <f t="shared" si="47"/>
        <v>0</v>
      </c>
      <c r="FK33" t="b">
        <f t="shared" si="48"/>
        <v>0</v>
      </c>
      <c r="FL33" t="b">
        <f t="shared" si="49"/>
        <v>0</v>
      </c>
      <c r="FM33" t="b">
        <f t="shared" si="50"/>
        <v>0</v>
      </c>
    </row>
    <row r="34" spans="1:169">
      <c r="A34" t="s">
        <v>259</v>
      </c>
      <c r="C34" t="s">
        <v>90</v>
      </c>
      <c r="D34" t="s">
        <v>129</v>
      </c>
      <c r="E34" t="s">
        <v>101</v>
      </c>
      <c r="F34" t="s">
        <v>187</v>
      </c>
      <c r="G34" t="s">
        <v>260</v>
      </c>
      <c r="J34" s="3" t="b">
        <v>0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1</v>
      </c>
      <c r="Y34" s="3" t="b">
        <v>0</v>
      </c>
      <c r="Z34" s="3" t="b">
        <v>0</v>
      </c>
      <c r="AA34" s="3" t="b">
        <v>0</v>
      </c>
      <c r="AB34" s="3" t="b">
        <v>0</v>
      </c>
      <c r="AC34" s="3" t="b">
        <v>0</v>
      </c>
      <c r="AD34" s="3" t="b">
        <v>0</v>
      </c>
      <c r="AE34" s="3" t="b">
        <v>0</v>
      </c>
      <c r="AF34" s="3" t="b">
        <v>0</v>
      </c>
      <c r="AG34" s="3" t="b">
        <v>0</v>
      </c>
      <c r="AH34" t="s">
        <v>82</v>
      </c>
      <c r="AI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83</v>
      </c>
      <c r="AQ34" t="s">
        <v>83</v>
      </c>
      <c r="AR34" t="s">
        <v>82</v>
      </c>
      <c r="AT34" t="s">
        <v>82</v>
      </c>
      <c r="AU34" t="s">
        <v>81</v>
      </c>
      <c r="AV34" t="s">
        <v>82</v>
      </c>
      <c r="AW34" t="s">
        <v>81</v>
      </c>
      <c r="AX34" t="s">
        <v>83</v>
      </c>
      <c r="BA34" t="s">
        <v>82</v>
      </c>
      <c r="BC34" t="s">
        <v>82</v>
      </c>
      <c r="BE34" t="s">
        <v>82</v>
      </c>
      <c r="BF34" t="s">
        <v>259</v>
      </c>
      <c r="BH34" t="s">
        <v>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V34">
        <v>34</v>
      </c>
      <c r="BW34" s="3" t="b">
        <f t="shared" si="4"/>
        <v>0</v>
      </c>
      <c r="BX34" s="3" t="b">
        <f t="shared" si="4"/>
        <v>0</v>
      </c>
      <c r="BY34" s="3" t="b">
        <f t="shared" si="4"/>
        <v>0</v>
      </c>
      <c r="BZ34" s="3" t="b">
        <f t="shared" si="4"/>
        <v>0</v>
      </c>
      <c r="CA34" s="3" t="b">
        <f t="shared" si="4"/>
        <v>0</v>
      </c>
      <c r="CB34" s="3" t="b">
        <f t="shared" si="4"/>
        <v>0</v>
      </c>
      <c r="CC34" s="3" t="b">
        <f t="shared" si="4"/>
        <v>0</v>
      </c>
      <c r="CD34" s="3" t="b">
        <f t="shared" si="4"/>
        <v>1</v>
      </c>
      <c r="CE34" s="3" t="b">
        <f t="shared" si="4"/>
        <v>0</v>
      </c>
      <c r="CF34" s="3" t="b">
        <f t="shared" si="4"/>
        <v>0</v>
      </c>
      <c r="CG34" s="3" t="b">
        <f t="shared" si="4"/>
        <v>0</v>
      </c>
      <c r="CI34" t="str">
        <f t="shared" si="5"/>
        <v/>
      </c>
      <c r="CJ34" t="str">
        <f t="shared" si="6"/>
        <v/>
      </c>
      <c r="CK34" t="str">
        <f t="shared" si="7"/>
        <v/>
      </c>
      <c r="CL34" t="str">
        <f t="shared" si="8"/>
        <v/>
      </c>
      <c r="CM34" t="str">
        <f t="shared" si="9"/>
        <v/>
      </c>
      <c r="CN34" t="str">
        <f t="shared" si="10"/>
        <v/>
      </c>
      <c r="CO34" t="str">
        <f t="shared" si="11"/>
        <v/>
      </c>
      <c r="CP34" t="b">
        <f t="shared" si="26"/>
        <v>1</v>
      </c>
      <c r="CQ34" t="str">
        <f t="shared" si="12"/>
        <v/>
      </c>
      <c r="CR34" t="str">
        <f t="shared" si="13"/>
        <v/>
      </c>
      <c r="CS34" t="str">
        <f t="shared" si="14"/>
        <v/>
      </c>
      <c r="CT34">
        <f t="shared" si="15"/>
        <v>1</v>
      </c>
      <c r="CU34">
        <f t="shared" si="16"/>
        <v>1</v>
      </c>
      <c r="CV34" t="b">
        <f t="shared" si="17"/>
        <v>1</v>
      </c>
      <c r="CW34" t="b">
        <f t="shared" si="28"/>
        <v>0</v>
      </c>
      <c r="CX34">
        <f t="shared" si="18"/>
        <v>0</v>
      </c>
      <c r="CY34">
        <f t="shared" si="19"/>
        <v>0</v>
      </c>
      <c r="CZ34" t="b">
        <f t="shared" si="20"/>
        <v>0</v>
      </c>
      <c r="DA34">
        <f t="shared" si="21"/>
        <v>0</v>
      </c>
      <c r="DB34" t="s">
        <v>259</v>
      </c>
      <c r="DC34" t="s">
        <v>187</v>
      </c>
      <c r="DI34" s="7" t="s">
        <v>31</v>
      </c>
      <c r="DJ34">
        <f t="shared" si="22"/>
        <v>1</v>
      </c>
      <c r="DK34" t="s">
        <v>31</v>
      </c>
      <c r="DP34">
        <f t="shared" si="23"/>
        <v>0</v>
      </c>
      <c r="DQ34">
        <f t="shared" si="54"/>
        <v>0</v>
      </c>
      <c r="DR34">
        <f t="shared" si="54"/>
        <v>0</v>
      </c>
      <c r="DS34">
        <f t="shared" si="54"/>
        <v>0</v>
      </c>
      <c r="DT34">
        <f t="shared" si="54"/>
        <v>0</v>
      </c>
      <c r="DU34">
        <f t="shared" si="54"/>
        <v>0</v>
      </c>
      <c r="DV34">
        <f t="shared" si="54"/>
        <v>0</v>
      </c>
      <c r="DW34">
        <f t="shared" si="54"/>
        <v>0</v>
      </c>
      <c r="DX34">
        <f t="shared" si="54"/>
        <v>0</v>
      </c>
      <c r="DY34">
        <f t="shared" si="54"/>
        <v>0</v>
      </c>
      <c r="DZ34">
        <f t="shared" si="54"/>
        <v>0</v>
      </c>
      <c r="EA34">
        <f t="shared" si="54"/>
        <v>0</v>
      </c>
      <c r="EB34">
        <f t="shared" si="54"/>
        <v>0</v>
      </c>
      <c r="EC34">
        <f t="shared" si="54"/>
        <v>0</v>
      </c>
      <c r="ED34">
        <f t="shared" si="54"/>
        <v>1</v>
      </c>
      <c r="EE34">
        <f t="shared" si="54"/>
        <v>0</v>
      </c>
      <c r="EF34">
        <f t="shared" si="54"/>
        <v>0</v>
      </c>
      <c r="EG34">
        <f t="shared" si="54"/>
        <v>0</v>
      </c>
      <c r="EH34">
        <f t="shared" si="54"/>
        <v>0</v>
      </c>
      <c r="EI34">
        <f t="shared" si="54"/>
        <v>0</v>
      </c>
      <c r="EJ34">
        <f t="shared" si="54"/>
        <v>0</v>
      </c>
      <c r="EK34">
        <f t="shared" si="54"/>
        <v>0</v>
      </c>
      <c r="EL34">
        <f t="shared" si="54"/>
        <v>0</v>
      </c>
      <c r="EM34">
        <f t="shared" si="54"/>
        <v>0</v>
      </c>
      <c r="EN34">
        <f t="shared" si="53"/>
        <v>0</v>
      </c>
      <c r="EP34" t="b">
        <f t="shared" si="25"/>
        <v>0</v>
      </c>
      <c r="EQ34" t="b">
        <f t="shared" si="51"/>
        <v>0</v>
      </c>
      <c r="ER34" t="b">
        <f t="shared" si="52"/>
        <v>0</v>
      </c>
      <c r="ES34" t="b">
        <f t="shared" si="30"/>
        <v>0</v>
      </c>
      <c r="ET34" t="b">
        <f t="shared" si="31"/>
        <v>0</v>
      </c>
      <c r="EU34" t="b">
        <f t="shared" si="32"/>
        <v>0</v>
      </c>
      <c r="EV34" t="b">
        <f t="shared" si="33"/>
        <v>0</v>
      </c>
      <c r="EW34" t="b">
        <f t="shared" si="34"/>
        <v>0</v>
      </c>
      <c r="EX34" t="b">
        <f t="shared" si="35"/>
        <v>0</v>
      </c>
      <c r="EY34" t="b">
        <f t="shared" si="36"/>
        <v>0</v>
      </c>
      <c r="EZ34" t="b">
        <f t="shared" si="37"/>
        <v>0</v>
      </c>
      <c r="FA34" t="b">
        <f t="shared" si="38"/>
        <v>0</v>
      </c>
      <c r="FB34" t="b">
        <f t="shared" si="39"/>
        <v>0</v>
      </c>
      <c r="FC34" t="b">
        <f t="shared" si="40"/>
        <v>0</v>
      </c>
      <c r="FD34" t="b">
        <f t="shared" si="41"/>
        <v>1</v>
      </c>
      <c r="FE34" t="b">
        <f t="shared" si="42"/>
        <v>0</v>
      </c>
      <c r="FF34" t="b">
        <f t="shared" si="43"/>
        <v>0</v>
      </c>
      <c r="FG34" t="b">
        <f t="shared" si="44"/>
        <v>0</v>
      </c>
      <c r="FH34" t="b">
        <f t="shared" si="45"/>
        <v>0</v>
      </c>
      <c r="FI34" t="b">
        <f t="shared" si="46"/>
        <v>0</v>
      </c>
      <c r="FJ34" t="b">
        <f t="shared" si="47"/>
        <v>0</v>
      </c>
      <c r="FK34" t="b">
        <f t="shared" si="48"/>
        <v>0</v>
      </c>
      <c r="FL34" t="b">
        <f t="shared" si="49"/>
        <v>0</v>
      </c>
      <c r="FM34" t="b">
        <f t="shared" si="50"/>
        <v>0</v>
      </c>
    </row>
    <row r="35" spans="1:169">
      <c r="A35" t="s">
        <v>261</v>
      </c>
      <c r="C35" t="s">
        <v>90</v>
      </c>
      <c r="D35" t="s">
        <v>112</v>
      </c>
      <c r="E35" t="s">
        <v>112</v>
      </c>
      <c r="F35" t="s">
        <v>187</v>
      </c>
      <c r="G35" t="s">
        <v>188</v>
      </c>
      <c r="J35" s="3" t="b">
        <v>1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1</v>
      </c>
      <c r="X35" s="3" t="b">
        <v>0</v>
      </c>
      <c r="Y35" s="3" t="b">
        <v>1</v>
      </c>
      <c r="Z35" s="3" t="b">
        <v>0</v>
      </c>
      <c r="AA35" s="3" t="b">
        <v>0</v>
      </c>
      <c r="AB35" s="3" t="b">
        <v>0</v>
      </c>
      <c r="AC35" s="3" t="b">
        <v>0</v>
      </c>
      <c r="AD35" s="3" t="b">
        <v>0</v>
      </c>
      <c r="AE35" s="3" t="b">
        <v>0</v>
      </c>
      <c r="AF35" s="3" t="b">
        <v>0</v>
      </c>
      <c r="AG35" s="3" t="b">
        <v>0</v>
      </c>
      <c r="AH35" t="s">
        <v>81</v>
      </c>
      <c r="AR35" t="s">
        <v>83</v>
      </c>
      <c r="AT35" t="s">
        <v>81</v>
      </c>
      <c r="AU35" t="s">
        <v>81</v>
      </c>
      <c r="AV35" t="s">
        <v>81</v>
      </c>
      <c r="BF35" t="s">
        <v>261</v>
      </c>
      <c r="BH35" s="6" t="s">
        <v>194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V35">
        <v>35</v>
      </c>
      <c r="BW35" s="3" t="b">
        <f t="shared" ref="BW35:CG58" si="55">HLOOKUP(BW$1,$J$1:$AG$59,$BV35,FALSE)</f>
        <v>1</v>
      </c>
      <c r="BX35" s="3" t="b">
        <f t="shared" si="55"/>
        <v>0</v>
      </c>
      <c r="BY35" s="3" t="b">
        <f t="shared" si="55"/>
        <v>0</v>
      </c>
      <c r="BZ35" s="3" t="b">
        <f t="shared" si="55"/>
        <v>0</v>
      </c>
      <c r="CA35" s="3" t="b">
        <f t="shared" si="55"/>
        <v>0</v>
      </c>
      <c r="CB35" s="3" t="b">
        <f t="shared" si="55"/>
        <v>0</v>
      </c>
      <c r="CC35" s="3" t="b">
        <f t="shared" si="55"/>
        <v>1</v>
      </c>
      <c r="CD35" s="3" t="b">
        <f t="shared" si="55"/>
        <v>0</v>
      </c>
      <c r="CE35" s="3" t="b">
        <f t="shared" si="55"/>
        <v>1</v>
      </c>
      <c r="CF35" s="3" t="b">
        <f t="shared" si="55"/>
        <v>0</v>
      </c>
      <c r="CG35" s="3" t="b">
        <f t="shared" si="55"/>
        <v>0</v>
      </c>
      <c r="CI35" t="b">
        <f t="shared" si="5"/>
        <v>1</v>
      </c>
      <c r="CJ35" t="str">
        <f t="shared" si="6"/>
        <v/>
      </c>
      <c r="CK35" t="str">
        <f t="shared" si="7"/>
        <v/>
      </c>
      <c r="CL35" t="str">
        <f t="shared" si="8"/>
        <v/>
      </c>
      <c r="CM35" t="str">
        <f t="shared" si="9"/>
        <v/>
      </c>
      <c r="CN35" t="str">
        <f t="shared" si="10"/>
        <v/>
      </c>
      <c r="CO35" t="b">
        <f t="shared" si="11"/>
        <v>1</v>
      </c>
      <c r="CP35" t="str">
        <f t="shared" si="26"/>
        <v/>
      </c>
      <c r="CQ35" t="b">
        <f t="shared" si="12"/>
        <v>1</v>
      </c>
      <c r="CR35" t="str">
        <f t="shared" si="13"/>
        <v/>
      </c>
      <c r="CS35" t="str">
        <f t="shared" si="14"/>
        <v/>
      </c>
      <c r="CT35">
        <f t="shared" si="15"/>
        <v>3</v>
      </c>
      <c r="CU35">
        <f t="shared" si="16"/>
        <v>3</v>
      </c>
      <c r="CV35" t="b">
        <f t="shared" si="17"/>
        <v>1</v>
      </c>
      <c r="CW35" t="b">
        <f t="shared" si="28"/>
        <v>0</v>
      </c>
      <c r="CX35">
        <f t="shared" si="18"/>
        <v>0</v>
      </c>
      <c r="CY35">
        <f t="shared" si="19"/>
        <v>0</v>
      </c>
      <c r="CZ35" t="b">
        <f t="shared" si="20"/>
        <v>0</v>
      </c>
      <c r="DA35">
        <f t="shared" si="21"/>
        <v>0</v>
      </c>
      <c r="DB35" t="s">
        <v>261</v>
      </c>
      <c r="DC35" t="s">
        <v>187</v>
      </c>
      <c r="DI35" s="7" t="s">
        <v>317</v>
      </c>
      <c r="DJ35">
        <f t="shared" si="22"/>
        <v>3</v>
      </c>
      <c r="DK35" t="s">
        <v>32</v>
      </c>
      <c r="DL35" t="s">
        <v>24</v>
      </c>
      <c r="DM35" t="s">
        <v>30</v>
      </c>
      <c r="DP35">
        <f t="shared" si="23"/>
        <v>1</v>
      </c>
      <c r="DQ35">
        <f t="shared" si="54"/>
        <v>0</v>
      </c>
      <c r="DR35">
        <f t="shared" si="54"/>
        <v>0</v>
      </c>
      <c r="DS35">
        <f t="shared" si="54"/>
        <v>0</v>
      </c>
      <c r="DT35">
        <f t="shared" si="54"/>
        <v>0</v>
      </c>
      <c r="DU35">
        <f t="shared" si="54"/>
        <v>0</v>
      </c>
      <c r="DV35">
        <f t="shared" si="54"/>
        <v>0</v>
      </c>
      <c r="DW35">
        <f t="shared" si="54"/>
        <v>0</v>
      </c>
      <c r="DX35">
        <f t="shared" si="54"/>
        <v>0</v>
      </c>
      <c r="DY35">
        <f t="shared" si="54"/>
        <v>0</v>
      </c>
      <c r="DZ35">
        <f t="shared" si="54"/>
        <v>0</v>
      </c>
      <c r="EA35">
        <f t="shared" si="54"/>
        <v>0</v>
      </c>
      <c r="EB35">
        <f t="shared" si="54"/>
        <v>0</v>
      </c>
      <c r="EC35">
        <f t="shared" si="54"/>
        <v>1</v>
      </c>
      <c r="ED35">
        <f t="shared" si="54"/>
        <v>0</v>
      </c>
      <c r="EE35">
        <f t="shared" si="54"/>
        <v>1</v>
      </c>
      <c r="EF35">
        <f t="shared" si="54"/>
        <v>0</v>
      </c>
      <c r="EG35">
        <f t="shared" si="54"/>
        <v>0</v>
      </c>
      <c r="EH35">
        <f t="shared" si="54"/>
        <v>0</v>
      </c>
      <c r="EI35">
        <f t="shared" si="54"/>
        <v>0</v>
      </c>
      <c r="EJ35">
        <f t="shared" si="54"/>
        <v>0</v>
      </c>
      <c r="EK35">
        <f t="shared" si="54"/>
        <v>0</v>
      </c>
      <c r="EL35">
        <f t="shared" ref="DQ35:EM46" si="56">COUNTIF($DK35:$DO35,EL$1)</f>
        <v>0</v>
      </c>
      <c r="EM35">
        <f t="shared" si="56"/>
        <v>0</v>
      </c>
      <c r="EN35">
        <f t="shared" si="53"/>
        <v>0</v>
      </c>
      <c r="EP35" t="b">
        <f t="shared" si="25"/>
        <v>1</v>
      </c>
      <c r="EQ35" t="b">
        <f t="shared" si="51"/>
        <v>0</v>
      </c>
      <c r="ER35" t="b">
        <f t="shared" si="52"/>
        <v>0</v>
      </c>
      <c r="ES35" t="b">
        <f t="shared" si="30"/>
        <v>0</v>
      </c>
      <c r="ET35" t="b">
        <f t="shared" si="31"/>
        <v>0</v>
      </c>
      <c r="EU35" t="b">
        <f t="shared" si="32"/>
        <v>0</v>
      </c>
      <c r="EV35" t="b">
        <f t="shared" si="33"/>
        <v>0</v>
      </c>
      <c r="EW35" t="b">
        <f t="shared" si="34"/>
        <v>0</v>
      </c>
      <c r="EX35" t="b">
        <f t="shared" si="35"/>
        <v>0</v>
      </c>
      <c r="EY35" t="b">
        <f t="shared" si="36"/>
        <v>0</v>
      </c>
      <c r="EZ35" t="b">
        <f t="shared" si="37"/>
        <v>0</v>
      </c>
      <c r="FA35" t="b">
        <f t="shared" si="38"/>
        <v>0</v>
      </c>
      <c r="FB35" t="b">
        <f t="shared" si="39"/>
        <v>0</v>
      </c>
      <c r="FC35" t="b">
        <f t="shared" si="40"/>
        <v>1</v>
      </c>
      <c r="FD35" t="b">
        <f t="shared" si="41"/>
        <v>0</v>
      </c>
      <c r="FE35" t="b">
        <f t="shared" si="42"/>
        <v>1</v>
      </c>
      <c r="FF35" t="b">
        <f t="shared" si="43"/>
        <v>0</v>
      </c>
      <c r="FG35" t="b">
        <f t="shared" si="44"/>
        <v>0</v>
      </c>
      <c r="FH35" t="b">
        <f t="shared" si="45"/>
        <v>0</v>
      </c>
      <c r="FI35" t="b">
        <f t="shared" si="46"/>
        <v>0</v>
      </c>
      <c r="FJ35" t="b">
        <f t="shared" si="47"/>
        <v>0</v>
      </c>
      <c r="FK35" t="b">
        <f t="shared" si="48"/>
        <v>0</v>
      </c>
      <c r="FL35" t="b">
        <f t="shared" si="49"/>
        <v>0</v>
      </c>
      <c r="FM35" t="b">
        <f t="shared" si="50"/>
        <v>0</v>
      </c>
    </row>
    <row r="36" spans="1:169">
      <c r="A36" t="s">
        <v>262</v>
      </c>
      <c r="C36" t="s">
        <v>76</v>
      </c>
      <c r="D36" t="s">
        <v>263</v>
      </c>
      <c r="E36" t="s">
        <v>264</v>
      </c>
      <c r="F36" t="s">
        <v>187</v>
      </c>
      <c r="G36" t="s">
        <v>135</v>
      </c>
      <c r="J36" s="3" t="b">
        <v>0</v>
      </c>
      <c r="K36" s="3" t="b">
        <v>1</v>
      </c>
      <c r="L36" s="3" t="b">
        <v>0</v>
      </c>
      <c r="M36" s="3" t="b">
        <v>0</v>
      </c>
      <c r="N36" s="3" t="b">
        <v>0</v>
      </c>
      <c r="O36" s="3" t="b">
        <v>1</v>
      </c>
      <c r="P36" s="3" t="b">
        <v>0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0</v>
      </c>
      <c r="Y36" s="3" t="b">
        <v>1</v>
      </c>
      <c r="Z36" s="3" t="b">
        <v>0</v>
      </c>
      <c r="AA36" s="3" t="b">
        <v>0</v>
      </c>
      <c r="AB36" s="3" t="b">
        <v>0</v>
      </c>
      <c r="AC36" s="3" t="b">
        <v>0</v>
      </c>
      <c r="AD36" s="3" t="b">
        <v>0</v>
      </c>
      <c r="AE36" s="3" t="b">
        <v>0</v>
      </c>
      <c r="AF36" s="3" t="b">
        <v>0</v>
      </c>
      <c r="AG36" s="3" t="b">
        <v>0</v>
      </c>
      <c r="AH36" t="s">
        <v>81</v>
      </c>
      <c r="AI36" t="s">
        <v>81</v>
      </c>
      <c r="AJ36" t="s">
        <v>82</v>
      </c>
      <c r="AK36" t="s">
        <v>83</v>
      </c>
      <c r="AL36" t="s">
        <v>81</v>
      </c>
      <c r="AM36" t="s">
        <v>81</v>
      </c>
      <c r="AN36" t="s">
        <v>81</v>
      </c>
      <c r="AO36" t="s">
        <v>81</v>
      </c>
      <c r="AP36" t="s">
        <v>82</v>
      </c>
      <c r="AQ36" t="s">
        <v>82</v>
      </c>
      <c r="AR36" t="s">
        <v>83</v>
      </c>
      <c r="AT36" t="s">
        <v>82</v>
      </c>
      <c r="AU36" t="s">
        <v>82</v>
      </c>
      <c r="AV36" t="s">
        <v>81</v>
      </c>
      <c r="AW36" t="s">
        <v>81</v>
      </c>
      <c r="AX36" t="s">
        <v>82</v>
      </c>
      <c r="BA36" t="s">
        <v>83</v>
      </c>
      <c r="BC36" t="s">
        <v>82</v>
      </c>
      <c r="BE36" t="s">
        <v>82</v>
      </c>
      <c r="BF36" t="s">
        <v>262</v>
      </c>
      <c r="BH36" t="s">
        <v>265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V36">
        <v>36</v>
      </c>
      <c r="BW36" s="3" t="b">
        <f t="shared" si="55"/>
        <v>0</v>
      </c>
      <c r="BX36" s="3" t="b">
        <f t="shared" si="55"/>
        <v>1</v>
      </c>
      <c r="BY36" s="3" t="b">
        <f t="shared" si="55"/>
        <v>0</v>
      </c>
      <c r="BZ36" s="3" t="b">
        <f t="shared" si="55"/>
        <v>1</v>
      </c>
      <c r="CA36" s="3" t="b">
        <f t="shared" si="55"/>
        <v>0</v>
      </c>
      <c r="CB36" s="3" t="b">
        <f t="shared" si="55"/>
        <v>0</v>
      </c>
      <c r="CC36" s="3" t="b">
        <f t="shared" si="55"/>
        <v>0</v>
      </c>
      <c r="CD36" s="3" t="b">
        <f t="shared" si="55"/>
        <v>0</v>
      </c>
      <c r="CE36" s="3" t="b">
        <f t="shared" si="55"/>
        <v>1</v>
      </c>
      <c r="CF36" s="3" t="b">
        <f t="shared" si="55"/>
        <v>0</v>
      </c>
      <c r="CG36" s="3" t="b">
        <f t="shared" si="55"/>
        <v>0</v>
      </c>
      <c r="CI36" t="str">
        <f t="shared" si="5"/>
        <v/>
      </c>
      <c r="CJ36" t="b">
        <f t="shared" si="6"/>
        <v>1</v>
      </c>
      <c r="CK36" t="str">
        <f t="shared" si="7"/>
        <v/>
      </c>
      <c r="CL36" t="b">
        <f t="shared" si="8"/>
        <v>1</v>
      </c>
      <c r="CM36" t="str">
        <f t="shared" si="9"/>
        <v/>
      </c>
      <c r="CN36" t="str">
        <f t="shared" si="10"/>
        <v/>
      </c>
      <c r="CO36" t="str">
        <f t="shared" si="11"/>
        <v/>
      </c>
      <c r="CP36" t="str">
        <f t="shared" si="26"/>
        <v/>
      </c>
      <c r="CQ36" t="b">
        <f t="shared" si="12"/>
        <v>1</v>
      </c>
      <c r="CR36" t="str">
        <f t="shared" si="13"/>
        <v/>
      </c>
      <c r="CS36" t="str">
        <f t="shared" si="14"/>
        <v/>
      </c>
      <c r="CT36">
        <f t="shared" si="15"/>
        <v>3</v>
      </c>
      <c r="CU36">
        <f t="shared" si="16"/>
        <v>3</v>
      </c>
      <c r="CV36" t="b">
        <f t="shared" si="17"/>
        <v>1</v>
      </c>
      <c r="CW36" t="b">
        <f t="shared" si="28"/>
        <v>0</v>
      </c>
      <c r="CX36">
        <f t="shared" si="18"/>
        <v>0</v>
      </c>
      <c r="CY36">
        <f t="shared" si="19"/>
        <v>0</v>
      </c>
      <c r="CZ36" t="b">
        <f t="shared" si="20"/>
        <v>0</v>
      </c>
      <c r="DA36">
        <f t="shared" si="21"/>
        <v>0</v>
      </c>
      <c r="DB36" t="s">
        <v>262</v>
      </c>
      <c r="DC36" t="s">
        <v>187</v>
      </c>
      <c r="DI36" s="7" t="s">
        <v>333</v>
      </c>
      <c r="DJ36">
        <f t="shared" si="22"/>
        <v>3</v>
      </c>
      <c r="DK36" t="s">
        <v>326</v>
      </c>
      <c r="DL36" t="s">
        <v>27</v>
      </c>
      <c r="DM36" t="s">
        <v>32</v>
      </c>
      <c r="DP36">
        <f t="shared" si="23"/>
        <v>0</v>
      </c>
      <c r="DQ36">
        <f t="shared" si="56"/>
        <v>1</v>
      </c>
      <c r="DR36">
        <f t="shared" si="56"/>
        <v>0</v>
      </c>
      <c r="DS36">
        <f t="shared" si="56"/>
        <v>0</v>
      </c>
      <c r="DT36">
        <f t="shared" si="56"/>
        <v>0</v>
      </c>
      <c r="DU36">
        <f t="shared" si="56"/>
        <v>1</v>
      </c>
      <c r="DV36">
        <f t="shared" si="56"/>
        <v>0</v>
      </c>
      <c r="DW36">
        <f t="shared" si="56"/>
        <v>0</v>
      </c>
      <c r="DX36">
        <f t="shared" si="56"/>
        <v>0</v>
      </c>
      <c r="DY36">
        <f t="shared" si="56"/>
        <v>0</v>
      </c>
      <c r="DZ36">
        <f t="shared" si="56"/>
        <v>0</v>
      </c>
      <c r="EA36">
        <f t="shared" si="56"/>
        <v>0</v>
      </c>
      <c r="EB36">
        <f t="shared" si="56"/>
        <v>0</v>
      </c>
      <c r="EC36">
        <f t="shared" si="56"/>
        <v>0</v>
      </c>
      <c r="ED36">
        <f t="shared" si="56"/>
        <v>0</v>
      </c>
      <c r="EE36">
        <f t="shared" si="56"/>
        <v>1</v>
      </c>
      <c r="EF36">
        <f t="shared" si="56"/>
        <v>0</v>
      </c>
      <c r="EG36">
        <f t="shared" si="56"/>
        <v>0</v>
      </c>
      <c r="EH36">
        <f t="shared" si="56"/>
        <v>0</v>
      </c>
      <c r="EI36">
        <f t="shared" si="56"/>
        <v>0</v>
      </c>
      <c r="EJ36">
        <f t="shared" si="56"/>
        <v>0</v>
      </c>
      <c r="EK36">
        <f t="shared" si="56"/>
        <v>0</v>
      </c>
      <c r="EL36">
        <f t="shared" si="56"/>
        <v>0</v>
      </c>
      <c r="EM36">
        <f t="shared" si="56"/>
        <v>0</v>
      </c>
      <c r="EN36">
        <f t="shared" si="53"/>
        <v>0</v>
      </c>
      <c r="EP36" t="b">
        <f t="shared" si="25"/>
        <v>0</v>
      </c>
      <c r="EQ36" t="b">
        <f t="shared" si="51"/>
        <v>1</v>
      </c>
      <c r="ER36" t="b">
        <f t="shared" si="52"/>
        <v>0</v>
      </c>
      <c r="ES36" t="b">
        <f t="shared" si="30"/>
        <v>0</v>
      </c>
      <c r="ET36" t="b">
        <f t="shared" si="31"/>
        <v>0</v>
      </c>
      <c r="EU36" t="b">
        <f t="shared" si="32"/>
        <v>1</v>
      </c>
      <c r="EV36" t="b">
        <f t="shared" si="33"/>
        <v>0</v>
      </c>
      <c r="EW36" t="b">
        <f t="shared" si="34"/>
        <v>0</v>
      </c>
      <c r="EX36" t="b">
        <f t="shared" si="35"/>
        <v>0</v>
      </c>
      <c r="EY36" t="b">
        <f t="shared" si="36"/>
        <v>0</v>
      </c>
      <c r="EZ36" t="b">
        <f t="shared" si="37"/>
        <v>0</v>
      </c>
      <c r="FA36" t="b">
        <f t="shared" si="38"/>
        <v>0</v>
      </c>
      <c r="FB36" t="b">
        <f t="shared" si="39"/>
        <v>0</v>
      </c>
      <c r="FC36" t="b">
        <f t="shared" si="40"/>
        <v>0</v>
      </c>
      <c r="FD36" t="b">
        <f t="shared" si="41"/>
        <v>0</v>
      </c>
      <c r="FE36" t="b">
        <f t="shared" si="42"/>
        <v>1</v>
      </c>
      <c r="FF36" t="b">
        <f t="shared" si="43"/>
        <v>0</v>
      </c>
      <c r="FG36" t="b">
        <f t="shared" si="44"/>
        <v>0</v>
      </c>
      <c r="FH36" t="b">
        <f t="shared" si="45"/>
        <v>0</v>
      </c>
      <c r="FI36" t="b">
        <f t="shared" si="46"/>
        <v>0</v>
      </c>
      <c r="FJ36" t="b">
        <f t="shared" si="47"/>
        <v>0</v>
      </c>
      <c r="FK36" t="b">
        <f t="shared" si="48"/>
        <v>0</v>
      </c>
      <c r="FL36" t="b">
        <f t="shared" si="49"/>
        <v>0</v>
      </c>
      <c r="FM36" t="b">
        <f t="shared" si="50"/>
        <v>0</v>
      </c>
    </row>
    <row r="37" spans="1:169">
      <c r="A37" t="s">
        <v>266</v>
      </c>
      <c r="C37" t="s">
        <v>90</v>
      </c>
      <c r="D37" t="s">
        <v>112</v>
      </c>
      <c r="E37" t="s">
        <v>112</v>
      </c>
      <c r="F37" t="s">
        <v>187</v>
      </c>
      <c r="G37" t="s">
        <v>267</v>
      </c>
      <c r="J37" s="3" t="b">
        <v>0</v>
      </c>
      <c r="K37" s="3" t="b">
        <v>1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b">
        <v>0</v>
      </c>
      <c r="W37" s="3" t="b">
        <v>0</v>
      </c>
      <c r="X37" s="3" t="b">
        <v>0</v>
      </c>
      <c r="Y37" s="3" t="b">
        <v>1</v>
      </c>
      <c r="Z37" s="3" t="b">
        <v>0</v>
      </c>
      <c r="AA37" s="3" t="b">
        <v>0</v>
      </c>
      <c r="AB37" s="3" t="b">
        <v>0</v>
      </c>
      <c r="AC37" s="3" t="b">
        <v>0</v>
      </c>
      <c r="AD37" s="3" t="b">
        <v>0</v>
      </c>
      <c r="AE37" s="3" t="b">
        <v>0</v>
      </c>
      <c r="AF37" s="3" t="b">
        <v>0</v>
      </c>
      <c r="AG37" s="3" t="b">
        <v>1</v>
      </c>
      <c r="AI37" t="s">
        <v>81</v>
      </c>
      <c r="AJ37" t="s">
        <v>81</v>
      </c>
      <c r="AK37" t="s">
        <v>81</v>
      </c>
      <c r="AN37" t="s">
        <v>81</v>
      </c>
      <c r="AO37" t="s">
        <v>81</v>
      </c>
      <c r="AP37" t="s">
        <v>81</v>
      </c>
      <c r="AR37" t="s">
        <v>81</v>
      </c>
      <c r="AT37" t="s">
        <v>81</v>
      </c>
      <c r="AU37" t="s">
        <v>81</v>
      </c>
      <c r="AV37" t="s">
        <v>81</v>
      </c>
      <c r="AW37" t="s">
        <v>81</v>
      </c>
      <c r="BA37" t="s">
        <v>81</v>
      </c>
      <c r="BC37" t="s">
        <v>81</v>
      </c>
      <c r="BE37" t="s">
        <v>81</v>
      </c>
      <c r="BF37" t="s">
        <v>266</v>
      </c>
      <c r="BH37" s="6" t="s">
        <v>268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V37">
        <v>37</v>
      </c>
      <c r="BW37" s="3" t="b">
        <f t="shared" si="55"/>
        <v>0</v>
      </c>
      <c r="BX37" s="3" t="b">
        <f t="shared" si="55"/>
        <v>1</v>
      </c>
      <c r="BY37" s="3" t="b">
        <f t="shared" si="55"/>
        <v>0</v>
      </c>
      <c r="BZ37" s="3" t="b">
        <f t="shared" si="55"/>
        <v>0</v>
      </c>
      <c r="CA37" s="3" t="b">
        <f t="shared" si="55"/>
        <v>0</v>
      </c>
      <c r="CB37" s="3" t="b">
        <f t="shared" si="55"/>
        <v>0</v>
      </c>
      <c r="CC37" s="3" t="b">
        <f t="shared" si="55"/>
        <v>0</v>
      </c>
      <c r="CD37" s="3" t="b">
        <f t="shared" si="55"/>
        <v>0</v>
      </c>
      <c r="CE37" s="3" t="b">
        <f t="shared" si="55"/>
        <v>1</v>
      </c>
      <c r="CF37" s="3" t="b">
        <f t="shared" si="55"/>
        <v>0</v>
      </c>
      <c r="CG37" s="3" t="b">
        <f t="shared" si="55"/>
        <v>1</v>
      </c>
      <c r="CI37" t="str">
        <f t="shared" si="5"/>
        <v/>
      </c>
      <c r="CJ37" t="b">
        <f t="shared" si="6"/>
        <v>1</v>
      </c>
      <c r="CK37" t="str">
        <f t="shared" si="7"/>
        <v/>
      </c>
      <c r="CL37" t="str">
        <f t="shared" si="8"/>
        <v/>
      </c>
      <c r="CM37" t="str">
        <f t="shared" si="9"/>
        <v/>
      </c>
      <c r="CN37" t="str">
        <f t="shared" si="10"/>
        <v/>
      </c>
      <c r="CO37" t="str">
        <f t="shared" si="11"/>
        <v/>
      </c>
      <c r="CP37" t="str">
        <f t="shared" si="26"/>
        <v/>
      </c>
      <c r="CQ37" t="b">
        <f t="shared" si="12"/>
        <v>0</v>
      </c>
      <c r="CR37" t="str">
        <f t="shared" si="13"/>
        <v/>
      </c>
      <c r="CS37" t="b">
        <f t="shared" si="14"/>
        <v>1</v>
      </c>
      <c r="CT37">
        <f t="shared" si="15"/>
        <v>3</v>
      </c>
      <c r="CU37">
        <f t="shared" si="16"/>
        <v>3</v>
      </c>
      <c r="CV37" t="b">
        <f t="shared" si="17"/>
        <v>0</v>
      </c>
      <c r="CW37" t="b">
        <f t="shared" si="28"/>
        <v>1</v>
      </c>
      <c r="CX37">
        <f t="shared" si="18"/>
        <v>1</v>
      </c>
      <c r="CY37">
        <f t="shared" si="19"/>
        <v>1</v>
      </c>
      <c r="CZ37" t="b">
        <f t="shared" si="20"/>
        <v>0</v>
      </c>
      <c r="DA37">
        <f t="shared" si="21"/>
        <v>0</v>
      </c>
      <c r="DB37" t="s">
        <v>266</v>
      </c>
      <c r="DC37" t="s">
        <v>187</v>
      </c>
      <c r="DI37" s="7" t="s">
        <v>334</v>
      </c>
      <c r="DJ37">
        <f t="shared" si="22"/>
        <v>3</v>
      </c>
      <c r="DK37" t="s">
        <v>326</v>
      </c>
      <c r="DL37" t="s">
        <v>32</v>
      </c>
      <c r="DM37" t="s">
        <v>336</v>
      </c>
      <c r="DP37">
        <f t="shared" si="23"/>
        <v>0</v>
      </c>
      <c r="DQ37">
        <f t="shared" si="56"/>
        <v>1</v>
      </c>
      <c r="DR37">
        <f t="shared" si="56"/>
        <v>0</v>
      </c>
      <c r="DS37">
        <f t="shared" si="56"/>
        <v>0</v>
      </c>
      <c r="DT37">
        <f t="shared" si="56"/>
        <v>0</v>
      </c>
      <c r="DU37">
        <f t="shared" si="56"/>
        <v>0</v>
      </c>
      <c r="DV37">
        <f t="shared" si="56"/>
        <v>0</v>
      </c>
      <c r="DW37">
        <f t="shared" si="56"/>
        <v>0</v>
      </c>
      <c r="DX37">
        <f t="shared" si="56"/>
        <v>0</v>
      </c>
      <c r="DY37">
        <f t="shared" si="56"/>
        <v>0</v>
      </c>
      <c r="DZ37">
        <f t="shared" si="56"/>
        <v>0</v>
      </c>
      <c r="EA37">
        <f t="shared" si="56"/>
        <v>0</v>
      </c>
      <c r="EB37">
        <f t="shared" si="56"/>
        <v>0</v>
      </c>
      <c r="EC37">
        <f t="shared" si="56"/>
        <v>0</v>
      </c>
      <c r="ED37">
        <f t="shared" si="56"/>
        <v>0</v>
      </c>
      <c r="EE37">
        <f t="shared" si="56"/>
        <v>1</v>
      </c>
      <c r="EF37">
        <f t="shared" si="56"/>
        <v>0</v>
      </c>
      <c r="EG37">
        <f t="shared" si="56"/>
        <v>0</v>
      </c>
      <c r="EH37">
        <f t="shared" si="56"/>
        <v>0</v>
      </c>
      <c r="EI37">
        <f t="shared" si="56"/>
        <v>0</v>
      </c>
      <c r="EJ37">
        <f t="shared" si="56"/>
        <v>0</v>
      </c>
      <c r="EK37">
        <f t="shared" si="56"/>
        <v>0</v>
      </c>
      <c r="EL37">
        <f t="shared" si="56"/>
        <v>0</v>
      </c>
      <c r="EM37">
        <f t="shared" si="56"/>
        <v>1</v>
      </c>
      <c r="EN37">
        <f t="shared" si="53"/>
        <v>0</v>
      </c>
      <c r="EP37" t="b">
        <f t="shared" si="25"/>
        <v>0</v>
      </c>
      <c r="EQ37" t="b">
        <f t="shared" si="51"/>
        <v>1</v>
      </c>
      <c r="ER37" t="b">
        <f t="shared" si="52"/>
        <v>0</v>
      </c>
      <c r="ES37" t="b">
        <f t="shared" si="30"/>
        <v>0</v>
      </c>
      <c r="ET37" t="b">
        <f t="shared" si="31"/>
        <v>0</v>
      </c>
      <c r="EU37" t="b">
        <f t="shared" si="32"/>
        <v>0</v>
      </c>
      <c r="EV37" t="b">
        <f t="shared" si="33"/>
        <v>0</v>
      </c>
      <c r="EW37" t="b">
        <f t="shared" si="34"/>
        <v>0</v>
      </c>
      <c r="EX37" t="b">
        <f t="shared" si="35"/>
        <v>0</v>
      </c>
      <c r="EY37" t="b">
        <f t="shared" si="36"/>
        <v>0</v>
      </c>
      <c r="EZ37" t="b">
        <f t="shared" si="37"/>
        <v>0</v>
      </c>
      <c r="FA37" t="b">
        <f t="shared" si="38"/>
        <v>0</v>
      </c>
      <c r="FB37" t="b">
        <f t="shared" si="39"/>
        <v>0</v>
      </c>
      <c r="FC37" t="b">
        <f t="shared" si="40"/>
        <v>0</v>
      </c>
      <c r="FD37" t="b">
        <f t="shared" si="41"/>
        <v>0</v>
      </c>
      <c r="FE37" t="b">
        <f t="shared" si="42"/>
        <v>1</v>
      </c>
      <c r="FF37" t="b">
        <f t="shared" si="43"/>
        <v>0</v>
      </c>
      <c r="FG37" t="b">
        <f t="shared" si="44"/>
        <v>0</v>
      </c>
      <c r="FH37" t="b">
        <f t="shared" si="45"/>
        <v>0</v>
      </c>
      <c r="FI37" t="b">
        <f t="shared" si="46"/>
        <v>0</v>
      </c>
      <c r="FJ37" t="b">
        <f t="shared" si="47"/>
        <v>0</v>
      </c>
      <c r="FK37" t="b">
        <f t="shared" si="48"/>
        <v>0</v>
      </c>
      <c r="FL37" t="b">
        <f t="shared" si="49"/>
        <v>0</v>
      </c>
      <c r="FM37" t="b">
        <f t="shared" si="50"/>
        <v>1</v>
      </c>
    </row>
    <row r="38" spans="1:169">
      <c r="A38" t="s">
        <v>269</v>
      </c>
      <c r="C38" t="s">
        <v>90</v>
      </c>
      <c r="D38" t="s">
        <v>270</v>
      </c>
      <c r="E38" t="s">
        <v>101</v>
      </c>
      <c r="F38" t="s">
        <v>187</v>
      </c>
      <c r="G38" t="s">
        <v>135</v>
      </c>
      <c r="J38" s="3" t="b">
        <v>1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1</v>
      </c>
      <c r="P38" s="3" t="b">
        <v>0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0</v>
      </c>
      <c r="X38" s="3" t="b">
        <v>0</v>
      </c>
      <c r="Y38" s="3" t="b">
        <v>0</v>
      </c>
      <c r="Z38" s="3" t="b">
        <v>0</v>
      </c>
      <c r="AA38" s="3" t="b">
        <v>0</v>
      </c>
      <c r="AB38" s="3" t="b">
        <v>0</v>
      </c>
      <c r="AC38" s="3" t="b">
        <v>0</v>
      </c>
      <c r="AD38" s="3" t="b">
        <v>0</v>
      </c>
      <c r="AE38" s="3" t="b">
        <v>0</v>
      </c>
      <c r="AF38" s="3" t="b">
        <v>0</v>
      </c>
      <c r="AG38" s="3" t="b">
        <v>0</v>
      </c>
      <c r="AH38" t="s">
        <v>81</v>
      </c>
      <c r="AI38" t="s">
        <v>83</v>
      </c>
      <c r="AJ38" t="s">
        <v>82</v>
      </c>
      <c r="AK38" t="s">
        <v>83</v>
      </c>
      <c r="AL38" t="s">
        <v>81</v>
      </c>
      <c r="AM38" t="s">
        <v>81</v>
      </c>
      <c r="AN38" t="s">
        <v>81</v>
      </c>
      <c r="AO38" t="s">
        <v>81</v>
      </c>
      <c r="AP38" t="s">
        <v>82</v>
      </c>
      <c r="AQ38" t="s">
        <v>82</v>
      </c>
      <c r="AR38" t="s">
        <v>82</v>
      </c>
      <c r="AT38" t="s">
        <v>82</v>
      </c>
      <c r="AU38" t="s">
        <v>83</v>
      </c>
      <c r="AV38" t="s">
        <v>82</v>
      </c>
      <c r="AW38" t="s">
        <v>81</v>
      </c>
      <c r="AX38" t="s">
        <v>82</v>
      </c>
      <c r="BA38" t="s">
        <v>82</v>
      </c>
      <c r="BC38" t="s">
        <v>82</v>
      </c>
      <c r="BE38" t="s">
        <v>82</v>
      </c>
      <c r="BF38" t="s">
        <v>269</v>
      </c>
      <c r="BH38" t="s">
        <v>271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38</v>
      </c>
      <c r="BW38" s="3" t="b">
        <f t="shared" si="55"/>
        <v>1</v>
      </c>
      <c r="BX38" s="3" t="b">
        <f t="shared" si="55"/>
        <v>0</v>
      </c>
      <c r="BY38" s="3" t="b">
        <f t="shared" si="55"/>
        <v>0</v>
      </c>
      <c r="BZ38" s="3" t="b">
        <f t="shared" si="55"/>
        <v>1</v>
      </c>
      <c r="CA38" s="3" t="b">
        <f t="shared" si="55"/>
        <v>0</v>
      </c>
      <c r="CB38" s="3" t="b">
        <f t="shared" si="55"/>
        <v>0</v>
      </c>
      <c r="CC38" s="3" t="b">
        <f t="shared" si="55"/>
        <v>0</v>
      </c>
      <c r="CD38" s="3" t="b">
        <f t="shared" si="55"/>
        <v>0</v>
      </c>
      <c r="CE38" s="3" t="b">
        <f t="shared" si="55"/>
        <v>0</v>
      </c>
      <c r="CF38" s="3" t="b">
        <f t="shared" si="55"/>
        <v>0</v>
      </c>
      <c r="CG38" s="3" t="b">
        <f t="shared" si="55"/>
        <v>0</v>
      </c>
      <c r="CI38" t="b">
        <f t="shared" si="5"/>
        <v>0</v>
      </c>
      <c r="CJ38" t="str">
        <f t="shared" si="6"/>
        <v/>
      </c>
      <c r="CK38" t="str">
        <f t="shared" si="7"/>
        <v/>
      </c>
      <c r="CL38" t="b">
        <f t="shared" si="8"/>
        <v>1</v>
      </c>
      <c r="CM38" t="str">
        <f t="shared" si="9"/>
        <v/>
      </c>
      <c r="CN38" t="str">
        <f t="shared" si="10"/>
        <v/>
      </c>
      <c r="CO38" t="str">
        <f t="shared" si="11"/>
        <v/>
      </c>
      <c r="CP38" t="str">
        <f t="shared" si="26"/>
        <v/>
      </c>
      <c r="CQ38" t="str">
        <f t="shared" si="12"/>
        <v/>
      </c>
      <c r="CR38" t="str">
        <f t="shared" si="13"/>
        <v/>
      </c>
      <c r="CS38" t="str">
        <f t="shared" si="14"/>
        <v/>
      </c>
      <c r="CT38">
        <f t="shared" si="15"/>
        <v>2</v>
      </c>
      <c r="CU38">
        <f t="shared" si="16"/>
        <v>2</v>
      </c>
      <c r="CV38" t="b">
        <f t="shared" si="17"/>
        <v>0</v>
      </c>
      <c r="CW38" t="b">
        <f t="shared" si="28"/>
        <v>1</v>
      </c>
      <c r="CX38">
        <f t="shared" si="18"/>
        <v>1</v>
      </c>
      <c r="CY38">
        <f t="shared" si="19"/>
        <v>1</v>
      </c>
      <c r="CZ38" t="b">
        <f t="shared" si="20"/>
        <v>0</v>
      </c>
      <c r="DA38">
        <f t="shared" si="21"/>
        <v>0</v>
      </c>
      <c r="DB38" t="s">
        <v>269</v>
      </c>
      <c r="DC38" t="s">
        <v>187</v>
      </c>
      <c r="DI38" s="7" t="s">
        <v>335</v>
      </c>
      <c r="DJ38">
        <f t="shared" si="22"/>
        <v>2</v>
      </c>
      <c r="DK38" t="s">
        <v>27</v>
      </c>
      <c r="DL38" t="s">
        <v>24</v>
      </c>
      <c r="DP38">
        <f t="shared" si="23"/>
        <v>1</v>
      </c>
      <c r="DQ38">
        <f t="shared" si="56"/>
        <v>0</v>
      </c>
      <c r="DR38">
        <f t="shared" si="56"/>
        <v>0</v>
      </c>
      <c r="DS38">
        <f t="shared" si="56"/>
        <v>0</v>
      </c>
      <c r="DT38">
        <f t="shared" si="56"/>
        <v>0</v>
      </c>
      <c r="DU38">
        <f t="shared" si="56"/>
        <v>1</v>
      </c>
      <c r="DV38">
        <f t="shared" si="56"/>
        <v>0</v>
      </c>
      <c r="DW38">
        <f t="shared" si="56"/>
        <v>0</v>
      </c>
      <c r="DX38">
        <f t="shared" si="56"/>
        <v>0</v>
      </c>
      <c r="DY38">
        <f t="shared" si="56"/>
        <v>0</v>
      </c>
      <c r="DZ38">
        <f t="shared" si="56"/>
        <v>0</v>
      </c>
      <c r="EA38">
        <f t="shared" si="56"/>
        <v>0</v>
      </c>
      <c r="EB38">
        <f t="shared" si="56"/>
        <v>0</v>
      </c>
      <c r="EC38">
        <f t="shared" si="56"/>
        <v>0</v>
      </c>
      <c r="ED38">
        <f t="shared" si="56"/>
        <v>0</v>
      </c>
      <c r="EE38">
        <f t="shared" si="56"/>
        <v>0</v>
      </c>
      <c r="EF38">
        <f t="shared" si="56"/>
        <v>0</v>
      </c>
      <c r="EG38">
        <f t="shared" si="56"/>
        <v>0</v>
      </c>
      <c r="EH38">
        <f t="shared" si="56"/>
        <v>0</v>
      </c>
      <c r="EI38">
        <f t="shared" si="56"/>
        <v>0</v>
      </c>
      <c r="EJ38">
        <f t="shared" si="56"/>
        <v>0</v>
      </c>
      <c r="EK38">
        <f t="shared" si="56"/>
        <v>0</v>
      </c>
      <c r="EL38">
        <f t="shared" si="56"/>
        <v>0</v>
      </c>
      <c r="EM38">
        <f t="shared" si="56"/>
        <v>0</v>
      </c>
      <c r="EN38">
        <f t="shared" si="53"/>
        <v>0</v>
      </c>
      <c r="EP38" t="b">
        <f t="shared" si="25"/>
        <v>1</v>
      </c>
      <c r="EQ38" t="b">
        <f t="shared" si="51"/>
        <v>0</v>
      </c>
      <c r="ER38" t="b">
        <f t="shared" si="52"/>
        <v>0</v>
      </c>
      <c r="ES38" t="b">
        <f t="shared" si="30"/>
        <v>0</v>
      </c>
      <c r="ET38" t="b">
        <f t="shared" si="31"/>
        <v>0</v>
      </c>
      <c r="EU38" t="b">
        <f t="shared" si="32"/>
        <v>1</v>
      </c>
      <c r="EV38" t="b">
        <f t="shared" si="33"/>
        <v>0</v>
      </c>
      <c r="EW38" t="b">
        <f t="shared" si="34"/>
        <v>0</v>
      </c>
      <c r="EX38" t="b">
        <f t="shared" si="35"/>
        <v>0</v>
      </c>
      <c r="EY38" t="b">
        <f t="shared" si="36"/>
        <v>0</v>
      </c>
      <c r="EZ38" t="b">
        <f t="shared" si="37"/>
        <v>0</v>
      </c>
      <c r="FA38" t="b">
        <f t="shared" si="38"/>
        <v>0</v>
      </c>
      <c r="FB38" t="b">
        <f t="shared" si="39"/>
        <v>0</v>
      </c>
      <c r="FC38" t="b">
        <f t="shared" si="40"/>
        <v>0</v>
      </c>
      <c r="FD38" t="b">
        <f t="shared" si="41"/>
        <v>0</v>
      </c>
      <c r="FE38" t="b">
        <f t="shared" si="42"/>
        <v>0</v>
      </c>
      <c r="FF38" t="b">
        <f t="shared" si="43"/>
        <v>0</v>
      </c>
      <c r="FG38" t="b">
        <f t="shared" si="44"/>
        <v>0</v>
      </c>
      <c r="FH38" t="b">
        <f t="shared" si="45"/>
        <v>0</v>
      </c>
      <c r="FI38" t="b">
        <f t="shared" si="46"/>
        <v>0</v>
      </c>
      <c r="FJ38" t="b">
        <f t="shared" si="47"/>
        <v>0</v>
      </c>
      <c r="FK38" t="b">
        <f t="shared" si="48"/>
        <v>0</v>
      </c>
      <c r="FL38" t="b">
        <f t="shared" si="49"/>
        <v>0</v>
      </c>
      <c r="FM38" t="b">
        <f t="shared" si="50"/>
        <v>0</v>
      </c>
    </row>
    <row r="39" spans="1:169">
      <c r="A39" t="s">
        <v>272</v>
      </c>
      <c r="C39" t="s">
        <v>90</v>
      </c>
      <c r="D39" t="s">
        <v>273</v>
      </c>
      <c r="E39" t="s">
        <v>92</v>
      </c>
      <c r="F39" t="s">
        <v>187</v>
      </c>
      <c r="G39" t="s">
        <v>216</v>
      </c>
      <c r="J39" s="3" t="b">
        <v>0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b">
        <v>0</v>
      </c>
      <c r="W39" s="3" t="b">
        <v>0</v>
      </c>
      <c r="X39" s="3" t="b">
        <v>0</v>
      </c>
      <c r="Y39" s="3" t="b">
        <v>0</v>
      </c>
      <c r="Z39" s="3" t="b">
        <v>0</v>
      </c>
      <c r="AA39" s="3" t="b">
        <v>0</v>
      </c>
      <c r="AB39" s="3" t="b">
        <v>0</v>
      </c>
      <c r="AC39" s="3" t="b">
        <v>0</v>
      </c>
      <c r="AD39" s="3" t="b">
        <v>0</v>
      </c>
      <c r="AE39" s="3" t="b">
        <v>0</v>
      </c>
      <c r="AF39" s="3" t="b">
        <v>0</v>
      </c>
      <c r="AG39" s="3" t="b">
        <v>1</v>
      </c>
      <c r="AQ39" t="s">
        <v>82</v>
      </c>
      <c r="AR39" t="s">
        <v>82</v>
      </c>
      <c r="AT39" t="s">
        <v>82</v>
      </c>
      <c r="AU39" t="s">
        <v>82</v>
      </c>
      <c r="AV39" t="s">
        <v>82</v>
      </c>
      <c r="BC39" t="s">
        <v>82</v>
      </c>
      <c r="BE39" t="s">
        <v>81</v>
      </c>
      <c r="BF39" t="s">
        <v>272</v>
      </c>
      <c r="BH39" s="6" t="s">
        <v>274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V39">
        <v>39</v>
      </c>
      <c r="BW39" s="3" t="b">
        <f t="shared" si="55"/>
        <v>0</v>
      </c>
      <c r="BX39" s="3" t="b">
        <f t="shared" si="55"/>
        <v>0</v>
      </c>
      <c r="BY39" s="3" t="b">
        <f t="shared" si="55"/>
        <v>0</v>
      </c>
      <c r="BZ39" s="3" t="b">
        <f t="shared" si="55"/>
        <v>0</v>
      </c>
      <c r="CA39" s="3" t="b">
        <f t="shared" si="55"/>
        <v>0</v>
      </c>
      <c r="CB39" s="3" t="b">
        <f t="shared" si="55"/>
        <v>0</v>
      </c>
      <c r="CC39" s="3" t="b">
        <f t="shared" si="55"/>
        <v>0</v>
      </c>
      <c r="CD39" s="3" t="b">
        <f t="shared" si="55"/>
        <v>0</v>
      </c>
      <c r="CE39" s="3" t="b">
        <f t="shared" si="55"/>
        <v>0</v>
      </c>
      <c r="CF39" s="3" t="b">
        <f t="shared" si="55"/>
        <v>0</v>
      </c>
      <c r="CG39" s="3" t="b">
        <f t="shared" si="55"/>
        <v>1</v>
      </c>
      <c r="CI39" t="str">
        <f t="shared" si="5"/>
        <v/>
      </c>
      <c r="CJ39" t="str">
        <f t="shared" si="6"/>
        <v/>
      </c>
      <c r="CK39" t="str">
        <f t="shared" si="7"/>
        <v/>
      </c>
      <c r="CL39" t="str">
        <f t="shared" si="8"/>
        <v/>
      </c>
      <c r="CM39" t="str">
        <f t="shared" si="9"/>
        <v/>
      </c>
      <c r="CN39" t="str">
        <f t="shared" si="10"/>
        <v/>
      </c>
      <c r="CO39" t="str">
        <f t="shared" si="11"/>
        <v/>
      </c>
      <c r="CP39" t="str">
        <f t="shared" si="26"/>
        <v/>
      </c>
      <c r="CQ39" t="str">
        <f t="shared" si="12"/>
        <v/>
      </c>
      <c r="CR39" t="str">
        <f t="shared" si="13"/>
        <v/>
      </c>
      <c r="CS39" t="b">
        <f t="shared" si="14"/>
        <v>1</v>
      </c>
      <c r="CT39">
        <f t="shared" si="15"/>
        <v>1</v>
      </c>
      <c r="CU39">
        <f t="shared" si="16"/>
        <v>1</v>
      </c>
      <c r="CV39" t="b">
        <f t="shared" si="17"/>
        <v>0</v>
      </c>
      <c r="CW39" t="b">
        <f t="shared" si="28"/>
        <v>1</v>
      </c>
      <c r="CX39">
        <f t="shared" si="18"/>
        <v>0</v>
      </c>
      <c r="CY39">
        <f t="shared" si="19"/>
        <v>1</v>
      </c>
      <c r="CZ39" t="b">
        <f t="shared" si="20"/>
        <v>0</v>
      </c>
      <c r="DA39">
        <f t="shared" si="21"/>
        <v>0</v>
      </c>
      <c r="DB39" t="s">
        <v>272</v>
      </c>
      <c r="DC39" t="s">
        <v>187</v>
      </c>
      <c r="DI39" s="7" t="s">
        <v>336</v>
      </c>
      <c r="DJ39">
        <f t="shared" si="22"/>
        <v>1</v>
      </c>
      <c r="DK39" t="s">
        <v>336</v>
      </c>
      <c r="DP39">
        <f t="shared" si="23"/>
        <v>0</v>
      </c>
      <c r="DQ39">
        <f t="shared" si="56"/>
        <v>0</v>
      </c>
      <c r="DR39">
        <f t="shared" si="56"/>
        <v>0</v>
      </c>
      <c r="DS39">
        <f t="shared" si="56"/>
        <v>0</v>
      </c>
      <c r="DT39">
        <f t="shared" si="56"/>
        <v>0</v>
      </c>
      <c r="DU39">
        <f t="shared" si="56"/>
        <v>0</v>
      </c>
      <c r="DV39">
        <f t="shared" si="56"/>
        <v>0</v>
      </c>
      <c r="DW39">
        <f t="shared" si="56"/>
        <v>0</v>
      </c>
      <c r="DX39">
        <f t="shared" si="56"/>
        <v>0</v>
      </c>
      <c r="DY39">
        <f t="shared" si="56"/>
        <v>0</v>
      </c>
      <c r="DZ39">
        <f t="shared" si="56"/>
        <v>0</v>
      </c>
      <c r="EA39">
        <f t="shared" si="56"/>
        <v>0</v>
      </c>
      <c r="EB39">
        <f t="shared" si="56"/>
        <v>0</v>
      </c>
      <c r="EC39">
        <f t="shared" si="56"/>
        <v>0</v>
      </c>
      <c r="ED39">
        <f t="shared" si="56"/>
        <v>0</v>
      </c>
      <c r="EE39">
        <f t="shared" si="56"/>
        <v>0</v>
      </c>
      <c r="EF39">
        <f t="shared" si="56"/>
        <v>0</v>
      </c>
      <c r="EG39">
        <f t="shared" si="56"/>
        <v>0</v>
      </c>
      <c r="EH39">
        <f t="shared" si="56"/>
        <v>0</v>
      </c>
      <c r="EI39">
        <f t="shared" si="56"/>
        <v>0</v>
      </c>
      <c r="EJ39">
        <f t="shared" si="56"/>
        <v>0</v>
      </c>
      <c r="EK39">
        <f t="shared" si="56"/>
        <v>0</v>
      </c>
      <c r="EL39">
        <f t="shared" si="56"/>
        <v>0</v>
      </c>
      <c r="EM39">
        <f t="shared" si="56"/>
        <v>1</v>
      </c>
      <c r="EN39">
        <f t="shared" si="53"/>
        <v>0</v>
      </c>
      <c r="EP39" t="b">
        <f t="shared" si="25"/>
        <v>0</v>
      </c>
      <c r="EQ39" t="b">
        <f t="shared" si="51"/>
        <v>0</v>
      </c>
      <c r="ER39" t="b">
        <f t="shared" si="52"/>
        <v>0</v>
      </c>
      <c r="ES39" t="b">
        <f t="shared" si="30"/>
        <v>0</v>
      </c>
      <c r="ET39" t="b">
        <f t="shared" si="31"/>
        <v>0</v>
      </c>
      <c r="EU39" t="b">
        <f t="shared" si="32"/>
        <v>0</v>
      </c>
      <c r="EV39" t="b">
        <f t="shared" si="33"/>
        <v>0</v>
      </c>
      <c r="EW39" t="b">
        <f t="shared" si="34"/>
        <v>0</v>
      </c>
      <c r="EX39" t="b">
        <f t="shared" si="35"/>
        <v>0</v>
      </c>
      <c r="EY39" t="b">
        <f t="shared" si="36"/>
        <v>0</v>
      </c>
      <c r="EZ39" t="b">
        <f t="shared" si="37"/>
        <v>0</v>
      </c>
      <c r="FA39" t="b">
        <f t="shared" si="38"/>
        <v>0</v>
      </c>
      <c r="FB39" t="b">
        <f t="shared" si="39"/>
        <v>0</v>
      </c>
      <c r="FC39" t="b">
        <f t="shared" si="40"/>
        <v>0</v>
      </c>
      <c r="FD39" t="b">
        <f t="shared" si="41"/>
        <v>0</v>
      </c>
      <c r="FE39" t="b">
        <f t="shared" si="42"/>
        <v>0</v>
      </c>
      <c r="FF39" t="b">
        <f t="shared" si="43"/>
        <v>0</v>
      </c>
      <c r="FG39" t="b">
        <f t="shared" si="44"/>
        <v>0</v>
      </c>
      <c r="FH39" t="b">
        <f t="shared" si="45"/>
        <v>0</v>
      </c>
      <c r="FI39" t="b">
        <f t="shared" si="46"/>
        <v>0</v>
      </c>
      <c r="FJ39" t="b">
        <f t="shared" si="47"/>
        <v>0</v>
      </c>
      <c r="FK39" t="b">
        <f t="shared" si="48"/>
        <v>0</v>
      </c>
      <c r="FL39" t="b">
        <f t="shared" si="49"/>
        <v>0</v>
      </c>
      <c r="FM39" t="b">
        <f t="shared" si="50"/>
        <v>1</v>
      </c>
    </row>
    <row r="40" spans="1:169">
      <c r="A40" t="s">
        <v>275</v>
      </c>
      <c r="C40" t="s">
        <v>76</v>
      </c>
      <c r="D40" t="s">
        <v>276</v>
      </c>
      <c r="E40" t="s">
        <v>277</v>
      </c>
      <c r="F40" t="s">
        <v>187</v>
      </c>
      <c r="G40" t="s">
        <v>188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1</v>
      </c>
      <c r="V40" s="3" t="b">
        <v>0</v>
      </c>
      <c r="W40" s="3" t="b">
        <v>0</v>
      </c>
      <c r="X40" s="3" t="b">
        <v>0</v>
      </c>
      <c r="Y40" s="3" t="b">
        <v>1</v>
      </c>
      <c r="Z40" s="3" t="b">
        <v>0</v>
      </c>
      <c r="AA40" s="3" t="b">
        <v>0</v>
      </c>
      <c r="AB40" s="3" t="b">
        <v>0</v>
      </c>
      <c r="AC40" s="3" t="b">
        <v>0</v>
      </c>
      <c r="AD40" s="3" t="b">
        <v>0</v>
      </c>
      <c r="AE40" s="3" t="b">
        <v>0</v>
      </c>
      <c r="AF40" s="3" t="b">
        <v>0</v>
      </c>
      <c r="AG40" s="3" t="b">
        <v>0</v>
      </c>
      <c r="AH40" t="s">
        <v>81</v>
      </c>
      <c r="AR40" t="s">
        <v>81</v>
      </c>
      <c r="AT40" t="s">
        <v>81</v>
      </c>
      <c r="AU40" t="s">
        <v>81</v>
      </c>
      <c r="AV40" t="s">
        <v>81</v>
      </c>
      <c r="BF40" t="s">
        <v>275</v>
      </c>
      <c r="BH40" t="s">
        <v>232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V40">
        <v>40</v>
      </c>
      <c r="BW40" s="3" t="b">
        <f t="shared" si="55"/>
        <v>0</v>
      </c>
      <c r="BX40" s="3" t="b">
        <f t="shared" si="55"/>
        <v>0</v>
      </c>
      <c r="BY40" s="3" t="b">
        <f t="shared" si="55"/>
        <v>0</v>
      </c>
      <c r="BZ40" s="3" t="b">
        <f t="shared" si="55"/>
        <v>0</v>
      </c>
      <c r="CA40" s="3" t="b">
        <f t="shared" si="55"/>
        <v>0</v>
      </c>
      <c r="CB40" s="3" t="b">
        <f t="shared" si="55"/>
        <v>1</v>
      </c>
      <c r="CC40" s="3" t="b">
        <f t="shared" si="55"/>
        <v>0</v>
      </c>
      <c r="CD40" s="3" t="b">
        <f t="shared" si="55"/>
        <v>0</v>
      </c>
      <c r="CE40" s="3" t="b">
        <f t="shared" si="55"/>
        <v>1</v>
      </c>
      <c r="CF40" s="3" t="b">
        <f t="shared" si="55"/>
        <v>0</v>
      </c>
      <c r="CG40" s="3" t="b">
        <f t="shared" si="55"/>
        <v>0</v>
      </c>
      <c r="CI40" t="str">
        <f t="shared" si="5"/>
        <v/>
      </c>
      <c r="CJ40" t="str">
        <f t="shared" si="6"/>
        <v/>
      </c>
      <c r="CK40" t="str">
        <f t="shared" si="7"/>
        <v/>
      </c>
      <c r="CL40" t="str">
        <f t="shared" si="8"/>
        <v/>
      </c>
      <c r="CM40" t="str">
        <f t="shared" si="9"/>
        <v/>
      </c>
      <c r="CN40" t="b">
        <f t="shared" si="10"/>
        <v>1</v>
      </c>
      <c r="CO40" t="str">
        <f t="shared" si="11"/>
        <v/>
      </c>
      <c r="CP40" t="str">
        <f t="shared" si="26"/>
        <v/>
      </c>
      <c r="CQ40" t="b">
        <f t="shared" si="12"/>
        <v>1</v>
      </c>
      <c r="CR40" t="str">
        <f t="shared" si="13"/>
        <v/>
      </c>
      <c r="CS40" t="str">
        <f t="shared" si="14"/>
        <v/>
      </c>
      <c r="CT40">
        <f t="shared" si="15"/>
        <v>2</v>
      </c>
      <c r="CU40">
        <f t="shared" si="16"/>
        <v>2</v>
      </c>
      <c r="CV40" t="b">
        <f t="shared" si="17"/>
        <v>0</v>
      </c>
      <c r="CW40" t="b">
        <f t="shared" si="28"/>
        <v>1</v>
      </c>
      <c r="CX40">
        <f t="shared" si="18"/>
        <v>0</v>
      </c>
      <c r="CY40">
        <f t="shared" si="19"/>
        <v>1</v>
      </c>
      <c r="CZ40" t="b">
        <f t="shared" si="20"/>
        <v>0</v>
      </c>
      <c r="DA40">
        <f t="shared" si="21"/>
        <v>0</v>
      </c>
      <c r="DB40" t="s">
        <v>275</v>
      </c>
      <c r="DC40" t="s">
        <v>187</v>
      </c>
      <c r="DI40" s="7" t="s">
        <v>232</v>
      </c>
      <c r="DJ40">
        <f t="shared" si="22"/>
        <v>2</v>
      </c>
      <c r="DK40" t="s">
        <v>29</v>
      </c>
      <c r="DL40" t="s">
        <v>32</v>
      </c>
      <c r="DP40">
        <f t="shared" si="23"/>
        <v>0</v>
      </c>
      <c r="DQ40">
        <f t="shared" si="56"/>
        <v>0</v>
      </c>
      <c r="DR40">
        <f t="shared" si="56"/>
        <v>0</v>
      </c>
      <c r="DS40">
        <f t="shared" si="56"/>
        <v>0</v>
      </c>
      <c r="DT40">
        <f t="shared" si="56"/>
        <v>0</v>
      </c>
      <c r="DU40">
        <f t="shared" si="56"/>
        <v>0</v>
      </c>
      <c r="DV40">
        <f t="shared" si="56"/>
        <v>0</v>
      </c>
      <c r="DW40">
        <f t="shared" si="56"/>
        <v>0</v>
      </c>
      <c r="DX40">
        <f t="shared" si="56"/>
        <v>0</v>
      </c>
      <c r="DY40">
        <f t="shared" si="56"/>
        <v>0</v>
      </c>
      <c r="DZ40">
        <f t="shared" si="56"/>
        <v>0</v>
      </c>
      <c r="EA40">
        <f t="shared" si="56"/>
        <v>1</v>
      </c>
      <c r="EB40">
        <f t="shared" si="56"/>
        <v>0</v>
      </c>
      <c r="EC40">
        <f t="shared" si="56"/>
        <v>0</v>
      </c>
      <c r="ED40">
        <f t="shared" si="56"/>
        <v>0</v>
      </c>
      <c r="EE40">
        <f t="shared" si="56"/>
        <v>1</v>
      </c>
      <c r="EF40">
        <f t="shared" si="56"/>
        <v>0</v>
      </c>
      <c r="EG40">
        <f t="shared" si="56"/>
        <v>0</v>
      </c>
      <c r="EH40">
        <f t="shared" si="56"/>
        <v>0</v>
      </c>
      <c r="EI40">
        <f t="shared" si="56"/>
        <v>0</v>
      </c>
      <c r="EJ40">
        <f t="shared" si="56"/>
        <v>0</v>
      </c>
      <c r="EK40">
        <f t="shared" si="56"/>
        <v>0</v>
      </c>
      <c r="EL40">
        <f t="shared" si="56"/>
        <v>0</v>
      </c>
      <c r="EM40">
        <f t="shared" si="56"/>
        <v>0</v>
      </c>
      <c r="EN40">
        <f t="shared" si="53"/>
        <v>0</v>
      </c>
      <c r="EP40" t="b">
        <f t="shared" si="25"/>
        <v>0</v>
      </c>
      <c r="EQ40" t="b">
        <f t="shared" si="51"/>
        <v>0</v>
      </c>
      <c r="ER40" t="b">
        <f t="shared" si="52"/>
        <v>0</v>
      </c>
      <c r="ES40" t="b">
        <f t="shared" si="30"/>
        <v>0</v>
      </c>
      <c r="ET40" t="b">
        <f t="shared" si="31"/>
        <v>0</v>
      </c>
      <c r="EU40" t="b">
        <f t="shared" si="32"/>
        <v>0</v>
      </c>
      <c r="EV40" t="b">
        <f t="shared" si="33"/>
        <v>0</v>
      </c>
      <c r="EW40" t="b">
        <f t="shared" si="34"/>
        <v>0</v>
      </c>
      <c r="EX40" t="b">
        <f t="shared" si="35"/>
        <v>0</v>
      </c>
      <c r="EY40" t="b">
        <f t="shared" si="36"/>
        <v>0</v>
      </c>
      <c r="EZ40" t="b">
        <f t="shared" si="37"/>
        <v>0</v>
      </c>
      <c r="FA40" t="b">
        <f t="shared" si="38"/>
        <v>1</v>
      </c>
      <c r="FB40" t="b">
        <f t="shared" si="39"/>
        <v>0</v>
      </c>
      <c r="FC40" t="b">
        <f t="shared" si="40"/>
        <v>0</v>
      </c>
      <c r="FD40" t="b">
        <f t="shared" si="41"/>
        <v>0</v>
      </c>
      <c r="FE40" t="b">
        <f t="shared" si="42"/>
        <v>1</v>
      </c>
      <c r="FF40" t="b">
        <f t="shared" si="43"/>
        <v>0</v>
      </c>
      <c r="FG40" t="b">
        <f t="shared" si="44"/>
        <v>0</v>
      </c>
      <c r="FH40" t="b">
        <f t="shared" si="45"/>
        <v>0</v>
      </c>
      <c r="FI40" t="b">
        <f t="shared" si="46"/>
        <v>0</v>
      </c>
      <c r="FJ40" t="b">
        <f t="shared" si="47"/>
        <v>0</v>
      </c>
      <c r="FK40" t="b">
        <f t="shared" si="48"/>
        <v>0</v>
      </c>
      <c r="FL40" t="b">
        <f t="shared" si="49"/>
        <v>0</v>
      </c>
      <c r="FM40" t="b">
        <f t="shared" si="50"/>
        <v>0</v>
      </c>
    </row>
    <row r="41" spans="1:169">
      <c r="A41" t="s">
        <v>278</v>
      </c>
      <c r="C41" t="s">
        <v>76</v>
      </c>
      <c r="D41" t="s">
        <v>279</v>
      </c>
      <c r="E41" t="s">
        <v>280</v>
      </c>
      <c r="F41" t="s">
        <v>187</v>
      </c>
      <c r="G41" t="s">
        <v>197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1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1</v>
      </c>
      <c r="U41" s="3" t="b">
        <v>0</v>
      </c>
      <c r="V41" s="3" t="b">
        <v>0</v>
      </c>
      <c r="W41" s="3" t="b">
        <v>0</v>
      </c>
      <c r="X41" s="3" t="b">
        <v>0</v>
      </c>
      <c r="Y41" s="3" t="b">
        <v>0</v>
      </c>
      <c r="Z41" s="3" t="b">
        <v>0</v>
      </c>
      <c r="AA41" s="3" t="b">
        <v>0</v>
      </c>
      <c r="AB41" s="3" t="b">
        <v>0</v>
      </c>
      <c r="AC41" s="3" t="b">
        <v>0</v>
      </c>
      <c r="AD41" s="3" t="b">
        <v>0</v>
      </c>
      <c r="AE41" s="3" t="b">
        <v>0</v>
      </c>
      <c r="AF41" s="3" t="b">
        <v>0</v>
      </c>
      <c r="AG41" s="3" t="b">
        <v>0</v>
      </c>
      <c r="AH41" t="s">
        <v>81</v>
      </c>
      <c r="AI41" t="s">
        <v>81</v>
      </c>
      <c r="AJ41" t="s">
        <v>82</v>
      </c>
      <c r="AK41" t="s">
        <v>82</v>
      </c>
      <c r="AL41" t="s">
        <v>82</v>
      </c>
      <c r="AM41" t="s">
        <v>81</v>
      </c>
      <c r="AN41" t="s">
        <v>81</v>
      </c>
      <c r="AO41" t="s">
        <v>81</v>
      </c>
      <c r="AP41" t="s">
        <v>82</v>
      </c>
      <c r="AQ41" t="s">
        <v>81</v>
      </c>
      <c r="AR41" t="s">
        <v>82</v>
      </c>
      <c r="AS41" t="s">
        <v>88</v>
      </c>
      <c r="AT41" t="s">
        <v>81</v>
      </c>
      <c r="AU41" t="s">
        <v>81</v>
      </c>
      <c r="AV41" t="s">
        <v>82</v>
      </c>
      <c r="AW41" t="s">
        <v>83</v>
      </c>
      <c r="AX41" t="s">
        <v>81</v>
      </c>
      <c r="BA41" t="s">
        <v>82</v>
      </c>
      <c r="BC41" t="s">
        <v>81</v>
      </c>
      <c r="BE41" t="s">
        <v>82</v>
      </c>
      <c r="BF41" t="s">
        <v>278</v>
      </c>
      <c r="BH41" s="6" t="s">
        <v>281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41</v>
      </c>
      <c r="BW41" s="3" t="b">
        <f t="shared" si="55"/>
        <v>0</v>
      </c>
      <c r="BX41" s="3" t="b">
        <f t="shared" si="55"/>
        <v>0</v>
      </c>
      <c r="BY41" s="3" t="b">
        <f t="shared" si="55"/>
        <v>0</v>
      </c>
      <c r="BZ41" s="3" t="b">
        <f t="shared" si="55"/>
        <v>1</v>
      </c>
      <c r="CA41" s="3" t="b">
        <f t="shared" si="55"/>
        <v>1</v>
      </c>
      <c r="CB41" s="3" t="b">
        <f t="shared" si="55"/>
        <v>0</v>
      </c>
      <c r="CC41" s="3" t="b">
        <f t="shared" si="55"/>
        <v>0</v>
      </c>
      <c r="CD41" s="3" t="b">
        <f t="shared" si="55"/>
        <v>0</v>
      </c>
      <c r="CE41" s="3" t="b">
        <f t="shared" si="55"/>
        <v>0</v>
      </c>
      <c r="CF41" s="3" t="b">
        <f t="shared" si="55"/>
        <v>0</v>
      </c>
      <c r="CG41" s="3" t="b">
        <f t="shared" si="55"/>
        <v>0</v>
      </c>
      <c r="CI41" t="str">
        <f t="shared" si="5"/>
        <v/>
      </c>
      <c r="CJ41" t="str">
        <f t="shared" si="6"/>
        <v/>
      </c>
      <c r="CK41" t="str">
        <f t="shared" si="7"/>
        <v/>
      </c>
      <c r="CL41" t="b">
        <f t="shared" si="8"/>
        <v>1</v>
      </c>
      <c r="CM41" t="b">
        <f t="shared" si="9"/>
        <v>0</v>
      </c>
      <c r="CN41" t="str">
        <f t="shared" si="10"/>
        <v/>
      </c>
      <c r="CO41" t="str">
        <f t="shared" si="11"/>
        <v/>
      </c>
      <c r="CP41" t="str">
        <f t="shared" si="26"/>
        <v/>
      </c>
      <c r="CQ41" t="str">
        <f t="shared" si="12"/>
        <v/>
      </c>
      <c r="CR41" t="str">
        <f t="shared" si="13"/>
        <v/>
      </c>
      <c r="CS41" t="str">
        <f t="shared" si="14"/>
        <v/>
      </c>
      <c r="CT41">
        <f t="shared" si="15"/>
        <v>2</v>
      </c>
      <c r="CU41">
        <f t="shared" si="16"/>
        <v>2</v>
      </c>
      <c r="CV41" t="b">
        <f t="shared" si="17"/>
        <v>0</v>
      </c>
      <c r="CW41" t="b">
        <f t="shared" si="28"/>
        <v>1</v>
      </c>
      <c r="CX41">
        <f t="shared" si="18"/>
        <v>1</v>
      </c>
      <c r="CY41">
        <f t="shared" si="19"/>
        <v>1</v>
      </c>
      <c r="CZ41" t="b">
        <f t="shared" si="20"/>
        <v>0</v>
      </c>
      <c r="DA41">
        <f t="shared" si="21"/>
        <v>0</v>
      </c>
      <c r="DB41" t="s">
        <v>278</v>
      </c>
      <c r="DC41" t="s">
        <v>187</v>
      </c>
      <c r="DI41" s="7" t="s">
        <v>337</v>
      </c>
      <c r="DJ41">
        <f t="shared" si="22"/>
        <v>2</v>
      </c>
      <c r="DK41" t="s">
        <v>27</v>
      </c>
      <c r="DL41" t="s">
        <v>28</v>
      </c>
      <c r="DP41">
        <f t="shared" si="23"/>
        <v>0</v>
      </c>
      <c r="DQ41">
        <f t="shared" si="56"/>
        <v>0</v>
      </c>
      <c r="DR41">
        <f t="shared" si="56"/>
        <v>0</v>
      </c>
      <c r="DS41">
        <f t="shared" si="56"/>
        <v>0</v>
      </c>
      <c r="DT41">
        <f t="shared" si="56"/>
        <v>0</v>
      </c>
      <c r="DU41">
        <f t="shared" si="56"/>
        <v>1</v>
      </c>
      <c r="DV41">
        <f t="shared" si="56"/>
        <v>0</v>
      </c>
      <c r="DW41">
        <f t="shared" si="56"/>
        <v>0</v>
      </c>
      <c r="DX41">
        <f t="shared" si="56"/>
        <v>0</v>
      </c>
      <c r="DY41">
        <f t="shared" si="56"/>
        <v>0</v>
      </c>
      <c r="DZ41">
        <f t="shared" si="56"/>
        <v>1</v>
      </c>
      <c r="EA41">
        <f t="shared" si="56"/>
        <v>0</v>
      </c>
      <c r="EB41">
        <f t="shared" si="56"/>
        <v>0</v>
      </c>
      <c r="EC41">
        <f t="shared" si="56"/>
        <v>0</v>
      </c>
      <c r="ED41">
        <f t="shared" si="56"/>
        <v>0</v>
      </c>
      <c r="EE41">
        <f t="shared" si="56"/>
        <v>0</v>
      </c>
      <c r="EF41">
        <f t="shared" si="56"/>
        <v>0</v>
      </c>
      <c r="EG41">
        <f t="shared" si="56"/>
        <v>0</v>
      </c>
      <c r="EH41">
        <f t="shared" si="56"/>
        <v>0</v>
      </c>
      <c r="EI41">
        <f t="shared" si="56"/>
        <v>0</v>
      </c>
      <c r="EJ41">
        <f t="shared" si="56"/>
        <v>0</v>
      </c>
      <c r="EK41">
        <f t="shared" si="56"/>
        <v>0</v>
      </c>
      <c r="EL41">
        <f t="shared" si="56"/>
        <v>0</v>
      </c>
      <c r="EM41">
        <f t="shared" si="56"/>
        <v>0</v>
      </c>
      <c r="EN41">
        <f t="shared" si="53"/>
        <v>0</v>
      </c>
      <c r="EP41" t="b">
        <f t="shared" si="25"/>
        <v>0</v>
      </c>
      <c r="EQ41" t="b">
        <f t="shared" si="51"/>
        <v>0</v>
      </c>
      <c r="ER41" t="b">
        <f t="shared" si="52"/>
        <v>0</v>
      </c>
      <c r="ES41" t="b">
        <f t="shared" si="30"/>
        <v>0</v>
      </c>
      <c r="ET41" t="b">
        <f t="shared" si="31"/>
        <v>0</v>
      </c>
      <c r="EU41" t="b">
        <f t="shared" si="32"/>
        <v>1</v>
      </c>
      <c r="EV41" t="b">
        <f t="shared" si="33"/>
        <v>0</v>
      </c>
      <c r="EW41" t="b">
        <f t="shared" si="34"/>
        <v>0</v>
      </c>
      <c r="EX41" t="b">
        <f t="shared" si="35"/>
        <v>0</v>
      </c>
      <c r="EY41" t="b">
        <f t="shared" si="36"/>
        <v>0</v>
      </c>
      <c r="EZ41" t="b">
        <f t="shared" si="37"/>
        <v>1</v>
      </c>
      <c r="FA41" t="b">
        <f t="shared" si="38"/>
        <v>0</v>
      </c>
      <c r="FB41" t="b">
        <f t="shared" si="39"/>
        <v>0</v>
      </c>
      <c r="FC41" t="b">
        <f t="shared" si="40"/>
        <v>0</v>
      </c>
      <c r="FD41" t="b">
        <f t="shared" si="41"/>
        <v>0</v>
      </c>
      <c r="FE41" t="b">
        <f t="shared" si="42"/>
        <v>0</v>
      </c>
      <c r="FF41" t="b">
        <f t="shared" si="43"/>
        <v>0</v>
      </c>
      <c r="FG41" t="b">
        <f t="shared" si="44"/>
        <v>0</v>
      </c>
      <c r="FH41" t="b">
        <f t="shared" si="45"/>
        <v>0</v>
      </c>
      <c r="FI41" t="b">
        <f t="shared" si="46"/>
        <v>0</v>
      </c>
      <c r="FJ41" t="b">
        <f t="shared" si="47"/>
        <v>0</v>
      </c>
      <c r="FK41" t="b">
        <f t="shared" si="48"/>
        <v>0</v>
      </c>
      <c r="FL41" t="b">
        <f t="shared" si="49"/>
        <v>0</v>
      </c>
      <c r="FM41" t="b">
        <f t="shared" si="50"/>
        <v>0</v>
      </c>
    </row>
    <row r="42" spans="1:169">
      <c r="A42" t="s">
        <v>282</v>
      </c>
      <c r="C42" t="s">
        <v>76</v>
      </c>
      <c r="D42" t="s">
        <v>283</v>
      </c>
      <c r="E42" t="s">
        <v>104</v>
      </c>
      <c r="F42" t="s">
        <v>187</v>
      </c>
      <c r="G42" t="s">
        <v>197</v>
      </c>
      <c r="J42" s="3" t="b">
        <v>0</v>
      </c>
      <c r="K42" s="3" t="b">
        <v>1</v>
      </c>
      <c r="L42" s="3" t="b">
        <v>0</v>
      </c>
      <c r="M42" s="3" t="b">
        <v>0</v>
      </c>
      <c r="N42" s="3" t="b">
        <v>0</v>
      </c>
      <c r="O42" s="3" t="b">
        <v>1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0</v>
      </c>
      <c r="Z42" s="3" t="b">
        <v>0</v>
      </c>
      <c r="AA42" s="3" t="b">
        <v>0</v>
      </c>
      <c r="AB42" s="3" t="b">
        <v>0</v>
      </c>
      <c r="AC42" s="3" t="b">
        <v>0</v>
      </c>
      <c r="AD42" s="3" t="b">
        <v>0</v>
      </c>
      <c r="AE42" s="3" t="b">
        <v>0</v>
      </c>
      <c r="AF42" s="3" t="b">
        <v>0</v>
      </c>
      <c r="AG42" s="3" t="b">
        <v>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83</v>
      </c>
      <c r="AQ42" t="s">
        <v>82</v>
      </c>
      <c r="AR42" t="s">
        <v>81</v>
      </c>
      <c r="AT42" t="s">
        <v>81</v>
      </c>
      <c r="AU42" t="s">
        <v>83</v>
      </c>
      <c r="AV42" t="s">
        <v>81</v>
      </c>
      <c r="AW42" t="s">
        <v>81</v>
      </c>
      <c r="AX42" t="s">
        <v>82</v>
      </c>
      <c r="BA42" t="s">
        <v>81</v>
      </c>
      <c r="BC42" t="s">
        <v>82</v>
      </c>
      <c r="BE42" t="s">
        <v>81</v>
      </c>
      <c r="BF42" t="s">
        <v>282</v>
      </c>
      <c r="BH42" t="s">
        <v>284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V42">
        <v>42</v>
      </c>
      <c r="BW42" s="3" t="b">
        <f t="shared" si="55"/>
        <v>0</v>
      </c>
      <c r="BX42" s="3" t="b">
        <f t="shared" si="55"/>
        <v>1</v>
      </c>
      <c r="BY42" s="3" t="b">
        <f t="shared" si="55"/>
        <v>0</v>
      </c>
      <c r="BZ42" s="3" t="b">
        <f t="shared" si="55"/>
        <v>1</v>
      </c>
      <c r="CA42" s="3" t="b">
        <f t="shared" si="55"/>
        <v>0</v>
      </c>
      <c r="CB42" s="3" t="b">
        <f t="shared" si="55"/>
        <v>0</v>
      </c>
      <c r="CC42" s="3" t="b">
        <f t="shared" si="55"/>
        <v>0</v>
      </c>
      <c r="CD42" s="3" t="b">
        <f t="shared" si="55"/>
        <v>0</v>
      </c>
      <c r="CE42" s="3" t="b">
        <f t="shared" si="55"/>
        <v>0</v>
      </c>
      <c r="CF42" s="3" t="b">
        <f t="shared" si="55"/>
        <v>0</v>
      </c>
      <c r="CG42" s="3" t="b">
        <f t="shared" si="55"/>
        <v>1</v>
      </c>
      <c r="CI42" t="str">
        <f t="shared" si="5"/>
        <v/>
      </c>
      <c r="CJ42" t="b">
        <f t="shared" si="6"/>
        <v>1</v>
      </c>
      <c r="CK42" t="str">
        <f t="shared" si="7"/>
        <v/>
      </c>
      <c r="CL42" t="b">
        <f t="shared" si="8"/>
        <v>1</v>
      </c>
      <c r="CM42" t="str">
        <f t="shared" si="9"/>
        <v/>
      </c>
      <c r="CN42" t="str">
        <f t="shared" si="10"/>
        <v/>
      </c>
      <c r="CO42" t="str">
        <f t="shared" si="11"/>
        <v/>
      </c>
      <c r="CP42" t="str">
        <f t="shared" si="26"/>
        <v/>
      </c>
      <c r="CQ42" t="str">
        <f t="shared" si="12"/>
        <v/>
      </c>
      <c r="CR42" t="str">
        <f t="shared" si="13"/>
        <v/>
      </c>
      <c r="CS42" t="b">
        <f t="shared" si="14"/>
        <v>1</v>
      </c>
      <c r="CT42">
        <f t="shared" si="15"/>
        <v>3</v>
      </c>
      <c r="CU42">
        <f t="shared" si="16"/>
        <v>3</v>
      </c>
      <c r="CV42" t="b">
        <f t="shared" si="17"/>
        <v>0</v>
      </c>
      <c r="CW42" t="b">
        <f t="shared" si="28"/>
        <v>1</v>
      </c>
      <c r="CX42">
        <f t="shared" si="18"/>
        <v>0</v>
      </c>
      <c r="CY42">
        <f t="shared" si="19"/>
        <v>1</v>
      </c>
      <c r="CZ42" t="b">
        <f t="shared" si="20"/>
        <v>0</v>
      </c>
      <c r="DA42">
        <f t="shared" si="21"/>
        <v>0</v>
      </c>
      <c r="DB42" t="s">
        <v>282</v>
      </c>
      <c r="DC42" t="s">
        <v>187</v>
      </c>
      <c r="DI42" s="7" t="s">
        <v>338</v>
      </c>
      <c r="DJ42">
        <f t="shared" si="22"/>
        <v>3</v>
      </c>
      <c r="DK42" t="s">
        <v>326</v>
      </c>
      <c r="DL42" t="s">
        <v>27</v>
      </c>
      <c r="DM42" t="s">
        <v>336</v>
      </c>
      <c r="DP42">
        <f t="shared" si="23"/>
        <v>0</v>
      </c>
      <c r="DQ42">
        <f t="shared" si="56"/>
        <v>1</v>
      </c>
      <c r="DR42">
        <f t="shared" si="56"/>
        <v>0</v>
      </c>
      <c r="DS42">
        <f t="shared" si="56"/>
        <v>0</v>
      </c>
      <c r="DT42">
        <f t="shared" si="56"/>
        <v>0</v>
      </c>
      <c r="DU42">
        <f t="shared" si="56"/>
        <v>1</v>
      </c>
      <c r="DV42">
        <f t="shared" si="56"/>
        <v>0</v>
      </c>
      <c r="DW42">
        <f t="shared" si="56"/>
        <v>0</v>
      </c>
      <c r="DX42">
        <f t="shared" si="56"/>
        <v>0</v>
      </c>
      <c r="DY42">
        <f t="shared" si="56"/>
        <v>0</v>
      </c>
      <c r="DZ42">
        <f t="shared" si="56"/>
        <v>0</v>
      </c>
      <c r="EA42">
        <f t="shared" si="56"/>
        <v>0</v>
      </c>
      <c r="EB42">
        <f t="shared" si="56"/>
        <v>0</v>
      </c>
      <c r="EC42">
        <f t="shared" si="56"/>
        <v>0</v>
      </c>
      <c r="ED42">
        <f t="shared" si="56"/>
        <v>0</v>
      </c>
      <c r="EE42">
        <f t="shared" si="56"/>
        <v>0</v>
      </c>
      <c r="EF42">
        <f t="shared" si="56"/>
        <v>0</v>
      </c>
      <c r="EG42">
        <f t="shared" si="56"/>
        <v>0</v>
      </c>
      <c r="EH42">
        <f t="shared" si="56"/>
        <v>0</v>
      </c>
      <c r="EI42">
        <f t="shared" si="56"/>
        <v>0</v>
      </c>
      <c r="EJ42">
        <f t="shared" si="56"/>
        <v>0</v>
      </c>
      <c r="EK42">
        <f t="shared" si="56"/>
        <v>0</v>
      </c>
      <c r="EL42">
        <f t="shared" si="56"/>
        <v>0</v>
      </c>
      <c r="EM42">
        <f t="shared" si="56"/>
        <v>1</v>
      </c>
      <c r="EN42">
        <f t="shared" si="53"/>
        <v>0</v>
      </c>
      <c r="EP42" t="b">
        <f t="shared" si="25"/>
        <v>0</v>
      </c>
      <c r="EQ42" t="b">
        <f t="shared" si="51"/>
        <v>1</v>
      </c>
      <c r="ER42" t="b">
        <f t="shared" si="52"/>
        <v>0</v>
      </c>
      <c r="ES42" t="b">
        <f t="shared" si="30"/>
        <v>0</v>
      </c>
      <c r="ET42" t="b">
        <f t="shared" si="31"/>
        <v>0</v>
      </c>
      <c r="EU42" t="b">
        <f t="shared" si="32"/>
        <v>1</v>
      </c>
      <c r="EV42" t="b">
        <f t="shared" si="33"/>
        <v>0</v>
      </c>
      <c r="EW42" t="b">
        <f t="shared" si="34"/>
        <v>0</v>
      </c>
      <c r="EX42" t="b">
        <f t="shared" si="35"/>
        <v>0</v>
      </c>
      <c r="EY42" t="b">
        <f t="shared" si="36"/>
        <v>0</v>
      </c>
      <c r="EZ42" t="b">
        <f t="shared" si="37"/>
        <v>0</v>
      </c>
      <c r="FA42" t="b">
        <f t="shared" si="38"/>
        <v>0</v>
      </c>
      <c r="FB42" t="b">
        <f t="shared" si="39"/>
        <v>0</v>
      </c>
      <c r="FC42" t="b">
        <f t="shared" si="40"/>
        <v>0</v>
      </c>
      <c r="FD42" t="b">
        <f t="shared" si="41"/>
        <v>0</v>
      </c>
      <c r="FE42" t="b">
        <f t="shared" si="42"/>
        <v>0</v>
      </c>
      <c r="FF42" t="b">
        <f t="shared" si="43"/>
        <v>0</v>
      </c>
      <c r="FG42" t="b">
        <f t="shared" si="44"/>
        <v>0</v>
      </c>
      <c r="FH42" t="b">
        <f t="shared" si="45"/>
        <v>0</v>
      </c>
      <c r="FI42" t="b">
        <f t="shared" si="46"/>
        <v>0</v>
      </c>
      <c r="FJ42" t="b">
        <f t="shared" si="47"/>
        <v>0</v>
      </c>
      <c r="FK42" t="b">
        <f t="shared" si="48"/>
        <v>0</v>
      </c>
      <c r="FL42" t="b">
        <f t="shared" si="49"/>
        <v>0</v>
      </c>
      <c r="FM42" t="b">
        <f t="shared" si="50"/>
        <v>1</v>
      </c>
    </row>
    <row r="43" spans="1:169">
      <c r="A43" t="s">
        <v>285</v>
      </c>
      <c r="C43" t="s">
        <v>76</v>
      </c>
      <c r="D43" t="s">
        <v>91</v>
      </c>
      <c r="E43" t="s">
        <v>101</v>
      </c>
      <c r="F43" t="s">
        <v>187</v>
      </c>
      <c r="G43" t="s">
        <v>197</v>
      </c>
      <c r="J43" s="3" t="b">
        <v>0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1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0</v>
      </c>
      <c r="W43" s="3" t="b">
        <v>0</v>
      </c>
      <c r="X43" s="3" t="b">
        <v>0</v>
      </c>
      <c r="Y43" s="3" t="b">
        <v>0</v>
      </c>
      <c r="Z43" s="3" t="b">
        <v>0</v>
      </c>
      <c r="AA43" s="3" t="b">
        <v>0</v>
      </c>
      <c r="AB43" s="3" t="b">
        <v>0</v>
      </c>
      <c r="AC43" s="3" t="b">
        <v>0</v>
      </c>
      <c r="AD43" s="3" t="b">
        <v>0</v>
      </c>
      <c r="AE43" s="3" t="b">
        <v>0</v>
      </c>
      <c r="AF43" s="3" t="b">
        <v>0</v>
      </c>
      <c r="AG43" s="3" t="b">
        <v>1</v>
      </c>
      <c r="AH43" t="s">
        <v>81</v>
      </c>
      <c r="AI43" t="s">
        <v>81</v>
      </c>
      <c r="AJ43" t="s">
        <v>82</v>
      </c>
      <c r="AK43" t="s">
        <v>82</v>
      </c>
      <c r="AL43" t="s">
        <v>82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82</v>
      </c>
      <c r="AS43" t="s">
        <v>88</v>
      </c>
      <c r="AT43" t="s">
        <v>82</v>
      </c>
      <c r="AU43" t="s">
        <v>81</v>
      </c>
      <c r="AV43" t="s">
        <v>82</v>
      </c>
      <c r="AW43" t="s">
        <v>81</v>
      </c>
      <c r="AX43" t="s">
        <v>81</v>
      </c>
      <c r="BA43" t="s">
        <v>82</v>
      </c>
      <c r="BC43" t="s">
        <v>81</v>
      </c>
      <c r="BE43" t="s">
        <v>81</v>
      </c>
      <c r="BF43" t="s">
        <v>285</v>
      </c>
      <c r="BH43" s="6" t="s">
        <v>226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V43">
        <v>43</v>
      </c>
      <c r="BW43" s="3" t="b">
        <f t="shared" si="55"/>
        <v>0</v>
      </c>
      <c r="BX43" s="3" t="b">
        <f t="shared" si="55"/>
        <v>0</v>
      </c>
      <c r="BY43" s="3" t="b">
        <f t="shared" si="55"/>
        <v>0</v>
      </c>
      <c r="BZ43" s="3" t="b">
        <f t="shared" si="55"/>
        <v>1</v>
      </c>
      <c r="CA43" s="3" t="b">
        <f t="shared" si="55"/>
        <v>0</v>
      </c>
      <c r="CB43" s="3" t="b">
        <f t="shared" si="55"/>
        <v>0</v>
      </c>
      <c r="CC43" s="3" t="b">
        <f t="shared" si="55"/>
        <v>0</v>
      </c>
      <c r="CD43" s="3" t="b">
        <f t="shared" si="55"/>
        <v>0</v>
      </c>
      <c r="CE43" s="3" t="b">
        <f t="shared" si="55"/>
        <v>0</v>
      </c>
      <c r="CF43" s="3" t="b">
        <f t="shared" si="55"/>
        <v>0</v>
      </c>
      <c r="CG43" s="3" t="b">
        <f t="shared" si="55"/>
        <v>1</v>
      </c>
      <c r="CI43" t="str">
        <f t="shared" si="5"/>
        <v/>
      </c>
      <c r="CJ43" t="str">
        <f t="shared" si="6"/>
        <v/>
      </c>
      <c r="CK43" t="str">
        <f t="shared" si="7"/>
        <v/>
      </c>
      <c r="CL43" t="b">
        <f t="shared" si="8"/>
        <v>1</v>
      </c>
      <c r="CM43" t="str">
        <f t="shared" si="9"/>
        <v/>
      </c>
      <c r="CN43" t="str">
        <f t="shared" si="10"/>
        <v/>
      </c>
      <c r="CO43" t="str">
        <f t="shared" si="11"/>
        <v/>
      </c>
      <c r="CP43" t="str">
        <f t="shared" si="26"/>
        <v/>
      </c>
      <c r="CQ43" t="str">
        <f t="shared" si="12"/>
        <v/>
      </c>
      <c r="CR43" t="str">
        <f t="shared" si="13"/>
        <v/>
      </c>
      <c r="CS43" t="b">
        <f t="shared" si="14"/>
        <v>1</v>
      </c>
      <c r="CT43">
        <f t="shared" si="15"/>
        <v>2</v>
      </c>
      <c r="CU43">
        <f t="shared" si="16"/>
        <v>3</v>
      </c>
      <c r="CV43" t="b">
        <f t="shared" si="17"/>
        <v>1</v>
      </c>
      <c r="CW43" t="b">
        <f t="shared" si="28"/>
        <v>0</v>
      </c>
      <c r="CX43">
        <f t="shared" si="18"/>
        <v>0</v>
      </c>
      <c r="CY43">
        <f t="shared" si="19"/>
        <v>0</v>
      </c>
      <c r="CZ43" t="b">
        <f t="shared" si="20"/>
        <v>0</v>
      </c>
      <c r="DA43">
        <f t="shared" si="21"/>
        <v>-1</v>
      </c>
      <c r="DB43" t="s">
        <v>285</v>
      </c>
      <c r="DC43" t="s">
        <v>187</v>
      </c>
      <c r="DI43" s="7" t="s">
        <v>339</v>
      </c>
      <c r="DJ43">
        <f t="shared" si="22"/>
        <v>3</v>
      </c>
      <c r="DK43" t="s">
        <v>349</v>
      </c>
      <c r="DL43" t="s">
        <v>336</v>
      </c>
      <c r="DM43" t="s">
        <v>27</v>
      </c>
      <c r="DP43">
        <f t="shared" si="23"/>
        <v>0</v>
      </c>
      <c r="DQ43">
        <f t="shared" si="56"/>
        <v>0</v>
      </c>
      <c r="DR43">
        <f t="shared" si="56"/>
        <v>0</v>
      </c>
      <c r="DS43">
        <f t="shared" si="56"/>
        <v>0</v>
      </c>
      <c r="DT43">
        <f t="shared" si="56"/>
        <v>0</v>
      </c>
      <c r="DU43">
        <f t="shared" si="56"/>
        <v>1</v>
      </c>
      <c r="DV43">
        <f t="shared" si="56"/>
        <v>0</v>
      </c>
      <c r="DW43">
        <f t="shared" si="56"/>
        <v>0</v>
      </c>
      <c r="DX43">
        <f t="shared" si="56"/>
        <v>0</v>
      </c>
      <c r="DY43">
        <f t="shared" si="56"/>
        <v>0</v>
      </c>
      <c r="DZ43">
        <f t="shared" si="56"/>
        <v>0</v>
      </c>
      <c r="EA43">
        <f t="shared" si="56"/>
        <v>0</v>
      </c>
      <c r="EB43">
        <f t="shared" si="56"/>
        <v>0</v>
      </c>
      <c r="EC43">
        <f t="shared" si="56"/>
        <v>0</v>
      </c>
      <c r="ED43">
        <f t="shared" si="56"/>
        <v>0</v>
      </c>
      <c r="EE43">
        <f t="shared" si="56"/>
        <v>0</v>
      </c>
      <c r="EF43">
        <f t="shared" si="56"/>
        <v>0</v>
      </c>
      <c r="EG43">
        <f t="shared" si="56"/>
        <v>0</v>
      </c>
      <c r="EH43">
        <f t="shared" si="56"/>
        <v>0</v>
      </c>
      <c r="EI43">
        <f t="shared" si="56"/>
        <v>0</v>
      </c>
      <c r="EJ43">
        <f t="shared" si="56"/>
        <v>0</v>
      </c>
      <c r="EK43">
        <f t="shared" si="56"/>
        <v>0</v>
      </c>
      <c r="EL43">
        <f t="shared" si="56"/>
        <v>0</v>
      </c>
      <c r="EM43">
        <f t="shared" si="56"/>
        <v>1</v>
      </c>
      <c r="EN43">
        <f t="shared" si="53"/>
        <v>0</v>
      </c>
      <c r="EP43" t="b">
        <f t="shared" si="25"/>
        <v>0</v>
      </c>
      <c r="EQ43" t="b">
        <f t="shared" si="51"/>
        <v>0</v>
      </c>
      <c r="ER43" t="b">
        <f t="shared" si="52"/>
        <v>0</v>
      </c>
      <c r="ES43" t="b">
        <f t="shared" si="30"/>
        <v>0</v>
      </c>
      <c r="ET43" t="b">
        <f t="shared" si="31"/>
        <v>0</v>
      </c>
      <c r="EU43" t="b">
        <f t="shared" si="32"/>
        <v>1</v>
      </c>
      <c r="EV43" t="b">
        <f t="shared" si="33"/>
        <v>0</v>
      </c>
      <c r="EW43" t="b">
        <f t="shared" si="34"/>
        <v>0</v>
      </c>
      <c r="EX43" t="b">
        <f t="shared" si="35"/>
        <v>0</v>
      </c>
      <c r="EY43" t="b">
        <f t="shared" si="36"/>
        <v>0</v>
      </c>
      <c r="EZ43" t="b">
        <f t="shared" si="37"/>
        <v>0</v>
      </c>
      <c r="FA43" t="b">
        <f t="shared" si="38"/>
        <v>0</v>
      </c>
      <c r="FB43" t="b">
        <f t="shared" si="39"/>
        <v>0</v>
      </c>
      <c r="FC43" t="b">
        <f t="shared" si="40"/>
        <v>0</v>
      </c>
      <c r="FD43" t="b">
        <f t="shared" si="41"/>
        <v>0</v>
      </c>
      <c r="FE43" t="b">
        <f t="shared" si="42"/>
        <v>0</v>
      </c>
      <c r="FF43" t="b">
        <f t="shared" si="43"/>
        <v>0</v>
      </c>
      <c r="FG43" t="b">
        <f t="shared" si="44"/>
        <v>0</v>
      </c>
      <c r="FH43" t="b">
        <f t="shared" si="45"/>
        <v>0</v>
      </c>
      <c r="FI43" t="b">
        <f t="shared" si="46"/>
        <v>0</v>
      </c>
      <c r="FJ43" t="b">
        <f t="shared" si="47"/>
        <v>0</v>
      </c>
      <c r="FK43" t="b">
        <f t="shared" si="48"/>
        <v>0</v>
      </c>
      <c r="FL43" t="b">
        <f t="shared" si="49"/>
        <v>0</v>
      </c>
      <c r="FM43" t="b">
        <f t="shared" si="50"/>
        <v>1</v>
      </c>
    </row>
    <row r="44" spans="1:169">
      <c r="A44" t="s">
        <v>286</v>
      </c>
      <c r="C44" t="s">
        <v>90</v>
      </c>
      <c r="D44" t="s">
        <v>287</v>
      </c>
      <c r="E44" t="s">
        <v>101</v>
      </c>
      <c r="F44" t="s">
        <v>187</v>
      </c>
      <c r="G44" t="s">
        <v>267</v>
      </c>
      <c r="J44" s="3" t="b">
        <v>0</v>
      </c>
      <c r="K44" s="3" t="b">
        <v>1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0</v>
      </c>
      <c r="W44" s="3" t="b">
        <v>0</v>
      </c>
      <c r="X44" s="3" t="b">
        <v>0</v>
      </c>
      <c r="Y44" s="3" t="b">
        <v>0</v>
      </c>
      <c r="Z44" s="3" t="b">
        <v>0</v>
      </c>
      <c r="AA44" s="3" t="b">
        <v>0</v>
      </c>
      <c r="AB44" s="3" t="b">
        <v>0</v>
      </c>
      <c r="AC44" s="3" t="b">
        <v>0</v>
      </c>
      <c r="AD44" s="3" t="b">
        <v>0</v>
      </c>
      <c r="AE44" s="3" t="b">
        <v>0</v>
      </c>
      <c r="AF44" s="3" t="b">
        <v>0</v>
      </c>
      <c r="AG44" s="3" t="b">
        <v>1</v>
      </c>
      <c r="AI44" t="s">
        <v>81</v>
      </c>
      <c r="AJ44" t="s">
        <v>81</v>
      </c>
      <c r="AK44" t="s">
        <v>81</v>
      </c>
      <c r="AN44" t="s">
        <v>81</v>
      </c>
      <c r="AO44" t="s">
        <v>81</v>
      </c>
      <c r="AP44" t="s">
        <v>81</v>
      </c>
      <c r="AR44" t="s">
        <v>81</v>
      </c>
      <c r="AT44" t="s">
        <v>81</v>
      </c>
      <c r="AU44" t="s">
        <v>81</v>
      </c>
      <c r="AV44" t="s">
        <v>81</v>
      </c>
      <c r="AW44" t="s">
        <v>81</v>
      </c>
      <c r="BA44" t="s">
        <v>81</v>
      </c>
      <c r="BC44" t="s">
        <v>81</v>
      </c>
      <c r="BE44" t="s">
        <v>81</v>
      </c>
      <c r="BF44" t="s">
        <v>286</v>
      </c>
      <c r="BH44" t="s">
        <v>268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V44">
        <v>44</v>
      </c>
      <c r="BW44" s="3" t="b">
        <f t="shared" si="55"/>
        <v>0</v>
      </c>
      <c r="BX44" s="3" t="b">
        <f t="shared" si="55"/>
        <v>1</v>
      </c>
      <c r="BY44" s="3" t="b">
        <f t="shared" si="55"/>
        <v>0</v>
      </c>
      <c r="BZ44" s="3" t="b">
        <f t="shared" si="55"/>
        <v>0</v>
      </c>
      <c r="CA44" s="3" t="b">
        <f t="shared" si="55"/>
        <v>0</v>
      </c>
      <c r="CB44" s="3" t="b">
        <f t="shared" si="55"/>
        <v>0</v>
      </c>
      <c r="CC44" s="3" t="b">
        <f t="shared" si="55"/>
        <v>0</v>
      </c>
      <c r="CD44" s="3" t="b">
        <f t="shared" si="55"/>
        <v>0</v>
      </c>
      <c r="CE44" s="3" t="b">
        <f t="shared" si="55"/>
        <v>0</v>
      </c>
      <c r="CF44" s="3" t="b">
        <f t="shared" si="55"/>
        <v>0</v>
      </c>
      <c r="CG44" s="3" t="b">
        <f t="shared" si="55"/>
        <v>1</v>
      </c>
      <c r="CI44" t="str">
        <f t="shared" si="5"/>
        <v/>
      </c>
      <c r="CJ44" t="b">
        <f t="shared" si="6"/>
        <v>1</v>
      </c>
      <c r="CK44" t="str">
        <f t="shared" si="7"/>
        <v/>
      </c>
      <c r="CL44" t="str">
        <f t="shared" si="8"/>
        <v/>
      </c>
      <c r="CM44" t="str">
        <f t="shared" si="9"/>
        <v/>
      </c>
      <c r="CN44" t="str">
        <f t="shared" si="10"/>
        <v/>
      </c>
      <c r="CO44" t="str">
        <f t="shared" si="11"/>
        <v/>
      </c>
      <c r="CP44" t="str">
        <f t="shared" si="26"/>
        <v/>
      </c>
      <c r="CQ44" t="str">
        <f t="shared" si="12"/>
        <v/>
      </c>
      <c r="CR44" t="str">
        <f t="shared" si="13"/>
        <v/>
      </c>
      <c r="CS44" t="b">
        <f t="shared" si="14"/>
        <v>1</v>
      </c>
      <c r="CT44">
        <f t="shared" si="15"/>
        <v>2</v>
      </c>
      <c r="CU44">
        <f t="shared" si="16"/>
        <v>3</v>
      </c>
      <c r="CV44" t="b">
        <f t="shared" si="17"/>
        <v>0</v>
      </c>
      <c r="CW44" t="b">
        <f t="shared" si="28"/>
        <v>1</v>
      </c>
      <c r="CX44">
        <f t="shared" si="18"/>
        <v>0</v>
      </c>
      <c r="CY44">
        <f t="shared" si="19"/>
        <v>1</v>
      </c>
      <c r="CZ44" t="b">
        <f t="shared" si="20"/>
        <v>0</v>
      </c>
      <c r="DA44">
        <f t="shared" si="21"/>
        <v>-1</v>
      </c>
      <c r="DB44" t="s">
        <v>286</v>
      </c>
      <c r="DC44" t="s">
        <v>187</v>
      </c>
      <c r="DI44" s="7" t="s">
        <v>340</v>
      </c>
      <c r="DJ44">
        <f t="shared" si="22"/>
        <v>3</v>
      </c>
      <c r="DK44" t="s">
        <v>349</v>
      </c>
      <c r="DL44" t="s">
        <v>326</v>
      </c>
      <c r="DM44" t="s">
        <v>336</v>
      </c>
      <c r="DP44">
        <f t="shared" si="23"/>
        <v>0</v>
      </c>
      <c r="DQ44">
        <f t="shared" si="56"/>
        <v>1</v>
      </c>
      <c r="DR44">
        <f t="shared" si="56"/>
        <v>0</v>
      </c>
      <c r="DS44">
        <f t="shared" si="56"/>
        <v>0</v>
      </c>
      <c r="DT44">
        <f t="shared" si="56"/>
        <v>0</v>
      </c>
      <c r="DU44">
        <f t="shared" si="56"/>
        <v>0</v>
      </c>
      <c r="DV44">
        <f t="shared" si="56"/>
        <v>0</v>
      </c>
      <c r="DW44">
        <f t="shared" si="56"/>
        <v>0</v>
      </c>
      <c r="DX44">
        <f t="shared" si="56"/>
        <v>0</v>
      </c>
      <c r="DY44">
        <f t="shared" si="56"/>
        <v>0</v>
      </c>
      <c r="DZ44">
        <f t="shared" si="56"/>
        <v>0</v>
      </c>
      <c r="EA44">
        <f t="shared" si="56"/>
        <v>0</v>
      </c>
      <c r="EB44">
        <f t="shared" si="56"/>
        <v>0</v>
      </c>
      <c r="EC44">
        <f t="shared" si="56"/>
        <v>0</v>
      </c>
      <c r="ED44">
        <f t="shared" si="56"/>
        <v>0</v>
      </c>
      <c r="EE44">
        <f t="shared" si="56"/>
        <v>0</v>
      </c>
      <c r="EF44">
        <f t="shared" si="56"/>
        <v>0</v>
      </c>
      <c r="EG44">
        <f t="shared" si="56"/>
        <v>0</v>
      </c>
      <c r="EH44">
        <f t="shared" si="56"/>
        <v>0</v>
      </c>
      <c r="EI44">
        <f t="shared" si="56"/>
        <v>0</v>
      </c>
      <c r="EJ44">
        <f t="shared" si="56"/>
        <v>0</v>
      </c>
      <c r="EK44">
        <f t="shared" si="56"/>
        <v>0</v>
      </c>
      <c r="EL44">
        <f t="shared" si="56"/>
        <v>0</v>
      </c>
      <c r="EM44">
        <f t="shared" si="56"/>
        <v>1</v>
      </c>
      <c r="EN44">
        <f t="shared" si="53"/>
        <v>0</v>
      </c>
      <c r="EP44" t="b">
        <f t="shared" si="25"/>
        <v>0</v>
      </c>
      <c r="EQ44" t="b">
        <f t="shared" si="51"/>
        <v>1</v>
      </c>
      <c r="ER44" t="b">
        <f t="shared" si="52"/>
        <v>0</v>
      </c>
      <c r="ES44" t="b">
        <f t="shared" si="30"/>
        <v>0</v>
      </c>
      <c r="ET44" t="b">
        <f t="shared" si="31"/>
        <v>0</v>
      </c>
      <c r="EU44" t="b">
        <f t="shared" si="32"/>
        <v>0</v>
      </c>
      <c r="EV44" t="b">
        <f t="shared" si="33"/>
        <v>0</v>
      </c>
      <c r="EW44" t="b">
        <f t="shared" si="34"/>
        <v>0</v>
      </c>
      <c r="EX44" t="b">
        <f t="shared" si="35"/>
        <v>0</v>
      </c>
      <c r="EY44" t="b">
        <f t="shared" si="36"/>
        <v>0</v>
      </c>
      <c r="EZ44" t="b">
        <f t="shared" si="37"/>
        <v>0</v>
      </c>
      <c r="FA44" t="b">
        <f t="shared" si="38"/>
        <v>0</v>
      </c>
      <c r="FB44" t="b">
        <f t="shared" si="39"/>
        <v>0</v>
      </c>
      <c r="FC44" t="b">
        <f t="shared" si="40"/>
        <v>0</v>
      </c>
      <c r="FD44" t="b">
        <f t="shared" si="41"/>
        <v>0</v>
      </c>
      <c r="FE44" t="b">
        <f t="shared" si="42"/>
        <v>0</v>
      </c>
      <c r="FF44" t="b">
        <f t="shared" si="43"/>
        <v>0</v>
      </c>
      <c r="FG44" t="b">
        <f t="shared" si="44"/>
        <v>0</v>
      </c>
      <c r="FH44" t="b">
        <f t="shared" si="45"/>
        <v>0</v>
      </c>
      <c r="FI44" t="b">
        <f t="shared" si="46"/>
        <v>0</v>
      </c>
      <c r="FJ44" t="b">
        <f t="shared" si="47"/>
        <v>0</v>
      </c>
      <c r="FK44" t="b">
        <f t="shared" si="48"/>
        <v>0</v>
      </c>
      <c r="FL44" t="b">
        <f t="shared" si="49"/>
        <v>0</v>
      </c>
      <c r="FM44" t="b">
        <f t="shared" si="50"/>
        <v>1</v>
      </c>
    </row>
    <row r="45" spans="1:169">
      <c r="A45" t="s">
        <v>288</v>
      </c>
      <c r="C45" t="s">
        <v>76</v>
      </c>
      <c r="D45" t="s">
        <v>91</v>
      </c>
      <c r="E45" t="s">
        <v>92</v>
      </c>
      <c r="F45" t="s">
        <v>187</v>
      </c>
      <c r="G45" t="s">
        <v>188</v>
      </c>
      <c r="J45" s="3" t="b">
        <v>1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0</v>
      </c>
      <c r="U45" s="3" t="b">
        <v>0</v>
      </c>
      <c r="V45" s="3" t="b">
        <v>0</v>
      </c>
      <c r="W45" s="3" t="b">
        <v>0</v>
      </c>
      <c r="X45" s="3" t="b">
        <v>0</v>
      </c>
      <c r="Y45" s="3" t="b">
        <v>1</v>
      </c>
      <c r="Z45" s="3" t="b">
        <v>0</v>
      </c>
      <c r="AA45" s="3" t="b">
        <v>0</v>
      </c>
      <c r="AB45" s="3" t="b">
        <v>0</v>
      </c>
      <c r="AC45" s="3" t="b">
        <v>0</v>
      </c>
      <c r="AD45" s="3" t="b">
        <v>0</v>
      </c>
      <c r="AE45" s="3" t="b">
        <v>0</v>
      </c>
      <c r="AF45" s="3" t="b">
        <v>0</v>
      </c>
      <c r="AG45" s="3" t="b">
        <v>0</v>
      </c>
      <c r="AH45" t="s">
        <v>81</v>
      </c>
      <c r="AR45" t="s">
        <v>83</v>
      </c>
      <c r="AT45" t="s">
        <v>83</v>
      </c>
      <c r="AU45" t="s">
        <v>81</v>
      </c>
      <c r="AV45" t="s">
        <v>81</v>
      </c>
      <c r="BF45" t="s">
        <v>288</v>
      </c>
      <c r="BH45" s="6" t="s">
        <v>194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V45">
        <v>45</v>
      </c>
      <c r="BW45" s="3" t="b">
        <f t="shared" si="55"/>
        <v>1</v>
      </c>
      <c r="BX45" s="3" t="b">
        <f t="shared" si="55"/>
        <v>0</v>
      </c>
      <c r="BY45" s="3" t="b">
        <f t="shared" si="55"/>
        <v>0</v>
      </c>
      <c r="BZ45" s="3" t="b">
        <f t="shared" si="55"/>
        <v>0</v>
      </c>
      <c r="CA45" s="3" t="b">
        <f t="shared" si="55"/>
        <v>0</v>
      </c>
      <c r="CB45" s="3" t="b">
        <f t="shared" si="55"/>
        <v>0</v>
      </c>
      <c r="CC45" s="3" t="b">
        <f t="shared" si="55"/>
        <v>0</v>
      </c>
      <c r="CD45" s="3" t="b">
        <f t="shared" si="55"/>
        <v>0</v>
      </c>
      <c r="CE45" s="3" t="b">
        <f t="shared" si="55"/>
        <v>1</v>
      </c>
      <c r="CF45" s="3" t="b">
        <f t="shared" si="55"/>
        <v>0</v>
      </c>
      <c r="CG45" s="3" t="b">
        <f t="shared" si="55"/>
        <v>0</v>
      </c>
      <c r="CI45" t="b">
        <f t="shared" si="5"/>
        <v>1</v>
      </c>
      <c r="CJ45" t="str">
        <f t="shared" si="6"/>
        <v/>
      </c>
      <c r="CK45" t="str">
        <f t="shared" si="7"/>
        <v/>
      </c>
      <c r="CL45" t="str">
        <f t="shared" si="8"/>
        <v/>
      </c>
      <c r="CM45" t="str">
        <f t="shared" si="9"/>
        <v/>
      </c>
      <c r="CN45" t="str">
        <f t="shared" si="10"/>
        <v/>
      </c>
      <c r="CO45" t="str">
        <f t="shared" si="11"/>
        <v/>
      </c>
      <c r="CP45" t="str">
        <f t="shared" si="26"/>
        <v/>
      </c>
      <c r="CQ45" t="b">
        <f t="shared" si="12"/>
        <v>1</v>
      </c>
      <c r="CR45" t="str">
        <f t="shared" si="13"/>
        <v/>
      </c>
      <c r="CS45" t="str">
        <f t="shared" si="14"/>
        <v/>
      </c>
      <c r="CT45">
        <f t="shared" si="15"/>
        <v>2</v>
      </c>
      <c r="CU45">
        <f t="shared" si="16"/>
        <v>2</v>
      </c>
      <c r="CV45" t="b">
        <f t="shared" si="17"/>
        <v>0</v>
      </c>
      <c r="CW45" t="b">
        <f t="shared" si="28"/>
        <v>1</v>
      </c>
      <c r="CX45">
        <f t="shared" si="18"/>
        <v>0</v>
      </c>
      <c r="CY45">
        <f t="shared" si="19"/>
        <v>1</v>
      </c>
      <c r="CZ45" t="b">
        <f t="shared" si="20"/>
        <v>0</v>
      </c>
      <c r="DA45">
        <f t="shared" si="21"/>
        <v>0</v>
      </c>
      <c r="DB45" t="s">
        <v>288</v>
      </c>
      <c r="DC45" t="s">
        <v>187</v>
      </c>
      <c r="DI45" s="7" t="s">
        <v>341</v>
      </c>
      <c r="DJ45">
        <f t="shared" si="22"/>
        <v>2</v>
      </c>
      <c r="DK45" t="s">
        <v>32</v>
      </c>
      <c r="DL45" t="s">
        <v>24</v>
      </c>
      <c r="DP45">
        <f t="shared" si="23"/>
        <v>1</v>
      </c>
      <c r="DQ45">
        <f t="shared" si="56"/>
        <v>0</v>
      </c>
      <c r="DR45">
        <f t="shared" si="56"/>
        <v>0</v>
      </c>
      <c r="DS45">
        <f t="shared" si="56"/>
        <v>0</v>
      </c>
      <c r="DT45">
        <f t="shared" si="56"/>
        <v>0</v>
      </c>
      <c r="DU45">
        <f t="shared" si="56"/>
        <v>0</v>
      </c>
      <c r="DV45">
        <f t="shared" si="56"/>
        <v>0</v>
      </c>
      <c r="DW45">
        <f t="shared" si="56"/>
        <v>0</v>
      </c>
      <c r="DX45">
        <f t="shared" si="56"/>
        <v>0</v>
      </c>
      <c r="DY45">
        <f t="shared" si="56"/>
        <v>0</v>
      </c>
      <c r="DZ45">
        <f t="shared" si="56"/>
        <v>0</v>
      </c>
      <c r="EA45">
        <f t="shared" si="56"/>
        <v>0</v>
      </c>
      <c r="EB45">
        <f t="shared" si="56"/>
        <v>0</v>
      </c>
      <c r="EC45">
        <f t="shared" si="56"/>
        <v>0</v>
      </c>
      <c r="ED45">
        <f t="shared" si="56"/>
        <v>0</v>
      </c>
      <c r="EE45">
        <f t="shared" si="56"/>
        <v>1</v>
      </c>
      <c r="EF45">
        <f t="shared" si="56"/>
        <v>0</v>
      </c>
      <c r="EG45">
        <f t="shared" si="56"/>
        <v>0</v>
      </c>
      <c r="EH45">
        <f t="shared" si="56"/>
        <v>0</v>
      </c>
      <c r="EI45">
        <f t="shared" si="56"/>
        <v>0</v>
      </c>
      <c r="EJ45">
        <f t="shared" si="56"/>
        <v>0</v>
      </c>
      <c r="EK45">
        <f t="shared" si="56"/>
        <v>0</v>
      </c>
      <c r="EL45">
        <f t="shared" si="56"/>
        <v>0</v>
      </c>
      <c r="EM45">
        <f t="shared" si="56"/>
        <v>0</v>
      </c>
      <c r="EN45">
        <f t="shared" si="53"/>
        <v>0</v>
      </c>
      <c r="EP45" t="b">
        <f t="shared" si="25"/>
        <v>1</v>
      </c>
      <c r="EQ45" t="b">
        <f t="shared" si="51"/>
        <v>0</v>
      </c>
      <c r="ER45" t="b">
        <f t="shared" si="52"/>
        <v>0</v>
      </c>
      <c r="ES45" t="b">
        <f t="shared" si="30"/>
        <v>0</v>
      </c>
      <c r="ET45" t="b">
        <f t="shared" si="31"/>
        <v>0</v>
      </c>
      <c r="EU45" t="b">
        <f t="shared" si="32"/>
        <v>0</v>
      </c>
      <c r="EV45" t="b">
        <f t="shared" si="33"/>
        <v>0</v>
      </c>
      <c r="EW45" t="b">
        <f t="shared" si="34"/>
        <v>0</v>
      </c>
      <c r="EX45" t="b">
        <f t="shared" si="35"/>
        <v>0</v>
      </c>
      <c r="EY45" t="b">
        <f t="shared" si="36"/>
        <v>0</v>
      </c>
      <c r="EZ45" t="b">
        <f t="shared" si="37"/>
        <v>0</v>
      </c>
      <c r="FA45" t="b">
        <f t="shared" si="38"/>
        <v>0</v>
      </c>
      <c r="FB45" t="b">
        <f t="shared" si="39"/>
        <v>0</v>
      </c>
      <c r="FC45" t="b">
        <f t="shared" si="40"/>
        <v>0</v>
      </c>
      <c r="FD45" t="b">
        <f t="shared" si="41"/>
        <v>0</v>
      </c>
      <c r="FE45" t="b">
        <f t="shared" si="42"/>
        <v>1</v>
      </c>
      <c r="FF45" t="b">
        <f t="shared" si="43"/>
        <v>0</v>
      </c>
      <c r="FG45" t="b">
        <f t="shared" si="44"/>
        <v>0</v>
      </c>
      <c r="FH45" t="b">
        <f t="shared" si="45"/>
        <v>0</v>
      </c>
      <c r="FI45" t="b">
        <f t="shared" si="46"/>
        <v>0</v>
      </c>
      <c r="FJ45" t="b">
        <f t="shared" si="47"/>
        <v>0</v>
      </c>
      <c r="FK45" t="b">
        <f t="shared" si="48"/>
        <v>0</v>
      </c>
      <c r="FL45" t="b">
        <f t="shared" si="49"/>
        <v>0</v>
      </c>
      <c r="FM45" t="b">
        <f t="shared" si="50"/>
        <v>0</v>
      </c>
    </row>
    <row r="46" spans="1:169">
      <c r="A46" t="s">
        <v>289</v>
      </c>
      <c r="C46" t="s">
        <v>76</v>
      </c>
      <c r="D46" t="s">
        <v>290</v>
      </c>
      <c r="E46" t="s">
        <v>112</v>
      </c>
      <c r="F46" t="s">
        <v>187</v>
      </c>
      <c r="G46" t="s">
        <v>220</v>
      </c>
      <c r="J46" s="3" t="b">
        <v>0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1</v>
      </c>
      <c r="V46" s="3" t="b">
        <v>0</v>
      </c>
      <c r="W46" s="3" t="b">
        <v>0</v>
      </c>
      <c r="X46" s="3" t="b">
        <v>0</v>
      </c>
      <c r="Y46" s="3" t="b">
        <v>1</v>
      </c>
      <c r="Z46" s="3" t="b">
        <v>0</v>
      </c>
      <c r="AA46" s="3" t="b">
        <v>0</v>
      </c>
      <c r="AB46" s="3" t="b">
        <v>0</v>
      </c>
      <c r="AC46" s="3" t="b">
        <v>0</v>
      </c>
      <c r="AD46" s="3" t="b">
        <v>0</v>
      </c>
      <c r="AE46" s="3" t="b">
        <v>0</v>
      </c>
      <c r="AF46" s="3" t="b">
        <v>0</v>
      </c>
      <c r="AG46" s="3" t="b">
        <v>1</v>
      </c>
      <c r="AH46" t="s">
        <v>81</v>
      </c>
      <c r="AI46" t="s">
        <v>82</v>
      </c>
      <c r="AK46" t="s">
        <v>82</v>
      </c>
      <c r="AL46" t="s">
        <v>82</v>
      </c>
      <c r="AM46" t="s">
        <v>81</v>
      </c>
      <c r="AO46" t="s">
        <v>81</v>
      </c>
      <c r="AP46" t="s">
        <v>81</v>
      </c>
      <c r="AQ46" t="s">
        <v>81</v>
      </c>
      <c r="AR46" t="s">
        <v>81</v>
      </c>
      <c r="AT46" t="s">
        <v>81</v>
      </c>
      <c r="AV46" t="s">
        <v>81</v>
      </c>
      <c r="AW46" t="s">
        <v>81</v>
      </c>
      <c r="AX46" t="s">
        <v>82</v>
      </c>
      <c r="BA46" t="s">
        <v>81</v>
      </c>
      <c r="BC46" t="s">
        <v>82</v>
      </c>
      <c r="BE46" t="s">
        <v>81</v>
      </c>
      <c r="BF46" t="s">
        <v>289</v>
      </c>
      <c r="BH46" t="s">
        <v>291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V46">
        <v>46</v>
      </c>
      <c r="BW46" s="3" t="b">
        <f t="shared" si="55"/>
        <v>0</v>
      </c>
      <c r="BX46" s="3" t="b">
        <f t="shared" si="55"/>
        <v>0</v>
      </c>
      <c r="BY46" s="3" t="b">
        <f t="shared" si="55"/>
        <v>0</v>
      </c>
      <c r="BZ46" s="3" t="b">
        <f t="shared" si="55"/>
        <v>0</v>
      </c>
      <c r="CA46" s="3" t="b">
        <f t="shared" si="55"/>
        <v>0</v>
      </c>
      <c r="CB46" s="3" t="b">
        <f t="shared" si="55"/>
        <v>1</v>
      </c>
      <c r="CC46" s="3" t="b">
        <f t="shared" si="55"/>
        <v>0</v>
      </c>
      <c r="CD46" s="3" t="b">
        <f t="shared" si="55"/>
        <v>0</v>
      </c>
      <c r="CE46" s="3" t="b">
        <f t="shared" si="55"/>
        <v>1</v>
      </c>
      <c r="CF46" s="3" t="b">
        <f t="shared" si="55"/>
        <v>0</v>
      </c>
      <c r="CG46" s="3" t="b">
        <f t="shared" si="55"/>
        <v>1</v>
      </c>
      <c r="CI46" t="str">
        <f t="shared" si="5"/>
        <v/>
      </c>
      <c r="CJ46" t="str">
        <f t="shared" si="6"/>
        <v/>
      </c>
      <c r="CK46" t="str">
        <f t="shared" si="7"/>
        <v/>
      </c>
      <c r="CL46" t="str">
        <f t="shared" si="8"/>
        <v/>
      </c>
      <c r="CM46" t="str">
        <f t="shared" si="9"/>
        <v/>
      </c>
      <c r="CN46" t="b">
        <f t="shared" si="10"/>
        <v>1</v>
      </c>
      <c r="CO46" t="str">
        <f t="shared" si="11"/>
        <v/>
      </c>
      <c r="CP46" t="str">
        <f t="shared" si="26"/>
        <v/>
      </c>
      <c r="CQ46" t="b">
        <f t="shared" si="12"/>
        <v>1</v>
      </c>
      <c r="CR46" t="str">
        <f t="shared" si="13"/>
        <v/>
      </c>
      <c r="CS46" t="b">
        <f t="shared" si="14"/>
        <v>0</v>
      </c>
      <c r="CT46">
        <f t="shared" si="15"/>
        <v>3</v>
      </c>
      <c r="CU46">
        <f t="shared" si="16"/>
        <v>3</v>
      </c>
      <c r="CV46" t="b">
        <f t="shared" si="17"/>
        <v>0</v>
      </c>
      <c r="CW46" t="b">
        <f t="shared" si="28"/>
        <v>1</v>
      </c>
      <c r="CX46">
        <f t="shared" si="18"/>
        <v>1</v>
      </c>
      <c r="CY46">
        <f t="shared" si="19"/>
        <v>1</v>
      </c>
      <c r="CZ46" t="b">
        <f t="shared" si="20"/>
        <v>0</v>
      </c>
      <c r="DA46">
        <f t="shared" si="21"/>
        <v>0</v>
      </c>
      <c r="DB46" t="s">
        <v>289</v>
      </c>
      <c r="DC46" t="s">
        <v>187</v>
      </c>
      <c r="DI46" s="7" t="s">
        <v>323</v>
      </c>
      <c r="DJ46">
        <f t="shared" si="22"/>
        <v>3</v>
      </c>
      <c r="DK46" t="s">
        <v>29</v>
      </c>
      <c r="DL46" t="s">
        <v>32</v>
      </c>
      <c r="DM46" t="s">
        <v>336</v>
      </c>
      <c r="DP46">
        <f t="shared" si="23"/>
        <v>0</v>
      </c>
      <c r="DQ46">
        <f t="shared" si="56"/>
        <v>0</v>
      </c>
      <c r="DR46">
        <f t="shared" si="56"/>
        <v>0</v>
      </c>
      <c r="DS46">
        <f t="shared" si="56"/>
        <v>0</v>
      </c>
      <c r="DT46">
        <f t="shared" si="56"/>
        <v>0</v>
      </c>
      <c r="DU46">
        <f t="shared" si="56"/>
        <v>0</v>
      </c>
      <c r="DV46">
        <f t="shared" si="56"/>
        <v>0</v>
      </c>
      <c r="DW46">
        <f t="shared" si="56"/>
        <v>0</v>
      </c>
      <c r="DX46">
        <f t="shared" si="56"/>
        <v>0</v>
      </c>
      <c r="DY46">
        <f t="shared" si="56"/>
        <v>0</v>
      </c>
      <c r="DZ46">
        <f t="shared" si="56"/>
        <v>0</v>
      </c>
      <c r="EA46">
        <f t="shared" si="56"/>
        <v>1</v>
      </c>
      <c r="EB46">
        <f t="shared" si="56"/>
        <v>0</v>
      </c>
      <c r="EC46">
        <f t="shared" si="56"/>
        <v>0</v>
      </c>
      <c r="ED46">
        <f t="shared" si="56"/>
        <v>0</v>
      </c>
      <c r="EE46">
        <f t="shared" si="56"/>
        <v>1</v>
      </c>
      <c r="EF46">
        <f t="shared" si="56"/>
        <v>0</v>
      </c>
      <c r="EG46">
        <f t="shared" si="56"/>
        <v>0</v>
      </c>
      <c r="EH46">
        <f t="shared" si="56"/>
        <v>0</v>
      </c>
      <c r="EI46">
        <f t="shared" si="56"/>
        <v>0</v>
      </c>
      <c r="EJ46">
        <f t="shared" si="56"/>
        <v>0</v>
      </c>
      <c r="EK46">
        <f t="shared" si="56"/>
        <v>0</v>
      </c>
      <c r="EL46">
        <f t="shared" si="56"/>
        <v>0</v>
      </c>
      <c r="EM46">
        <f t="shared" si="56"/>
        <v>1</v>
      </c>
      <c r="EN46">
        <f t="shared" si="53"/>
        <v>0</v>
      </c>
      <c r="EP46" t="b">
        <f t="shared" si="25"/>
        <v>0</v>
      </c>
      <c r="EQ46" t="b">
        <f t="shared" si="51"/>
        <v>0</v>
      </c>
      <c r="ER46" t="b">
        <f t="shared" si="52"/>
        <v>0</v>
      </c>
      <c r="ES46" t="b">
        <f t="shared" si="30"/>
        <v>0</v>
      </c>
      <c r="ET46" t="b">
        <f t="shared" si="31"/>
        <v>0</v>
      </c>
      <c r="EU46" t="b">
        <f t="shared" si="32"/>
        <v>0</v>
      </c>
      <c r="EV46" t="b">
        <f t="shared" si="33"/>
        <v>0</v>
      </c>
      <c r="EW46" t="b">
        <f t="shared" si="34"/>
        <v>0</v>
      </c>
      <c r="EX46" t="b">
        <f t="shared" si="35"/>
        <v>0</v>
      </c>
      <c r="EY46" t="b">
        <f t="shared" si="36"/>
        <v>0</v>
      </c>
      <c r="EZ46" t="b">
        <f t="shared" si="37"/>
        <v>0</v>
      </c>
      <c r="FA46" t="b">
        <f t="shared" si="38"/>
        <v>1</v>
      </c>
      <c r="FB46" t="b">
        <f t="shared" si="39"/>
        <v>0</v>
      </c>
      <c r="FC46" t="b">
        <f t="shared" si="40"/>
        <v>0</v>
      </c>
      <c r="FD46" t="b">
        <f t="shared" si="41"/>
        <v>0</v>
      </c>
      <c r="FE46" t="b">
        <f t="shared" si="42"/>
        <v>1</v>
      </c>
      <c r="FF46" t="b">
        <f t="shared" si="43"/>
        <v>0</v>
      </c>
      <c r="FG46" t="b">
        <f t="shared" si="44"/>
        <v>0</v>
      </c>
      <c r="FH46" t="b">
        <f t="shared" si="45"/>
        <v>0</v>
      </c>
      <c r="FI46" t="b">
        <f t="shared" si="46"/>
        <v>0</v>
      </c>
      <c r="FJ46" t="b">
        <f t="shared" si="47"/>
        <v>0</v>
      </c>
      <c r="FK46" t="b">
        <f t="shared" si="48"/>
        <v>0</v>
      </c>
      <c r="FL46" t="b">
        <f t="shared" si="49"/>
        <v>0</v>
      </c>
      <c r="FM46" t="b">
        <f t="shared" si="50"/>
        <v>1</v>
      </c>
    </row>
    <row r="47" spans="1:169">
      <c r="A47" t="s">
        <v>292</v>
      </c>
      <c r="C47" t="s">
        <v>90</v>
      </c>
      <c r="D47" t="s">
        <v>293</v>
      </c>
      <c r="E47" t="s">
        <v>104</v>
      </c>
      <c r="F47" t="s">
        <v>187</v>
      </c>
      <c r="G47" t="s">
        <v>188</v>
      </c>
      <c r="J47" s="3" t="b">
        <v>0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0</v>
      </c>
      <c r="V47" s="3" t="b">
        <v>0</v>
      </c>
      <c r="W47" s="3" t="b">
        <v>0</v>
      </c>
      <c r="X47" s="3" t="b">
        <v>1</v>
      </c>
      <c r="Y47" s="3" t="b">
        <v>1</v>
      </c>
      <c r="Z47" s="3" t="b">
        <v>0</v>
      </c>
      <c r="AA47" s="3" t="b">
        <v>0</v>
      </c>
      <c r="AB47" s="3" t="b">
        <v>0</v>
      </c>
      <c r="AC47" s="3" t="b">
        <v>0</v>
      </c>
      <c r="AD47" s="3" t="b">
        <v>0</v>
      </c>
      <c r="AE47" s="3" t="b">
        <v>0</v>
      </c>
      <c r="AF47" s="3" t="b">
        <v>0</v>
      </c>
      <c r="AG47" s="3" t="b">
        <v>0</v>
      </c>
      <c r="AH47" t="s">
        <v>82</v>
      </c>
      <c r="AT47" t="s">
        <v>82</v>
      </c>
      <c r="AU47" t="s">
        <v>81</v>
      </c>
      <c r="AV47" t="s">
        <v>81</v>
      </c>
      <c r="BF47" t="s">
        <v>292</v>
      </c>
      <c r="BH47" s="6" t="s">
        <v>232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V47">
        <v>47</v>
      </c>
      <c r="BW47" s="3" t="b">
        <f t="shared" si="55"/>
        <v>0</v>
      </c>
      <c r="BX47" s="3" t="b">
        <f t="shared" si="55"/>
        <v>0</v>
      </c>
      <c r="BY47" s="3" t="b">
        <f t="shared" si="55"/>
        <v>0</v>
      </c>
      <c r="BZ47" s="3" t="b">
        <f t="shared" si="55"/>
        <v>0</v>
      </c>
      <c r="CA47" s="3" t="b">
        <f t="shared" si="55"/>
        <v>0</v>
      </c>
      <c r="CB47" s="3" t="b">
        <f t="shared" si="55"/>
        <v>0</v>
      </c>
      <c r="CC47" s="3" t="b">
        <f t="shared" si="55"/>
        <v>0</v>
      </c>
      <c r="CD47" s="3" t="b">
        <f t="shared" si="55"/>
        <v>1</v>
      </c>
      <c r="CE47" s="3" t="b">
        <f t="shared" si="55"/>
        <v>1</v>
      </c>
      <c r="CF47" s="3" t="b">
        <f t="shared" si="55"/>
        <v>0</v>
      </c>
      <c r="CG47" s="3" t="b">
        <f t="shared" si="55"/>
        <v>0</v>
      </c>
      <c r="CI47" t="str">
        <f t="shared" si="5"/>
        <v/>
      </c>
      <c r="CJ47" t="str">
        <f t="shared" si="6"/>
        <v/>
      </c>
      <c r="CK47" t="str">
        <f t="shared" si="7"/>
        <v/>
      </c>
      <c r="CL47" t="str">
        <f t="shared" si="8"/>
        <v/>
      </c>
      <c r="CM47" t="str">
        <f t="shared" si="9"/>
        <v/>
      </c>
      <c r="CN47" t="str">
        <f t="shared" si="10"/>
        <v/>
      </c>
      <c r="CO47" t="str">
        <f t="shared" si="11"/>
        <v/>
      </c>
      <c r="CP47" t="b">
        <f t="shared" si="26"/>
        <v>0</v>
      </c>
      <c r="CQ47" t="b">
        <f t="shared" si="12"/>
        <v>1</v>
      </c>
      <c r="CR47" t="str">
        <f t="shared" si="13"/>
        <v/>
      </c>
      <c r="CS47" t="str">
        <f t="shared" si="14"/>
        <v/>
      </c>
      <c r="CT47">
        <f t="shared" si="15"/>
        <v>2</v>
      </c>
      <c r="CU47">
        <f t="shared" si="16"/>
        <v>2</v>
      </c>
      <c r="CV47" t="b">
        <f t="shared" si="17"/>
        <v>0</v>
      </c>
      <c r="CW47" t="b">
        <f t="shared" si="28"/>
        <v>1</v>
      </c>
      <c r="CX47">
        <f t="shared" si="18"/>
        <v>1</v>
      </c>
      <c r="CY47">
        <f t="shared" si="19"/>
        <v>1</v>
      </c>
      <c r="CZ47" t="b">
        <f t="shared" si="20"/>
        <v>0</v>
      </c>
      <c r="DA47">
        <f t="shared" si="21"/>
        <v>0</v>
      </c>
      <c r="DB47" t="s">
        <v>292</v>
      </c>
      <c r="DC47" t="s">
        <v>187</v>
      </c>
      <c r="DI47" s="7" t="s">
        <v>316</v>
      </c>
      <c r="DJ47">
        <f t="shared" si="22"/>
        <v>2</v>
      </c>
      <c r="DK47" t="s">
        <v>32</v>
      </c>
      <c r="DL47" t="s">
        <v>31</v>
      </c>
      <c r="DP47">
        <f t="shared" si="23"/>
        <v>0</v>
      </c>
      <c r="DQ47">
        <f t="shared" ref="DQ47:EM58" si="57">COUNTIF($DK47:$DO47,DQ$1)</f>
        <v>0</v>
      </c>
      <c r="DR47">
        <f t="shared" si="57"/>
        <v>0</v>
      </c>
      <c r="DS47">
        <f t="shared" si="57"/>
        <v>0</v>
      </c>
      <c r="DT47">
        <f t="shared" si="57"/>
        <v>0</v>
      </c>
      <c r="DU47">
        <f t="shared" si="57"/>
        <v>0</v>
      </c>
      <c r="DV47">
        <f t="shared" si="57"/>
        <v>0</v>
      </c>
      <c r="DW47">
        <f t="shared" si="57"/>
        <v>0</v>
      </c>
      <c r="DX47">
        <f t="shared" si="57"/>
        <v>0</v>
      </c>
      <c r="DY47">
        <f t="shared" si="57"/>
        <v>0</v>
      </c>
      <c r="DZ47">
        <f t="shared" si="57"/>
        <v>0</v>
      </c>
      <c r="EA47">
        <f t="shared" si="57"/>
        <v>0</v>
      </c>
      <c r="EB47">
        <f t="shared" si="57"/>
        <v>0</v>
      </c>
      <c r="EC47">
        <f t="shared" si="57"/>
        <v>0</v>
      </c>
      <c r="ED47">
        <f t="shared" si="57"/>
        <v>1</v>
      </c>
      <c r="EE47">
        <f t="shared" si="57"/>
        <v>1</v>
      </c>
      <c r="EF47">
        <f t="shared" si="57"/>
        <v>0</v>
      </c>
      <c r="EG47">
        <f t="shared" si="57"/>
        <v>0</v>
      </c>
      <c r="EH47">
        <f t="shared" si="57"/>
        <v>0</v>
      </c>
      <c r="EI47">
        <f t="shared" si="57"/>
        <v>0</v>
      </c>
      <c r="EJ47">
        <f t="shared" si="57"/>
        <v>0</v>
      </c>
      <c r="EK47">
        <f t="shared" si="57"/>
        <v>0</v>
      </c>
      <c r="EL47">
        <f t="shared" si="57"/>
        <v>0</v>
      </c>
      <c r="EM47">
        <f t="shared" si="57"/>
        <v>0</v>
      </c>
      <c r="EN47">
        <f t="shared" si="53"/>
        <v>0</v>
      </c>
      <c r="EP47" t="b">
        <f t="shared" si="25"/>
        <v>0</v>
      </c>
      <c r="EQ47" t="b">
        <f t="shared" si="51"/>
        <v>0</v>
      </c>
      <c r="ER47" t="b">
        <f t="shared" si="52"/>
        <v>0</v>
      </c>
      <c r="ES47" t="b">
        <f t="shared" si="30"/>
        <v>0</v>
      </c>
      <c r="ET47" t="b">
        <f t="shared" si="31"/>
        <v>0</v>
      </c>
      <c r="EU47" t="b">
        <f t="shared" si="32"/>
        <v>0</v>
      </c>
      <c r="EV47" t="b">
        <f t="shared" si="33"/>
        <v>0</v>
      </c>
      <c r="EW47" t="b">
        <f t="shared" si="34"/>
        <v>0</v>
      </c>
      <c r="EX47" t="b">
        <f t="shared" si="35"/>
        <v>0</v>
      </c>
      <c r="EY47" t="b">
        <f t="shared" si="36"/>
        <v>0</v>
      </c>
      <c r="EZ47" t="b">
        <f t="shared" si="37"/>
        <v>0</v>
      </c>
      <c r="FA47" t="b">
        <f t="shared" si="38"/>
        <v>0</v>
      </c>
      <c r="FB47" t="b">
        <f t="shared" si="39"/>
        <v>0</v>
      </c>
      <c r="FC47" t="b">
        <f t="shared" si="40"/>
        <v>0</v>
      </c>
      <c r="FD47" t="b">
        <f t="shared" si="41"/>
        <v>1</v>
      </c>
      <c r="FE47" t="b">
        <f t="shared" si="42"/>
        <v>1</v>
      </c>
      <c r="FF47" t="b">
        <f t="shared" si="43"/>
        <v>0</v>
      </c>
      <c r="FG47" t="b">
        <f t="shared" si="44"/>
        <v>0</v>
      </c>
      <c r="FH47" t="b">
        <f t="shared" si="45"/>
        <v>0</v>
      </c>
      <c r="FI47" t="b">
        <f t="shared" si="46"/>
        <v>0</v>
      </c>
      <c r="FJ47" t="b">
        <f t="shared" si="47"/>
        <v>0</v>
      </c>
      <c r="FK47" t="b">
        <f t="shared" si="48"/>
        <v>0</v>
      </c>
      <c r="FL47" t="b">
        <f t="shared" si="49"/>
        <v>0</v>
      </c>
      <c r="FM47" t="b">
        <f t="shared" si="50"/>
        <v>0</v>
      </c>
    </row>
    <row r="48" spans="1:169">
      <c r="A48" t="s">
        <v>294</v>
      </c>
      <c r="C48" t="s">
        <v>76</v>
      </c>
      <c r="D48" t="s">
        <v>295</v>
      </c>
      <c r="E48" t="s">
        <v>92</v>
      </c>
      <c r="F48" t="s">
        <v>187</v>
      </c>
      <c r="G48" t="s">
        <v>197</v>
      </c>
      <c r="J48" s="3" t="b">
        <v>0</v>
      </c>
      <c r="K48" s="3" t="b">
        <v>1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0</v>
      </c>
      <c r="V48" s="3" t="b">
        <v>0</v>
      </c>
      <c r="W48" s="3" t="b">
        <v>0</v>
      </c>
      <c r="X48" s="3" t="b">
        <v>0</v>
      </c>
      <c r="Y48" s="3" t="b">
        <v>0</v>
      </c>
      <c r="Z48" s="3" t="b">
        <v>0</v>
      </c>
      <c r="AA48" s="3" t="b">
        <v>1</v>
      </c>
      <c r="AB48" s="3" t="b">
        <v>0</v>
      </c>
      <c r="AC48" s="3" t="b">
        <v>0</v>
      </c>
      <c r="AD48" s="3" t="b">
        <v>0</v>
      </c>
      <c r="AE48" s="3" t="b">
        <v>0</v>
      </c>
      <c r="AF48" s="3" t="b">
        <v>0</v>
      </c>
      <c r="AG48" s="3" t="b">
        <v>1</v>
      </c>
      <c r="AH48" t="s">
        <v>81</v>
      </c>
      <c r="AI48" t="s">
        <v>81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95</v>
      </c>
      <c r="AT48" t="s">
        <v>82</v>
      </c>
      <c r="AU48" t="s">
        <v>81</v>
      </c>
      <c r="AV48" t="s">
        <v>82</v>
      </c>
      <c r="AW48" t="s">
        <v>81</v>
      </c>
      <c r="AX48" t="s">
        <v>81</v>
      </c>
      <c r="BA48" t="s">
        <v>82</v>
      </c>
      <c r="BC48" t="s">
        <v>82</v>
      </c>
      <c r="BE48" t="s">
        <v>81</v>
      </c>
      <c r="BF48" t="s">
        <v>294</v>
      </c>
      <c r="BH48" t="s">
        <v>34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V48">
        <v>48</v>
      </c>
      <c r="BW48" s="3" t="b">
        <f t="shared" si="55"/>
        <v>0</v>
      </c>
      <c r="BX48" s="3" t="b">
        <f t="shared" si="55"/>
        <v>1</v>
      </c>
      <c r="BY48" s="3" t="b">
        <f t="shared" si="55"/>
        <v>0</v>
      </c>
      <c r="BZ48" s="3" t="b">
        <f t="shared" si="55"/>
        <v>0</v>
      </c>
      <c r="CA48" s="3" t="b">
        <f t="shared" si="55"/>
        <v>0</v>
      </c>
      <c r="CB48" s="3" t="b">
        <f t="shared" si="55"/>
        <v>0</v>
      </c>
      <c r="CC48" s="3" t="b">
        <f t="shared" si="55"/>
        <v>0</v>
      </c>
      <c r="CD48" s="3" t="b">
        <f t="shared" si="55"/>
        <v>0</v>
      </c>
      <c r="CE48" s="3" t="b">
        <f t="shared" si="55"/>
        <v>0</v>
      </c>
      <c r="CF48" s="3" t="b">
        <f t="shared" si="55"/>
        <v>1</v>
      </c>
      <c r="CG48" s="3" t="b">
        <f t="shared" si="55"/>
        <v>1</v>
      </c>
      <c r="CI48" t="str">
        <f t="shared" si="5"/>
        <v/>
      </c>
      <c r="CJ48" t="b">
        <f t="shared" si="6"/>
        <v>1</v>
      </c>
      <c r="CK48" t="str">
        <f t="shared" si="7"/>
        <v/>
      </c>
      <c r="CL48" t="str">
        <f t="shared" si="8"/>
        <v/>
      </c>
      <c r="CM48" t="str">
        <f t="shared" si="9"/>
        <v/>
      </c>
      <c r="CN48" t="str">
        <f t="shared" si="10"/>
        <v/>
      </c>
      <c r="CO48" t="str">
        <f t="shared" si="11"/>
        <v/>
      </c>
      <c r="CP48" t="str">
        <f t="shared" si="26"/>
        <v/>
      </c>
      <c r="CQ48" t="str">
        <f t="shared" si="12"/>
        <v/>
      </c>
      <c r="CR48" t="b">
        <f t="shared" si="13"/>
        <v>1</v>
      </c>
      <c r="CS48" t="b">
        <f t="shared" si="14"/>
        <v>1</v>
      </c>
      <c r="CT48">
        <f t="shared" si="15"/>
        <v>3</v>
      </c>
      <c r="CU48">
        <f t="shared" si="16"/>
        <v>3</v>
      </c>
      <c r="CV48" t="b">
        <f t="shared" si="17"/>
        <v>1</v>
      </c>
      <c r="CW48" t="b">
        <f t="shared" si="28"/>
        <v>0</v>
      </c>
      <c r="CX48">
        <f t="shared" si="18"/>
        <v>0</v>
      </c>
      <c r="CY48">
        <f t="shared" si="19"/>
        <v>0</v>
      </c>
      <c r="CZ48" t="b">
        <f t="shared" si="20"/>
        <v>0</v>
      </c>
      <c r="DA48">
        <f t="shared" si="21"/>
        <v>0</v>
      </c>
      <c r="DB48" t="s">
        <v>294</v>
      </c>
      <c r="DC48" t="s">
        <v>187</v>
      </c>
      <c r="DI48" s="7" t="s">
        <v>342</v>
      </c>
      <c r="DJ48">
        <f t="shared" si="22"/>
        <v>3</v>
      </c>
      <c r="DK48" t="s">
        <v>326</v>
      </c>
      <c r="DL48" t="s">
        <v>336</v>
      </c>
      <c r="DM48" t="s">
        <v>33</v>
      </c>
      <c r="DP48">
        <f t="shared" si="23"/>
        <v>0</v>
      </c>
      <c r="DQ48">
        <f t="shared" si="57"/>
        <v>1</v>
      </c>
      <c r="DR48">
        <f t="shared" si="57"/>
        <v>0</v>
      </c>
      <c r="DS48">
        <f t="shared" si="57"/>
        <v>0</v>
      </c>
      <c r="DT48">
        <f t="shared" si="57"/>
        <v>0</v>
      </c>
      <c r="DU48">
        <f t="shared" si="57"/>
        <v>0</v>
      </c>
      <c r="DV48">
        <f t="shared" si="57"/>
        <v>0</v>
      </c>
      <c r="DW48">
        <f t="shared" si="57"/>
        <v>0</v>
      </c>
      <c r="DX48">
        <f t="shared" si="57"/>
        <v>0</v>
      </c>
      <c r="DY48">
        <f t="shared" si="57"/>
        <v>0</v>
      </c>
      <c r="DZ48">
        <f t="shared" si="57"/>
        <v>0</v>
      </c>
      <c r="EA48">
        <f t="shared" si="57"/>
        <v>0</v>
      </c>
      <c r="EB48">
        <f t="shared" si="57"/>
        <v>0</v>
      </c>
      <c r="EC48">
        <f t="shared" si="57"/>
        <v>0</v>
      </c>
      <c r="ED48">
        <f t="shared" si="57"/>
        <v>0</v>
      </c>
      <c r="EE48">
        <f t="shared" si="57"/>
        <v>0</v>
      </c>
      <c r="EF48">
        <f t="shared" si="57"/>
        <v>0</v>
      </c>
      <c r="EG48">
        <f t="shared" si="57"/>
        <v>1</v>
      </c>
      <c r="EH48">
        <f t="shared" si="57"/>
        <v>0</v>
      </c>
      <c r="EI48">
        <f t="shared" si="57"/>
        <v>0</v>
      </c>
      <c r="EJ48">
        <f t="shared" si="57"/>
        <v>0</v>
      </c>
      <c r="EK48">
        <f t="shared" si="57"/>
        <v>0</v>
      </c>
      <c r="EL48">
        <f t="shared" si="57"/>
        <v>0</v>
      </c>
      <c r="EM48">
        <f t="shared" si="57"/>
        <v>1</v>
      </c>
      <c r="EN48">
        <f t="shared" si="53"/>
        <v>0</v>
      </c>
      <c r="EP48" t="b">
        <f t="shared" si="25"/>
        <v>0</v>
      </c>
      <c r="EQ48" t="b">
        <f t="shared" si="51"/>
        <v>1</v>
      </c>
      <c r="ER48" t="b">
        <f t="shared" si="52"/>
        <v>0</v>
      </c>
      <c r="ES48" t="b">
        <f t="shared" si="30"/>
        <v>0</v>
      </c>
      <c r="ET48" t="b">
        <f t="shared" si="31"/>
        <v>0</v>
      </c>
      <c r="EU48" t="b">
        <f t="shared" si="32"/>
        <v>0</v>
      </c>
      <c r="EV48" t="b">
        <f t="shared" si="33"/>
        <v>0</v>
      </c>
      <c r="EW48" t="b">
        <f t="shared" si="34"/>
        <v>0</v>
      </c>
      <c r="EX48" t="b">
        <f t="shared" si="35"/>
        <v>0</v>
      </c>
      <c r="EY48" t="b">
        <f t="shared" si="36"/>
        <v>0</v>
      </c>
      <c r="EZ48" t="b">
        <f t="shared" si="37"/>
        <v>0</v>
      </c>
      <c r="FA48" t="b">
        <f t="shared" si="38"/>
        <v>0</v>
      </c>
      <c r="FB48" t="b">
        <f t="shared" si="39"/>
        <v>0</v>
      </c>
      <c r="FC48" t="b">
        <f t="shared" si="40"/>
        <v>0</v>
      </c>
      <c r="FD48" t="b">
        <f t="shared" si="41"/>
        <v>0</v>
      </c>
      <c r="FE48" t="b">
        <f t="shared" si="42"/>
        <v>0</v>
      </c>
      <c r="FF48" t="b">
        <f t="shared" si="43"/>
        <v>0</v>
      </c>
      <c r="FG48" t="b">
        <f t="shared" si="44"/>
        <v>1</v>
      </c>
      <c r="FH48" t="b">
        <f t="shared" si="45"/>
        <v>0</v>
      </c>
      <c r="FI48" t="b">
        <f t="shared" si="46"/>
        <v>0</v>
      </c>
      <c r="FJ48" t="b">
        <f t="shared" si="47"/>
        <v>0</v>
      </c>
      <c r="FK48" t="b">
        <f t="shared" si="48"/>
        <v>0</v>
      </c>
      <c r="FL48" t="b">
        <f t="shared" si="49"/>
        <v>0</v>
      </c>
      <c r="FM48" t="b">
        <f t="shared" si="50"/>
        <v>1</v>
      </c>
    </row>
    <row r="49" spans="1:169">
      <c r="A49" t="s">
        <v>296</v>
      </c>
      <c r="C49" t="s">
        <v>76</v>
      </c>
      <c r="D49" t="s">
        <v>91</v>
      </c>
      <c r="E49" t="s">
        <v>92</v>
      </c>
      <c r="F49" t="s">
        <v>187</v>
      </c>
      <c r="G49" t="s">
        <v>197</v>
      </c>
      <c r="J49" s="3" t="b">
        <v>0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1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1</v>
      </c>
      <c r="V49" s="3" t="b">
        <v>0</v>
      </c>
      <c r="W49" s="3" t="b">
        <v>0</v>
      </c>
      <c r="X49" s="3" t="b">
        <v>0</v>
      </c>
      <c r="Y49" s="3" t="b">
        <v>1</v>
      </c>
      <c r="Z49" s="3" t="b">
        <v>0</v>
      </c>
      <c r="AA49" s="3" t="b">
        <v>0</v>
      </c>
      <c r="AB49" s="3" t="b">
        <v>0</v>
      </c>
      <c r="AC49" s="3" t="b">
        <v>0</v>
      </c>
      <c r="AD49" s="3" t="b">
        <v>0</v>
      </c>
      <c r="AE49" s="3" t="b">
        <v>0</v>
      </c>
      <c r="AF49" s="3" t="b">
        <v>0</v>
      </c>
      <c r="AG49" s="3" t="b">
        <v>1</v>
      </c>
      <c r="AH49" t="s">
        <v>81</v>
      </c>
      <c r="AI49" t="s">
        <v>81</v>
      </c>
      <c r="AJ49" t="s">
        <v>82</v>
      </c>
      <c r="AK49" t="s">
        <v>82</v>
      </c>
      <c r="AL49" t="s">
        <v>82</v>
      </c>
      <c r="AM49" t="s">
        <v>81</v>
      </c>
      <c r="AN49" t="s">
        <v>81</v>
      </c>
      <c r="AO49" t="s">
        <v>81</v>
      </c>
      <c r="AP49" t="s">
        <v>81</v>
      </c>
      <c r="AQ49" t="s">
        <v>82</v>
      </c>
      <c r="AR49" t="s">
        <v>81</v>
      </c>
      <c r="AS49" t="s">
        <v>88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BA49" t="s">
        <v>81</v>
      </c>
      <c r="BC49" t="s">
        <v>82</v>
      </c>
      <c r="BE49" t="s">
        <v>81</v>
      </c>
      <c r="BF49" t="s">
        <v>296</v>
      </c>
      <c r="BH49" s="6" t="s">
        <v>199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V49">
        <v>49</v>
      </c>
      <c r="BW49" s="3" t="b">
        <f t="shared" si="55"/>
        <v>0</v>
      </c>
      <c r="BX49" s="3" t="b">
        <f t="shared" si="55"/>
        <v>0</v>
      </c>
      <c r="BY49" s="3" t="b">
        <f t="shared" si="55"/>
        <v>0</v>
      </c>
      <c r="BZ49" s="3" t="b">
        <f t="shared" si="55"/>
        <v>1</v>
      </c>
      <c r="CA49" s="3" t="b">
        <f t="shared" si="55"/>
        <v>0</v>
      </c>
      <c r="CB49" s="3" t="b">
        <f t="shared" si="55"/>
        <v>1</v>
      </c>
      <c r="CC49" s="3" t="b">
        <f t="shared" si="55"/>
        <v>0</v>
      </c>
      <c r="CD49" s="3" t="b">
        <f t="shared" si="55"/>
        <v>0</v>
      </c>
      <c r="CE49" s="3" t="b">
        <f t="shared" si="55"/>
        <v>1</v>
      </c>
      <c r="CF49" s="3" t="b">
        <f t="shared" si="55"/>
        <v>0</v>
      </c>
      <c r="CG49" s="3" t="b">
        <f t="shared" si="55"/>
        <v>1</v>
      </c>
      <c r="CI49" t="str">
        <f t="shared" si="5"/>
        <v/>
      </c>
      <c r="CJ49" t="str">
        <f t="shared" si="6"/>
        <v/>
      </c>
      <c r="CK49" t="str">
        <f t="shared" si="7"/>
        <v/>
      </c>
      <c r="CL49" t="b">
        <f t="shared" si="8"/>
        <v>1</v>
      </c>
      <c r="CM49" t="str">
        <f t="shared" si="9"/>
        <v/>
      </c>
      <c r="CN49" t="b">
        <f t="shared" si="10"/>
        <v>0</v>
      </c>
      <c r="CO49" t="str">
        <f t="shared" si="11"/>
        <v/>
      </c>
      <c r="CP49" t="str">
        <f t="shared" si="26"/>
        <v/>
      </c>
      <c r="CQ49" t="b">
        <f t="shared" si="12"/>
        <v>0</v>
      </c>
      <c r="CR49" t="str">
        <f t="shared" si="13"/>
        <v/>
      </c>
      <c r="CS49" t="b">
        <f t="shared" si="14"/>
        <v>1</v>
      </c>
      <c r="CT49">
        <f t="shared" si="15"/>
        <v>4</v>
      </c>
      <c r="CU49">
        <f t="shared" si="16"/>
        <v>4</v>
      </c>
      <c r="CV49" t="b">
        <f t="shared" si="17"/>
        <v>0</v>
      </c>
      <c r="CW49" t="b">
        <f t="shared" si="28"/>
        <v>1</v>
      </c>
      <c r="CX49">
        <f t="shared" si="18"/>
        <v>2</v>
      </c>
      <c r="CY49">
        <f t="shared" si="19"/>
        <v>1</v>
      </c>
      <c r="CZ49" t="b">
        <f t="shared" si="20"/>
        <v>0</v>
      </c>
      <c r="DA49">
        <f t="shared" si="21"/>
        <v>0</v>
      </c>
      <c r="DB49" t="s">
        <v>296</v>
      </c>
      <c r="DC49" t="s">
        <v>187</v>
      </c>
      <c r="DI49" s="7" t="s">
        <v>343</v>
      </c>
      <c r="DJ49">
        <f t="shared" si="22"/>
        <v>4</v>
      </c>
      <c r="DK49" t="s">
        <v>27</v>
      </c>
      <c r="DL49" t="s">
        <v>336</v>
      </c>
      <c r="DM49" t="s">
        <v>29</v>
      </c>
      <c r="DN49" t="s">
        <v>32</v>
      </c>
      <c r="DP49">
        <f t="shared" si="23"/>
        <v>0</v>
      </c>
      <c r="DQ49">
        <f t="shared" si="57"/>
        <v>0</v>
      </c>
      <c r="DR49">
        <f t="shared" si="57"/>
        <v>0</v>
      </c>
      <c r="DS49">
        <f t="shared" si="57"/>
        <v>0</v>
      </c>
      <c r="DT49">
        <f t="shared" si="57"/>
        <v>0</v>
      </c>
      <c r="DU49">
        <f t="shared" si="57"/>
        <v>1</v>
      </c>
      <c r="DV49">
        <f t="shared" si="57"/>
        <v>0</v>
      </c>
      <c r="DW49">
        <f t="shared" si="57"/>
        <v>0</v>
      </c>
      <c r="DX49">
        <f t="shared" si="57"/>
        <v>0</v>
      </c>
      <c r="DY49">
        <f t="shared" si="57"/>
        <v>0</v>
      </c>
      <c r="DZ49">
        <f t="shared" si="57"/>
        <v>0</v>
      </c>
      <c r="EA49">
        <f t="shared" si="57"/>
        <v>1</v>
      </c>
      <c r="EB49">
        <f t="shared" si="57"/>
        <v>0</v>
      </c>
      <c r="EC49">
        <f t="shared" si="57"/>
        <v>0</v>
      </c>
      <c r="ED49">
        <f t="shared" si="57"/>
        <v>0</v>
      </c>
      <c r="EE49">
        <f t="shared" si="57"/>
        <v>1</v>
      </c>
      <c r="EF49">
        <f t="shared" si="57"/>
        <v>0</v>
      </c>
      <c r="EG49">
        <f t="shared" si="57"/>
        <v>0</v>
      </c>
      <c r="EH49">
        <f t="shared" si="57"/>
        <v>0</v>
      </c>
      <c r="EI49">
        <f t="shared" si="57"/>
        <v>0</v>
      </c>
      <c r="EJ49">
        <f t="shared" si="57"/>
        <v>0</v>
      </c>
      <c r="EK49">
        <f t="shared" si="57"/>
        <v>0</v>
      </c>
      <c r="EL49">
        <f t="shared" si="57"/>
        <v>0</v>
      </c>
      <c r="EM49">
        <f t="shared" si="57"/>
        <v>1</v>
      </c>
      <c r="EN49">
        <f t="shared" si="53"/>
        <v>0</v>
      </c>
      <c r="EP49" t="b">
        <f t="shared" si="25"/>
        <v>0</v>
      </c>
      <c r="EQ49" t="b">
        <f t="shared" si="51"/>
        <v>0</v>
      </c>
      <c r="ER49" t="b">
        <f t="shared" si="52"/>
        <v>0</v>
      </c>
      <c r="ES49" t="b">
        <f t="shared" si="30"/>
        <v>0</v>
      </c>
      <c r="ET49" t="b">
        <f t="shared" si="31"/>
        <v>0</v>
      </c>
      <c r="EU49" t="b">
        <f t="shared" si="32"/>
        <v>1</v>
      </c>
      <c r="EV49" t="b">
        <f t="shared" si="33"/>
        <v>0</v>
      </c>
      <c r="EW49" t="b">
        <f t="shared" si="34"/>
        <v>0</v>
      </c>
      <c r="EX49" t="b">
        <f t="shared" si="35"/>
        <v>0</v>
      </c>
      <c r="EY49" t="b">
        <f t="shared" si="36"/>
        <v>0</v>
      </c>
      <c r="EZ49" t="b">
        <f t="shared" si="37"/>
        <v>0</v>
      </c>
      <c r="FA49" t="b">
        <f t="shared" si="38"/>
        <v>1</v>
      </c>
      <c r="FB49" t="b">
        <f t="shared" si="39"/>
        <v>0</v>
      </c>
      <c r="FC49" t="b">
        <f t="shared" si="40"/>
        <v>0</v>
      </c>
      <c r="FD49" t="b">
        <f t="shared" si="41"/>
        <v>0</v>
      </c>
      <c r="FE49" t="b">
        <f t="shared" si="42"/>
        <v>1</v>
      </c>
      <c r="FF49" t="b">
        <f t="shared" si="43"/>
        <v>0</v>
      </c>
      <c r="FG49" t="b">
        <f t="shared" si="44"/>
        <v>0</v>
      </c>
      <c r="FH49" t="b">
        <f t="shared" si="45"/>
        <v>0</v>
      </c>
      <c r="FI49" t="b">
        <f t="shared" si="46"/>
        <v>0</v>
      </c>
      <c r="FJ49" t="b">
        <f t="shared" si="47"/>
        <v>0</v>
      </c>
      <c r="FK49" t="b">
        <f t="shared" si="48"/>
        <v>0</v>
      </c>
      <c r="FL49" t="b">
        <f t="shared" si="49"/>
        <v>0</v>
      </c>
      <c r="FM49" t="b">
        <f t="shared" si="50"/>
        <v>1</v>
      </c>
    </row>
    <row r="50" spans="1:169">
      <c r="A50" t="s">
        <v>297</v>
      </c>
      <c r="C50" t="s">
        <v>76</v>
      </c>
      <c r="D50" t="s">
        <v>298</v>
      </c>
      <c r="E50" t="s">
        <v>86</v>
      </c>
      <c r="F50" t="s">
        <v>187</v>
      </c>
      <c r="G50" t="s">
        <v>188</v>
      </c>
      <c r="J50" s="3" t="b">
        <v>1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1</v>
      </c>
      <c r="X50" s="3" t="b">
        <v>0</v>
      </c>
      <c r="Y50" s="3" t="b">
        <v>1</v>
      </c>
      <c r="Z50" s="3" t="b">
        <v>0</v>
      </c>
      <c r="AA50" s="3" t="b">
        <v>0</v>
      </c>
      <c r="AB50" s="3" t="b">
        <v>0</v>
      </c>
      <c r="AC50" s="3" t="b">
        <v>0</v>
      </c>
      <c r="AD50" s="3" t="b">
        <v>0</v>
      </c>
      <c r="AE50" s="3" t="b">
        <v>0</v>
      </c>
      <c r="AF50" s="3" t="b">
        <v>0</v>
      </c>
      <c r="AG50" s="3" t="b">
        <v>0</v>
      </c>
      <c r="AH50" t="s">
        <v>81</v>
      </c>
      <c r="AR50" t="s">
        <v>83</v>
      </c>
      <c r="AT50" t="s">
        <v>81</v>
      </c>
      <c r="AU50" t="s">
        <v>81</v>
      </c>
      <c r="AV50" t="s">
        <v>81</v>
      </c>
      <c r="BF50" t="s">
        <v>297</v>
      </c>
      <c r="BH50" t="s">
        <v>194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V50">
        <v>50</v>
      </c>
      <c r="BW50" s="3" t="b">
        <f t="shared" si="55"/>
        <v>1</v>
      </c>
      <c r="BX50" s="3" t="b">
        <f t="shared" si="55"/>
        <v>0</v>
      </c>
      <c r="BY50" s="3" t="b">
        <f t="shared" si="55"/>
        <v>0</v>
      </c>
      <c r="BZ50" s="3" t="b">
        <f t="shared" si="55"/>
        <v>0</v>
      </c>
      <c r="CA50" s="3" t="b">
        <f t="shared" si="55"/>
        <v>0</v>
      </c>
      <c r="CB50" s="3" t="b">
        <f t="shared" si="55"/>
        <v>0</v>
      </c>
      <c r="CC50" s="3" t="b">
        <f t="shared" si="55"/>
        <v>1</v>
      </c>
      <c r="CD50" s="3" t="b">
        <f t="shared" si="55"/>
        <v>0</v>
      </c>
      <c r="CE50" s="3" t="b">
        <f t="shared" si="55"/>
        <v>1</v>
      </c>
      <c r="CF50" s="3" t="b">
        <f t="shared" si="55"/>
        <v>0</v>
      </c>
      <c r="CG50" s="3" t="b">
        <f t="shared" si="55"/>
        <v>0</v>
      </c>
      <c r="CI50" t="b">
        <f t="shared" si="5"/>
        <v>1</v>
      </c>
      <c r="CJ50" t="str">
        <f t="shared" si="6"/>
        <v/>
      </c>
      <c r="CK50" t="str">
        <f t="shared" si="7"/>
        <v/>
      </c>
      <c r="CL50" t="str">
        <f t="shared" si="8"/>
        <v/>
      </c>
      <c r="CM50" t="str">
        <f t="shared" si="9"/>
        <v/>
      </c>
      <c r="CN50" t="str">
        <f t="shared" si="10"/>
        <v/>
      </c>
      <c r="CO50" t="b">
        <f t="shared" si="11"/>
        <v>1</v>
      </c>
      <c r="CP50" t="str">
        <f t="shared" si="26"/>
        <v/>
      </c>
      <c r="CQ50" t="b">
        <f t="shared" si="12"/>
        <v>1</v>
      </c>
      <c r="CR50" t="str">
        <f t="shared" si="13"/>
        <v/>
      </c>
      <c r="CS50" t="str">
        <f t="shared" si="14"/>
        <v/>
      </c>
      <c r="CT50">
        <f t="shared" si="15"/>
        <v>3</v>
      </c>
      <c r="CU50">
        <f t="shared" si="16"/>
        <v>3</v>
      </c>
      <c r="CV50" t="b">
        <f t="shared" si="17"/>
        <v>1</v>
      </c>
      <c r="CW50" t="b">
        <f t="shared" si="28"/>
        <v>0</v>
      </c>
      <c r="CX50">
        <f t="shared" si="18"/>
        <v>0</v>
      </c>
      <c r="CY50">
        <f t="shared" si="19"/>
        <v>0</v>
      </c>
      <c r="CZ50" t="b">
        <f t="shared" si="20"/>
        <v>0</v>
      </c>
      <c r="DA50">
        <f t="shared" si="21"/>
        <v>0</v>
      </c>
      <c r="DB50" t="s">
        <v>297</v>
      </c>
      <c r="DC50" t="s">
        <v>187</v>
      </c>
      <c r="DI50" s="7" t="s">
        <v>344</v>
      </c>
      <c r="DJ50">
        <f t="shared" si="22"/>
        <v>3</v>
      </c>
      <c r="DK50" t="s">
        <v>322</v>
      </c>
      <c r="DL50" t="s">
        <v>351</v>
      </c>
      <c r="DM50" t="s">
        <v>32</v>
      </c>
      <c r="DP50">
        <f t="shared" si="23"/>
        <v>1</v>
      </c>
      <c r="DQ50">
        <f t="shared" si="57"/>
        <v>0</v>
      </c>
      <c r="DR50">
        <f t="shared" si="57"/>
        <v>0</v>
      </c>
      <c r="DS50">
        <f t="shared" si="57"/>
        <v>0</v>
      </c>
      <c r="DT50">
        <f t="shared" si="57"/>
        <v>0</v>
      </c>
      <c r="DU50">
        <f t="shared" si="57"/>
        <v>0</v>
      </c>
      <c r="DV50">
        <f t="shared" si="57"/>
        <v>0</v>
      </c>
      <c r="DW50">
        <f t="shared" si="57"/>
        <v>0</v>
      </c>
      <c r="DX50">
        <f t="shared" si="57"/>
        <v>0</v>
      </c>
      <c r="DY50">
        <f t="shared" si="57"/>
        <v>0</v>
      </c>
      <c r="DZ50">
        <f t="shared" si="57"/>
        <v>0</v>
      </c>
      <c r="EA50">
        <f t="shared" si="57"/>
        <v>0</v>
      </c>
      <c r="EB50">
        <f t="shared" si="57"/>
        <v>0</v>
      </c>
      <c r="EC50">
        <f t="shared" si="57"/>
        <v>1</v>
      </c>
      <c r="ED50">
        <f t="shared" si="57"/>
        <v>0</v>
      </c>
      <c r="EE50">
        <f t="shared" si="57"/>
        <v>1</v>
      </c>
      <c r="EF50">
        <f t="shared" si="57"/>
        <v>0</v>
      </c>
      <c r="EG50">
        <f t="shared" si="57"/>
        <v>0</v>
      </c>
      <c r="EH50">
        <f t="shared" si="57"/>
        <v>0</v>
      </c>
      <c r="EI50">
        <f t="shared" si="57"/>
        <v>0</v>
      </c>
      <c r="EJ50">
        <f t="shared" si="57"/>
        <v>0</v>
      </c>
      <c r="EK50">
        <f t="shared" si="57"/>
        <v>0</v>
      </c>
      <c r="EL50">
        <f t="shared" si="57"/>
        <v>0</v>
      </c>
      <c r="EM50">
        <f t="shared" si="57"/>
        <v>0</v>
      </c>
      <c r="EN50">
        <f t="shared" si="53"/>
        <v>0</v>
      </c>
      <c r="EP50" t="b">
        <f t="shared" si="25"/>
        <v>1</v>
      </c>
      <c r="EQ50" t="b">
        <f t="shared" si="51"/>
        <v>0</v>
      </c>
      <c r="ER50" t="b">
        <f t="shared" si="52"/>
        <v>0</v>
      </c>
      <c r="ES50" t="b">
        <f t="shared" si="30"/>
        <v>0</v>
      </c>
      <c r="ET50" t="b">
        <f t="shared" si="31"/>
        <v>0</v>
      </c>
      <c r="EU50" t="b">
        <f t="shared" si="32"/>
        <v>0</v>
      </c>
      <c r="EV50" t="b">
        <f t="shared" si="33"/>
        <v>0</v>
      </c>
      <c r="EW50" t="b">
        <f t="shared" si="34"/>
        <v>0</v>
      </c>
      <c r="EX50" t="b">
        <f t="shared" si="35"/>
        <v>0</v>
      </c>
      <c r="EY50" t="b">
        <f t="shared" si="36"/>
        <v>0</v>
      </c>
      <c r="EZ50" t="b">
        <f t="shared" si="37"/>
        <v>0</v>
      </c>
      <c r="FA50" t="b">
        <f t="shared" si="38"/>
        <v>0</v>
      </c>
      <c r="FB50" t="b">
        <f t="shared" si="39"/>
        <v>0</v>
      </c>
      <c r="FC50" t="b">
        <f t="shared" si="40"/>
        <v>1</v>
      </c>
      <c r="FD50" t="b">
        <f t="shared" si="41"/>
        <v>0</v>
      </c>
      <c r="FE50" t="b">
        <f t="shared" si="42"/>
        <v>1</v>
      </c>
      <c r="FF50" t="b">
        <f t="shared" si="43"/>
        <v>0</v>
      </c>
      <c r="FG50" t="b">
        <f t="shared" si="44"/>
        <v>0</v>
      </c>
      <c r="FH50" t="b">
        <f t="shared" si="45"/>
        <v>0</v>
      </c>
      <c r="FI50" t="b">
        <f t="shared" si="46"/>
        <v>0</v>
      </c>
      <c r="FJ50" t="b">
        <f t="shared" si="47"/>
        <v>0</v>
      </c>
      <c r="FK50" t="b">
        <f t="shared" si="48"/>
        <v>0</v>
      </c>
      <c r="FL50" t="b">
        <f t="shared" si="49"/>
        <v>0</v>
      </c>
      <c r="FM50" t="b">
        <f t="shared" si="50"/>
        <v>0</v>
      </c>
    </row>
    <row r="51" spans="1:169">
      <c r="A51" t="s">
        <v>299</v>
      </c>
      <c r="C51" t="s">
        <v>76</v>
      </c>
      <c r="D51" t="s">
        <v>91</v>
      </c>
      <c r="E51" t="s">
        <v>92</v>
      </c>
      <c r="F51" t="s">
        <v>187</v>
      </c>
      <c r="G51" t="s">
        <v>197</v>
      </c>
      <c r="J51" s="3" t="b">
        <v>1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0</v>
      </c>
      <c r="T51" s="3" t="b">
        <v>0</v>
      </c>
      <c r="U51" s="3" t="b">
        <v>0</v>
      </c>
      <c r="V51" s="3" t="b">
        <v>0</v>
      </c>
      <c r="W51" s="3" t="b">
        <v>1</v>
      </c>
      <c r="X51" s="3" t="b">
        <v>1</v>
      </c>
      <c r="Y51" s="3" t="b">
        <v>0</v>
      </c>
      <c r="Z51" s="3" t="b">
        <v>0</v>
      </c>
      <c r="AA51" s="3" t="b">
        <v>1</v>
      </c>
      <c r="AB51" s="3" t="b">
        <v>0</v>
      </c>
      <c r="AC51" s="3" t="b">
        <v>0</v>
      </c>
      <c r="AD51" s="3" t="b">
        <v>0</v>
      </c>
      <c r="AE51" s="3" t="b">
        <v>0</v>
      </c>
      <c r="AF51" s="3" t="b">
        <v>0</v>
      </c>
      <c r="AG51" s="3" t="b">
        <v>0</v>
      </c>
      <c r="AH51" t="s">
        <v>81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83</v>
      </c>
      <c r="AQ51" t="s">
        <v>82</v>
      </c>
      <c r="AR51" t="s">
        <v>82</v>
      </c>
      <c r="AS51" t="s">
        <v>88</v>
      </c>
      <c r="AT51" t="s">
        <v>81</v>
      </c>
      <c r="AU51" t="s">
        <v>81</v>
      </c>
      <c r="AV51" t="s">
        <v>82</v>
      </c>
      <c r="AW51" t="s">
        <v>81</v>
      </c>
      <c r="AX51" t="s">
        <v>81</v>
      </c>
      <c r="BA51" t="s">
        <v>82</v>
      </c>
      <c r="BC51" t="s">
        <v>82</v>
      </c>
      <c r="BE51" t="s">
        <v>81</v>
      </c>
      <c r="BF51" t="s">
        <v>299</v>
      </c>
      <c r="BH51" s="6" t="s">
        <v>300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V51">
        <v>51</v>
      </c>
      <c r="BW51" s="3" t="b">
        <f t="shared" si="55"/>
        <v>1</v>
      </c>
      <c r="BX51" s="3" t="b">
        <f t="shared" si="55"/>
        <v>0</v>
      </c>
      <c r="BY51" s="3" t="b">
        <f t="shared" si="55"/>
        <v>0</v>
      </c>
      <c r="BZ51" s="3" t="b">
        <f t="shared" si="55"/>
        <v>0</v>
      </c>
      <c r="CA51" s="3" t="b">
        <f t="shared" si="55"/>
        <v>0</v>
      </c>
      <c r="CB51" s="3" t="b">
        <f t="shared" si="55"/>
        <v>0</v>
      </c>
      <c r="CC51" s="3" t="b">
        <f t="shared" si="55"/>
        <v>1</v>
      </c>
      <c r="CD51" s="3" t="b">
        <f t="shared" si="55"/>
        <v>1</v>
      </c>
      <c r="CE51" s="3" t="b">
        <f t="shared" si="55"/>
        <v>0</v>
      </c>
      <c r="CF51" s="3" t="b">
        <f t="shared" si="55"/>
        <v>1</v>
      </c>
      <c r="CG51" s="3" t="b">
        <f t="shared" si="55"/>
        <v>0</v>
      </c>
      <c r="CI51" t="b">
        <f t="shared" si="5"/>
        <v>1</v>
      </c>
      <c r="CJ51" t="str">
        <f t="shared" si="6"/>
        <v/>
      </c>
      <c r="CK51" t="str">
        <f t="shared" si="7"/>
        <v/>
      </c>
      <c r="CL51" t="str">
        <f t="shared" si="8"/>
        <v/>
      </c>
      <c r="CM51" t="str">
        <f t="shared" si="9"/>
        <v/>
      </c>
      <c r="CN51" t="str">
        <f t="shared" si="10"/>
        <v/>
      </c>
      <c r="CO51" t="b">
        <f t="shared" si="11"/>
        <v>1</v>
      </c>
      <c r="CP51" t="b">
        <f t="shared" si="26"/>
        <v>0</v>
      </c>
      <c r="CQ51" t="str">
        <f t="shared" si="12"/>
        <v/>
      </c>
      <c r="CR51" t="b">
        <f t="shared" si="13"/>
        <v>1</v>
      </c>
      <c r="CS51" t="str">
        <f t="shared" si="14"/>
        <v/>
      </c>
      <c r="CT51">
        <f t="shared" si="15"/>
        <v>4</v>
      </c>
      <c r="CU51">
        <f t="shared" si="16"/>
        <v>4</v>
      </c>
      <c r="CV51" t="b">
        <f t="shared" si="17"/>
        <v>0</v>
      </c>
      <c r="CW51" t="b">
        <f t="shared" si="28"/>
        <v>1</v>
      </c>
      <c r="CX51">
        <f t="shared" si="18"/>
        <v>1</v>
      </c>
      <c r="CY51">
        <f t="shared" si="19"/>
        <v>1</v>
      </c>
      <c r="CZ51" t="b">
        <f t="shared" si="20"/>
        <v>0</v>
      </c>
      <c r="DA51">
        <f t="shared" si="21"/>
        <v>0</v>
      </c>
      <c r="DB51" t="s">
        <v>299</v>
      </c>
      <c r="DC51" t="s">
        <v>187</v>
      </c>
      <c r="DI51" s="7" t="s">
        <v>345</v>
      </c>
      <c r="DJ51">
        <f t="shared" si="22"/>
        <v>4</v>
      </c>
      <c r="DK51" t="s">
        <v>33</v>
      </c>
      <c r="DL51" t="s">
        <v>24</v>
      </c>
      <c r="DM51" t="s">
        <v>30</v>
      </c>
      <c r="DN51" t="s">
        <v>31</v>
      </c>
      <c r="DP51">
        <f t="shared" si="23"/>
        <v>1</v>
      </c>
      <c r="DQ51">
        <f t="shared" si="57"/>
        <v>0</v>
      </c>
      <c r="DR51">
        <f t="shared" si="57"/>
        <v>0</v>
      </c>
      <c r="DS51">
        <f t="shared" si="57"/>
        <v>0</v>
      </c>
      <c r="DT51">
        <f t="shared" si="57"/>
        <v>0</v>
      </c>
      <c r="DU51">
        <f t="shared" si="57"/>
        <v>0</v>
      </c>
      <c r="DV51">
        <f t="shared" si="57"/>
        <v>0</v>
      </c>
      <c r="DW51">
        <f t="shared" si="57"/>
        <v>0</v>
      </c>
      <c r="DX51">
        <f t="shared" si="57"/>
        <v>0</v>
      </c>
      <c r="DY51">
        <f t="shared" si="57"/>
        <v>0</v>
      </c>
      <c r="DZ51">
        <f t="shared" si="57"/>
        <v>0</v>
      </c>
      <c r="EA51">
        <f t="shared" si="57"/>
        <v>0</v>
      </c>
      <c r="EB51">
        <f t="shared" si="57"/>
        <v>0</v>
      </c>
      <c r="EC51">
        <f t="shared" si="57"/>
        <v>1</v>
      </c>
      <c r="ED51">
        <f t="shared" si="57"/>
        <v>1</v>
      </c>
      <c r="EE51">
        <f t="shared" si="57"/>
        <v>0</v>
      </c>
      <c r="EF51">
        <f t="shared" si="57"/>
        <v>0</v>
      </c>
      <c r="EG51">
        <f t="shared" si="57"/>
        <v>1</v>
      </c>
      <c r="EH51">
        <f t="shared" si="57"/>
        <v>0</v>
      </c>
      <c r="EI51">
        <f t="shared" si="57"/>
        <v>0</v>
      </c>
      <c r="EJ51">
        <f t="shared" si="57"/>
        <v>0</v>
      </c>
      <c r="EK51">
        <f t="shared" si="57"/>
        <v>0</v>
      </c>
      <c r="EL51">
        <f t="shared" si="57"/>
        <v>0</v>
      </c>
      <c r="EM51">
        <f t="shared" si="57"/>
        <v>0</v>
      </c>
      <c r="EN51">
        <f t="shared" si="53"/>
        <v>0</v>
      </c>
      <c r="EP51" t="b">
        <f t="shared" si="25"/>
        <v>1</v>
      </c>
      <c r="EQ51" t="b">
        <f t="shared" si="51"/>
        <v>0</v>
      </c>
      <c r="ER51" t="b">
        <f t="shared" si="52"/>
        <v>0</v>
      </c>
      <c r="ES51" t="b">
        <f t="shared" si="30"/>
        <v>0</v>
      </c>
      <c r="ET51" t="b">
        <f t="shared" si="31"/>
        <v>0</v>
      </c>
      <c r="EU51" t="b">
        <f t="shared" si="32"/>
        <v>0</v>
      </c>
      <c r="EV51" t="b">
        <f t="shared" si="33"/>
        <v>0</v>
      </c>
      <c r="EW51" t="b">
        <f t="shared" si="34"/>
        <v>0</v>
      </c>
      <c r="EX51" t="b">
        <f t="shared" si="35"/>
        <v>0</v>
      </c>
      <c r="EY51" t="b">
        <f t="shared" si="36"/>
        <v>0</v>
      </c>
      <c r="EZ51" t="b">
        <f t="shared" si="37"/>
        <v>0</v>
      </c>
      <c r="FA51" t="b">
        <f t="shared" si="38"/>
        <v>0</v>
      </c>
      <c r="FB51" t="b">
        <f t="shared" si="39"/>
        <v>0</v>
      </c>
      <c r="FC51" t="b">
        <f t="shared" si="40"/>
        <v>1</v>
      </c>
      <c r="FD51" t="b">
        <f t="shared" si="41"/>
        <v>1</v>
      </c>
      <c r="FE51" t="b">
        <f t="shared" si="42"/>
        <v>0</v>
      </c>
      <c r="FF51" t="b">
        <f t="shared" si="43"/>
        <v>0</v>
      </c>
      <c r="FG51" t="b">
        <f t="shared" si="44"/>
        <v>1</v>
      </c>
      <c r="FH51" t="b">
        <f t="shared" si="45"/>
        <v>0</v>
      </c>
      <c r="FI51" t="b">
        <f t="shared" si="46"/>
        <v>0</v>
      </c>
      <c r="FJ51" t="b">
        <f t="shared" si="47"/>
        <v>0</v>
      </c>
      <c r="FK51" t="b">
        <f t="shared" si="48"/>
        <v>0</v>
      </c>
      <c r="FL51" t="b">
        <f t="shared" si="49"/>
        <v>0</v>
      </c>
      <c r="FM51" t="b">
        <f t="shared" si="50"/>
        <v>0</v>
      </c>
    </row>
    <row r="52" spans="1:169">
      <c r="A52" t="s">
        <v>301</v>
      </c>
      <c r="C52" t="s">
        <v>90</v>
      </c>
      <c r="D52" t="s">
        <v>91</v>
      </c>
      <c r="E52" t="s">
        <v>92</v>
      </c>
      <c r="F52" t="s">
        <v>187</v>
      </c>
      <c r="G52" t="s">
        <v>135</v>
      </c>
      <c r="J52" s="3" t="b">
        <v>1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1</v>
      </c>
      <c r="P52" s="3" t="b">
        <v>0</v>
      </c>
      <c r="Q52" s="3" t="b">
        <v>0</v>
      </c>
      <c r="R52" s="3" t="b">
        <v>0</v>
      </c>
      <c r="S52" s="3" t="b">
        <v>0</v>
      </c>
      <c r="T52" s="3" t="b">
        <v>0</v>
      </c>
      <c r="U52" s="3" t="b">
        <v>0</v>
      </c>
      <c r="V52" s="3" t="b">
        <v>0</v>
      </c>
      <c r="W52" s="3" t="b">
        <v>0</v>
      </c>
      <c r="X52" s="3" t="b">
        <v>0</v>
      </c>
      <c r="Y52" s="3" t="b">
        <v>0</v>
      </c>
      <c r="Z52" s="3" t="b">
        <v>0</v>
      </c>
      <c r="AA52" s="3" t="b">
        <v>0</v>
      </c>
      <c r="AB52" s="3" t="b">
        <v>0</v>
      </c>
      <c r="AC52" s="3" t="b">
        <v>0</v>
      </c>
      <c r="AD52" s="3" t="b">
        <v>0</v>
      </c>
      <c r="AE52" s="3" t="b">
        <v>0</v>
      </c>
      <c r="AF52" s="3" t="b">
        <v>0</v>
      </c>
      <c r="AG52" s="3" t="b">
        <v>0</v>
      </c>
      <c r="AH52" t="s">
        <v>81</v>
      </c>
      <c r="AI52" t="s">
        <v>82</v>
      </c>
      <c r="AJ52" t="s">
        <v>82</v>
      </c>
      <c r="AK52" t="s">
        <v>83</v>
      </c>
      <c r="AL52" t="s">
        <v>81</v>
      </c>
      <c r="AM52" t="s">
        <v>81</v>
      </c>
      <c r="AN52" t="s">
        <v>81</v>
      </c>
      <c r="AO52" t="s">
        <v>81</v>
      </c>
      <c r="AP52" t="s">
        <v>82</v>
      </c>
      <c r="AQ52" t="s">
        <v>82</v>
      </c>
      <c r="AR52" t="s">
        <v>82</v>
      </c>
      <c r="AT52" t="s">
        <v>82</v>
      </c>
      <c r="AU52" t="s">
        <v>82</v>
      </c>
      <c r="AV52" t="s">
        <v>82</v>
      </c>
      <c r="AW52" t="s">
        <v>81</v>
      </c>
      <c r="AX52" t="s">
        <v>82</v>
      </c>
      <c r="BA52" t="s">
        <v>82</v>
      </c>
      <c r="BC52" t="s">
        <v>82</v>
      </c>
      <c r="BE52" t="s">
        <v>82</v>
      </c>
      <c r="BF52" t="s">
        <v>301</v>
      </c>
      <c r="BH52" t="s">
        <v>302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52</v>
      </c>
      <c r="BW52" s="3" t="b">
        <f t="shared" si="55"/>
        <v>1</v>
      </c>
      <c r="BX52" s="3" t="b">
        <f t="shared" si="55"/>
        <v>0</v>
      </c>
      <c r="BY52" s="3" t="b">
        <f t="shared" si="55"/>
        <v>0</v>
      </c>
      <c r="BZ52" s="3" t="b">
        <f t="shared" si="55"/>
        <v>1</v>
      </c>
      <c r="CA52" s="3" t="b">
        <f t="shared" si="55"/>
        <v>0</v>
      </c>
      <c r="CB52" s="3" t="b">
        <f t="shared" si="55"/>
        <v>0</v>
      </c>
      <c r="CC52" s="3" t="b">
        <f t="shared" si="55"/>
        <v>0</v>
      </c>
      <c r="CD52" s="3" t="b">
        <f t="shared" si="55"/>
        <v>0</v>
      </c>
      <c r="CE52" s="3" t="b">
        <f t="shared" si="55"/>
        <v>0</v>
      </c>
      <c r="CF52" s="3" t="b">
        <f t="shared" si="55"/>
        <v>0</v>
      </c>
      <c r="CG52" s="3" t="b">
        <f t="shared" si="55"/>
        <v>0</v>
      </c>
      <c r="CI52" t="b">
        <f t="shared" si="5"/>
        <v>1</v>
      </c>
      <c r="CJ52" t="str">
        <f t="shared" si="6"/>
        <v/>
      </c>
      <c r="CK52" t="str">
        <f t="shared" si="7"/>
        <v/>
      </c>
      <c r="CL52" t="b">
        <f t="shared" si="8"/>
        <v>1</v>
      </c>
      <c r="CM52" t="str">
        <f t="shared" si="9"/>
        <v/>
      </c>
      <c r="CN52" t="str">
        <f t="shared" si="10"/>
        <v/>
      </c>
      <c r="CO52" t="str">
        <f t="shared" si="11"/>
        <v/>
      </c>
      <c r="CP52" t="str">
        <f t="shared" si="26"/>
        <v/>
      </c>
      <c r="CQ52" t="str">
        <f t="shared" si="12"/>
        <v/>
      </c>
      <c r="CR52" t="str">
        <f t="shared" si="13"/>
        <v/>
      </c>
      <c r="CS52" t="str">
        <f t="shared" si="14"/>
        <v/>
      </c>
      <c r="CT52">
        <f t="shared" si="15"/>
        <v>2</v>
      </c>
      <c r="CU52">
        <f t="shared" si="16"/>
        <v>3</v>
      </c>
      <c r="CV52" t="b">
        <f t="shared" si="17"/>
        <v>0</v>
      </c>
      <c r="CW52" t="b">
        <f t="shared" si="28"/>
        <v>1</v>
      </c>
      <c r="CX52">
        <f t="shared" si="18"/>
        <v>0</v>
      </c>
      <c r="CY52">
        <f t="shared" si="19"/>
        <v>1</v>
      </c>
      <c r="CZ52" t="b">
        <f t="shared" si="20"/>
        <v>0</v>
      </c>
      <c r="DA52">
        <f t="shared" si="21"/>
        <v>-1</v>
      </c>
      <c r="DB52" t="s">
        <v>301</v>
      </c>
      <c r="DC52" t="s">
        <v>187</v>
      </c>
      <c r="DI52" s="7" t="s">
        <v>346</v>
      </c>
      <c r="DJ52">
        <f t="shared" si="22"/>
        <v>3</v>
      </c>
      <c r="DK52" t="s">
        <v>349</v>
      </c>
      <c r="DL52" t="s">
        <v>24</v>
      </c>
      <c r="DM52" t="s">
        <v>27</v>
      </c>
      <c r="DP52">
        <f t="shared" si="23"/>
        <v>1</v>
      </c>
      <c r="DQ52">
        <f t="shared" si="57"/>
        <v>0</v>
      </c>
      <c r="DR52">
        <f t="shared" si="57"/>
        <v>0</v>
      </c>
      <c r="DS52">
        <f t="shared" si="57"/>
        <v>0</v>
      </c>
      <c r="DT52">
        <f t="shared" si="57"/>
        <v>0</v>
      </c>
      <c r="DU52">
        <f t="shared" si="57"/>
        <v>1</v>
      </c>
      <c r="DV52">
        <f t="shared" si="57"/>
        <v>0</v>
      </c>
      <c r="DW52">
        <f t="shared" si="57"/>
        <v>0</v>
      </c>
      <c r="DX52">
        <f t="shared" si="57"/>
        <v>0</v>
      </c>
      <c r="DY52">
        <f t="shared" si="57"/>
        <v>0</v>
      </c>
      <c r="DZ52">
        <f t="shared" si="57"/>
        <v>0</v>
      </c>
      <c r="EA52">
        <f t="shared" si="57"/>
        <v>0</v>
      </c>
      <c r="EB52">
        <f t="shared" si="57"/>
        <v>0</v>
      </c>
      <c r="EC52">
        <f t="shared" si="57"/>
        <v>0</v>
      </c>
      <c r="ED52">
        <f t="shared" si="57"/>
        <v>0</v>
      </c>
      <c r="EE52">
        <f t="shared" si="57"/>
        <v>0</v>
      </c>
      <c r="EF52">
        <f t="shared" si="57"/>
        <v>0</v>
      </c>
      <c r="EG52">
        <f t="shared" si="57"/>
        <v>0</v>
      </c>
      <c r="EH52">
        <f t="shared" si="57"/>
        <v>0</v>
      </c>
      <c r="EI52">
        <f t="shared" si="57"/>
        <v>0</v>
      </c>
      <c r="EJ52">
        <f t="shared" si="57"/>
        <v>0</v>
      </c>
      <c r="EK52">
        <f t="shared" si="57"/>
        <v>0</v>
      </c>
      <c r="EL52">
        <f t="shared" si="57"/>
        <v>0</v>
      </c>
      <c r="EM52">
        <f t="shared" si="57"/>
        <v>0</v>
      </c>
      <c r="EN52">
        <f t="shared" si="53"/>
        <v>0</v>
      </c>
      <c r="EP52" t="b">
        <f t="shared" si="25"/>
        <v>1</v>
      </c>
      <c r="EQ52" t="b">
        <f t="shared" si="51"/>
        <v>0</v>
      </c>
      <c r="ER52" t="b">
        <f t="shared" si="52"/>
        <v>0</v>
      </c>
      <c r="ES52" t="b">
        <f t="shared" si="30"/>
        <v>0</v>
      </c>
      <c r="ET52" t="b">
        <f t="shared" si="31"/>
        <v>0</v>
      </c>
      <c r="EU52" t="b">
        <f t="shared" si="32"/>
        <v>1</v>
      </c>
      <c r="EV52" t="b">
        <f t="shared" si="33"/>
        <v>0</v>
      </c>
      <c r="EW52" t="b">
        <f t="shared" si="34"/>
        <v>0</v>
      </c>
      <c r="EX52" t="b">
        <f t="shared" si="35"/>
        <v>0</v>
      </c>
      <c r="EY52" t="b">
        <f t="shared" si="36"/>
        <v>0</v>
      </c>
      <c r="EZ52" t="b">
        <f t="shared" si="37"/>
        <v>0</v>
      </c>
      <c r="FA52" t="b">
        <f t="shared" si="38"/>
        <v>0</v>
      </c>
      <c r="FB52" t="b">
        <f t="shared" si="39"/>
        <v>0</v>
      </c>
      <c r="FC52" t="b">
        <f t="shared" si="40"/>
        <v>0</v>
      </c>
      <c r="FD52" t="b">
        <f t="shared" si="41"/>
        <v>0</v>
      </c>
      <c r="FE52" t="b">
        <f t="shared" si="42"/>
        <v>0</v>
      </c>
      <c r="FF52" t="b">
        <f t="shared" si="43"/>
        <v>0</v>
      </c>
      <c r="FG52" t="b">
        <f t="shared" si="44"/>
        <v>0</v>
      </c>
      <c r="FH52" t="b">
        <f t="shared" si="45"/>
        <v>0</v>
      </c>
      <c r="FI52" t="b">
        <f t="shared" si="46"/>
        <v>0</v>
      </c>
      <c r="FJ52" t="b">
        <f t="shared" si="47"/>
        <v>0</v>
      </c>
      <c r="FK52" t="b">
        <f t="shared" si="48"/>
        <v>0</v>
      </c>
      <c r="FL52" t="b">
        <f t="shared" si="49"/>
        <v>0</v>
      </c>
      <c r="FM52" t="b">
        <f t="shared" si="50"/>
        <v>0</v>
      </c>
    </row>
    <row r="53" spans="1:169">
      <c r="A53" t="s">
        <v>303</v>
      </c>
      <c r="C53" t="s">
        <v>76</v>
      </c>
      <c r="D53" t="s">
        <v>91</v>
      </c>
      <c r="E53" t="s">
        <v>92</v>
      </c>
      <c r="F53" t="s">
        <v>187</v>
      </c>
      <c r="G53" t="s">
        <v>260</v>
      </c>
      <c r="J53" s="3" t="b">
        <v>1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0</v>
      </c>
      <c r="T53" s="3" t="b">
        <v>0</v>
      </c>
      <c r="U53" s="3" t="b">
        <v>0</v>
      </c>
      <c r="V53" s="3" t="b">
        <v>0</v>
      </c>
      <c r="W53" s="3" t="b">
        <v>1</v>
      </c>
      <c r="X53" s="3" t="b">
        <v>0</v>
      </c>
      <c r="Y53" s="3" t="b">
        <v>0</v>
      </c>
      <c r="Z53" s="3" t="b">
        <v>0</v>
      </c>
      <c r="AA53" s="3" t="b">
        <v>1</v>
      </c>
      <c r="AB53" s="3" t="b">
        <v>0</v>
      </c>
      <c r="AC53" s="3" t="b">
        <v>0</v>
      </c>
      <c r="AD53" s="3" t="b">
        <v>0</v>
      </c>
      <c r="AE53" s="3" t="b">
        <v>0</v>
      </c>
      <c r="AF53" s="3" t="b">
        <v>0</v>
      </c>
      <c r="AG53" s="3" t="b">
        <v>0</v>
      </c>
      <c r="AH53" t="s">
        <v>81</v>
      </c>
      <c r="AI53" t="s">
        <v>82</v>
      </c>
      <c r="AK53" t="s">
        <v>82</v>
      </c>
      <c r="AL53" t="s">
        <v>82</v>
      </c>
      <c r="AM53" t="s">
        <v>82</v>
      </c>
      <c r="AN53" t="s">
        <v>81</v>
      </c>
      <c r="AO53" t="s">
        <v>83</v>
      </c>
      <c r="AP53" t="s">
        <v>81</v>
      </c>
      <c r="AQ53" t="s">
        <v>82</v>
      </c>
      <c r="AR53" t="s">
        <v>82</v>
      </c>
      <c r="AT53" t="s">
        <v>81</v>
      </c>
      <c r="AU53" t="s">
        <v>82</v>
      </c>
      <c r="AV53" t="s">
        <v>82</v>
      </c>
      <c r="AW53" t="s">
        <v>81</v>
      </c>
      <c r="AX53" t="s">
        <v>81</v>
      </c>
      <c r="BA53" t="s">
        <v>82</v>
      </c>
      <c r="BC53" t="s">
        <v>82</v>
      </c>
      <c r="BE53" t="s">
        <v>82</v>
      </c>
      <c r="BF53" t="s">
        <v>303</v>
      </c>
      <c r="BH53" s="6" t="s">
        <v>243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V53">
        <v>53</v>
      </c>
      <c r="BW53" s="3" t="b">
        <f t="shared" si="55"/>
        <v>1</v>
      </c>
      <c r="BX53" s="3" t="b">
        <f t="shared" si="55"/>
        <v>0</v>
      </c>
      <c r="BY53" s="3" t="b">
        <f t="shared" si="55"/>
        <v>0</v>
      </c>
      <c r="BZ53" s="3" t="b">
        <f t="shared" si="55"/>
        <v>0</v>
      </c>
      <c r="CA53" s="3" t="b">
        <f t="shared" si="55"/>
        <v>0</v>
      </c>
      <c r="CB53" s="3" t="b">
        <f t="shared" si="55"/>
        <v>0</v>
      </c>
      <c r="CC53" s="3" t="b">
        <f t="shared" si="55"/>
        <v>1</v>
      </c>
      <c r="CD53" s="3" t="b">
        <f t="shared" si="55"/>
        <v>0</v>
      </c>
      <c r="CE53" s="3" t="b">
        <f t="shared" si="55"/>
        <v>0</v>
      </c>
      <c r="CF53" s="3" t="b">
        <f t="shared" si="55"/>
        <v>1</v>
      </c>
      <c r="CG53" s="3" t="b">
        <f t="shared" si="55"/>
        <v>0</v>
      </c>
      <c r="CI53" t="b">
        <f t="shared" si="5"/>
        <v>1</v>
      </c>
      <c r="CJ53" t="str">
        <f t="shared" si="6"/>
        <v/>
      </c>
      <c r="CK53" t="str">
        <f t="shared" si="7"/>
        <v/>
      </c>
      <c r="CL53" t="str">
        <f t="shared" si="8"/>
        <v/>
      </c>
      <c r="CM53" t="str">
        <f t="shared" si="9"/>
        <v/>
      </c>
      <c r="CN53" t="str">
        <f t="shared" si="10"/>
        <v/>
      </c>
      <c r="CO53" t="b">
        <f t="shared" si="11"/>
        <v>1</v>
      </c>
      <c r="CP53" t="str">
        <f t="shared" si="26"/>
        <v/>
      </c>
      <c r="CQ53" t="str">
        <f t="shared" si="12"/>
        <v/>
      </c>
      <c r="CR53" t="b">
        <f t="shared" si="13"/>
        <v>1</v>
      </c>
      <c r="CS53" t="str">
        <f t="shared" si="14"/>
        <v/>
      </c>
      <c r="CT53">
        <f t="shared" si="15"/>
        <v>3</v>
      </c>
      <c r="CU53">
        <f t="shared" si="16"/>
        <v>3</v>
      </c>
      <c r="CV53" t="b">
        <f t="shared" si="17"/>
        <v>1</v>
      </c>
      <c r="CW53" t="b">
        <f t="shared" si="28"/>
        <v>0</v>
      </c>
      <c r="CX53">
        <f t="shared" si="18"/>
        <v>0</v>
      </c>
      <c r="CY53">
        <f t="shared" si="19"/>
        <v>0</v>
      </c>
      <c r="CZ53" t="b">
        <f t="shared" si="20"/>
        <v>0</v>
      </c>
      <c r="DA53">
        <f t="shared" si="21"/>
        <v>0</v>
      </c>
      <c r="DB53" t="s">
        <v>303</v>
      </c>
      <c r="DC53" t="s">
        <v>187</v>
      </c>
      <c r="DI53" s="7" t="s">
        <v>347</v>
      </c>
      <c r="DJ53">
        <f t="shared" si="22"/>
        <v>3</v>
      </c>
      <c r="DK53" t="s">
        <v>33</v>
      </c>
      <c r="DL53" t="s">
        <v>24</v>
      </c>
      <c r="DM53" t="s">
        <v>30</v>
      </c>
      <c r="DP53">
        <f t="shared" si="23"/>
        <v>1</v>
      </c>
      <c r="DQ53">
        <f t="shared" si="57"/>
        <v>0</v>
      </c>
      <c r="DR53">
        <f t="shared" si="57"/>
        <v>0</v>
      </c>
      <c r="DS53">
        <f t="shared" si="57"/>
        <v>0</v>
      </c>
      <c r="DT53">
        <f t="shared" si="57"/>
        <v>0</v>
      </c>
      <c r="DU53">
        <f t="shared" si="57"/>
        <v>0</v>
      </c>
      <c r="DV53">
        <f t="shared" si="57"/>
        <v>0</v>
      </c>
      <c r="DW53">
        <f t="shared" si="57"/>
        <v>0</v>
      </c>
      <c r="DX53">
        <f t="shared" si="57"/>
        <v>0</v>
      </c>
      <c r="DY53">
        <f t="shared" si="57"/>
        <v>0</v>
      </c>
      <c r="DZ53">
        <f t="shared" si="57"/>
        <v>0</v>
      </c>
      <c r="EA53">
        <f t="shared" si="57"/>
        <v>0</v>
      </c>
      <c r="EB53">
        <f t="shared" si="57"/>
        <v>0</v>
      </c>
      <c r="EC53">
        <f t="shared" si="57"/>
        <v>1</v>
      </c>
      <c r="ED53">
        <f t="shared" si="57"/>
        <v>0</v>
      </c>
      <c r="EE53">
        <f t="shared" si="57"/>
        <v>0</v>
      </c>
      <c r="EF53">
        <f t="shared" si="57"/>
        <v>0</v>
      </c>
      <c r="EG53">
        <f t="shared" si="57"/>
        <v>1</v>
      </c>
      <c r="EH53">
        <f t="shared" si="57"/>
        <v>0</v>
      </c>
      <c r="EI53">
        <f t="shared" si="57"/>
        <v>0</v>
      </c>
      <c r="EJ53">
        <f t="shared" si="57"/>
        <v>0</v>
      </c>
      <c r="EK53">
        <f t="shared" si="57"/>
        <v>0</v>
      </c>
      <c r="EL53">
        <f t="shared" si="57"/>
        <v>0</v>
      </c>
      <c r="EM53">
        <f t="shared" si="57"/>
        <v>0</v>
      </c>
      <c r="EN53">
        <f t="shared" si="53"/>
        <v>0</v>
      </c>
      <c r="EP53" t="b">
        <f t="shared" si="25"/>
        <v>1</v>
      </c>
      <c r="EQ53" t="b">
        <f t="shared" si="51"/>
        <v>0</v>
      </c>
      <c r="ER53" t="b">
        <f t="shared" si="52"/>
        <v>0</v>
      </c>
      <c r="ES53" t="b">
        <f t="shared" si="30"/>
        <v>0</v>
      </c>
      <c r="ET53" t="b">
        <f t="shared" si="31"/>
        <v>0</v>
      </c>
      <c r="EU53" t="b">
        <f t="shared" si="32"/>
        <v>0</v>
      </c>
      <c r="EV53" t="b">
        <f t="shared" si="33"/>
        <v>0</v>
      </c>
      <c r="EW53" t="b">
        <f t="shared" si="34"/>
        <v>0</v>
      </c>
      <c r="EX53" t="b">
        <f t="shared" si="35"/>
        <v>0</v>
      </c>
      <c r="EY53" t="b">
        <f t="shared" si="36"/>
        <v>0</v>
      </c>
      <c r="EZ53" t="b">
        <f t="shared" si="37"/>
        <v>0</v>
      </c>
      <c r="FA53" t="b">
        <f t="shared" si="38"/>
        <v>0</v>
      </c>
      <c r="FB53" t="b">
        <f t="shared" si="39"/>
        <v>0</v>
      </c>
      <c r="FC53" t="b">
        <f t="shared" si="40"/>
        <v>1</v>
      </c>
      <c r="FD53" t="b">
        <f t="shared" si="41"/>
        <v>0</v>
      </c>
      <c r="FE53" t="b">
        <f t="shared" si="42"/>
        <v>0</v>
      </c>
      <c r="FF53" t="b">
        <f t="shared" si="43"/>
        <v>0</v>
      </c>
      <c r="FG53" t="b">
        <f t="shared" si="44"/>
        <v>1</v>
      </c>
      <c r="FH53" t="b">
        <f t="shared" si="45"/>
        <v>0</v>
      </c>
      <c r="FI53" t="b">
        <f t="shared" si="46"/>
        <v>0</v>
      </c>
      <c r="FJ53" t="b">
        <f t="shared" si="47"/>
        <v>0</v>
      </c>
      <c r="FK53" t="b">
        <f t="shared" si="48"/>
        <v>0</v>
      </c>
      <c r="FL53" t="b">
        <f t="shared" si="49"/>
        <v>0</v>
      </c>
      <c r="FM53" t="b">
        <f t="shared" si="50"/>
        <v>0</v>
      </c>
    </row>
    <row r="54" spans="1:169">
      <c r="A54" t="s">
        <v>304</v>
      </c>
      <c r="C54" t="s">
        <v>76</v>
      </c>
      <c r="D54" t="s">
        <v>305</v>
      </c>
      <c r="E54" t="s">
        <v>101</v>
      </c>
      <c r="F54" t="s">
        <v>187</v>
      </c>
      <c r="G54" t="s">
        <v>188</v>
      </c>
      <c r="J54" s="3" t="b">
        <v>0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0</v>
      </c>
      <c r="V54" s="3" t="b">
        <v>0</v>
      </c>
      <c r="W54" s="3" t="b">
        <v>0</v>
      </c>
      <c r="X54" s="3" t="b">
        <v>1</v>
      </c>
      <c r="Y54" s="3" t="b">
        <v>0</v>
      </c>
      <c r="Z54" s="3" t="b">
        <v>0</v>
      </c>
      <c r="AA54" s="3" t="b">
        <v>0</v>
      </c>
      <c r="AB54" s="3" t="b">
        <v>0</v>
      </c>
      <c r="AC54" s="3" t="b">
        <v>0</v>
      </c>
      <c r="AD54" s="3" t="b">
        <v>0</v>
      </c>
      <c r="AE54" s="3" t="b">
        <v>0</v>
      </c>
      <c r="AF54" s="3" t="b">
        <v>0</v>
      </c>
      <c r="AG54" s="3" t="b">
        <v>0</v>
      </c>
      <c r="AH54" t="s">
        <v>82</v>
      </c>
      <c r="AR54" t="s">
        <v>82</v>
      </c>
      <c r="AT54" t="s">
        <v>82</v>
      </c>
      <c r="AU54" t="s">
        <v>81</v>
      </c>
      <c r="AV54" t="s">
        <v>82</v>
      </c>
      <c r="BF54" t="s">
        <v>304</v>
      </c>
      <c r="BH54" t="s">
        <v>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V54">
        <v>54</v>
      </c>
      <c r="BW54" s="3" t="b">
        <f t="shared" si="55"/>
        <v>0</v>
      </c>
      <c r="BX54" s="3" t="b">
        <f t="shared" si="55"/>
        <v>0</v>
      </c>
      <c r="BY54" s="3" t="b">
        <f t="shared" si="55"/>
        <v>0</v>
      </c>
      <c r="BZ54" s="3" t="b">
        <f t="shared" si="55"/>
        <v>0</v>
      </c>
      <c r="CA54" s="3" t="b">
        <f t="shared" si="55"/>
        <v>0</v>
      </c>
      <c r="CB54" s="3" t="b">
        <f t="shared" si="55"/>
        <v>0</v>
      </c>
      <c r="CC54" s="3" t="b">
        <f t="shared" si="55"/>
        <v>0</v>
      </c>
      <c r="CD54" s="3" t="b">
        <f t="shared" si="55"/>
        <v>1</v>
      </c>
      <c r="CE54" s="3" t="b">
        <f t="shared" si="55"/>
        <v>0</v>
      </c>
      <c r="CF54" s="3" t="b">
        <f t="shared" si="55"/>
        <v>0</v>
      </c>
      <c r="CG54" s="3" t="b">
        <f t="shared" si="55"/>
        <v>0</v>
      </c>
      <c r="CI54" t="str">
        <f t="shared" si="5"/>
        <v/>
      </c>
      <c r="CJ54" t="str">
        <f t="shared" si="6"/>
        <v/>
      </c>
      <c r="CK54" t="str">
        <f t="shared" si="7"/>
        <v/>
      </c>
      <c r="CL54" t="str">
        <f t="shared" si="8"/>
        <v/>
      </c>
      <c r="CM54" t="str">
        <f t="shared" si="9"/>
        <v/>
      </c>
      <c r="CN54" t="str">
        <f t="shared" si="10"/>
        <v/>
      </c>
      <c r="CO54" t="str">
        <f t="shared" si="11"/>
        <v/>
      </c>
      <c r="CP54" t="b">
        <f t="shared" si="26"/>
        <v>1</v>
      </c>
      <c r="CQ54" t="str">
        <f t="shared" si="12"/>
        <v/>
      </c>
      <c r="CR54" t="str">
        <f t="shared" si="13"/>
        <v/>
      </c>
      <c r="CS54" t="str">
        <f t="shared" si="14"/>
        <v/>
      </c>
      <c r="CT54">
        <f t="shared" si="15"/>
        <v>1</v>
      </c>
      <c r="CU54">
        <f t="shared" si="16"/>
        <v>1</v>
      </c>
      <c r="CV54" t="b">
        <f t="shared" si="17"/>
        <v>1</v>
      </c>
      <c r="CW54" t="b">
        <f t="shared" si="28"/>
        <v>0</v>
      </c>
      <c r="CX54">
        <f t="shared" si="18"/>
        <v>0</v>
      </c>
      <c r="CY54">
        <f t="shared" si="19"/>
        <v>0</v>
      </c>
      <c r="CZ54" t="b">
        <f t="shared" si="20"/>
        <v>0</v>
      </c>
      <c r="DA54">
        <f t="shared" si="21"/>
        <v>0</v>
      </c>
      <c r="DB54" t="s">
        <v>304</v>
      </c>
      <c r="DC54" t="s">
        <v>187</v>
      </c>
      <c r="DI54" s="7" t="s">
        <v>31</v>
      </c>
      <c r="DJ54">
        <f t="shared" si="22"/>
        <v>1</v>
      </c>
      <c r="DK54" t="s">
        <v>31</v>
      </c>
      <c r="DP54">
        <f t="shared" si="23"/>
        <v>0</v>
      </c>
      <c r="DQ54">
        <f t="shared" si="57"/>
        <v>0</v>
      </c>
      <c r="DR54">
        <f t="shared" si="57"/>
        <v>0</v>
      </c>
      <c r="DS54">
        <f t="shared" si="57"/>
        <v>0</v>
      </c>
      <c r="DT54">
        <f t="shared" si="57"/>
        <v>0</v>
      </c>
      <c r="DU54">
        <f t="shared" si="57"/>
        <v>0</v>
      </c>
      <c r="DV54">
        <f t="shared" si="57"/>
        <v>0</v>
      </c>
      <c r="DW54">
        <f t="shared" si="57"/>
        <v>0</v>
      </c>
      <c r="DX54">
        <f t="shared" si="57"/>
        <v>0</v>
      </c>
      <c r="DY54">
        <f t="shared" si="57"/>
        <v>0</v>
      </c>
      <c r="DZ54">
        <f t="shared" si="57"/>
        <v>0</v>
      </c>
      <c r="EA54">
        <f t="shared" si="57"/>
        <v>0</v>
      </c>
      <c r="EB54">
        <f t="shared" si="57"/>
        <v>0</v>
      </c>
      <c r="EC54">
        <f t="shared" si="57"/>
        <v>0</v>
      </c>
      <c r="ED54">
        <f t="shared" si="57"/>
        <v>1</v>
      </c>
      <c r="EE54">
        <f t="shared" si="57"/>
        <v>0</v>
      </c>
      <c r="EF54">
        <f t="shared" si="57"/>
        <v>0</v>
      </c>
      <c r="EG54">
        <f t="shared" si="57"/>
        <v>0</v>
      </c>
      <c r="EH54">
        <f t="shared" si="57"/>
        <v>0</v>
      </c>
      <c r="EI54">
        <f t="shared" si="57"/>
        <v>0</v>
      </c>
      <c r="EJ54">
        <f t="shared" si="57"/>
        <v>0</v>
      </c>
      <c r="EK54">
        <f t="shared" si="57"/>
        <v>0</v>
      </c>
      <c r="EL54">
        <f t="shared" si="57"/>
        <v>0</v>
      </c>
      <c r="EM54">
        <f t="shared" si="57"/>
        <v>0</v>
      </c>
      <c r="EN54">
        <f t="shared" si="53"/>
        <v>0</v>
      </c>
      <c r="EP54" t="b">
        <f t="shared" si="25"/>
        <v>0</v>
      </c>
      <c r="EQ54" t="b">
        <f t="shared" si="51"/>
        <v>0</v>
      </c>
      <c r="ER54" t="b">
        <f t="shared" si="52"/>
        <v>0</v>
      </c>
      <c r="ES54" t="b">
        <f t="shared" si="30"/>
        <v>0</v>
      </c>
      <c r="ET54" t="b">
        <f t="shared" si="31"/>
        <v>0</v>
      </c>
      <c r="EU54" t="b">
        <f t="shared" si="32"/>
        <v>0</v>
      </c>
      <c r="EV54" t="b">
        <f t="shared" si="33"/>
        <v>0</v>
      </c>
      <c r="EW54" t="b">
        <f t="shared" si="34"/>
        <v>0</v>
      </c>
      <c r="EX54" t="b">
        <f t="shared" si="35"/>
        <v>0</v>
      </c>
      <c r="EY54" t="b">
        <f t="shared" si="36"/>
        <v>0</v>
      </c>
      <c r="EZ54" t="b">
        <f t="shared" si="37"/>
        <v>0</v>
      </c>
      <c r="FA54" t="b">
        <f t="shared" si="38"/>
        <v>0</v>
      </c>
      <c r="FB54" t="b">
        <f t="shared" si="39"/>
        <v>0</v>
      </c>
      <c r="FC54" t="b">
        <f t="shared" si="40"/>
        <v>0</v>
      </c>
      <c r="FD54" t="b">
        <f t="shared" si="41"/>
        <v>1</v>
      </c>
      <c r="FE54" t="b">
        <f t="shared" si="42"/>
        <v>0</v>
      </c>
      <c r="FF54" t="b">
        <f t="shared" si="43"/>
        <v>0</v>
      </c>
      <c r="FG54" t="b">
        <f t="shared" si="44"/>
        <v>0</v>
      </c>
      <c r="FH54" t="b">
        <f t="shared" si="45"/>
        <v>0</v>
      </c>
      <c r="FI54" t="b">
        <f t="shared" si="46"/>
        <v>0</v>
      </c>
      <c r="FJ54" t="b">
        <f t="shared" si="47"/>
        <v>0</v>
      </c>
      <c r="FK54" t="b">
        <f t="shared" si="48"/>
        <v>0</v>
      </c>
      <c r="FL54" t="b">
        <f t="shared" si="49"/>
        <v>0</v>
      </c>
      <c r="FM54" t="b">
        <f t="shared" si="50"/>
        <v>0</v>
      </c>
    </row>
    <row r="55" spans="1:169">
      <c r="A55" t="s">
        <v>306</v>
      </c>
      <c r="C55" t="s">
        <v>76</v>
      </c>
      <c r="D55" t="s">
        <v>305</v>
      </c>
      <c r="E55" t="s">
        <v>101</v>
      </c>
      <c r="F55" t="s">
        <v>187</v>
      </c>
      <c r="G55" t="s">
        <v>241</v>
      </c>
      <c r="J55" s="3" t="b">
        <v>1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1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0</v>
      </c>
      <c r="V55" s="3" t="b">
        <v>0</v>
      </c>
      <c r="W55" s="3" t="b">
        <v>0</v>
      </c>
      <c r="X55" s="3" t="b">
        <v>0</v>
      </c>
      <c r="Y55" s="3" t="b">
        <v>0</v>
      </c>
      <c r="Z55" s="3" t="b">
        <v>0</v>
      </c>
      <c r="AA55" s="3" t="b">
        <v>0</v>
      </c>
      <c r="AB55" s="3" t="b">
        <v>0</v>
      </c>
      <c r="AC55" s="3" t="b">
        <v>0</v>
      </c>
      <c r="AD55" s="3" t="b">
        <v>0</v>
      </c>
      <c r="AE55" s="3" t="b">
        <v>0</v>
      </c>
      <c r="AF55" s="3" t="b">
        <v>0</v>
      </c>
      <c r="AG55" s="3" t="b">
        <v>0</v>
      </c>
      <c r="AH55" t="s">
        <v>81</v>
      </c>
      <c r="AI55" t="s">
        <v>81</v>
      </c>
      <c r="AJ55" t="s">
        <v>82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83</v>
      </c>
      <c r="AQ55" t="s">
        <v>82</v>
      </c>
      <c r="AR55" t="s">
        <v>82</v>
      </c>
      <c r="AS55" t="s">
        <v>88</v>
      </c>
      <c r="AT55" t="s">
        <v>82</v>
      </c>
      <c r="AU55" t="s">
        <v>81</v>
      </c>
      <c r="AV55" t="s">
        <v>82</v>
      </c>
      <c r="AW55" t="s">
        <v>81</v>
      </c>
      <c r="AX55" t="s">
        <v>83</v>
      </c>
      <c r="BA55" t="s">
        <v>82</v>
      </c>
      <c r="BC55" t="s">
        <v>82</v>
      </c>
      <c r="BE55" t="s">
        <v>82</v>
      </c>
      <c r="BF55" t="s">
        <v>306</v>
      </c>
      <c r="BH55" s="6" t="s">
        <v>307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55</v>
      </c>
      <c r="BW55" s="3" t="b">
        <f t="shared" si="55"/>
        <v>1</v>
      </c>
      <c r="BX55" s="3" t="b">
        <f t="shared" si="55"/>
        <v>0</v>
      </c>
      <c r="BY55" s="3" t="b">
        <f t="shared" si="55"/>
        <v>0</v>
      </c>
      <c r="BZ55" s="3" t="b">
        <f t="shared" si="55"/>
        <v>1</v>
      </c>
      <c r="CA55" s="3" t="b">
        <f t="shared" si="55"/>
        <v>0</v>
      </c>
      <c r="CB55" s="3" t="b">
        <f t="shared" si="55"/>
        <v>0</v>
      </c>
      <c r="CC55" s="3" t="b">
        <f t="shared" si="55"/>
        <v>0</v>
      </c>
      <c r="CD55" s="3" t="b">
        <f t="shared" si="55"/>
        <v>0</v>
      </c>
      <c r="CE55" s="3" t="b">
        <f t="shared" si="55"/>
        <v>0</v>
      </c>
      <c r="CF55" s="3" t="b">
        <f t="shared" si="55"/>
        <v>0</v>
      </c>
      <c r="CG55" s="3" t="b">
        <f t="shared" si="55"/>
        <v>0</v>
      </c>
      <c r="CI55" t="b">
        <f t="shared" si="5"/>
        <v>0</v>
      </c>
      <c r="CJ55" t="str">
        <f t="shared" si="6"/>
        <v/>
      </c>
      <c r="CK55" t="str">
        <f t="shared" si="7"/>
        <v/>
      </c>
      <c r="CL55" t="b">
        <f t="shared" si="8"/>
        <v>1</v>
      </c>
      <c r="CM55" t="str">
        <f t="shared" si="9"/>
        <v/>
      </c>
      <c r="CN55" t="str">
        <f t="shared" si="10"/>
        <v/>
      </c>
      <c r="CO55" t="str">
        <f t="shared" si="11"/>
        <v/>
      </c>
      <c r="CP55" t="str">
        <f t="shared" si="26"/>
        <v/>
      </c>
      <c r="CQ55" t="str">
        <f t="shared" si="12"/>
        <v/>
      </c>
      <c r="CR55" t="str">
        <f t="shared" si="13"/>
        <v/>
      </c>
      <c r="CS55" t="str">
        <f t="shared" si="14"/>
        <v/>
      </c>
      <c r="CT55">
        <f t="shared" si="15"/>
        <v>2</v>
      </c>
      <c r="CU55">
        <f t="shared" si="16"/>
        <v>3</v>
      </c>
      <c r="CV55" t="b">
        <f t="shared" si="17"/>
        <v>0</v>
      </c>
      <c r="CW55" t="b">
        <f t="shared" si="28"/>
        <v>1</v>
      </c>
      <c r="CX55">
        <f t="shared" si="18"/>
        <v>1</v>
      </c>
      <c r="CY55">
        <f t="shared" si="19"/>
        <v>2</v>
      </c>
      <c r="CZ55" t="b">
        <f t="shared" si="20"/>
        <v>0</v>
      </c>
      <c r="DA55">
        <f t="shared" si="21"/>
        <v>-1</v>
      </c>
      <c r="DB55" t="s">
        <v>306</v>
      </c>
      <c r="DC55" t="s">
        <v>187</v>
      </c>
      <c r="DI55" s="7" t="s">
        <v>346</v>
      </c>
      <c r="DJ55">
        <f t="shared" si="22"/>
        <v>3</v>
      </c>
      <c r="DK55" t="s">
        <v>349</v>
      </c>
      <c r="DL55" t="s">
        <v>24</v>
      </c>
      <c r="DM55" t="s">
        <v>27</v>
      </c>
      <c r="DP55">
        <f t="shared" si="23"/>
        <v>1</v>
      </c>
      <c r="DQ55">
        <f t="shared" si="57"/>
        <v>0</v>
      </c>
      <c r="DR55">
        <f t="shared" si="57"/>
        <v>0</v>
      </c>
      <c r="DS55">
        <f t="shared" si="57"/>
        <v>0</v>
      </c>
      <c r="DT55">
        <f t="shared" si="57"/>
        <v>0</v>
      </c>
      <c r="DU55">
        <f t="shared" si="57"/>
        <v>1</v>
      </c>
      <c r="DV55">
        <f t="shared" si="57"/>
        <v>0</v>
      </c>
      <c r="DW55">
        <f t="shared" si="57"/>
        <v>0</v>
      </c>
      <c r="DX55">
        <f t="shared" si="57"/>
        <v>0</v>
      </c>
      <c r="DY55">
        <f t="shared" si="57"/>
        <v>0</v>
      </c>
      <c r="DZ55">
        <f t="shared" si="57"/>
        <v>0</v>
      </c>
      <c r="EA55">
        <f t="shared" si="57"/>
        <v>0</v>
      </c>
      <c r="EB55">
        <f t="shared" si="57"/>
        <v>0</v>
      </c>
      <c r="EC55">
        <f t="shared" si="57"/>
        <v>0</v>
      </c>
      <c r="ED55">
        <f t="shared" si="57"/>
        <v>0</v>
      </c>
      <c r="EE55">
        <f t="shared" si="57"/>
        <v>0</v>
      </c>
      <c r="EF55">
        <f t="shared" si="57"/>
        <v>0</v>
      </c>
      <c r="EG55">
        <f t="shared" si="57"/>
        <v>0</v>
      </c>
      <c r="EH55">
        <f t="shared" si="57"/>
        <v>0</v>
      </c>
      <c r="EI55">
        <f t="shared" si="57"/>
        <v>0</v>
      </c>
      <c r="EJ55">
        <f t="shared" si="57"/>
        <v>0</v>
      </c>
      <c r="EK55">
        <f t="shared" si="57"/>
        <v>0</v>
      </c>
      <c r="EL55">
        <f t="shared" si="57"/>
        <v>0</v>
      </c>
      <c r="EM55">
        <f t="shared" si="57"/>
        <v>0</v>
      </c>
      <c r="EN55">
        <f t="shared" si="53"/>
        <v>0</v>
      </c>
      <c r="EP55" t="b">
        <f t="shared" si="25"/>
        <v>1</v>
      </c>
      <c r="EQ55" t="b">
        <f t="shared" si="51"/>
        <v>0</v>
      </c>
      <c r="ER55" t="b">
        <f t="shared" si="52"/>
        <v>0</v>
      </c>
      <c r="ES55" t="b">
        <f t="shared" si="30"/>
        <v>0</v>
      </c>
      <c r="ET55" t="b">
        <f t="shared" si="31"/>
        <v>0</v>
      </c>
      <c r="EU55" t="b">
        <f t="shared" si="32"/>
        <v>1</v>
      </c>
      <c r="EV55" t="b">
        <f t="shared" si="33"/>
        <v>0</v>
      </c>
      <c r="EW55" t="b">
        <f t="shared" si="34"/>
        <v>0</v>
      </c>
      <c r="EX55" t="b">
        <f t="shared" si="35"/>
        <v>0</v>
      </c>
      <c r="EY55" t="b">
        <f t="shared" si="36"/>
        <v>0</v>
      </c>
      <c r="EZ55" t="b">
        <f t="shared" si="37"/>
        <v>0</v>
      </c>
      <c r="FA55" t="b">
        <f t="shared" si="38"/>
        <v>0</v>
      </c>
      <c r="FB55" t="b">
        <f t="shared" si="39"/>
        <v>0</v>
      </c>
      <c r="FC55" t="b">
        <f t="shared" si="40"/>
        <v>0</v>
      </c>
      <c r="FD55" t="b">
        <f t="shared" si="41"/>
        <v>0</v>
      </c>
      <c r="FE55" t="b">
        <f t="shared" si="42"/>
        <v>0</v>
      </c>
      <c r="FF55" t="b">
        <f t="shared" si="43"/>
        <v>0</v>
      </c>
      <c r="FG55" t="b">
        <f t="shared" si="44"/>
        <v>0</v>
      </c>
      <c r="FH55" t="b">
        <f t="shared" si="45"/>
        <v>0</v>
      </c>
      <c r="FI55" t="b">
        <f t="shared" si="46"/>
        <v>0</v>
      </c>
      <c r="FJ55" t="b">
        <f t="shared" si="47"/>
        <v>0</v>
      </c>
      <c r="FK55" t="b">
        <f t="shared" si="48"/>
        <v>0</v>
      </c>
      <c r="FL55" t="b">
        <f t="shared" si="49"/>
        <v>0</v>
      </c>
      <c r="FM55" t="b">
        <f t="shared" si="50"/>
        <v>0</v>
      </c>
    </row>
    <row r="56" spans="1:169">
      <c r="A56" t="s">
        <v>308</v>
      </c>
      <c r="C56" t="s">
        <v>76</v>
      </c>
      <c r="D56" t="s">
        <v>91</v>
      </c>
      <c r="E56" t="s">
        <v>92</v>
      </c>
      <c r="F56" t="s">
        <v>187</v>
      </c>
      <c r="G56" t="s">
        <v>197</v>
      </c>
      <c r="J56" s="3" t="b">
        <v>1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0</v>
      </c>
      <c r="V56" s="3" t="b">
        <v>0</v>
      </c>
      <c r="W56" s="3" t="b">
        <v>0</v>
      </c>
      <c r="X56" s="3" t="b">
        <v>1</v>
      </c>
      <c r="Y56" s="3" t="b">
        <v>0</v>
      </c>
      <c r="Z56" s="3" t="b">
        <v>0</v>
      </c>
      <c r="AA56" s="3" t="b">
        <v>0</v>
      </c>
      <c r="AB56" s="3" t="b">
        <v>0</v>
      </c>
      <c r="AC56" s="3" t="b">
        <v>0</v>
      </c>
      <c r="AD56" s="3" t="b">
        <v>0</v>
      </c>
      <c r="AE56" s="3" t="b">
        <v>0</v>
      </c>
      <c r="AF56" s="3" t="b">
        <v>0</v>
      </c>
      <c r="AG56" s="3" t="b">
        <v>0</v>
      </c>
      <c r="AH56" t="s">
        <v>81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95</v>
      </c>
      <c r="AT56" t="s">
        <v>82</v>
      </c>
      <c r="AU56" t="s">
        <v>82</v>
      </c>
      <c r="AV56" t="s">
        <v>82</v>
      </c>
      <c r="AW56" t="s">
        <v>81</v>
      </c>
      <c r="AX56" t="s">
        <v>82</v>
      </c>
      <c r="BA56" t="s">
        <v>82</v>
      </c>
      <c r="BC56" t="s">
        <v>82</v>
      </c>
      <c r="BE56" t="s">
        <v>82</v>
      </c>
      <c r="BF56" t="s">
        <v>308</v>
      </c>
      <c r="BH56" t="s">
        <v>24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56</v>
      </c>
      <c r="BW56" s="3" t="b">
        <f t="shared" si="55"/>
        <v>1</v>
      </c>
      <c r="BX56" s="3" t="b">
        <f t="shared" si="55"/>
        <v>0</v>
      </c>
      <c r="BY56" s="3" t="b">
        <f t="shared" si="55"/>
        <v>0</v>
      </c>
      <c r="BZ56" s="3" t="b">
        <f t="shared" si="55"/>
        <v>0</v>
      </c>
      <c r="CA56" s="3" t="b">
        <f t="shared" si="55"/>
        <v>0</v>
      </c>
      <c r="CB56" s="3" t="b">
        <f t="shared" si="55"/>
        <v>0</v>
      </c>
      <c r="CC56" s="3" t="b">
        <f t="shared" si="55"/>
        <v>0</v>
      </c>
      <c r="CD56" s="3" t="b">
        <f t="shared" si="55"/>
        <v>1</v>
      </c>
      <c r="CE56" s="3" t="b">
        <f t="shared" si="55"/>
        <v>0</v>
      </c>
      <c r="CF56" s="3" t="b">
        <f t="shared" si="55"/>
        <v>0</v>
      </c>
      <c r="CG56" s="3" t="b">
        <f t="shared" si="55"/>
        <v>0</v>
      </c>
      <c r="CI56" t="b">
        <f t="shared" si="5"/>
        <v>1</v>
      </c>
      <c r="CJ56" t="str">
        <f t="shared" si="6"/>
        <v/>
      </c>
      <c r="CK56" t="str">
        <f t="shared" si="7"/>
        <v/>
      </c>
      <c r="CL56" t="str">
        <f t="shared" si="8"/>
        <v/>
      </c>
      <c r="CM56" t="str">
        <f t="shared" si="9"/>
        <v/>
      </c>
      <c r="CN56" t="str">
        <f t="shared" si="10"/>
        <v/>
      </c>
      <c r="CO56" t="str">
        <f t="shared" si="11"/>
        <v/>
      </c>
      <c r="CP56" t="b">
        <f t="shared" si="26"/>
        <v>0</v>
      </c>
      <c r="CQ56" t="str">
        <f t="shared" si="12"/>
        <v/>
      </c>
      <c r="CR56" t="str">
        <f t="shared" si="13"/>
        <v/>
      </c>
      <c r="CS56" t="str">
        <f t="shared" si="14"/>
        <v/>
      </c>
      <c r="CT56">
        <f t="shared" si="15"/>
        <v>2</v>
      </c>
      <c r="CU56">
        <f t="shared" si="16"/>
        <v>2</v>
      </c>
      <c r="CV56" t="b">
        <f t="shared" si="17"/>
        <v>0</v>
      </c>
      <c r="CW56" t="b">
        <f t="shared" si="28"/>
        <v>1</v>
      </c>
      <c r="CX56">
        <f t="shared" si="18"/>
        <v>1</v>
      </c>
      <c r="CY56">
        <f t="shared" si="19"/>
        <v>0</v>
      </c>
      <c r="CZ56" t="b">
        <f t="shared" si="20"/>
        <v>0</v>
      </c>
      <c r="DA56">
        <f t="shared" si="21"/>
        <v>0</v>
      </c>
      <c r="DB56" t="s">
        <v>308</v>
      </c>
      <c r="DC56" t="s">
        <v>187</v>
      </c>
      <c r="DI56" s="7" t="s">
        <v>189</v>
      </c>
      <c r="DJ56">
        <f t="shared" si="22"/>
        <v>2</v>
      </c>
      <c r="DK56" t="s">
        <v>24</v>
      </c>
      <c r="DL56" t="s">
        <v>31</v>
      </c>
      <c r="DP56">
        <f t="shared" si="23"/>
        <v>1</v>
      </c>
      <c r="DQ56">
        <f t="shared" si="57"/>
        <v>0</v>
      </c>
      <c r="DR56">
        <f t="shared" si="57"/>
        <v>0</v>
      </c>
      <c r="DS56">
        <f t="shared" si="57"/>
        <v>0</v>
      </c>
      <c r="DT56">
        <f t="shared" si="57"/>
        <v>0</v>
      </c>
      <c r="DU56">
        <f t="shared" si="57"/>
        <v>0</v>
      </c>
      <c r="DV56">
        <f t="shared" si="57"/>
        <v>0</v>
      </c>
      <c r="DW56">
        <f t="shared" si="57"/>
        <v>0</v>
      </c>
      <c r="DX56">
        <f t="shared" si="57"/>
        <v>0</v>
      </c>
      <c r="DY56">
        <f t="shared" si="57"/>
        <v>0</v>
      </c>
      <c r="DZ56">
        <f t="shared" si="57"/>
        <v>0</v>
      </c>
      <c r="EA56">
        <f t="shared" si="57"/>
        <v>0</v>
      </c>
      <c r="EB56">
        <f t="shared" si="57"/>
        <v>0</v>
      </c>
      <c r="EC56">
        <f t="shared" si="57"/>
        <v>0</v>
      </c>
      <c r="ED56">
        <f t="shared" si="57"/>
        <v>1</v>
      </c>
      <c r="EE56">
        <f t="shared" si="57"/>
        <v>0</v>
      </c>
      <c r="EF56">
        <f t="shared" si="57"/>
        <v>0</v>
      </c>
      <c r="EG56">
        <f t="shared" si="57"/>
        <v>0</v>
      </c>
      <c r="EH56">
        <f t="shared" si="57"/>
        <v>0</v>
      </c>
      <c r="EI56">
        <f t="shared" si="57"/>
        <v>0</v>
      </c>
      <c r="EJ56">
        <f t="shared" si="57"/>
        <v>0</v>
      </c>
      <c r="EK56">
        <f t="shared" si="57"/>
        <v>0</v>
      </c>
      <c r="EL56">
        <f t="shared" si="57"/>
        <v>0</v>
      </c>
      <c r="EM56">
        <f t="shared" si="57"/>
        <v>0</v>
      </c>
      <c r="EN56">
        <f t="shared" si="53"/>
        <v>0</v>
      </c>
      <c r="EP56" t="b">
        <f t="shared" si="25"/>
        <v>1</v>
      </c>
      <c r="EQ56" t="b">
        <f t="shared" si="51"/>
        <v>0</v>
      </c>
      <c r="ER56" t="b">
        <f t="shared" si="52"/>
        <v>0</v>
      </c>
      <c r="ES56" t="b">
        <f t="shared" si="30"/>
        <v>0</v>
      </c>
      <c r="ET56" t="b">
        <f t="shared" si="31"/>
        <v>0</v>
      </c>
      <c r="EU56" t="b">
        <f t="shared" si="32"/>
        <v>0</v>
      </c>
      <c r="EV56" t="b">
        <f t="shared" si="33"/>
        <v>0</v>
      </c>
      <c r="EW56" t="b">
        <f t="shared" si="34"/>
        <v>0</v>
      </c>
      <c r="EX56" t="b">
        <f t="shared" si="35"/>
        <v>0</v>
      </c>
      <c r="EY56" t="b">
        <f t="shared" si="36"/>
        <v>0</v>
      </c>
      <c r="EZ56" t="b">
        <f t="shared" si="37"/>
        <v>0</v>
      </c>
      <c r="FA56" t="b">
        <f t="shared" si="38"/>
        <v>0</v>
      </c>
      <c r="FB56" t="b">
        <f t="shared" si="39"/>
        <v>0</v>
      </c>
      <c r="FC56" t="b">
        <f t="shared" si="40"/>
        <v>0</v>
      </c>
      <c r="FD56" t="b">
        <f t="shared" si="41"/>
        <v>1</v>
      </c>
      <c r="FE56" t="b">
        <f t="shared" si="42"/>
        <v>0</v>
      </c>
      <c r="FF56" t="b">
        <f t="shared" si="43"/>
        <v>0</v>
      </c>
      <c r="FG56" t="b">
        <f t="shared" si="44"/>
        <v>0</v>
      </c>
      <c r="FH56" t="b">
        <f t="shared" si="45"/>
        <v>0</v>
      </c>
      <c r="FI56" t="b">
        <f t="shared" si="46"/>
        <v>0</v>
      </c>
      <c r="FJ56" t="b">
        <f t="shared" si="47"/>
        <v>0</v>
      </c>
      <c r="FK56" t="b">
        <f t="shared" si="48"/>
        <v>0</v>
      </c>
      <c r="FL56" t="b">
        <f t="shared" si="49"/>
        <v>0</v>
      </c>
      <c r="FM56" t="b">
        <f t="shared" si="50"/>
        <v>0</v>
      </c>
    </row>
    <row r="57" spans="1:169">
      <c r="A57" t="s">
        <v>309</v>
      </c>
      <c r="C57" t="s">
        <v>76</v>
      </c>
      <c r="D57" t="s">
        <v>310</v>
      </c>
      <c r="E57" t="s">
        <v>311</v>
      </c>
      <c r="F57" t="s">
        <v>187</v>
      </c>
      <c r="G57" t="s">
        <v>197</v>
      </c>
      <c r="J57" s="3" t="b">
        <v>1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0</v>
      </c>
      <c r="U57" s="3" t="b">
        <v>0</v>
      </c>
      <c r="V57" s="3" t="b">
        <v>0</v>
      </c>
      <c r="W57" s="3" t="b">
        <v>0</v>
      </c>
      <c r="X57" s="3" t="b">
        <v>1</v>
      </c>
      <c r="Y57" s="3" t="b">
        <v>0</v>
      </c>
      <c r="Z57" s="3" t="b">
        <v>0</v>
      </c>
      <c r="AA57" s="3" t="b">
        <v>0</v>
      </c>
      <c r="AB57" s="3" t="b">
        <v>0</v>
      </c>
      <c r="AC57" s="3" t="b">
        <v>0</v>
      </c>
      <c r="AD57" s="3" t="b">
        <v>0</v>
      </c>
      <c r="AE57" s="3" t="b">
        <v>0</v>
      </c>
      <c r="AF57" s="3" t="b">
        <v>0</v>
      </c>
      <c r="AG57" s="3" t="b">
        <v>0</v>
      </c>
      <c r="AH57" t="s">
        <v>81</v>
      </c>
      <c r="AI57" t="s">
        <v>81</v>
      </c>
      <c r="AJ57" t="s">
        <v>82</v>
      </c>
      <c r="AK57" t="s">
        <v>82</v>
      </c>
      <c r="AL57" t="s">
        <v>82</v>
      </c>
      <c r="AM57" t="s">
        <v>81</v>
      </c>
      <c r="AN57" t="s">
        <v>81</v>
      </c>
      <c r="AO57" t="s">
        <v>81</v>
      </c>
      <c r="AP57" t="s">
        <v>81</v>
      </c>
      <c r="AQ57" t="s">
        <v>83</v>
      </c>
      <c r="AR57" t="s">
        <v>82</v>
      </c>
      <c r="AS57" t="s">
        <v>88</v>
      </c>
      <c r="AT57" t="s">
        <v>82</v>
      </c>
      <c r="AU57" t="s">
        <v>81</v>
      </c>
      <c r="AV57" t="s">
        <v>82</v>
      </c>
      <c r="AW57" t="s">
        <v>81</v>
      </c>
      <c r="AX57" t="s">
        <v>81</v>
      </c>
      <c r="BA57" t="s">
        <v>82</v>
      </c>
      <c r="BC57" t="s">
        <v>82</v>
      </c>
      <c r="BE57" t="s">
        <v>82</v>
      </c>
      <c r="BF57" t="s">
        <v>309</v>
      </c>
      <c r="BH57" s="6" t="s">
        <v>254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57</v>
      </c>
      <c r="BW57" s="3" t="b">
        <f t="shared" si="55"/>
        <v>1</v>
      </c>
      <c r="BX57" s="3" t="b">
        <f t="shared" si="55"/>
        <v>0</v>
      </c>
      <c r="BY57" s="3" t="b">
        <f t="shared" si="55"/>
        <v>0</v>
      </c>
      <c r="BZ57" s="3" t="b">
        <f t="shared" si="55"/>
        <v>0</v>
      </c>
      <c r="CA57" s="3" t="b">
        <f t="shared" si="55"/>
        <v>0</v>
      </c>
      <c r="CB57" s="3" t="b">
        <f t="shared" si="55"/>
        <v>0</v>
      </c>
      <c r="CC57" s="3" t="b">
        <f t="shared" si="55"/>
        <v>0</v>
      </c>
      <c r="CD57" s="3" t="b">
        <f t="shared" si="55"/>
        <v>1</v>
      </c>
      <c r="CE57" s="3" t="b">
        <f t="shared" si="55"/>
        <v>0</v>
      </c>
      <c r="CF57" s="3" t="b">
        <f t="shared" si="55"/>
        <v>0</v>
      </c>
      <c r="CG57" s="3" t="b">
        <f t="shared" si="55"/>
        <v>0</v>
      </c>
      <c r="CI57" t="b">
        <f t="shared" si="5"/>
        <v>1</v>
      </c>
      <c r="CJ57" t="str">
        <f t="shared" si="6"/>
        <v/>
      </c>
      <c r="CK57" t="str">
        <f t="shared" si="7"/>
        <v/>
      </c>
      <c r="CL57" t="str">
        <f t="shared" si="8"/>
        <v/>
      </c>
      <c r="CM57" t="str">
        <f t="shared" si="9"/>
        <v/>
      </c>
      <c r="CN57" t="str">
        <f t="shared" si="10"/>
        <v/>
      </c>
      <c r="CO57" t="str">
        <f t="shared" si="11"/>
        <v/>
      </c>
      <c r="CP57" t="b">
        <f t="shared" si="26"/>
        <v>0</v>
      </c>
      <c r="CQ57" t="str">
        <f t="shared" si="12"/>
        <v/>
      </c>
      <c r="CR57" t="str">
        <f t="shared" si="13"/>
        <v/>
      </c>
      <c r="CS57" t="str">
        <f t="shared" si="14"/>
        <v/>
      </c>
      <c r="CT57">
        <f t="shared" si="15"/>
        <v>2</v>
      </c>
      <c r="CU57">
        <f t="shared" si="16"/>
        <v>2</v>
      </c>
      <c r="CV57" t="b">
        <f t="shared" si="17"/>
        <v>0</v>
      </c>
      <c r="CW57" t="b">
        <f t="shared" si="28"/>
        <v>1</v>
      </c>
      <c r="CX57">
        <f t="shared" si="18"/>
        <v>1</v>
      </c>
      <c r="CY57">
        <f t="shared" si="19"/>
        <v>1</v>
      </c>
      <c r="CZ57" t="b">
        <f t="shared" si="20"/>
        <v>0</v>
      </c>
      <c r="DA57">
        <f t="shared" si="21"/>
        <v>0</v>
      </c>
      <c r="DB57" t="s">
        <v>309</v>
      </c>
      <c r="DC57" t="s">
        <v>187</v>
      </c>
      <c r="DI57" s="7" t="s">
        <v>189</v>
      </c>
      <c r="DJ57">
        <f t="shared" si="22"/>
        <v>2</v>
      </c>
      <c r="DK57" t="s">
        <v>24</v>
      </c>
      <c r="DL57" t="s">
        <v>31</v>
      </c>
      <c r="DP57">
        <f t="shared" si="23"/>
        <v>1</v>
      </c>
      <c r="DQ57">
        <f t="shared" si="57"/>
        <v>0</v>
      </c>
      <c r="DR57">
        <f t="shared" si="57"/>
        <v>0</v>
      </c>
      <c r="DS57">
        <f t="shared" si="57"/>
        <v>0</v>
      </c>
      <c r="DT57">
        <f t="shared" si="57"/>
        <v>0</v>
      </c>
      <c r="DU57">
        <f t="shared" si="57"/>
        <v>0</v>
      </c>
      <c r="DV57">
        <f t="shared" si="57"/>
        <v>0</v>
      </c>
      <c r="DW57">
        <f t="shared" si="57"/>
        <v>0</v>
      </c>
      <c r="DX57">
        <f t="shared" si="57"/>
        <v>0</v>
      </c>
      <c r="DY57">
        <f t="shared" si="57"/>
        <v>0</v>
      </c>
      <c r="DZ57">
        <f t="shared" si="57"/>
        <v>0</v>
      </c>
      <c r="EA57">
        <f t="shared" si="57"/>
        <v>0</v>
      </c>
      <c r="EB57">
        <f t="shared" si="57"/>
        <v>0</v>
      </c>
      <c r="EC57">
        <f t="shared" si="57"/>
        <v>0</v>
      </c>
      <c r="ED57">
        <f t="shared" si="57"/>
        <v>1</v>
      </c>
      <c r="EE57">
        <f t="shared" si="57"/>
        <v>0</v>
      </c>
      <c r="EF57">
        <f t="shared" si="57"/>
        <v>0</v>
      </c>
      <c r="EG57">
        <f t="shared" si="57"/>
        <v>0</v>
      </c>
      <c r="EH57">
        <f t="shared" si="57"/>
        <v>0</v>
      </c>
      <c r="EI57">
        <f t="shared" si="57"/>
        <v>0</v>
      </c>
      <c r="EJ57">
        <f t="shared" si="57"/>
        <v>0</v>
      </c>
      <c r="EK57">
        <f t="shared" si="57"/>
        <v>0</v>
      </c>
      <c r="EL57">
        <f t="shared" si="57"/>
        <v>0</v>
      </c>
      <c r="EM57">
        <f t="shared" si="57"/>
        <v>0</v>
      </c>
      <c r="EN57">
        <f t="shared" si="53"/>
        <v>0</v>
      </c>
      <c r="EP57" t="b">
        <f t="shared" si="25"/>
        <v>1</v>
      </c>
      <c r="EQ57" t="b">
        <f t="shared" si="51"/>
        <v>0</v>
      </c>
      <c r="ER57" t="b">
        <f t="shared" si="52"/>
        <v>0</v>
      </c>
      <c r="ES57" t="b">
        <f t="shared" si="30"/>
        <v>0</v>
      </c>
      <c r="ET57" t="b">
        <f t="shared" si="31"/>
        <v>0</v>
      </c>
      <c r="EU57" t="b">
        <f t="shared" si="32"/>
        <v>0</v>
      </c>
      <c r="EV57" t="b">
        <f t="shared" si="33"/>
        <v>0</v>
      </c>
      <c r="EW57" t="b">
        <f t="shared" si="34"/>
        <v>0</v>
      </c>
      <c r="EX57" t="b">
        <f t="shared" si="35"/>
        <v>0</v>
      </c>
      <c r="EY57" t="b">
        <f t="shared" si="36"/>
        <v>0</v>
      </c>
      <c r="EZ57" t="b">
        <f t="shared" si="37"/>
        <v>0</v>
      </c>
      <c r="FA57" t="b">
        <f t="shared" si="38"/>
        <v>0</v>
      </c>
      <c r="FB57" t="b">
        <f t="shared" si="39"/>
        <v>0</v>
      </c>
      <c r="FC57" t="b">
        <f t="shared" si="40"/>
        <v>0</v>
      </c>
      <c r="FD57" t="b">
        <f t="shared" si="41"/>
        <v>1</v>
      </c>
      <c r="FE57" t="b">
        <f t="shared" si="42"/>
        <v>0</v>
      </c>
      <c r="FF57" t="b">
        <f t="shared" si="43"/>
        <v>0</v>
      </c>
      <c r="FG57" t="b">
        <f t="shared" si="44"/>
        <v>0</v>
      </c>
      <c r="FH57" t="b">
        <f t="shared" si="45"/>
        <v>0</v>
      </c>
      <c r="FI57" t="b">
        <f t="shared" si="46"/>
        <v>0</v>
      </c>
      <c r="FJ57" t="b">
        <f t="shared" si="47"/>
        <v>0</v>
      </c>
      <c r="FK57" t="b">
        <f t="shared" si="48"/>
        <v>0</v>
      </c>
      <c r="FL57" t="b">
        <f t="shared" si="49"/>
        <v>0</v>
      </c>
      <c r="FM57" t="b">
        <f t="shared" si="50"/>
        <v>0</v>
      </c>
    </row>
    <row r="58" spans="1:169">
      <c r="A58" t="s">
        <v>312</v>
      </c>
      <c r="C58" t="s">
        <v>76</v>
      </c>
      <c r="D58" t="s">
        <v>313</v>
      </c>
      <c r="E58" t="s">
        <v>101</v>
      </c>
      <c r="F58" t="s">
        <v>187</v>
      </c>
      <c r="G58" t="s">
        <v>197</v>
      </c>
      <c r="J58" s="3" t="b">
        <v>0</v>
      </c>
      <c r="K58" s="3" t="b">
        <v>1</v>
      </c>
      <c r="L58" s="3" t="b">
        <v>0</v>
      </c>
      <c r="M58" s="3" t="b">
        <v>0</v>
      </c>
      <c r="N58" s="3" t="b">
        <v>0</v>
      </c>
      <c r="O58" s="3" t="b">
        <v>1</v>
      </c>
      <c r="P58" s="3" t="b">
        <v>0</v>
      </c>
      <c r="Q58" s="3" t="b">
        <v>0</v>
      </c>
      <c r="R58" s="3" t="b">
        <v>0</v>
      </c>
      <c r="S58" s="3" t="b">
        <v>1</v>
      </c>
      <c r="T58" s="3" t="b">
        <v>0</v>
      </c>
      <c r="U58" s="3" t="b">
        <v>0</v>
      </c>
      <c r="V58" s="3" t="b">
        <v>0</v>
      </c>
      <c r="W58" s="3" t="b">
        <v>0</v>
      </c>
      <c r="X58" s="3" t="b">
        <v>0</v>
      </c>
      <c r="Y58" s="3" t="b">
        <v>0</v>
      </c>
      <c r="Z58" s="3" t="b">
        <v>0</v>
      </c>
      <c r="AA58" s="3" t="b">
        <v>0</v>
      </c>
      <c r="AB58" s="3" t="b">
        <v>0</v>
      </c>
      <c r="AC58" s="3" t="b">
        <v>0</v>
      </c>
      <c r="AD58" s="3" t="b">
        <v>0</v>
      </c>
      <c r="AE58" s="3" t="b">
        <v>0</v>
      </c>
      <c r="AF58" s="3" t="b">
        <v>0</v>
      </c>
      <c r="AG58" s="3" t="b">
        <v>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88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BA58" t="s">
        <v>81</v>
      </c>
      <c r="BC58" t="s">
        <v>81</v>
      </c>
      <c r="BE58" t="s">
        <v>81</v>
      </c>
      <c r="BF58" t="s">
        <v>312</v>
      </c>
      <c r="BH58" t="s">
        <v>235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V58">
        <v>58</v>
      </c>
      <c r="BW58" s="3" t="b">
        <f t="shared" si="55"/>
        <v>0</v>
      </c>
      <c r="BX58" s="3" t="b">
        <f t="shared" si="55"/>
        <v>1</v>
      </c>
      <c r="BY58" s="3" t="b">
        <f t="shared" ref="BX58:CG59" si="58">HLOOKUP(BY$1,$J$1:$AG$59,$BV58,FALSE)</f>
        <v>0</v>
      </c>
      <c r="BZ58" s="3" t="b">
        <f t="shared" si="58"/>
        <v>1</v>
      </c>
      <c r="CA58" s="3" t="b">
        <f t="shared" si="58"/>
        <v>0</v>
      </c>
      <c r="CB58" s="3" t="b">
        <f t="shared" si="58"/>
        <v>0</v>
      </c>
      <c r="CC58" s="3" t="b">
        <f t="shared" si="58"/>
        <v>0</v>
      </c>
      <c r="CD58" s="3" t="b">
        <f t="shared" si="58"/>
        <v>0</v>
      </c>
      <c r="CE58" s="3" t="b">
        <f t="shared" si="58"/>
        <v>0</v>
      </c>
      <c r="CF58" s="3" t="b">
        <f t="shared" si="58"/>
        <v>0</v>
      </c>
      <c r="CG58" s="3" t="b">
        <f t="shared" si="58"/>
        <v>1</v>
      </c>
      <c r="CI58" t="str">
        <f t="shared" si="5"/>
        <v/>
      </c>
      <c r="CJ58" t="b">
        <f t="shared" si="6"/>
        <v>1</v>
      </c>
      <c r="CK58" t="str">
        <f t="shared" si="7"/>
        <v/>
      </c>
      <c r="CL58" t="b">
        <f t="shared" si="8"/>
        <v>1</v>
      </c>
      <c r="CM58" t="str">
        <f t="shared" si="9"/>
        <v/>
      </c>
      <c r="CN58" t="str">
        <f t="shared" si="10"/>
        <v/>
      </c>
      <c r="CO58" t="str">
        <f t="shared" si="11"/>
        <v/>
      </c>
      <c r="CP58" t="str">
        <f t="shared" si="26"/>
        <v/>
      </c>
      <c r="CQ58" t="str">
        <f t="shared" si="12"/>
        <v/>
      </c>
      <c r="CR58" t="str">
        <f t="shared" si="13"/>
        <v/>
      </c>
      <c r="CS58" t="b">
        <f t="shared" si="14"/>
        <v>1</v>
      </c>
      <c r="CT58">
        <f t="shared" si="15"/>
        <v>3</v>
      </c>
      <c r="CU58">
        <f t="shared" si="16"/>
        <v>5</v>
      </c>
      <c r="CV58" t="b">
        <f t="shared" si="17"/>
        <v>0</v>
      </c>
      <c r="CW58" t="b">
        <f t="shared" si="28"/>
        <v>1</v>
      </c>
      <c r="CX58">
        <f t="shared" si="18"/>
        <v>0</v>
      </c>
      <c r="CY58">
        <f t="shared" si="19"/>
        <v>1</v>
      </c>
      <c r="CZ58" t="b">
        <f t="shared" si="20"/>
        <v>0</v>
      </c>
      <c r="DA58">
        <f t="shared" si="21"/>
        <v>-2</v>
      </c>
      <c r="DB58" t="s">
        <v>312</v>
      </c>
      <c r="DC58" t="s">
        <v>187</v>
      </c>
      <c r="DI58" s="7" t="s">
        <v>324</v>
      </c>
      <c r="DJ58">
        <f t="shared" si="22"/>
        <v>5</v>
      </c>
      <c r="DK58" t="s">
        <v>349</v>
      </c>
      <c r="DL58" t="s">
        <v>326</v>
      </c>
      <c r="DM58" t="s">
        <v>27</v>
      </c>
      <c r="DN58" t="s">
        <v>167</v>
      </c>
      <c r="DO58" t="s">
        <v>336</v>
      </c>
      <c r="DP58">
        <f t="shared" si="23"/>
        <v>0</v>
      </c>
      <c r="DQ58">
        <f t="shared" si="57"/>
        <v>1</v>
      </c>
      <c r="DR58">
        <f t="shared" si="57"/>
        <v>0</v>
      </c>
      <c r="DS58">
        <f t="shared" ref="DQ58:EM59" si="59">COUNTIF($DK58:$DO58,DS$1)</f>
        <v>0</v>
      </c>
      <c r="DT58">
        <f t="shared" si="59"/>
        <v>0</v>
      </c>
      <c r="DU58">
        <f t="shared" si="59"/>
        <v>1</v>
      </c>
      <c r="DV58">
        <f t="shared" si="59"/>
        <v>0</v>
      </c>
      <c r="DW58">
        <f t="shared" si="59"/>
        <v>0</v>
      </c>
      <c r="DX58">
        <f t="shared" si="59"/>
        <v>0</v>
      </c>
      <c r="DY58">
        <f t="shared" si="59"/>
        <v>1</v>
      </c>
      <c r="DZ58">
        <f t="shared" si="59"/>
        <v>0</v>
      </c>
      <c r="EA58">
        <f t="shared" si="59"/>
        <v>0</v>
      </c>
      <c r="EB58">
        <f t="shared" si="59"/>
        <v>0</v>
      </c>
      <c r="EC58">
        <f t="shared" si="59"/>
        <v>0</v>
      </c>
      <c r="ED58">
        <f t="shared" si="59"/>
        <v>0</v>
      </c>
      <c r="EE58">
        <f t="shared" si="59"/>
        <v>0</v>
      </c>
      <c r="EF58">
        <f t="shared" si="59"/>
        <v>0</v>
      </c>
      <c r="EG58">
        <f t="shared" si="59"/>
        <v>0</v>
      </c>
      <c r="EH58">
        <f t="shared" si="59"/>
        <v>0</v>
      </c>
      <c r="EI58">
        <f t="shared" si="59"/>
        <v>0</v>
      </c>
      <c r="EJ58">
        <f t="shared" si="59"/>
        <v>0</v>
      </c>
      <c r="EK58">
        <f t="shared" si="59"/>
        <v>0</v>
      </c>
      <c r="EL58">
        <f t="shared" si="59"/>
        <v>0</v>
      </c>
      <c r="EM58">
        <f t="shared" si="59"/>
        <v>1</v>
      </c>
      <c r="EN58">
        <f t="shared" si="53"/>
        <v>0</v>
      </c>
      <c r="EP58" t="b">
        <f t="shared" si="25"/>
        <v>0</v>
      </c>
      <c r="EQ58" t="b">
        <f t="shared" si="51"/>
        <v>1</v>
      </c>
      <c r="ER58" t="b">
        <f t="shared" si="52"/>
        <v>0</v>
      </c>
      <c r="ES58" t="b">
        <f t="shared" si="30"/>
        <v>0</v>
      </c>
      <c r="ET58" t="b">
        <f t="shared" si="31"/>
        <v>0</v>
      </c>
      <c r="EU58" t="b">
        <f t="shared" si="32"/>
        <v>1</v>
      </c>
      <c r="EV58" t="b">
        <f t="shared" si="33"/>
        <v>0</v>
      </c>
      <c r="EW58" t="b">
        <f t="shared" si="34"/>
        <v>0</v>
      </c>
      <c r="EX58" t="b">
        <f t="shared" si="35"/>
        <v>0</v>
      </c>
      <c r="EY58" t="b">
        <f t="shared" si="36"/>
        <v>1</v>
      </c>
      <c r="EZ58" t="b">
        <f t="shared" si="37"/>
        <v>0</v>
      </c>
      <c r="FA58" t="b">
        <f t="shared" si="38"/>
        <v>0</v>
      </c>
      <c r="FB58" t="b">
        <f t="shared" si="39"/>
        <v>0</v>
      </c>
      <c r="FC58" t="b">
        <f t="shared" si="40"/>
        <v>0</v>
      </c>
      <c r="FD58" t="b">
        <f t="shared" si="41"/>
        <v>0</v>
      </c>
      <c r="FE58" t="b">
        <f t="shared" si="42"/>
        <v>0</v>
      </c>
      <c r="FF58" t="b">
        <f t="shared" si="43"/>
        <v>0</v>
      </c>
      <c r="FG58" t="b">
        <f t="shared" si="44"/>
        <v>0</v>
      </c>
      <c r="FH58" t="b">
        <f t="shared" si="45"/>
        <v>0</v>
      </c>
      <c r="FI58" t="b">
        <f t="shared" si="46"/>
        <v>0</v>
      </c>
      <c r="FJ58" t="b">
        <f t="shared" si="47"/>
        <v>0</v>
      </c>
      <c r="FK58" t="b">
        <f t="shared" si="48"/>
        <v>0</v>
      </c>
      <c r="FL58" t="b">
        <f t="shared" si="49"/>
        <v>0</v>
      </c>
      <c r="FM58" t="b">
        <f t="shared" si="50"/>
        <v>1</v>
      </c>
    </row>
    <row r="59" spans="1:169">
      <c r="A59" t="s">
        <v>314</v>
      </c>
      <c r="C59" t="s">
        <v>76</v>
      </c>
      <c r="D59" t="s">
        <v>91</v>
      </c>
      <c r="E59" t="s">
        <v>92</v>
      </c>
      <c r="F59" t="s">
        <v>187</v>
      </c>
      <c r="G59" t="s">
        <v>197</v>
      </c>
      <c r="J59" s="3" t="b">
        <v>1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0</v>
      </c>
      <c r="T59" s="3" t="b">
        <v>0</v>
      </c>
      <c r="U59" s="3" t="b">
        <v>0</v>
      </c>
      <c r="V59" s="3" t="b">
        <v>0</v>
      </c>
      <c r="W59" s="3" t="b">
        <v>0</v>
      </c>
      <c r="X59" s="3" t="b">
        <v>0</v>
      </c>
      <c r="Y59" s="3" t="b">
        <v>0</v>
      </c>
      <c r="Z59" s="3" t="b">
        <v>0</v>
      </c>
      <c r="AA59" s="3" t="b">
        <v>1</v>
      </c>
      <c r="AB59" s="3" t="b">
        <v>0</v>
      </c>
      <c r="AC59" s="3" t="b">
        <v>0</v>
      </c>
      <c r="AD59" s="3" t="b">
        <v>0</v>
      </c>
      <c r="AE59" s="3" t="b">
        <v>0</v>
      </c>
      <c r="AF59" s="3" t="b">
        <v>0</v>
      </c>
      <c r="AG59" s="3" t="b">
        <v>1</v>
      </c>
      <c r="AH59" t="s">
        <v>81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83</v>
      </c>
      <c r="AQ59" t="s">
        <v>82</v>
      </c>
      <c r="AR59" t="s">
        <v>82</v>
      </c>
      <c r="AS59" t="s">
        <v>88</v>
      </c>
      <c r="AT59" t="s">
        <v>82</v>
      </c>
      <c r="AU59" t="s">
        <v>81</v>
      </c>
      <c r="AV59" t="s">
        <v>82</v>
      </c>
      <c r="AW59" t="s">
        <v>81</v>
      </c>
      <c r="AX59" t="s">
        <v>81</v>
      </c>
      <c r="BA59" t="s">
        <v>82</v>
      </c>
      <c r="BC59" t="s">
        <v>82</v>
      </c>
      <c r="BE59" t="s">
        <v>81</v>
      </c>
      <c r="BF59" t="s">
        <v>314</v>
      </c>
      <c r="BH59" s="6" t="s">
        <v>315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1</v>
      </c>
      <c r="BV59">
        <v>59</v>
      </c>
      <c r="BW59" s="3" t="b">
        <f t="shared" ref="BW59" si="60">HLOOKUP(BW$1,$J$1:$AG$59,$BV59,FALSE)</f>
        <v>1</v>
      </c>
      <c r="BX59" s="3" t="b">
        <f t="shared" si="58"/>
        <v>0</v>
      </c>
      <c r="BY59" s="3" t="b">
        <f t="shared" si="58"/>
        <v>0</v>
      </c>
      <c r="BZ59" s="3" t="b">
        <f t="shared" si="58"/>
        <v>0</v>
      </c>
      <c r="CA59" s="3" t="b">
        <f t="shared" si="58"/>
        <v>0</v>
      </c>
      <c r="CB59" s="3" t="b">
        <f t="shared" si="58"/>
        <v>0</v>
      </c>
      <c r="CC59" s="3" t="b">
        <f t="shared" si="58"/>
        <v>0</v>
      </c>
      <c r="CD59" s="3" t="b">
        <f t="shared" si="58"/>
        <v>0</v>
      </c>
      <c r="CE59" s="3" t="b">
        <f t="shared" si="58"/>
        <v>0</v>
      </c>
      <c r="CF59" s="3" t="b">
        <f t="shared" si="58"/>
        <v>1</v>
      </c>
      <c r="CG59" s="3" t="b">
        <f t="shared" si="58"/>
        <v>1</v>
      </c>
      <c r="CI59" t="b">
        <f t="shared" si="5"/>
        <v>0</v>
      </c>
      <c r="CJ59" t="str">
        <f t="shared" si="6"/>
        <v/>
      </c>
      <c r="CK59" t="str">
        <f t="shared" si="7"/>
        <v/>
      </c>
      <c r="CL59" t="str">
        <f t="shared" si="8"/>
        <v/>
      </c>
      <c r="CM59" t="str">
        <f t="shared" si="9"/>
        <v/>
      </c>
      <c r="CN59" t="str">
        <f t="shared" si="10"/>
        <v/>
      </c>
      <c r="CO59" t="str">
        <f t="shared" si="11"/>
        <v/>
      </c>
      <c r="CP59" t="str">
        <f t="shared" si="26"/>
        <v/>
      </c>
      <c r="CQ59" t="str">
        <f t="shared" si="12"/>
        <v/>
      </c>
      <c r="CR59" t="b">
        <f t="shared" si="13"/>
        <v>1</v>
      </c>
      <c r="CS59" t="b">
        <f t="shared" si="14"/>
        <v>1</v>
      </c>
      <c r="CT59">
        <f t="shared" si="15"/>
        <v>3</v>
      </c>
      <c r="CU59">
        <f t="shared" si="16"/>
        <v>3</v>
      </c>
      <c r="CV59" t="b">
        <f t="shared" si="17"/>
        <v>0</v>
      </c>
      <c r="CW59" t="b">
        <f t="shared" si="28"/>
        <v>1</v>
      </c>
      <c r="CX59">
        <f t="shared" si="18"/>
        <v>1</v>
      </c>
      <c r="CY59">
        <f t="shared" si="19"/>
        <v>1</v>
      </c>
      <c r="CZ59" t="b">
        <f t="shared" si="20"/>
        <v>0</v>
      </c>
      <c r="DA59">
        <f t="shared" si="21"/>
        <v>0</v>
      </c>
      <c r="DB59" t="s">
        <v>314</v>
      </c>
      <c r="DC59" t="s">
        <v>187</v>
      </c>
      <c r="DI59" s="7" t="s">
        <v>348</v>
      </c>
      <c r="DJ59">
        <f t="shared" si="22"/>
        <v>3</v>
      </c>
      <c r="DK59" t="s">
        <v>24</v>
      </c>
      <c r="DL59" t="s">
        <v>336</v>
      </c>
      <c r="DM59" t="s">
        <v>33</v>
      </c>
      <c r="DP59">
        <f t="shared" si="23"/>
        <v>1</v>
      </c>
      <c r="DQ59">
        <f t="shared" si="59"/>
        <v>0</v>
      </c>
      <c r="DR59">
        <f t="shared" si="59"/>
        <v>0</v>
      </c>
      <c r="DS59">
        <f t="shared" si="59"/>
        <v>0</v>
      </c>
      <c r="DT59">
        <f t="shared" si="59"/>
        <v>0</v>
      </c>
      <c r="DU59">
        <f t="shared" si="59"/>
        <v>0</v>
      </c>
      <c r="DV59">
        <f t="shared" si="59"/>
        <v>0</v>
      </c>
      <c r="DW59">
        <f t="shared" si="59"/>
        <v>0</v>
      </c>
      <c r="DX59">
        <f t="shared" si="59"/>
        <v>0</v>
      </c>
      <c r="DY59">
        <f t="shared" si="59"/>
        <v>0</v>
      </c>
      <c r="DZ59">
        <f t="shared" si="59"/>
        <v>0</v>
      </c>
      <c r="EA59">
        <f t="shared" si="59"/>
        <v>0</v>
      </c>
      <c r="EB59">
        <f t="shared" si="59"/>
        <v>0</v>
      </c>
      <c r="EC59">
        <f t="shared" si="59"/>
        <v>0</v>
      </c>
      <c r="ED59">
        <f t="shared" si="59"/>
        <v>0</v>
      </c>
      <c r="EE59">
        <f t="shared" si="59"/>
        <v>0</v>
      </c>
      <c r="EF59">
        <f t="shared" si="59"/>
        <v>0</v>
      </c>
      <c r="EG59">
        <f t="shared" si="59"/>
        <v>1</v>
      </c>
      <c r="EH59">
        <f t="shared" si="59"/>
        <v>0</v>
      </c>
      <c r="EI59">
        <f t="shared" si="59"/>
        <v>0</v>
      </c>
      <c r="EJ59">
        <f t="shared" si="59"/>
        <v>0</v>
      </c>
      <c r="EK59">
        <f t="shared" si="59"/>
        <v>0</v>
      </c>
      <c r="EL59">
        <f t="shared" si="59"/>
        <v>0</v>
      </c>
      <c r="EM59">
        <f t="shared" si="59"/>
        <v>1</v>
      </c>
      <c r="EN59">
        <f t="shared" si="53"/>
        <v>0</v>
      </c>
      <c r="EP59" t="b">
        <f t="shared" si="25"/>
        <v>1</v>
      </c>
      <c r="EQ59" t="b">
        <f t="shared" si="51"/>
        <v>0</v>
      </c>
      <c r="ER59" t="b">
        <f t="shared" si="52"/>
        <v>0</v>
      </c>
      <c r="ES59" t="b">
        <f t="shared" si="30"/>
        <v>0</v>
      </c>
      <c r="ET59" t="b">
        <f t="shared" si="31"/>
        <v>0</v>
      </c>
      <c r="EU59" t="b">
        <f t="shared" si="32"/>
        <v>0</v>
      </c>
      <c r="EV59" t="b">
        <f t="shared" si="33"/>
        <v>0</v>
      </c>
      <c r="EW59" t="b">
        <f t="shared" si="34"/>
        <v>0</v>
      </c>
      <c r="EX59" t="b">
        <f t="shared" si="35"/>
        <v>0</v>
      </c>
      <c r="EY59" t="b">
        <f t="shared" si="36"/>
        <v>0</v>
      </c>
      <c r="EZ59" t="b">
        <f t="shared" si="37"/>
        <v>0</v>
      </c>
      <c r="FA59" t="b">
        <f t="shared" si="38"/>
        <v>0</v>
      </c>
      <c r="FB59" t="b">
        <f t="shared" si="39"/>
        <v>0</v>
      </c>
      <c r="FC59" t="b">
        <f t="shared" si="40"/>
        <v>0</v>
      </c>
      <c r="FD59" t="b">
        <f t="shared" si="41"/>
        <v>0</v>
      </c>
      <c r="FE59" t="b">
        <f t="shared" si="42"/>
        <v>0</v>
      </c>
      <c r="FF59" t="b">
        <f t="shared" si="43"/>
        <v>0</v>
      </c>
      <c r="FG59" t="b">
        <f t="shared" si="44"/>
        <v>1</v>
      </c>
      <c r="FH59" t="b">
        <f t="shared" si="45"/>
        <v>0</v>
      </c>
      <c r="FI59" t="b">
        <f t="shared" si="46"/>
        <v>0</v>
      </c>
      <c r="FJ59" t="b">
        <f t="shared" si="47"/>
        <v>0</v>
      </c>
      <c r="FK59" t="b">
        <f t="shared" si="48"/>
        <v>0</v>
      </c>
      <c r="FL59" t="b">
        <f t="shared" si="49"/>
        <v>0</v>
      </c>
      <c r="FM59" t="b">
        <f t="shared" si="50"/>
        <v>1</v>
      </c>
    </row>
    <row r="60" spans="1:169">
      <c r="J60">
        <v>1</v>
      </c>
      <c r="K60">
        <v>2</v>
      </c>
      <c r="L60">
        <v>3</v>
      </c>
      <c r="M60">
        <v>4</v>
      </c>
      <c r="N60">
        <v>5</v>
      </c>
      <c r="O60">
        <v>6</v>
      </c>
      <c r="P60">
        <v>7</v>
      </c>
      <c r="Q60">
        <v>8</v>
      </c>
      <c r="R60">
        <v>9</v>
      </c>
      <c r="S60">
        <v>10</v>
      </c>
      <c r="T60">
        <v>11</v>
      </c>
      <c r="U60">
        <v>12</v>
      </c>
      <c r="V60">
        <v>13</v>
      </c>
      <c r="W60">
        <v>14</v>
      </c>
      <c r="X60">
        <v>15</v>
      </c>
      <c r="Y60">
        <v>16</v>
      </c>
      <c r="Z60">
        <v>17</v>
      </c>
      <c r="AA60">
        <v>18</v>
      </c>
      <c r="AB60">
        <v>19</v>
      </c>
      <c r="AC60">
        <v>20</v>
      </c>
      <c r="AD60">
        <v>21</v>
      </c>
      <c r="AE60">
        <v>22</v>
      </c>
      <c r="AF60">
        <v>23</v>
      </c>
      <c r="AG60">
        <v>24</v>
      </c>
    </row>
    <row r="61" spans="1:169">
      <c r="AW61" s="37" t="s">
        <v>408</v>
      </c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J61" s="37" t="s">
        <v>409</v>
      </c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W61" s="4">
        <f>MATCH(BW$1,$J$1:$AG$1,0)</f>
        <v>1</v>
      </c>
      <c r="BX61" s="4">
        <f t="shared" ref="BX61:CG61" si="61">MATCH(BX$1,$J$1:$AG$1,0)</f>
        <v>2</v>
      </c>
      <c r="BY61" s="4">
        <f t="shared" si="61"/>
        <v>3</v>
      </c>
      <c r="BZ61" s="4">
        <f t="shared" si="61"/>
        <v>6</v>
      </c>
      <c r="CA61" s="4">
        <f t="shared" si="61"/>
        <v>11</v>
      </c>
      <c r="CB61" s="4">
        <f t="shared" si="61"/>
        <v>12</v>
      </c>
      <c r="CC61" s="4">
        <f t="shared" si="61"/>
        <v>14</v>
      </c>
      <c r="CD61" s="4">
        <f t="shared" si="61"/>
        <v>15</v>
      </c>
      <c r="CE61" s="4">
        <f t="shared" si="61"/>
        <v>16</v>
      </c>
      <c r="CF61" s="4">
        <f t="shared" si="61"/>
        <v>18</v>
      </c>
      <c r="CG61" s="4">
        <f t="shared" si="61"/>
        <v>24</v>
      </c>
    </row>
    <row r="62" spans="1:169">
      <c r="J62" s="2" t="s">
        <v>0</v>
      </c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</row>
    <row r="63" spans="1:169">
      <c r="J63" s="2">
        <v>1</v>
      </c>
      <c r="AW63" t="s">
        <v>0</v>
      </c>
      <c r="AX63" t="s">
        <v>1</v>
      </c>
      <c r="AY63" t="s">
        <v>2</v>
      </c>
      <c r="AZ63" t="s">
        <v>5</v>
      </c>
      <c r="BA63" t="s">
        <v>10</v>
      </c>
      <c r="BB63" t="s">
        <v>11</v>
      </c>
      <c r="BC63" t="s">
        <v>13</v>
      </c>
      <c r="BD63" t="s">
        <v>14</v>
      </c>
      <c r="BE63" t="s">
        <v>15</v>
      </c>
      <c r="BF63" t="s">
        <v>17</v>
      </c>
      <c r="BG63" t="s">
        <v>23</v>
      </c>
      <c r="BJ63" t="s">
        <v>0</v>
      </c>
      <c r="BK63" t="s">
        <v>1</v>
      </c>
      <c r="BL63" t="s">
        <v>2</v>
      </c>
      <c r="BM63" t="s">
        <v>5</v>
      </c>
      <c r="BN63" t="s">
        <v>10</v>
      </c>
      <c r="BO63" t="s">
        <v>11</v>
      </c>
      <c r="BP63" t="s">
        <v>13</v>
      </c>
      <c r="BQ63" t="s">
        <v>14</v>
      </c>
      <c r="BR63" t="s">
        <v>15</v>
      </c>
      <c r="BS63" t="s">
        <v>17</v>
      </c>
      <c r="BT63" t="s">
        <v>23</v>
      </c>
      <c r="CI63" t="s">
        <v>360</v>
      </c>
      <c r="CN63" s="37" t="s">
        <v>362</v>
      </c>
      <c r="CO63" s="37"/>
      <c r="CP63" s="37"/>
      <c r="CQ63" s="37"/>
      <c r="CR63" s="37"/>
      <c r="CS63" s="37"/>
    </row>
    <row r="64" spans="1:169">
      <c r="J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W64" t="b" cm="1">
        <f t="array" ref="BW64:CG121">EXACT(BJ64:BT121,BJ2:BT59)</f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I64" s="5" t="s">
        <v>0</v>
      </c>
      <c r="CJ64" s="5" t="s">
        <v>1</v>
      </c>
      <c r="CK64" s="5" t="s">
        <v>2</v>
      </c>
      <c r="CL64" s="5" t="s">
        <v>5</v>
      </c>
      <c r="CM64" s="5" t="s">
        <v>10</v>
      </c>
      <c r="CN64" s="5" t="s">
        <v>11</v>
      </c>
      <c r="CO64" s="5" t="s">
        <v>13</v>
      </c>
      <c r="CP64" s="5" t="s">
        <v>14</v>
      </c>
      <c r="CQ64" s="5" t="s">
        <v>15</v>
      </c>
      <c r="CR64" s="5" t="s">
        <v>17</v>
      </c>
      <c r="CS64" s="5" t="s">
        <v>23</v>
      </c>
    </row>
    <row r="65" spans="10:97">
      <c r="J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I65" t="b">
        <f>IF(BJ2=0,"",IF(BJ2=1,TRUE,FALSE)=BW2)</f>
        <v>1</v>
      </c>
      <c r="CJ65" t="str">
        <f t="shared" ref="CJ65:CS65" si="62">IF(BK2=0,"",IF(BK2=1,TRUE,FALSE)=BX2)</f>
        <v/>
      </c>
      <c r="CK65" t="str">
        <f t="shared" si="62"/>
        <v/>
      </c>
      <c r="CL65" t="str">
        <f t="shared" si="62"/>
        <v/>
      </c>
      <c r="CM65" t="str">
        <f t="shared" si="62"/>
        <v/>
      </c>
      <c r="CN65" t="str">
        <f t="shared" si="62"/>
        <v/>
      </c>
      <c r="CO65" t="str">
        <f t="shared" si="62"/>
        <v/>
      </c>
      <c r="CP65" t="b">
        <f t="shared" si="62"/>
        <v>1</v>
      </c>
      <c r="CQ65" t="str">
        <f t="shared" si="62"/>
        <v/>
      </c>
      <c r="CR65" t="str">
        <f t="shared" si="62"/>
        <v/>
      </c>
      <c r="CS65" t="str">
        <f t="shared" si="62"/>
        <v/>
      </c>
    </row>
    <row r="66" spans="10:97">
      <c r="J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1</v>
      </c>
      <c r="BF66" s="2">
        <v>0</v>
      </c>
      <c r="BG66" s="2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I66" t="str">
        <f t="shared" ref="CI66:CI122" si="63">IF(BJ3=0,"",IF(BJ3=1,TRUE,FALSE)=BW3)</f>
        <v/>
      </c>
      <c r="CJ66" t="str">
        <f t="shared" ref="CJ66:CJ122" si="64">IF(BK3=0,"",IF(BK3=1,TRUE,FALSE)=BX3)</f>
        <v/>
      </c>
      <c r="CK66" t="str">
        <f t="shared" ref="CK66:CK122" si="65">IF(BL3=0,"",IF(BL3=1,TRUE,FALSE)=BY3)</f>
        <v/>
      </c>
      <c r="CL66" t="str">
        <f t="shared" ref="CL66:CL122" si="66">IF(BM3=0,"",IF(BM3=1,TRUE,FALSE)=BZ3)</f>
        <v/>
      </c>
      <c r="CM66" t="str">
        <f t="shared" ref="CM66:CM122" si="67">IF(BN3=0,"",IF(BN3=1,TRUE,FALSE)=CA3)</f>
        <v/>
      </c>
      <c r="CN66" t="str">
        <f t="shared" ref="CN66:CN122" si="68">IF(BO3=0,"",IF(BO3=1,TRUE,FALSE)=CB3)</f>
        <v/>
      </c>
      <c r="CO66" t="str">
        <f t="shared" ref="CO66:CO122" si="69">IF(BP3=0,"",IF(BP3=1,TRUE,FALSE)=CC3)</f>
        <v/>
      </c>
      <c r="CP66" t="str">
        <f t="shared" ref="CP66:CP122" si="70">IF(BQ3=0,"",IF(BQ3=1,TRUE,FALSE)=CD3)</f>
        <v/>
      </c>
      <c r="CQ66" t="b">
        <f t="shared" ref="CQ66:CQ122" si="71">IF(BR3=0,"",IF(BR3=1,TRUE,FALSE)=CE3)</f>
        <v>1</v>
      </c>
      <c r="CR66" t="str">
        <f t="shared" ref="CR66:CR122" si="72">IF(BS3=0,"",IF(BS3=1,TRUE,FALSE)=CF3)</f>
        <v/>
      </c>
      <c r="CS66" t="str">
        <f t="shared" ref="CS66:CS122" si="73">IF(BT3=0,"",IF(BT3=1,TRUE,FALSE)=CG3)</f>
        <v/>
      </c>
    </row>
    <row r="67" spans="10:97">
      <c r="J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I67" t="b">
        <f t="shared" si="63"/>
        <v>1</v>
      </c>
      <c r="CJ67" t="str">
        <f t="shared" si="64"/>
        <v/>
      </c>
      <c r="CK67" t="str">
        <f t="shared" si="65"/>
        <v/>
      </c>
      <c r="CL67" t="str">
        <f t="shared" si="66"/>
        <v/>
      </c>
      <c r="CM67" t="str">
        <f t="shared" si="67"/>
        <v/>
      </c>
      <c r="CN67" t="str">
        <f t="shared" si="68"/>
        <v/>
      </c>
      <c r="CO67" t="b">
        <f t="shared" si="69"/>
        <v>1</v>
      </c>
      <c r="CP67" t="str">
        <f t="shared" si="70"/>
        <v/>
      </c>
      <c r="CQ67" t="b">
        <f t="shared" si="71"/>
        <v>1</v>
      </c>
      <c r="CR67" t="str">
        <f t="shared" si="72"/>
        <v/>
      </c>
      <c r="CS67" t="str">
        <f t="shared" si="73"/>
        <v/>
      </c>
    </row>
    <row r="68" spans="10:97">
      <c r="J68" s="2">
        <v>0</v>
      </c>
      <c r="AW68" s="2">
        <v>0</v>
      </c>
      <c r="AX68" s="2">
        <v>1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I68" t="str">
        <f t="shared" si="63"/>
        <v/>
      </c>
      <c r="CJ68" t="str">
        <f t="shared" si="64"/>
        <v/>
      </c>
      <c r="CK68" t="str">
        <f t="shared" si="65"/>
        <v/>
      </c>
      <c r="CL68" t="str">
        <f t="shared" si="66"/>
        <v/>
      </c>
      <c r="CM68" t="str">
        <f t="shared" si="67"/>
        <v/>
      </c>
      <c r="CN68" t="str">
        <f t="shared" si="68"/>
        <v/>
      </c>
      <c r="CO68" t="str">
        <f t="shared" si="69"/>
        <v/>
      </c>
      <c r="CP68" t="str">
        <f t="shared" si="70"/>
        <v/>
      </c>
      <c r="CQ68" t="str">
        <f t="shared" si="71"/>
        <v/>
      </c>
      <c r="CR68" t="str">
        <f t="shared" si="72"/>
        <v/>
      </c>
      <c r="CS68" t="b">
        <f t="shared" si="73"/>
        <v>1</v>
      </c>
    </row>
    <row r="69" spans="10:97">
      <c r="J69" s="2">
        <v>1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I69" t="str">
        <f t="shared" si="63"/>
        <v/>
      </c>
      <c r="CJ69" t="b">
        <f t="shared" si="64"/>
        <v>1</v>
      </c>
      <c r="CK69" t="str">
        <f t="shared" si="65"/>
        <v/>
      </c>
      <c r="CL69" t="str">
        <f>IF(BM6=0,"",IF(BM6=1,TRUE,FALSE)=BZ6)</f>
        <v/>
      </c>
      <c r="CM69" t="str">
        <f t="shared" si="67"/>
        <v/>
      </c>
      <c r="CN69" t="str">
        <f t="shared" si="68"/>
        <v/>
      </c>
      <c r="CO69" t="str">
        <f t="shared" si="69"/>
        <v/>
      </c>
      <c r="CP69" t="str">
        <f t="shared" si="70"/>
        <v/>
      </c>
      <c r="CQ69" t="b">
        <f t="shared" si="71"/>
        <v>1</v>
      </c>
      <c r="CR69" t="str">
        <f t="shared" si="72"/>
        <v/>
      </c>
      <c r="CS69" t="b">
        <f t="shared" si="73"/>
        <v>1</v>
      </c>
    </row>
    <row r="70" spans="10:97">
      <c r="J70" s="2">
        <v>0</v>
      </c>
      <c r="AW70" s="2">
        <v>1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I70" t="str">
        <f t="shared" si="63"/>
        <v/>
      </c>
      <c r="CJ70" t="b">
        <f>IF(BK7=0,"",IF(BK7=1,TRUE,FALSE)=BX7)</f>
        <v>0</v>
      </c>
      <c r="CK70" t="str">
        <f t="shared" si="65"/>
        <v/>
      </c>
      <c r="CL70" t="str">
        <f t="shared" si="66"/>
        <v/>
      </c>
      <c r="CM70" t="b">
        <f t="shared" si="67"/>
        <v>0</v>
      </c>
      <c r="CN70" t="str">
        <f t="shared" si="68"/>
        <v/>
      </c>
      <c r="CO70" t="str">
        <f t="shared" si="69"/>
        <v/>
      </c>
      <c r="CP70" t="str">
        <f t="shared" si="70"/>
        <v/>
      </c>
      <c r="CQ70" t="b">
        <f t="shared" si="71"/>
        <v>1</v>
      </c>
      <c r="CR70" t="str">
        <f t="shared" si="72"/>
        <v/>
      </c>
      <c r="CS70" t="b">
        <f t="shared" si="73"/>
        <v>1</v>
      </c>
    </row>
    <row r="71" spans="10:97">
      <c r="J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I71" t="b">
        <f t="shared" si="63"/>
        <v>1</v>
      </c>
      <c r="CJ71" t="str">
        <f t="shared" si="64"/>
        <v/>
      </c>
      <c r="CK71" t="str">
        <f t="shared" si="65"/>
        <v/>
      </c>
      <c r="CL71" t="b">
        <f t="shared" si="66"/>
        <v>1</v>
      </c>
      <c r="CM71" t="str">
        <f t="shared" si="67"/>
        <v/>
      </c>
      <c r="CN71" t="str">
        <f t="shared" si="68"/>
        <v/>
      </c>
      <c r="CO71" t="str">
        <f t="shared" si="69"/>
        <v/>
      </c>
      <c r="CP71" t="b">
        <f t="shared" si="70"/>
        <v>0</v>
      </c>
      <c r="CQ71" t="str">
        <f t="shared" si="71"/>
        <v/>
      </c>
      <c r="CR71" t="str">
        <f t="shared" si="72"/>
        <v/>
      </c>
      <c r="CS71" t="str">
        <f t="shared" si="73"/>
        <v/>
      </c>
    </row>
    <row r="72" spans="10:97">
      <c r="J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1</v>
      </c>
      <c r="CI72" t="str">
        <f t="shared" si="63"/>
        <v/>
      </c>
      <c r="CJ72" t="str">
        <f t="shared" si="64"/>
        <v/>
      </c>
      <c r="CK72" t="str">
        <f t="shared" si="65"/>
        <v/>
      </c>
      <c r="CL72" t="str">
        <f t="shared" si="66"/>
        <v/>
      </c>
      <c r="CM72" t="str">
        <f t="shared" si="67"/>
        <v/>
      </c>
      <c r="CN72" t="str">
        <f t="shared" si="68"/>
        <v/>
      </c>
      <c r="CO72" t="str">
        <f t="shared" si="69"/>
        <v/>
      </c>
      <c r="CP72" t="b">
        <f t="shared" si="70"/>
        <v>1</v>
      </c>
      <c r="CQ72" t="str">
        <f t="shared" si="71"/>
        <v/>
      </c>
      <c r="CR72" t="str">
        <f t="shared" si="72"/>
        <v/>
      </c>
      <c r="CS72" t="str">
        <f t="shared" si="73"/>
        <v/>
      </c>
    </row>
    <row r="73" spans="10:97">
      <c r="J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1</v>
      </c>
      <c r="BF73" s="2">
        <v>0</v>
      </c>
      <c r="BG73" s="2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W73" t="b">
        <v>1</v>
      </c>
      <c r="BX73" t="b">
        <v>1</v>
      </c>
      <c r="BY73" t="b">
        <v>1</v>
      </c>
      <c r="BZ73" t="b">
        <v>1</v>
      </c>
      <c r="CA73" t="b">
        <v>1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I73" t="str">
        <f t="shared" si="63"/>
        <v/>
      </c>
      <c r="CJ73" t="str">
        <f t="shared" si="64"/>
        <v/>
      </c>
      <c r="CK73" t="str">
        <f t="shared" si="65"/>
        <v/>
      </c>
      <c r="CL73" t="str">
        <f t="shared" si="66"/>
        <v/>
      </c>
      <c r="CM73" t="str">
        <f t="shared" si="67"/>
        <v/>
      </c>
      <c r="CN73" t="str">
        <f t="shared" si="68"/>
        <v/>
      </c>
      <c r="CO73" t="str">
        <f t="shared" si="69"/>
        <v/>
      </c>
      <c r="CP73" t="b">
        <f t="shared" si="70"/>
        <v>1</v>
      </c>
      <c r="CQ73" t="str">
        <f t="shared" si="71"/>
        <v/>
      </c>
      <c r="CR73" t="str">
        <f t="shared" si="72"/>
        <v/>
      </c>
      <c r="CS73" t="str">
        <f t="shared" si="73"/>
        <v/>
      </c>
    </row>
    <row r="74" spans="10:97">
      <c r="J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I74" t="b">
        <f t="shared" si="63"/>
        <v>1</v>
      </c>
      <c r="CJ74" t="str">
        <f t="shared" si="64"/>
        <v/>
      </c>
      <c r="CK74" t="str">
        <f t="shared" si="65"/>
        <v/>
      </c>
      <c r="CL74" t="str">
        <f t="shared" si="66"/>
        <v/>
      </c>
      <c r="CM74" t="str">
        <f t="shared" si="67"/>
        <v/>
      </c>
      <c r="CN74" t="str">
        <f t="shared" si="68"/>
        <v/>
      </c>
      <c r="CO74" t="b">
        <f t="shared" si="69"/>
        <v>1</v>
      </c>
      <c r="CP74" t="str">
        <f t="shared" si="70"/>
        <v/>
      </c>
      <c r="CQ74" t="b">
        <f t="shared" si="71"/>
        <v>1</v>
      </c>
      <c r="CR74" t="str">
        <f t="shared" si="72"/>
        <v/>
      </c>
      <c r="CS74" t="str">
        <f t="shared" si="73"/>
        <v/>
      </c>
    </row>
    <row r="75" spans="10:97">
      <c r="J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0</v>
      </c>
      <c r="BE75" s="2">
        <v>1</v>
      </c>
      <c r="BF75" s="2">
        <v>0</v>
      </c>
      <c r="BG75" s="2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I75" t="b">
        <f t="shared" si="63"/>
        <v>1</v>
      </c>
      <c r="CJ75" t="str">
        <f t="shared" si="64"/>
        <v/>
      </c>
      <c r="CK75" t="str">
        <f t="shared" si="65"/>
        <v/>
      </c>
      <c r="CL75" t="str">
        <f t="shared" si="66"/>
        <v/>
      </c>
      <c r="CM75" t="str">
        <f t="shared" si="67"/>
        <v/>
      </c>
      <c r="CN75" t="str">
        <f t="shared" si="68"/>
        <v/>
      </c>
      <c r="CO75" t="b">
        <f t="shared" si="69"/>
        <v>0</v>
      </c>
      <c r="CP75" t="b">
        <f t="shared" si="70"/>
        <v>0</v>
      </c>
      <c r="CQ75" t="str">
        <f t="shared" si="71"/>
        <v/>
      </c>
      <c r="CR75" t="str">
        <f t="shared" si="72"/>
        <v/>
      </c>
      <c r="CS75" t="str">
        <f t="shared" si="73"/>
        <v/>
      </c>
    </row>
    <row r="76" spans="10:97">
      <c r="J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I76" t="b">
        <f t="shared" si="63"/>
        <v>1</v>
      </c>
      <c r="CJ76" t="str">
        <f t="shared" si="64"/>
        <v/>
      </c>
      <c r="CK76" t="str">
        <f t="shared" si="65"/>
        <v/>
      </c>
      <c r="CL76" t="str">
        <f t="shared" si="66"/>
        <v/>
      </c>
      <c r="CM76" t="str">
        <f t="shared" si="67"/>
        <v/>
      </c>
      <c r="CN76" t="str">
        <f t="shared" si="68"/>
        <v/>
      </c>
      <c r="CO76" t="b">
        <f t="shared" si="69"/>
        <v>1</v>
      </c>
      <c r="CP76" t="str">
        <f t="shared" si="70"/>
        <v/>
      </c>
      <c r="CQ76" t="b">
        <f t="shared" si="71"/>
        <v>1</v>
      </c>
      <c r="CR76" t="str">
        <f t="shared" si="72"/>
        <v/>
      </c>
      <c r="CS76" t="str">
        <f t="shared" si="73"/>
        <v/>
      </c>
    </row>
    <row r="77" spans="10:97">
      <c r="J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I77" t="b">
        <f t="shared" si="63"/>
        <v>0</v>
      </c>
      <c r="CJ77" t="str">
        <f t="shared" si="64"/>
        <v/>
      </c>
      <c r="CK77" t="str">
        <f t="shared" si="65"/>
        <v/>
      </c>
      <c r="CL77" t="str">
        <f t="shared" si="66"/>
        <v/>
      </c>
      <c r="CM77" t="str">
        <f t="shared" si="67"/>
        <v/>
      </c>
      <c r="CN77" t="str">
        <f t="shared" si="68"/>
        <v/>
      </c>
      <c r="CO77" t="str">
        <f t="shared" si="69"/>
        <v/>
      </c>
      <c r="CP77" t="b">
        <f t="shared" si="70"/>
        <v>1</v>
      </c>
      <c r="CQ77" t="str">
        <f t="shared" si="71"/>
        <v/>
      </c>
      <c r="CR77" t="str">
        <f t="shared" si="72"/>
        <v/>
      </c>
      <c r="CS77" t="str">
        <f t="shared" si="73"/>
        <v/>
      </c>
    </row>
    <row r="78" spans="10:97">
      <c r="J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I78" t="str">
        <f t="shared" si="63"/>
        <v/>
      </c>
      <c r="CJ78" t="str">
        <f t="shared" si="64"/>
        <v/>
      </c>
      <c r="CK78" t="b">
        <f t="shared" si="65"/>
        <v>0</v>
      </c>
      <c r="CL78" t="str">
        <f t="shared" si="66"/>
        <v/>
      </c>
      <c r="CM78" t="str">
        <f t="shared" si="67"/>
        <v/>
      </c>
      <c r="CN78" t="str">
        <f t="shared" si="68"/>
        <v/>
      </c>
      <c r="CO78" t="str">
        <f t="shared" si="69"/>
        <v/>
      </c>
      <c r="CP78" t="str">
        <f t="shared" si="70"/>
        <v/>
      </c>
      <c r="CQ78" t="str">
        <f t="shared" si="71"/>
        <v/>
      </c>
      <c r="CR78" t="str">
        <f t="shared" si="72"/>
        <v/>
      </c>
      <c r="CS78" t="str">
        <f t="shared" si="73"/>
        <v/>
      </c>
    </row>
    <row r="79" spans="10:97">
      <c r="J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I79" t="str">
        <f t="shared" si="63"/>
        <v/>
      </c>
      <c r="CJ79" t="str">
        <f t="shared" si="64"/>
        <v/>
      </c>
      <c r="CK79" t="str">
        <f t="shared" si="65"/>
        <v/>
      </c>
      <c r="CL79" t="str">
        <f t="shared" si="66"/>
        <v/>
      </c>
      <c r="CM79" t="str">
        <f t="shared" si="67"/>
        <v/>
      </c>
      <c r="CN79" t="b">
        <f t="shared" si="68"/>
        <v>1</v>
      </c>
      <c r="CO79" t="str">
        <f t="shared" si="69"/>
        <v/>
      </c>
      <c r="CP79" t="str">
        <f t="shared" si="70"/>
        <v/>
      </c>
      <c r="CQ79" t="b">
        <f t="shared" si="71"/>
        <v>1</v>
      </c>
      <c r="CR79" t="str">
        <f t="shared" si="72"/>
        <v/>
      </c>
      <c r="CS79" t="str">
        <f t="shared" si="73"/>
        <v/>
      </c>
    </row>
    <row r="80" spans="10:97">
      <c r="J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I80" t="str">
        <f t="shared" si="63"/>
        <v/>
      </c>
      <c r="CJ80" t="b">
        <f t="shared" si="64"/>
        <v>0</v>
      </c>
      <c r="CK80" t="str">
        <f t="shared" si="65"/>
        <v/>
      </c>
      <c r="CL80" t="str">
        <f t="shared" si="66"/>
        <v/>
      </c>
      <c r="CM80" t="str">
        <f t="shared" si="67"/>
        <v/>
      </c>
      <c r="CN80" t="str">
        <f t="shared" si="68"/>
        <v/>
      </c>
      <c r="CO80" t="str">
        <f t="shared" si="69"/>
        <v/>
      </c>
      <c r="CP80" t="str">
        <f t="shared" si="70"/>
        <v/>
      </c>
      <c r="CQ80" t="b">
        <f t="shared" si="71"/>
        <v>1</v>
      </c>
      <c r="CR80" t="str">
        <f t="shared" si="72"/>
        <v/>
      </c>
      <c r="CS80" t="str">
        <f t="shared" si="73"/>
        <v/>
      </c>
    </row>
    <row r="81" spans="10:97">
      <c r="J81" s="2">
        <v>1</v>
      </c>
      <c r="AW81" s="2">
        <v>0</v>
      </c>
      <c r="AX81" s="2">
        <v>1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I81" t="str">
        <f t="shared" si="63"/>
        <v/>
      </c>
      <c r="CJ81" t="str">
        <f t="shared" si="64"/>
        <v/>
      </c>
      <c r="CK81" t="str">
        <f t="shared" si="65"/>
        <v/>
      </c>
      <c r="CL81" t="b">
        <f t="shared" si="66"/>
        <v>1</v>
      </c>
      <c r="CM81" t="str">
        <f t="shared" si="67"/>
        <v/>
      </c>
      <c r="CN81" t="str">
        <f t="shared" si="68"/>
        <v/>
      </c>
      <c r="CO81" t="str">
        <f t="shared" si="69"/>
        <v/>
      </c>
      <c r="CP81" t="str">
        <f t="shared" si="70"/>
        <v/>
      </c>
      <c r="CQ81" t="str">
        <f t="shared" si="71"/>
        <v/>
      </c>
      <c r="CR81" t="str">
        <f t="shared" si="72"/>
        <v/>
      </c>
      <c r="CS81" t="b">
        <f t="shared" si="73"/>
        <v>1</v>
      </c>
    </row>
    <row r="82" spans="10:97">
      <c r="J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1</v>
      </c>
      <c r="CI82" t="str">
        <f t="shared" si="63"/>
        <v/>
      </c>
      <c r="CJ82" t="b">
        <f t="shared" si="64"/>
        <v>1</v>
      </c>
      <c r="CK82" t="str">
        <f t="shared" si="65"/>
        <v/>
      </c>
      <c r="CL82" t="b">
        <f t="shared" si="66"/>
        <v>1</v>
      </c>
      <c r="CM82" t="str">
        <f t="shared" si="67"/>
        <v/>
      </c>
      <c r="CN82" t="str">
        <f t="shared" si="68"/>
        <v/>
      </c>
      <c r="CO82" t="str">
        <f t="shared" si="69"/>
        <v/>
      </c>
      <c r="CP82" t="str">
        <f t="shared" si="70"/>
        <v/>
      </c>
      <c r="CQ82" t="str">
        <f t="shared" si="71"/>
        <v/>
      </c>
      <c r="CR82" t="str">
        <f t="shared" si="72"/>
        <v/>
      </c>
      <c r="CS82" t="b">
        <f t="shared" si="73"/>
        <v>1</v>
      </c>
    </row>
    <row r="83" spans="10:97">
      <c r="J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I83" t="b">
        <f t="shared" si="63"/>
        <v>1</v>
      </c>
      <c r="CJ83" t="str">
        <f t="shared" si="64"/>
        <v/>
      </c>
      <c r="CK83" t="str">
        <f t="shared" si="65"/>
        <v/>
      </c>
      <c r="CL83" t="str">
        <f t="shared" si="66"/>
        <v/>
      </c>
      <c r="CM83" t="str">
        <f t="shared" si="67"/>
        <v/>
      </c>
      <c r="CN83" t="str">
        <f t="shared" si="68"/>
        <v/>
      </c>
      <c r="CO83" t="str">
        <f t="shared" si="69"/>
        <v/>
      </c>
      <c r="CP83" t="b">
        <f t="shared" si="70"/>
        <v>0</v>
      </c>
      <c r="CQ83" t="str">
        <f t="shared" si="71"/>
        <v/>
      </c>
      <c r="CR83" t="str">
        <f t="shared" si="72"/>
        <v/>
      </c>
      <c r="CS83" t="str">
        <f t="shared" si="73"/>
        <v/>
      </c>
    </row>
    <row r="84" spans="10:97">
      <c r="J84" s="2">
        <v>0</v>
      </c>
      <c r="AW84" s="2">
        <v>0</v>
      </c>
      <c r="AX84" s="2">
        <v>1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I84" t="str">
        <f t="shared" si="63"/>
        <v/>
      </c>
      <c r="CJ84" t="str">
        <f t="shared" si="64"/>
        <v/>
      </c>
      <c r="CK84" t="str">
        <f t="shared" si="65"/>
        <v/>
      </c>
      <c r="CL84" t="str">
        <f t="shared" si="66"/>
        <v/>
      </c>
      <c r="CM84" t="str">
        <f t="shared" si="67"/>
        <v/>
      </c>
      <c r="CN84" t="b">
        <f t="shared" si="68"/>
        <v>0</v>
      </c>
      <c r="CO84" t="str">
        <f t="shared" si="69"/>
        <v/>
      </c>
      <c r="CP84" t="str">
        <f t="shared" si="70"/>
        <v/>
      </c>
      <c r="CQ84" t="b">
        <f t="shared" si="71"/>
        <v>1</v>
      </c>
      <c r="CR84" t="str">
        <f t="shared" si="72"/>
        <v/>
      </c>
      <c r="CS84" t="str">
        <f t="shared" si="73"/>
        <v/>
      </c>
    </row>
    <row r="85" spans="10:97">
      <c r="J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I85" t="b">
        <f t="shared" si="63"/>
        <v>1</v>
      </c>
      <c r="CJ85" t="b">
        <f t="shared" si="64"/>
        <v>0</v>
      </c>
      <c r="CK85" t="str">
        <f t="shared" si="65"/>
        <v/>
      </c>
      <c r="CL85" t="str">
        <f t="shared" si="66"/>
        <v/>
      </c>
      <c r="CM85" t="str">
        <f t="shared" si="67"/>
        <v/>
      </c>
      <c r="CN85" t="str">
        <f t="shared" si="68"/>
        <v/>
      </c>
      <c r="CO85" t="str">
        <f t="shared" si="69"/>
        <v/>
      </c>
      <c r="CP85" t="str">
        <f t="shared" si="70"/>
        <v/>
      </c>
      <c r="CQ85" t="str">
        <f t="shared" si="71"/>
        <v/>
      </c>
      <c r="CR85" t="str">
        <f t="shared" si="72"/>
        <v/>
      </c>
      <c r="CS85" t="str">
        <f t="shared" si="73"/>
        <v/>
      </c>
    </row>
    <row r="86" spans="10:97">
      <c r="J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I86" t="str">
        <f t="shared" si="63"/>
        <v/>
      </c>
      <c r="CJ86" t="str">
        <f t="shared" si="64"/>
        <v/>
      </c>
      <c r="CK86" t="str">
        <f t="shared" si="65"/>
        <v/>
      </c>
      <c r="CL86" t="str">
        <f t="shared" si="66"/>
        <v/>
      </c>
      <c r="CM86" t="b">
        <f t="shared" si="67"/>
        <v>0</v>
      </c>
      <c r="CN86" t="str">
        <f t="shared" si="68"/>
        <v/>
      </c>
      <c r="CO86" t="str">
        <f t="shared" si="69"/>
        <v/>
      </c>
      <c r="CP86" t="b">
        <f t="shared" si="70"/>
        <v>1</v>
      </c>
      <c r="CQ86" t="str">
        <f t="shared" si="71"/>
        <v/>
      </c>
      <c r="CR86" t="str">
        <f t="shared" si="72"/>
        <v/>
      </c>
      <c r="CS86" t="b">
        <f t="shared" si="73"/>
        <v>1</v>
      </c>
    </row>
    <row r="87" spans="10:97">
      <c r="J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I87" t="str">
        <f t="shared" si="63"/>
        <v/>
      </c>
      <c r="CJ87" t="str">
        <f t="shared" si="64"/>
        <v/>
      </c>
      <c r="CK87" t="str">
        <f t="shared" si="65"/>
        <v/>
      </c>
      <c r="CL87" t="str">
        <f t="shared" si="66"/>
        <v/>
      </c>
      <c r="CM87" t="str">
        <f t="shared" si="67"/>
        <v/>
      </c>
      <c r="CN87" t="str">
        <f t="shared" si="68"/>
        <v/>
      </c>
      <c r="CO87" t="str">
        <f t="shared" si="69"/>
        <v/>
      </c>
      <c r="CP87" t="b">
        <f t="shared" si="70"/>
        <v>1</v>
      </c>
      <c r="CQ87" t="str">
        <f t="shared" si="71"/>
        <v/>
      </c>
      <c r="CR87" t="str">
        <f t="shared" si="72"/>
        <v/>
      </c>
      <c r="CS87" t="str">
        <f t="shared" si="73"/>
        <v/>
      </c>
    </row>
    <row r="88" spans="10:97">
      <c r="J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I88" t="b">
        <f t="shared" si="63"/>
        <v>0</v>
      </c>
      <c r="CJ88" t="str">
        <f t="shared" si="64"/>
        <v/>
      </c>
      <c r="CK88" t="str">
        <f t="shared" si="65"/>
        <v/>
      </c>
      <c r="CL88" t="str">
        <f t="shared" si="66"/>
        <v/>
      </c>
      <c r="CM88" t="str">
        <f t="shared" si="67"/>
        <v/>
      </c>
      <c r="CN88" t="str">
        <f t="shared" si="68"/>
        <v/>
      </c>
      <c r="CO88" t="b">
        <f t="shared" si="69"/>
        <v>1</v>
      </c>
      <c r="CP88" t="str">
        <f t="shared" si="70"/>
        <v/>
      </c>
      <c r="CQ88" t="str">
        <f t="shared" si="71"/>
        <v/>
      </c>
      <c r="CR88" t="str">
        <f t="shared" si="72"/>
        <v/>
      </c>
      <c r="CS88" t="str">
        <f t="shared" si="73"/>
        <v/>
      </c>
    </row>
    <row r="89" spans="10:97">
      <c r="J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I89" t="str">
        <f t="shared" si="63"/>
        <v/>
      </c>
      <c r="CJ89" t="b">
        <f t="shared" si="64"/>
        <v>1</v>
      </c>
      <c r="CK89" t="str">
        <f t="shared" si="65"/>
        <v/>
      </c>
      <c r="CL89" t="str">
        <f t="shared" si="66"/>
        <v/>
      </c>
      <c r="CM89" t="str">
        <f t="shared" si="67"/>
        <v/>
      </c>
      <c r="CN89" t="str">
        <f t="shared" si="68"/>
        <v/>
      </c>
      <c r="CO89" t="b">
        <f t="shared" si="69"/>
        <v>0</v>
      </c>
      <c r="CP89" t="str">
        <f t="shared" si="70"/>
        <v/>
      </c>
      <c r="CQ89" t="str">
        <f t="shared" si="71"/>
        <v/>
      </c>
      <c r="CR89" t="str">
        <f t="shared" si="72"/>
        <v/>
      </c>
      <c r="CS89" t="b">
        <f t="shared" si="73"/>
        <v>1</v>
      </c>
    </row>
    <row r="90" spans="10:97">
      <c r="J90" s="2">
        <v>0</v>
      </c>
      <c r="AW90" s="2">
        <v>0</v>
      </c>
      <c r="AX90" s="2">
        <v>1</v>
      </c>
      <c r="AY90" s="2">
        <v>0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I90" t="str">
        <f t="shared" si="63"/>
        <v/>
      </c>
      <c r="CJ90" t="str">
        <f t="shared" si="64"/>
        <v/>
      </c>
      <c r="CK90" t="str">
        <f t="shared" si="65"/>
        <v/>
      </c>
      <c r="CL90" t="str">
        <f t="shared" si="66"/>
        <v/>
      </c>
      <c r="CM90" t="str">
        <f t="shared" si="67"/>
        <v/>
      </c>
      <c r="CN90" t="str">
        <f t="shared" si="68"/>
        <v/>
      </c>
      <c r="CO90" t="str">
        <f t="shared" si="69"/>
        <v/>
      </c>
      <c r="CP90" t="str">
        <f t="shared" si="70"/>
        <v/>
      </c>
      <c r="CQ90" t="str">
        <f t="shared" si="71"/>
        <v/>
      </c>
      <c r="CR90" t="str">
        <f t="shared" si="72"/>
        <v/>
      </c>
      <c r="CS90" t="b">
        <f t="shared" si="73"/>
        <v>1</v>
      </c>
    </row>
    <row r="91" spans="10:97">
      <c r="J91" s="2">
        <v>1</v>
      </c>
      <c r="AW91" s="2">
        <v>0</v>
      </c>
      <c r="AX91" s="2">
        <v>1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I91" t="str">
        <f t="shared" si="63"/>
        <v/>
      </c>
      <c r="CJ91" t="b">
        <f t="shared" si="64"/>
        <v>0</v>
      </c>
      <c r="CK91" t="str">
        <f t="shared" si="65"/>
        <v/>
      </c>
      <c r="CL91" t="str">
        <f t="shared" si="66"/>
        <v/>
      </c>
      <c r="CM91" t="str">
        <f t="shared" si="67"/>
        <v/>
      </c>
      <c r="CN91" t="b">
        <f t="shared" si="68"/>
        <v>0</v>
      </c>
      <c r="CO91" t="str">
        <f t="shared" si="69"/>
        <v/>
      </c>
      <c r="CP91" t="str">
        <f t="shared" si="70"/>
        <v/>
      </c>
      <c r="CQ91" t="b">
        <f t="shared" si="71"/>
        <v>1</v>
      </c>
      <c r="CR91" t="str">
        <f t="shared" si="72"/>
        <v/>
      </c>
      <c r="CS91" t="str">
        <f t="shared" si="73"/>
        <v/>
      </c>
    </row>
    <row r="92" spans="10:97">
      <c r="J92" s="2">
        <v>0</v>
      </c>
      <c r="AW92" s="2">
        <v>1</v>
      </c>
      <c r="AX92" s="2">
        <v>0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W92" t="b">
        <v>1</v>
      </c>
      <c r="BX92" t="b">
        <v>1</v>
      </c>
      <c r="BY92" t="b">
        <v>1</v>
      </c>
      <c r="BZ92" t="b">
        <v>1</v>
      </c>
      <c r="CA92" t="b">
        <v>1</v>
      </c>
      <c r="CB92" t="b">
        <v>1</v>
      </c>
      <c r="CC92" t="b">
        <v>1</v>
      </c>
      <c r="CD92" t="b">
        <v>1</v>
      </c>
      <c r="CE92" t="b">
        <v>1</v>
      </c>
      <c r="CF92" t="b">
        <v>1</v>
      </c>
      <c r="CG92" t="b">
        <v>1</v>
      </c>
      <c r="CI92" t="str">
        <f t="shared" si="63"/>
        <v/>
      </c>
      <c r="CJ92" t="b">
        <f t="shared" si="64"/>
        <v>1</v>
      </c>
      <c r="CK92" t="str">
        <f t="shared" si="65"/>
        <v/>
      </c>
      <c r="CL92" t="b">
        <f t="shared" si="66"/>
        <v>1</v>
      </c>
      <c r="CM92" t="str">
        <f t="shared" si="67"/>
        <v/>
      </c>
      <c r="CN92" t="str">
        <f t="shared" si="68"/>
        <v/>
      </c>
      <c r="CO92" t="str">
        <f t="shared" si="69"/>
        <v/>
      </c>
      <c r="CP92" t="str">
        <f t="shared" si="70"/>
        <v/>
      </c>
      <c r="CQ92" t="str">
        <f t="shared" si="71"/>
        <v/>
      </c>
      <c r="CR92" t="str">
        <f t="shared" si="72"/>
        <v/>
      </c>
      <c r="CS92" t="str">
        <f t="shared" si="73"/>
        <v/>
      </c>
    </row>
    <row r="93" spans="10:97">
      <c r="J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W93" t="b">
        <v>1</v>
      </c>
      <c r="BX93" t="b">
        <v>1</v>
      </c>
      <c r="BY93" t="b">
        <v>1</v>
      </c>
      <c r="BZ93" t="b">
        <v>1</v>
      </c>
      <c r="CA93" t="b">
        <v>1</v>
      </c>
      <c r="CB93" t="b">
        <v>1</v>
      </c>
      <c r="CC93" t="b">
        <v>1</v>
      </c>
      <c r="CD93" t="b">
        <v>1</v>
      </c>
      <c r="CE93" t="b">
        <v>1</v>
      </c>
      <c r="CF93" t="b">
        <v>1</v>
      </c>
      <c r="CG93" t="b">
        <v>1</v>
      </c>
      <c r="CI93" t="b">
        <f t="shared" si="63"/>
        <v>0</v>
      </c>
      <c r="CJ93" t="str">
        <f t="shared" si="64"/>
        <v/>
      </c>
      <c r="CK93" t="str">
        <f t="shared" si="65"/>
        <v/>
      </c>
      <c r="CL93" t="b">
        <f t="shared" si="66"/>
        <v>1</v>
      </c>
      <c r="CM93" t="str">
        <f t="shared" si="67"/>
        <v/>
      </c>
      <c r="CN93" t="str">
        <f t="shared" si="68"/>
        <v/>
      </c>
      <c r="CO93" t="str">
        <f t="shared" si="69"/>
        <v/>
      </c>
      <c r="CP93" t="str">
        <f t="shared" si="70"/>
        <v/>
      </c>
      <c r="CQ93" t="str">
        <f t="shared" si="71"/>
        <v/>
      </c>
      <c r="CR93" t="str">
        <f t="shared" si="72"/>
        <v/>
      </c>
      <c r="CS93" t="str">
        <f t="shared" si="73"/>
        <v/>
      </c>
    </row>
    <row r="94" spans="10:97">
      <c r="J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1</v>
      </c>
      <c r="BW94" t="b">
        <v>1</v>
      </c>
      <c r="BX94" t="b">
        <v>1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I94" t="str">
        <f t="shared" si="63"/>
        <v/>
      </c>
      <c r="CJ94" t="b">
        <f t="shared" si="64"/>
        <v>1</v>
      </c>
      <c r="CK94" t="str">
        <f t="shared" si="65"/>
        <v/>
      </c>
      <c r="CL94" t="str">
        <f t="shared" si="66"/>
        <v/>
      </c>
      <c r="CM94" t="str">
        <f t="shared" si="67"/>
        <v/>
      </c>
      <c r="CN94" t="str">
        <f t="shared" si="68"/>
        <v/>
      </c>
      <c r="CO94" t="str">
        <f t="shared" si="69"/>
        <v/>
      </c>
      <c r="CP94" t="str">
        <f t="shared" si="70"/>
        <v/>
      </c>
      <c r="CQ94" t="str">
        <f t="shared" si="71"/>
        <v/>
      </c>
      <c r="CR94" t="b">
        <f t="shared" si="72"/>
        <v>0</v>
      </c>
      <c r="CS94" t="b">
        <f t="shared" si="73"/>
        <v>1</v>
      </c>
    </row>
    <row r="95" spans="10:97">
      <c r="J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0</v>
      </c>
      <c r="BE95" s="2">
        <v>1</v>
      </c>
      <c r="BF95" s="2">
        <v>0</v>
      </c>
      <c r="BG95" s="2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W95" t="b">
        <v>1</v>
      </c>
      <c r="BX95" t="b">
        <v>1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I95" t="str">
        <f t="shared" si="63"/>
        <v/>
      </c>
      <c r="CJ95" t="str">
        <f t="shared" si="64"/>
        <v/>
      </c>
      <c r="CK95" t="str">
        <f t="shared" si="65"/>
        <v/>
      </c>
      <c r="CL95" t="str">
        <f t="shared" si="66"/>
        <v/>
      </c>
      <c r="CM95" t="str">
        <f t="shared" si="67"/>
        <v/>
      </c>
      <c r="CN95" t="b">
        <f t="shared" si="68"/>
        <v>1</v>
      </c>
      <c r="CO95" t="str">
        <f t="shared" si="69"/>
        <v/>
      </c>
      <c r="CP95" t="str">
        <f t="shared" si="70"/>
        <v/>
      </c>
      <c r="CQ95" t="b">
        <f t="shared" si="71"/>
        <v>1</v>
      </c>
      <c r="CR95" t="str">
        <f t="shared" si="72"/>
        <v/>
      </c>
      <c r="CS95" t="b">
        <f t="shared" si="73"/>
        <v>1</v>
      </c>
    </row>
    <row r="96" spans="10:97">
      <c r="J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I96" t="b">
        <f t="shared" si="63"/>
        <v>1</v>
      </c>
      <c r="CJ96" t="str">
        <f t="shared" si="64"/>
        <v/>
      </c>
      <c r="CK96" t="str">
        <f t="shared" si="65"/>
        <v/>
      </c>
      <c r="CL96" t="str">
        <f t="shared" si="66"/>
        <v/>
      </c>
      <c r="CM96" t="str">
        <f t="shared" si="67"/>
        <v/>
      </c>
      <c r="CN96" t="str">
        <f t="shared" si="68"/>
        <v/>
      </c>
      <c r="CO96" t="b">
        <f t="shared" si="69"/>
        <v>1</v>
      </c>
      <c r="CP96" t="str">
        <f t="shared" si="70"/>
        <v/>
      </c>
      <c r="CQ96" t="b">
        <f t="shared" si="71"/>
        <v>1</v>
      </c>
      <c r="CR96" t="str">
        <f t="shared" si="72"/>
        <v/>
      </c>
      <c r="CS96" t="str">
        <f t="shared" si="73"/>
        <v/>
      </c>
    </row>
    <row r="97" spans="10:97">
      <c r="J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  <c r="BE97" s="2">
        <v>1</v>
      </c>
      <c r="BF97" s="2">
        <v>0</v>
      </c>
      <c r="BG97" s="2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I97" t="str">
        <f t="shared" si="63"/>
        <v/>
      </c>
      <c r="CJ97" t="str">
        <f t="shared" si="64"/>
        <v/>
      </c>
      <c r="CK97" t="str">
        <f t="shared" si="65"/>
        <v/>
      </c>
      <c r="CL97" t="str">
        <f t="shared" si="66"/>
        <v/>
      </c>
      <c r="CM97" t="str">
        <f t="shared" si="67"/>
        <v/>
      </c>
      <c r="CN97" t="str">
        <f t="shared" si="68"/>
        <v/>
      </c>
      <c r="CO97" t="str">
        <f t="shared" si="69"/>
        <v/>
      </c>
      <c r="CP97" t="b">
        <f t="shared" si="70"/>
        <v>1</v>
      </c>
      <c r="CQ97" t="str">
        <f t="shared" si="71"/>
        <v/>
      </c>
      <c r="CR97" t="str">
        <f t="shared" si="72"/>
        <v/>
      </c>
      <c r="CS97" t="str">
        <f t="shared" si="73"/>
        <v/>
      </c>
    </row>
    <row r="98" spans="10:97">
      <c r="J98" s="2">
        <v>0</v>
      </c>
      <c r="AW98" s="2">
        <v>0</v>
      </c>
      <c r="AX98" s="2">
        <v>1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W98" t="b">
        <v>1</v>
      </c>
      <c r="BX98" t="b">
        <v>1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I98" t="b">
        <f t="shared" si="63"/>
        <v>1</v>
      </c>
      <c r="CJ98" t="str">
        <f t="shared" si="64"/>
        <v/>
      </c>
      <c r="CK98" t="str">
        <f t="shared" si="65"/>
        <v/>
      </c>
      <c r="CL98" t="str">
        <f t="shared" si="66"/>
        <v/>
      </c>
      <c r="CM98" t="str">
        <f t="shared" si="67"/>
        <v/>
      </c>
      <c r="CN98" t="str">
        <f t="shared" si="68"/>
        <v/>
      </c>
      <c r="CO98" t="b">
        <f t="shared" si="69"/>
        <v>1</v>
      </c>
      <c r="CP98" t="str">
        <f t="shared" si="70"/>
        <v/>
      </c>
      <c r="CQ98" t="b">
        <f t="shared" si="71"/>
        <v>1</v>
      </c>
      <c r="CR98" t="str">
        <f t="shared" si="72"/>
        <v/>
      </c>
      <c r="CS98" t="str">
        <f t="shared" si="73"/>
        <v/>
      </c>
    </row>
    <row r="99" spans="10:97">
      <c r="J99" s="2">
        <v>0</v>
      </c>
      <c r="AW99" s="2">
        <v>0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I99" t="str">
        <f t="shared" si="63"/>
        <v/>
      </c>
      <c r="CJ99" t="b">
        <f t="shared" si="64"/>
        <v>1</v>
      </c>
      <c r="CK99" t="str">
        <f t="shared" si="65"/>
        <v/>
      </c>
      <c r="CL99" t="b">
        <f t="shared" si="66"/>
        <v>1</v>
      </c>
      <c r="CM99" t="str">
        <f t="shared" si="67"/>
        <v/>
      </c>
      <c r="CN99" t="str">
        <f t="shared" si="68"/>
        <v/>
      </c>
      <c r="CO99" t="str">
        <f t="shared" si="69"/>
        <v/>
      </c>
      <c r="CP99" t="str">
        <f t="shared" si="70"/>
        <v/>
      </c>
      <c r="CQ99" t="b">
        <f t="shared" si="71"/>
        <v>1</v>
      </c>
      <c r="CR99" t="str">
        <f t="shared" si="72"/>
        <v/>
      </c>
      <c r="CS99" t="str">
        <f t="shared" si="73"/>
        <v/>
      </c>
    </row>
    <row r="100" spans="10:97">
      <c r="J100" s="2">
        <v>0</v>
      </c>
      <c r="AW100" s="2">
        <v>0</v>
      </c>
      <c r="AX100" s="2">
        <v>0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I100" t="str">
        <f t="shared" si="63"/>
        <v/>
      </c>
      <c r="CJ100" t="b">
        <f t="shared" si="64"/>
        <v>1</v>
      </c>
      <c r="CK100" t="b">
        <f t="shared" si="65"/>
        <v>0</v>
      </c>
      <c r="CL100" t="str">
        <f t="shared" si="66"/>
        <v/>
      </c>
      <c r="CM100" t="str">
        <f t="shared" si="67"/>
        <v/>
      </c>
      <c r="CN100" t="str">
        <f t="shared" si="68"/>
        <v/>
      </c>
      <c r="CO100" t="str">
        <f t="shared" si="69"/>
        <v/>
      </c>
      <c r="CP100" t="str">
        <f t="shared" si="70"/>
        <v/>
      </c>
      <c r="CQ100" t="str">
        <f t="shared" si="71"/>
        <v/>
      </c>
      <c r="CR100" t="str">
        <f t="shared" si="72"/>
        <v/>
      </c>
      <c r="CS100" t="b">
        <f t="shared" si="73"/>
        <v>1</v>
      </c>
    </row>
    <row r="101" spans="10:97">
      <c r="J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I101" t="str">
        <f t="shared" si="63"/>
        <v/>
      </c>
      <c r="CJ101" t="str">
        <f t="shared" si="64"/>
        <v/>
      </c>
      <c r="CK101" t="b">
        <f t="shared" si="65"/>
        <v>0</v>
      </c>
      <c r="CL101" t="b">
        <f t="shared" si="66"/>
        <v>1</v>
      </c>
      <c r="CM101" t="str">
        <f t="shared" si="67"/>
        <v/>
      </c>
      <c r="CN101" t="str">
        <f t="shared" si="68"/>
        <v/>
      </c>
      <c r="CO101" t="str">
        <f t="shared" si="69"/>
        <v/>
      </c>
      <c r="CP101" t="str">
        <f t="shared" si="70"/>
        <v/>
      </c>
      <c r="CQ101" t="str">
        <f t="shared" si="71"/>
        <v/>
      </c>
      <c r="CR101" t="str">
        <f t="shared" si="72"/>
        <v/>
      </c>
      <c r="CS101" t="str">
        <f t="shared" si="73"/>
        <v/>
      </c>
    </row>
    <row r="102" spans="10:97">
      <c r="J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I102" t="str">
        <f t="shared" si="63"/>
        <v/>
      </c>
      <c r="CJ102" t="str">
        <f t="shared" si="64"/>
        <v/>
      </c>
      <c r="CK102" t="b">
        <f t="shared" si="65"/>
        <v>0</v>
      </c>
      <c r="CL102" t="str">
        <f t="shared" si="66"/>
        <v/>
      </c>
      <c r="CM102" t="str">
        <f t="shared" si="67"/>
        <v/>
      </c>
      <c r="CN102" t="str">
        <f t="shared" si="68"/>
        <v/>
      </c>
      <c r="CO102" t="str">
        <f t="shared" si="69"/>
        <v/>
      </c>
      <c r="CP102" t="str">
        <f t="shared" si="70"/>
        <v/>
      </c>
      <c r="CQ102" t="str">
        <f t="shared" si="71"/>
        <v/>
      </c>
      <c r="CR102" t="str">
        <f t="shared" si="72"/>
        <v/>
      </c>
      <c r="CS102" t="b">
        <f t="shared" si="73"/>
        <v>1</v>
      </c>
    </row>
    <row r="103" spans="10:97">
      <c r="J103" s="2">
        <v>0</v>
      </c>
      <c r="AW103" s="2">
        <v>0</v>
      </c>
      <c r="AX103" s="2">
        <v>1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1</v>
      </c>
      <c r="CC103" t="b">
        <v>1</v>
      </c>
      <c r="CD103" t="b">
        <v>1</v>
      </c>
      <c r="CE103" t="b">
        <v>1</v>
      </c>
      <c r="CF103" t="b">
        <v>1</v>
      </c>
      <c r="CG103" t="b">
        <v>1</v>
      </c>
      <c r="CI103" t="b">
        <f t="shared" si="63"/>
        <v>0</v>
      </c>
      <c r="CJ103" t="str">
        <f t="shared" si="64"/>
        <v/>
      </c>
      <c r="CK103" t="str">
        <f t="shared" si="65"/>
        <v/>
      </c>
      <c r="CL103" t="str">
        <f t="shared" si="66"/>
        <v/>
      </c>
      <c r="CM103" t="str">
        <f t="shared" si="67"/>
        <v/>
      </c>
      <c r="CN103" t="b">
        <f t="shared" si="68"/>
        <v>1</v>
      </c>
      <c r="CO103" t="str">
        <f t="shared" si="69"/>
        <v/>
      </c>
      <c r="CP103" t="str">
        <f t="shared" si="70"/>
        <v/>
      </c>
      <c r="CQ103" t="b">
        <f t="shared" si="71"/>
        <v>1</v>
      </c>
      <c r="CR103" t="str">
        <f t="shared" si="72"/>
        <v/>
      </c>
      <c r="CS103" t="str">
        <f t="shared" si="73"/>
        <v/>
      </c>
    </row>
    <row r="104" spans="10:97">
      <c r="J104" s="2">
        <v>0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I104" t="str">
        <f t="shared" si="63"/>
        <v/>
      </c>
      <c r="CJ104" t="b">
        <f t="shared" si="64"/>
        <v>0</v>
      </c>
      <c r="CK104" t="str">
        <f t="shared" si="65"/>
        <v/>
      </c>
      <c r="CL104" t="b">
        <f t="shared" si="66"/>
        <v>1</v>
      </c>
      <c r="CM104" t="str">
        <f t="shared" si="67"/>
        <v/>
      </c>
      <c r="CN104" t="str">
        <f t="shared" si="68"/>
        <v/>
      </c>
      <c r="CO104" t="str">
        <f t="shared" si="69"/>
        <v/>
      </c>
      <c r="CP104" t="str">
        <f t="shared" si="70"/>
        <v/>
      </c>
      <c r="CQ104" t="str">
        <f t="shared" si="71"/>
        <v/>
      </c>
      <c r="CR104" t="str">
        <f t="shared" si="72"/>
        <v/>
      </c>
      <c r="CS104" t="str">
        <f t="shared" si="73"/>
        <v/>
      </c>
    </row>
    <row r="105" spans="10:97">
      <c r="J105" s="2">
        <v>0</v>
      </c>
      <c r="AW105" s="2">
        <v>0</v>
      </c>
      <c r="AX105" s="2">
        <v>0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I105" t="str">
        <f t="shared" si="63"/>
        <v/>
      </c>
      <c r="CJ105" t="b">
        <f t="shared" si="64"/>
        <v>1</v>
      </c>
      <c r="CK105" t="b">
        <f t="shared" si="65"/>
        <v>0</v>
      </c>
      <c r="CL105" t="b">
        <f t="shared" si="66"/>
        <v>1</v>
      </c>
      <c r="CM105" t="str">
        <f t="shared" si="67"/>
        <v/>
      </c>
      <c r="CN105" t="str">
        <f t="shared" si="68"/>
        <v/>
      </c>
      <c r="CO105" t="str">
        <f t="shared" si="69"/>
        <v/>
      </c>
      <c r="CP105" t="str">
        <f t="shared" si="70"/>
        <v/>
      </c>
      <c r="CQ105" t="str">
        <f t="shared" si="71"/>
        <v/>
      </c>
      <c r="CR105" t="str">
        <f t="shared" si="72"/>
        <v/>
      </c>
      <c r="CS105" t="b">
        <f t="shared" si="73"/>
        <v>1</v>
      </c>
    </row>
    <row r="106" spans="10:97">
      <c r="J106" s="2">
        <v>1</v>
      </c>
      <c r="AW106" s="2">
        <v>0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I106" t="str">
        <f t="shared" si="63"/>
        <v/>
      </c>
      <c r="CJ106" t="str">
        <f t="shared" si="64"/>
        <v/>
      </c>
      <c r="CK106" t="str">
        <f t="shared" si="65"/>
        <v/>
      </c>
      <c r="CL106" t="b">
        <f t="shared" si="66"/>
        <v>1</v>
      </c>
      <c r="CM106" t="str">
        <f t="shared" si="67"/>
        <v/>
      </c>
      <c r="CN106" t="str">
        <f t="shared" si="68"/>
        <v/>
      </c>
      <c r="CO106" t="str">
        <f t="shared" si="69"/>
        <v/>
      </c>
      <c r="CP106" t="str">
        <f t="shared" si="70"/>
        <v/>
      </c>
      <c r="CQ106" t="str">
        <f t="shared" si="71"/>
        <v/>
      </c>
      <c r="CR106" t="str">
        <f t="shared" si="72"/>
        <v/>
      </c>
      <c r="CS106" t="b">
        <f t="shared" si="73"/>
        <v>1</v>
      </c>
    </row>
    <row r="107" spans="10:97">
      <c r="J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1</v>
      </c>
      <c r="BF107" s="2">
        <v>0</v>
      </c>
      <c r="BG107" s="2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I107" t="str">
        <f t="shared" si="63"/>
        <v/>
      </c>
      <c r="CJ107" t="b">
        <f t="shared" si="64"/>
        <v>1</v>
      </c>
      <c r="CK107" t="b">
        <f t="shared" si="65"/>
        <v>0</v>
      </c>
      <c r="CL107" t="str">
        <f t="shared" si="66"/>
        <v/>
      </c>
      <c r="CM107" t="str">
        <f t="shared" si="67"/>
        <v/>
      </c>
      <c r="CN107" t="str">
        <f t="shared" si="68"/>
        <v/>
      </c>
      <c r="CO107" t="str">
        <f t="shared" si="69"/>
        <v/>
      </c>
      <c r="CP107" t="str">
        <f t="shared" si="70"/>
        <v/>
      </c>
      <c r="CQ107" t="str">
        <f t="shared" si="71"/>
        <v/>
      </c>
      <c r="CR107" t="str">
        <f t="shared" si="72"/>
        <v/>
      </c>
      <c r="CS107" t="b">
        <f t="shared" si="73"/>
        <v>1</v>
      </c>
    </row>
    <row r="108" spans="10:97">
      <c r="J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1</v>
      </c>
      <c r="BF108" s="2">
        <v>0</v>
      </c>
      <c r="BG108" s="2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I108" t="b">
        <f t="shared" si="63"/>
        <v>1</v>
      </c>
      <c r="CJ108" t="str">
        <f t="shared" si="64"/>
        <v/>
      </c>
      <c r="CK108" t="str">
        <f t="shared" si="65"/>
        <v/>
      </c>
      <c r="CL108" t="str">
        <f t="shared" si="66"/>
        <v/>
      </c>
      <c r="CM108" t="str">
        <f t="shared" si="67"/>
        <v/>
      </c>
      <c r="CN108" t="str">
        <f t="shared" si="68"/>
        <v/>
      </c>
      <c r="CO108" t="b">
        <f t="shared" si="69"/>
        <v>0</v>
      </c>
      <c r="CP108" t="str">
        <f t="shared" si="70"/>
        <v/>
      </c>
      <c r="CQ108" t="b">
        <f t="shared" si="71"/>
        <v>1</v>
      </c>
      <c r="CR108" t="str">
        <f t="shared" si="72"/>
        <v/>
      </c>
      <c r="CS108" t="str">
        <f t="shared" si="73"/>
        <v/>
      </c>
    </row>
    <row r="109" spans="10:97">
      <c r="J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I109" t="str">
        <f t="shared" si="63"/>
        <v/>
      </c>
      <c r="CJ109" t="str">
        <f t="shared" si="64"/>
        <v/>
      </c>
      <c r="CK109" t="str">
        <f t="shared" si="65"/>
        <v/>
      </c>
      <c r="CL109" t="b">
        <f t="shared" si="66"/>
        <v>0</v>
      </c>
      <c r="CM109" t="str">
        <f t="shared" si="67"/>
        <v/>
      </c>
      <c r="CN109" t="b">
        <f t="shared" si="68"/>
        <v>1</v>
      </c>
      <c r="CO109" t="str">
        <f t="shared" si="69"/>
        <v/>
      </c>
      <c r="CP109" t="str">
        <f t="shared" si="70"/>
        <v/>
      </c>
      <c r="CQ109" t="b">
        <f t="shared" si="71"/>
        <v>1</v>
      </c>
      <c r="CR109" t="str">
        <f t="shared" si="72"/>
        <v/>
      </c>
      <c r="CS109" t="str">
        <f t="shared" si="73"/>
        <v/>
      </c>
    </row>
    <row r="110" spans="10:97">
      <c r="J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W110" t="b">
        <v>1</v>
      </c>
      <c r="BX110" t="b">
        <v>1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I110" t="str">
        <f t="shared" si="63"/>
        <v/>
      </c>
      <c r="CJ110" t="str">
        <f t="shared" si="64"/>
        <v/>
      </c>
      <c r="CK110" t="str">
        <f t="shared" si="65"/>
        <v/>
      </c>
      <c r="CL110" t="str">
        <f t="shared" si="66"/>
        <v/>
      </c>
      <c r="CM110" t="str">
        <f t="shared" si="67"/>
        <v/>
      </c>
      <c r="CN110" t="b">
        <f t="shared" si="68"/>
        <v>0</v>
      </c>
      <c r="CO110" t="str">
        <f t="shared" si="69"/>
        <v/>
      </c>
      <c r="CP110" t="str">
        <f t="shared" si="70"/>
        <v/>
      </c>
      <c r="CQ110" t="b">
        <f t="shared" si="71"/>
        <v>1</v>
      </c>
      <c r="CR110" t="str">
        <f t="shared" si="72"/>
        <v/>
      </c>
      <c r="CS110" t="str">
        <f t="shared" si="73"/>
        <v/>
      </c>
    </row>
    <row r="111" spans="10:97">
      <c r="J111" s="2">
        <v>1</v>
      </c>
      <c r="AW111" s="2">
        <v>0</v>
      </c>
      <c r="AX111" s="2">
        <v>1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I111" t="str">
        <f t="shared" si="63"/>
        <v/>
      </c>
      <c r="CJ111" t="b">
        <f t="shared" si="64"/>
        <v>1</v>
      </c>
      <c r="CK111" t="str">
        <f t="shared" si="65"/>
        <v/>
      </c>
      <c r="CL111" t="str">
        <f t="shared" si="66"/>
        <v/>
      </c>
      <c r="CM111" t="str">
        <f t="shared" si="67"/>
        <v/>
      </c>
      <c r="CN111" t="str">
        <f t="shared" si="68"/>
        <v/>
      </c>
      <c r="CO111" t="str">
        <f t="shared" si="69"/>
        <v/>
      </c>
      <c r="CP111" t="str">
        <f t="shared" si="70"/>
        <v/>
      </c>
      <c r="CQ111" t="str">
        <f t="shared" si="71"/>
        <v/>
      </c>
      <c r="CR111" t="b">
        <f t="shared" si="72"/>
        <v>1</v>
      </c>
      <c r="CS111" t="b">
        <f t="shared" si="73"/>
        <v>1</v>
      </c>
    </row>
    <row r="112" spans="10:97">
      <c r="J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1</v>
      </c>
      <c r="BF112" s="2">
        <v>0</v>
      </c>
      <c r="BG112" s="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W112" t="b">
        <v>1</v>
      </c>
      <c r="BX112" t="b">
        <v>1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I112" t="str">
        <f t="shared" si="63"/>
        <v/>
      </c>
      <c r="CJ112" t="b">
        <f t="shared" si="64"/>
        <v>0</v>
      </c>
      <c r="CK112" t="str">
        <f t="shared" si="65"/>
        <v/>
      </c>
      <c r="CL112" t="b">
        <f t="shared" si="66"/>
        <v>1</v>
      </c>
      <c r="CM112" t="str">
        <f t="shared" si="67"/>
        <v/>
      </c>
      <c r="CN112" t="str">
        <f t="shared" si="68"/>
        <v/>
      </c>
      <c r="CO112" t="str">
        <f t="shared" si="69"/>
        <v/>
      </c>
      <c r="CP112" t="str">
        <f t="shared" si="70"/>
        <v/>
      </c>
      <c r="CQ112" t="str">
        <f t="shared" si="71"/>
        <v/>
      </c>
      <c r="CR112" t="str">
        <f t="shared" si="72"/>
        <v/>
      </c>
      <c r="CS112" t="b">
        <f t="shared" si="73"/>
        <v>1</v>
      </c>
    </row>
    <row r="113" spans="10:97">
      <c r="J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I113" t="b">
        <f t="shared" si="63"/>
        <v>1</v>
      </c>
      <c r="CJ113" t="str">
        <f t="shared" si="64"/>
        <v/>
      </c>
      <c r="CK113" t="str">
        <f t="shared" si="65"/>
        <v/>
      </c>
      <c r="CL113" t="str">
        <f t="shared" si="66"/>
        <v/>
      </c>
      <c r="CM113" t="str">
        <f t="shared" si="67"/>
        <v/>
      </c>
      <c r="CN113" t="str">
        <f t="shared" si="68"/>
        <v/>
      </c>
      <c r="CO113" t="b">
        <f t="shared" si="69"/>
        <v>1</v>
      </c>
      <c r="CP113" t="str">
        <f t="shared" si="70"/>
        <v/>
      </c>
      <c r="CQ113" t="b">
        <f t="shared" si="71"/>
        <v>1</v>
      </c>
      <c r="CR113" t="str">
        <f t="shared" si="72"/>
        <v/>
      </c>
      <c r="CS113" t="str">
        <f t="shared" si="73"/>
        <v/>
      </c>
    </row>
    <row r="114" spans="10:97">
      <c r="J114" s="2">
        <v>1</v>
      </c>
      <c r="AW114" s="2">
        <v>1</v>
      </c>
      <c r="AX114" s="2">
        <v>0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W114" t="b">
        <v>1</v>
      </c>
      <c r="BX114" t="b">
        <v>1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I114" t="b">
        <f t="shared" si="63"/>
        <v>1</v>
      </c>
      <c r="CJ114" t="str">
        <f t="shared" si="64"/>
        <v/>
      </c>
      <c r="CK114" t="str">
        <f t="shared" si="65"/>
        <v/>
      </c>
      <c r="CL114" t="str">
        <f t="shared" si="66"/>
        <v/>
      </c>
      <c r="CM114" t="str">
        <f t="shared" si="67"/>
        <v/>
      </c>
      <c r="CN114" t="str">
        <f t="shared" si="68"/>
        <v/>
      </c>
      <c r="CO114" t="b">
        <f t="shared" si="69"/>
        <v>1</v>
      </c>
      <c r="CP114" t="str">
        <f t="shared" si="70"/>
        <v/>
      </c>
      <c r="CQ114" t="str">
        <f t="shared" si="71"/>
        <v/>
      </c>
      <c r="CR114" t="b">
        <f t="shared" si="72"/>
        <v>1</v>
      </c>
      <c r="CS114" t="b">
        <f t="shared" si="73"/>
        <v>0</v>
      </c>
    </row>
    <row r="115" spans="10:97">
      <c r="J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W115" t="b">
        <v>1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I115" t="b">
        <f t="shared" si="63"/>
        <v>1</v>
      </c>
      <c r="CJ115" t="str">
        <f t="shared" si="64"/>
        <v/>
      </c>
      <c r="CK115" t="b">
        <f t="shared" si="65"/>
        <v>0</v>
      </c>
      <c r="CL115" t="b">
        <f t="shared" si="66"/>
        <v>1</v>
      </c>
      <c r="CM115" t="str">
        <f t="shared" si="67"/>
        <v/>
      </c>
      <c r="CN115" t="str">
        <f t="shared" si="68"/>
        <v/>
      </c>
      <c r="CO115" t="str">
        <f t="shared" si="69"/>
        <v/>
      </c>
      <c r="CP115" t="str">
        <f t="shared" si="70"/>
        <v/>
      </c>
      <c r="CQ115" t="str">
        <f t="shared" si="71"/>
        <v/>
      </c>
      <c r="CR115" t="str">
        <f t="shared" si="72"/>
        <v/>
      </c>
      <c r="CS115" t="str">
        <f t="shared" si="73"/>
        <v/>
      </c>
    </row>
    <row r="116" spans="10:97">
      <c r="J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I116" t="b">
        <f t="shared" si="63"/>
        <v>1</v>
      </c>
      <c r="CJ116" t="str">
        <f t="shared" si="64"/>
        <v/>
      </c>
      <c r="CK116" t="str">
        <f t="shared" si="65"/>
        <v/>
      </c>
      <c r="CL116" t="str">
        <f t="shared" si="66"/>
        <v/>
      </c>
      <c r="CM116" t="str">
        <f t="shared" si="67"/>
        <v/>
      </c>
      <c r="CN116" t="str">
        <f t="shared" si="68"/>
        <v/>
      </c>
      <c r="CO116" t="b">
        <f t="shared" si="69"/>
        <v>1</v>
      </c>
      <c r="CP116" t="str">
        <f t="shared" si="70"/>
        <v/>
      </c>
      <c r="CQ116" t="str">
        <f t="shared" si="71"/>
        <v/>
      </c>
      <c r="CR116" t="b">
        <f t="shared" si="72"/>
        <v>1</v>
      </c>
      <c r="CS116" t="str">
        <f t="shared" si="73"/>
        <v/>
      </c>
    </row>
    <row r="117" spans="10:97">
      <c r="J117" s="2">
        <v>1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I117" t="str">
        <f t="shared" si="63"/>
        <v/>
      </c>
      <c r="CJ117" t="str">
        <f t="shared" si="64"/>
        <v/>
      </c>
      <c r="CK117" t="str">
        <f t="shared" si="65"/>
        <v/>
      </c>
      <c r="CL117" t="str">
        <f t="shared" si="66"/>
        <v/>
      </c>
      <c r="CM117" t="str">
        <f t="shared" si="67"/>
        <v/>
      </c>
      <c r="CN117" t="str">
        <f t="shared" si="68"/>
        <v/>
      </c>
      <c r="CO117" t="str">
        <f t="shared" si="69"/>
        <v/>
      </c>
      <c r="CP117" t="b">
        <f t="shared" si="70"/>
        <v>1</v>
      </c>
      <c r="CQ117" t="str">
        <f t="shared" si="71"/>
        <v/>
      </c>
      <c r="CR117" t="str">
        <f t="shared" si="72"/>
        <v/>
      </c>
      <c r="CS117" t="str">
        <f t="shared" si="73"/>
        <v/>
      </c>
    </row>
    <row r="118" spans="10:97">
      <c r="J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I118" t="str">
        <f t="shared" si="63"/>
        <v/>
      </c>
      <c r="CJ118" t="b">
        <f t="shared" si="64"/>
        <v>0</v>
      </c>
      <c r="CK118" t="b">
        <f t="shared" si="65"/>
        <v>0</v>
      </c>
      <c r="CL118" t="b">
        <f t="shared" si="66"/>
        <v>1</v>
      </c>
      <c r="CM118" t="str">
        <f t="shared" si="67"/>
        <v/>
      </c>
      <c r="CN118" t="str">
        <f t="shared" si="68"/>
        <v/>
      </c>
      <c r="CO118" t="str">
        <f t="shared" si="69"/>
        <v/>
      </c>
      <c r="CP118" t="str">
        <f t="shared" si="70"/>
        <v/>
      </c>
      <c r="CQ118" t="str">
        <f t="shared" si="71"/>
        <v/>
      </c>
      <c r="CR118" t="str">
        <f t="shared" si="72"/>
        <v/>
      </c>
      <c r="CS118" t="str">
        <f t="shared" si="73"/>
        <v/>
      </c>
    </row>
    <row r="119" spans="10:97">
      <c r="J119" s="2">
        <v>0</v>
      </c>
      <c r="AW119" s="2">
        <v>1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I119" t="b">
        <f t="shared" si="63"/>
        <v>1</v>
      </c>
      <c r="CJ119" t="str">
        <f t="shared" si="64"/>
        <v/>
      </c>
      <c r="CK119" t="str">
        <f t="shared" si="65"/>
        <v/>
      </c>
      <c r="CL119" t="str">
        <f t="shared" si="66"/>
        <v/>
      </c>
      <c r="CM119" t="str">
        <f t="shared" si="67"/>
        <v/>
      </c>
      <c r="CN119" t="str">
        <f t="shared" si="68"/>
        <v/>
      </c>
      <c r="CO119" t="str">
        <f t="shared" si="69"/>
        <v/>
      </c>
      <c r="CP119" t="str">
        <f t="shared" si="70"/>
        <v/>
      </c>
      <c r="CQ119" t="str">
        <f t="shared" si="71"/>
        <v/>
      </c>
      <c r="CR119" t="str">
        <f t="shared" si="72"/>
        <v/>
      </c>
      <c r="CS119" t="str">
        <f t="shared" si="73"/>
        <v/>
      </c>
    </row>
    <row r="120" spans="10:97">
      <c r="J120" s="2">
        <v>0</v>
      </c>
      <c r="AW120" s="2">
        <v>0</v>
      </c>
      <c r="AX120" s="2">
        <v>1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J120">
        <v>0</v>
      </c>
      <c r="BK120">
        <v>1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I120" t="b">
        <f t="shared" si="63"/>
        <v>1</v>
      </c>
      <c r="CJ120" t="str">
        <f t="shared" si="64"/>
        <v/>
      </c>
      <c r="CK120" t="str">
        <f t="shared" si="65"/>
        <v/>
      </c>
      <c r="CL120" t="b">
        <f t="shared" si="66"/>
        <v>0</v>
      </c>
      <c r="CM120" t="str">
        <f t="shared" si="67"/>
        <v/>
      </c>
      <c r="CN120" t="str">
        <f t="shared" si="68"/>
        <v/>
      </c>
      <c r="CO120" t="str">
        <f t="shared" si="69"/>
        <v/>
      </c>
      <c r="CP120" t="str">
        <f t="shared" si="70"/>
        <v/>
      </c>
      <c r="CQ120" t="str">
        <f t="shared" si="71"/>
        <v/>
      </c>
      <c r="CR120" t="str">
        <f t="shared" si="72"/>
        <v/>
      </c>
      <c r="CS120" t="str">
        <f t="shared" si="73"/>
        <v/>
      </c>
    </row>
    <row r="121" spans="10:97"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I121" t="str">
        <f t="shared" si="63"/>
        <v/>
      </c>
      <c r="CJ121" t="b">
        <f t="shared" si="64"/>
        <v>1</v>
      </c>
      <c r="CK121" t="b">
        <f t="shared" si="65"/>
        <v>0</v>
      </c>
      <c r="CL121" t="b">
        <f t="shared" si="66"/>
        <v>1</v>
      </c>
      <c r="CM121" t="str">
        <f t="shared" si="67"/>
        <v/>
      </c>
      <c r="CN121" t="str">
        <f t="shared" si="68"/>
        <v/>
      </c>
      <c r="CO121" t="str">
        <f t="shared" si="69"/>
        <v/>
      </c>
      <c r="CP121" t="str">
        <f t="shared" si="70"/>
        <v/>
      </c>
      <c r="CQ121" t="str">
        <f t="shared" si="71"/>
        <v/>
      </c>
      <c r="CR121" t="str">
        <f t="shared" si="72"/>
        <v/>
      </c>
      <c r="CS121" t="b">
        <f t="shared" si="73"/>
        <v>1</v>
      </c>
    </row>
    <row r="122" spans="10:97">
      <c r="CI122" t="str">
        <f t="shared" si="63"/>
        <v/>
      </c>
      <c r="CJ122" t="str">
        <f t="shared" si="64"/>
        <v/>
      </c>
      <c r="CK122" t="str">
        <f t="shared" si="65"/>
        <v/>
      </c>
      <c r="CL122" t="str">
        <f t="shared" si="66"/>
        <v/>
      </c>
      <c r="CM122" t="str">
        <f t="shared" si="67"/>
        <v/>
      </c>
      <c r="CN122" t="str">
        <f t="shared" si="68"/>
        <v/>
      </c>
      <c r="CO122" t="str">
        <f t="shared" si="69"/>
        <v/>
      </c>
      <c r="CP122" t="b">
        <f t="shared" si="70"/>
        <v>0</v>
      </c>
      <c r="CQ122" t="str">
        <f t="shared" si="71"/>
        <v/>
      </c>
      <c r="CR122" t="b">
        <f t="shared" si="72"/>
        <v>1</v>
      </c>
      <c r="CS122" t="b">
        <f t="shared" si="73"/>
        <v>1</v>
      </c>
    </row>
    <row r="128" spans="10:97" ht="48">
      <c r="BJ128" s="44" t="s">
        <v>0</v>
      </c>
      <c r="BK128" s="44" t="s">
        <v>1</v>
      </c>
      <c r="BL128" s="44" t="s">
        <v>2</v>
      </c>
      <c r="BM128" s="44" t="s">
        <v>5</v>
      </c>
      <c r="BN128" s="44" t="s">
        <v>10</v>
      </c>
      <c r="BO128" s="44" t="s">
        <v>11</v>
      </c>
      <c r="BP128" s="44" t="s">
        <v>13</v>
      </c>
      <c r="BQ128" s="44" t="s">
        <v>14</v>
      </c>
      <c r="BR128" s="44" t="s">
        <v>15</v>
      </c>
      <c r="BS128" s="44" t="s">
        <v>17</v>
      </c>
      <c r="BT128" s="44" t="s">
        <v>23</v>
      </c>
    </row>
    <row r="129" spans="61:85">
      <c r="BI129" s="45">
        <v>0</v>
      </c>
      <c r="BJ129" s="46">
        <v>1</v>
      </c>
      <c r="BK129" s="46">
        <v>0</v>
      </c>
      <c r="BL129" s="46">
        <v>0</v>
      </c>
      <c r="BM129" s="46">
        <v>0</v>
      </c>
      <c r="BN129" s="46">
        <v>0</v>
      </c>
      <c r="BO129" s="46">
        <v>0</v>
      </c>
      <c r="BP129" s="46">
        <v>0</v>
      </c>
      <c r="BQ129" s="46">
        <v>1</v>
      </c>
      <c r="BR129" s="46">
        <v>0</v>
      </c>
      <c r="BS129" s="46">
        <v>0</v>
      </c>
      <c r="BT129" s="46">
        <v>0</v>
      </c>
      <c r="BW129" t="b" cm="1">
        <f t="array" ref="BW129:CG186">EXACT(BJ129:BT186,BJ64:BT121)</f>
        <v>1</v>
      </c>
      <c r="BX129" t="b">
        <v>1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</row>
    <row r="130" spans="61:85">
      <c r="BI130" s="44">
        <v>1</v>
      </c>
      <c r="BJ130" s="47">
        <v>0</v>
      </c>
      <c r="BK130" s="47">
        <v>0</v>
      </c>
      <c r="BL130" s="47">
        <v>0</v>
      </c>
      <c r="BM130" s="47">
        <v>0</v>
      </c>
      <c r="BN130" s="47">
        <v>0</v>
      </c>
      <c r="BO130" s="47">
        <v>0</v>
      </c>
      <c r="BP130" s="47">
        <v>0</v>
      </c>
      <c r="BQ130" s="47">
        <v>0</v>
      </c>
      <c r="BR130" s="47">
        <v>1</v>
      </c>
      <c r="BS130" s="47">
        <v>0</v>
      </c>
      <c r="BT130" s="47">
        <v>0</v>
      </c>
      <c r="BW130" t="b">
        <v>1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</row>
    <row r="131" spans="61:85">
      <c r="BI131" s="45">
        <v>2</v>
      </c>
      <c r="BJ131" s="46">
        <v>1</v>
      </c>
      <c r="BK131" s="46">
        <v>0</v>
      </c>
      <c r="BL131" s="46">
        <v>0</v>
      </c>
      <c r="BM131" s="46">
        <v>0</v>
      </c>
      <c r="BN131" s="46">
        <v>0</v>
      </c>
      <c r="BO131" s="46">
        <v>0</v>
      </c>
      <c r="BP131" s="46">
        <v>1</v>
      </c>
      <c r="BQ131" s="46">
        <v>0</v>
      </c>
      <c r="BR131" s="46">
        <v>1</v>
      </c>
      <c r="BS131" s="46">
        <v>0</v>
      </c>
      <c r="BT131" s="46">
        <v>0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</row>
    <row r="132" spans="61:85">
      <c r="BI132" s="44">
        <v>3</v>
      </c>
      <c r="BJ132" s="47">
        <v>0</v>
      </c>
      <c r="BK132" s="47">
        <v>0</v>
      </c>
      <c r="BL132" s="47">
        <v>0</v>
      </c>
      <c r="BM132" s="47">
        <v>0</v>
      </c>
      <c r="BN132" s="47">
        <v>0</v>
      </c>
      <c r="BO132" s="47">
        <v>0</v>
      </c>
      <c r="BP132" s="47">
        <v>0</v>
      </c>
      <c r="BQ132" s="47">
        <v>0</v>
      </c>
      <c r="BR132" s="47">
        <v>0</v>
      </c>
      <c r="BS132" s="47">
        <v>0</v>
      </c>
      <c r="BT132" s="47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1</v>
      </c>
      <c r="CF132" t="b">
        <v>1</v>
      </c>
      <c r="CG132" t="b">
        <v>1</v>
      </c>
    </row>
    <row r="133" spans="61:85">
      <c r="BI133" s="45">
        <v>4</v>
      </c>
      <c r="BJ133" s="46">
        <v>0</v>
      </c>
      <c r="BK133" s="46">
        <v>1</v>
      </c>
      <c r="BL133" s="46">
        <v>0</v>
      </c>
      <c r="BM133" s="46">
        <v>0</v>
      </c>
      <c r="BN133" s="46">
        <v>0</v>
      </c>
      <c r="BO133" s="46">
        <v>0</v>
      </c>
      <c r="BP133" s="46">
        <v>0</v>
      </c>
      <c r="BQ133" s="46">
        <v>0</v>
      </c>
      <c r="BR133" s="46">
        <v>1</v>
      </c>
      <c r="BS133" s="46">
        <v>0</v>
      </c>
      <c r="BT133" s="46">
        <v>1</v>
      </c>
      <c r="BW133" t="b">
        <v>1</v>
      </c>
      <c r="BX133" t="b">
        <v>1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</row>
    <row r="134" spans="61:85">
      <c r="BI134" s="44">
        <v>5</v>
      </c>
      <c r="BJ134" s="47">
        <v>0</v>
      </c>
      <c r="BK134" s="47">
        <v>1</v>
      </c>
      <c r="BL134" s="47">
        <v>0</v>
      </c>
      <c r="BM134" s="47">
        <v>0</v>
      </c>
      <c r="BN134" s="47">
        <v>1</v>
      </c>
      <c r="BO134" s="47">
        <v>0</v>
      </c>
      <c r="BP134" s="47">
        <v>0</v>
      </c>
      <c r="BQ134" s="47">
        <v>0</v>
      </c>
      <c r="BR134" s="47">
        <v>1</v>
      </c>
      <c r="BS134" s="47">
        <v>0</v>
      </c>
      <c r="BT134" s="47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</row>
    <row r="135" spans="61:85">
      <c r="BI135" s="45">
        <v>6</v>
      </c>
      <c r="BJ135" s="46">
        <v>1</v>
      </c>
      <c r="BK135" s="46">
        <v>0</v>
      </c>
      <c r="BL135" s="46">
        <v>0</v>
      </c>
      <c r="BM135" s="46">
        <v>1</v>
      </c>
      <c r="BN135" s="46">
        <v>0</v>
      </c>
      <c r="BO135" s="46">
        <v>0</v>
      </c>
      <c r="BP135" s="46">
        <v>0</v>
      </c>
      <c r="BQ135" s="46">
        <v>1</v>
      </c>
      <c r="BR135" s="46">
        <v>0</v>
      </c>
      <c r="BS135" s="46">
        <v>0</v>
      </c>
      <c r="BT135" s="46">
        <v>0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1</v>
      </c>
      <c r="CF135" t="b">
        <v>1</v>
      </c>
      <c r="CG135" t="b">
        <v>1</v>
      </c>
    </row>
    <row r="136" spans="61:85">
      <c r="BI136" s="44">
        <v>7</v>
      </c>
      <c r="BJ136" s="47">
        <v>0</v>
      </c>
      <c r="BK136" s="47">
        <v>0</v>
      </c>
      <c r="BL136" s="47">
        <v>0</v>
      </c>
      <c r="BM136" s="47">
        <v>0</v>
      </c>
      <c r="BN136" s="47">
        <v>0</v>
      </c>
      <c r="BO136" s="47">
        <v>0</v>
      </c>
      <c r="BP136" s="47">
        <v>0</v>
      </c>
      <c r="BQ136" s="47">
        <v>1</v>
      </c>
      <c r="BR136" s="47">
        <v>0</v>
      </c>
      <c r="BS136" s="47">
        <v>0</v>
      </c>
      <c r="BT136" s="47">
        <v>0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</row>
    <row r="137" spans="61:85">
      <c r="BI137" s="45">
        <v>8</v>
      </c>
      <c r="BJ137" s="46">
        <v>0</v>
      </c>
      <c r="BK137" s="46">
        <v>0</v>
      </c>
      <c r="BL137" s="46">
        <v>0</v>
      </c>
      <c r="BM137" s="46">
        <v>0</v>
      </c>
      <c r="BN137" s="46">
        <v>0</v>
      </c>
      <c r="BO137" s="46">
        <v>0</v>
      </c>
      <c r="BP137" s="46">
        <v>0</v>
      </c>
      <c r="BQ137" s="46">
        <v>1</v>
      </c>
      <c r="BR137" s="46">
        <v>0</v>
      </c>
      <c r="BS137" s="46">
        <v>0</v>
      </c>
      <c r="BT137" s="46">
        <v>0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</row>
    <row r="138" spans="61:85">
      <c r="BI138" s="44">
        <v>9</v>
      </c>
      <c r="BJ138" s="47">
        <v>1</v>
      </c>
      <c r="BK138" s="47">
        <v>0</v>
      </c>
      <c r="BL138" s="47">
        <v>0</v>
      </c>
      <c r="BM138" s="47">
        <v>0</v>
      </c>
      <c r="BN138" s="47">
        <v>0</v>
      </c>
      <c r="BO138" s="47">
        <v>0</v>
      </c>
      <c r="BP138" s="47">
        <v>1</v>
      </c>
      <c r="BQ138" s="47">
        <v>0</v>
      </c>
      <c r="BR138" s="47">
        <v>1</v>
      </c>
      <c r="BS138" s="47">
        <v>0</v>
      </c>
      <c r="BT138" s="47">
        <v>0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</row>
    <row r="139" spans="61:85">
      <c r="BI139" s="45">
        <v>10</v>
      </c>
      <c r="BJ139" s="46">
        <v>1</v>
      </c>
      <c r="BK139" s="46">
        <v>0</v>
      </c>
      <c r="BL139" s="46">
        <v>0</v>
      </c>
      <c r="BM139" s="46">
        <v>0</v>
      </c>
      <c r="BN139" s="46">
        <v>0</v>
      </c>
      <c r="BO139" s="46">
        <v>0</v>
      </c>
      <c r="BP139" s="46">
        <v>1</v>
      </c>
      <c r="BQ139" s="46">
        <v>1</v>
      </c>
      <c r="BR139" s="46">
        <v>0</v>
      </c>
      <c r="BS139" s="46">
        <v>0</v>
      </c>
      <c r="BT139" s="46">
        <v>0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</row>
    <row r="140" spans="61:85">
      <c r="BI140" s="44">
        <v>11</v>
      </c>
      <c r="BJ140" s="47">
        <v>1</v>
      </c>
      <c r="BK140" s="47">
        <v>0</v>
      </c>
      <c r="BL140" s="47">
        <v>0</v>
      </c>
      <c r="BM140" s="47">
        <v>0</v>
      </c>
      <c r="BN140" s="47">
        <v>0</v>
      </c>
      <c r="BO140" s="47">
        <v>0</v>
      </c>
      <c r="BP140" s="47">
        <v>1</v>
      </c>
      <c r="BQ140" s="47">
        <v>0</v>
      </c>
      <c r="BR140" s="47">
        <v>1</v>
      </c>
      <c r="BS140" s="47">
        <v>0</v>
      </c>
      <c r="BT140" s="47">
        <v>0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</row>
    <row r="141" spans="61:85">
      <c r="BI141" s="45">
        <v>12</v>
      </c>
      <c r="BJ141" s="46">
        <v>1</v>
      </c>
      <c r="BK141" s="46">
        <v>0</v>
      </c>
      <c r="BL141" s="46">
        <v>0</v>
      </c>
      <c r="BM141" s="46">
        <v>0</v>
      </c>
      <c r="BN141" s="46">
        <v>0</v>
      </c>
      <c r="BO141" s="46">
        <v>0</v>
      </c>
      <c r="BP141" s="46">
        <v>0</v>
      </c>
      <c r="BQ141" s="46">
        <v>1</v>
      </c>
      <c r="BR141" s="46">
        <v>0</v>
      </c>
      <c r="BS141" s="46">
        <v>0</v>
      </c>
      <c r="BT141" s="46">
        <v>0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</row>
    <row r="142" spans="61:85">
      <c r="BI142" s="44">
        <v>13</v>
      </c>
      <c r="BJ142" s="47">
        <v>0</v>
      </c>
      <c r="BK142" s="47">
        <v>0</v>
      </c>
      <c r="BL142" s="47">
        <v>1</v>
      </c>
      <c r="BM142" s="47">
        <v>0</v>
      </c>
      <c r="BN142" s="47">
        <v>0</v>
      </c>
      <c r="BO142" s="47">
        <v>0</v>
      </c>
      <c r="BP142" s="47">
        <v>0</v>
      </c>
      <c r="BQ142" s="47">
        <v>0</v>
      </c>
      <c r="BR142" s="47">
        <v>0</v>
      </c>
      <c r="BS142" s="47">
        <v>0</v>
      </c>
      <c r="BT142" s="47">
        <v>0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b">
        <v>1</v>
      </c>
      <c r="CE142" t="b">
        <v>1</v>
      </c>
      <c r="CF142" t="b">
        <v>1</v>
      </c>
      <c r="CG142" t="b">
        <v>1</v>
      </c>
    </row>
    <row r="143" spans="61:85">
      <c r="BI143" s="45">
        <v>14</v>
      </c>
      <c r="BJ143" s="46">
        <v>0</v>
      </c>
      <c r="BK143" s="46">
        <v>0</v>
      </c>
      <c r="BL143" s="46">
        <v>0</v>
      </c>
      <c r="BM143" s="46">
        <v>0</v>
      </c>
      <c r="BN143" s="46">
        <v>0</v>
      </c>
      <c r="BO143" s="46">
        <v>1</v>
      </c>
      <c r="BP143" s="46">
        <v>0</v>
      </c>
      <c r="BQ143" s="46">
        <v>0</v>
      </c>
      <c r="BR143" s="46">
        <v>1</v>
      </c>
      <c r="BS143" s="46">
        <v>0</v>
      </c>
      <c r="BT143" s="46">
        <v>0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1</v>
      </c>
      <c r="CE143" t="b">
        <v>1</v>
      </c>
      <c r="CF143" t="b">
        <v>1</v>
      </c>
      <c r="CG143" t="b">
        <v>1</v>
      </c>
    </row>
    <row r="144" spans="61:85">
      <c r="BI144" s="44">
        <v>15</v>
      </c>
      <c r="BJ144" s="47">
        <v>0</v>
      </c>
      <c r="BK144" s="47">
        <v>1</v>
      </c>
      <c r="BL144" s="47">
        <v>0</v>
      </c>
      <c r="BM144" s="47">
        <v>0</v>
      </c>
      <c r="BN144" s="47">
        <v>0</v>
      </c>
      <c r="BO144" s="47">
        <v>0</v>
      </c>
      <c r="BP144" s="47">
        <v>0</v>
      </c>
      <c r="BQ144" s="47">
        <v>0</v>
      </c>
      <c r="BR144" s="47">
        <v>1</v>
      </c>
      <c r="BS144" s="47">
        <v>0</v>
      </c>
      <c r="BT144" s="47">
        <v>0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1</v>
      </c>
      <c r="CD144" t="b">
        <v>1</v>
      </c>
      <c r="CE144" t="b">
        <v>1</v>
      </c>
      <c r="CF144" t="b">
        <v>1</v>
      </c>
      <c r="CG144" t="b">
        <v>1</v>
      </c>
    </row>
    <row r="145" spans="61:85">
      <c r="BI145" s="45">
        <v>16</v>
      </c>
      <c r="BJ145" s="46">
        <v>0</v>
      </c>
      <c r="BK145" s="46">
        <v>0</v>
      </c>
      <c r="BL145" s="46">
        <v>0</v>
      </c>
      <c r="BM145" s="46">
        <v>1</v>
      </c>
      <c r="BN145" s="46">
        <v>0</v>
      </c>
      <c r="BO145" s="46">
        <v>0</v>
      </c>
      <c r="BP145" s="46">
        <v>0</v>
      </c>
      <c r="BQ145" s="46">
        <v>0</v>
      </c>
      <c r="BR145" s="46">
        <v>0</v>
      </c>
      <c r="BS145" s="46">
        <v>0</v>
      </c>
      <c r="BT145" s="46">
        <v>1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1</v>
      </c>
      <c r="CE145" t="b">
        <v>1</v>
      </c>
      <c r="CF145" t="b">
        <v>1</v>
      </c>
      <c r="CG145" t="b">
        <v>1</v>
      </c>
    </row>
    <row r="146" spans="61:85">
      <c r="BI146" s="44">
        <v>17</v>
      </c>
      <c r="BJ146" s="47">
        <v>0</v>
      </c>
      <c r="BK146" s="47">
        <v>1</v>
      </c>
      <c r="BL146" s="47">
        <v>0</v>
      </c>
      <c r="BM146" s="47">
        <v>1</v>
      </c>
      <c r="BN146" s="47">
        <v>0</v>
      </c>
      <c r="BO146" s="47">
        <v>0</v>
      </c>
      <c r="BP146" s="47">
        <v>0</v>
      </c>
      <c r="BQ146" s="47">
        <v>0</v>
      </c>
      <c r="BR146" s="47">
        <v>0</v>
      </c>
      <c r="BS146" s="47">
        <v>0</v>
      </c>
      <c r="BT146" s="47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</row>
    <row r="147" spans="61:85">
      <c r="BI147" s="45">
        <v>18</v>
      </c>
      <c r="BJ147" s="46">
        <v>1</v>
      </c>
      <c r="BK147" s="46">
        <v>0</v>
      </c>
      <c r="BL147" s="46">
        <v>0</v>
      </c>
      <c r="BM147" s="46">
        <v>0</v>
      </c>
      <c r="BN147" s="46">
        <v>0</v>
      </c>
      <c r="BO147" s="46">
        <v>0</v>
      </c>
      <c r="BP147" s="46">
        <v>0</v>
      </c>
      <c r="BQ147" s="46">
        <v>1</v>
      </c>
      <c r="BR147" s="46">
        <v>0</v>
      </c>
      <c r="BS147" s="46">
        <v>0</v>
      </c>
      <c r="BT147" s="46">
        <v>0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</row>
    <row r="148" spans="61:85">
      <c r="BI148" s="44">
        <v>19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7">
        <v>1</v>
      </c>
      <c r="BP148" s="47">
        <v>0</v>
      </c>
      <c r="BQ148" s="47">
        <v>0</v>
      </c>
      <c r="BR148" s="47">
        <v>1</v>
      </c>
      <c r="BS148" s="47">
        <v>0</v>
      </c>
      <c r="BT148" s="47">
        <v>0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</row>
    <row r="149" spans="61:85">
      <c r="BI149" s="45">
        <v>20</v>
      </c>
      <c r="BJ149" s="46">
        <v>1</v>
      </c>
      <c r="BK149" s="46">
        <v>1</v>
      </c>
      <c r="BL149" s="46">
        <v>0</v>
      </c>
      <c r="BM149" s="46">
        <v>0</v>
      </c>
      <c r="BN149" s="46">
        <v>0</v>
      </c>
      <c r="BO149" s="46">
        <v>0</v>
      </c>
      <c r="BP149" s="46">
        <v>0</v>
      </c>
      <c r="BQ149" s="46">
        <v>0</v>
      </c>
      <c r="BR149" s="46">
        <v>0</v>
      </c>
      <c r="BS149" s="46">
        <v>0</v>
      </c>
      <c r="BT149" s="46">
        <v>0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</row>
    <row r="150" spans="61:85">
      <c r="BI150" s="44">
        <v>21</v>
      </c>
      <c r="BJ150" s="47">
        <v>0</v>
      </c>
      <c r="BK150" s="47">
        <v>0</v>
      </c>
      <c r="BL150" s="47">
        <v>0</v>
      </c>
      <c r="BM150" s="47">
        <v>0</v>
      </c>
      <c r="BN150" s="47">
        <v>1</v>
      </c>
      <c r="BO150" s="47">
        <v>0</v>
      </c>
      <c r="BP150" s="47">
        <v>0</v>
      </c>
      <c r="BQ150" s="47">
        <v>1</v>
      </c>
      <c r="BR150" s="47">
        <v>0</v>
      </c>
      <c r="BS150" s="47">
        <v>0</v>
      </c>
      <c r="BT150" s="47">
        <v>1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</row>
    <row r="151" spans="61:85">
      <c r="BI151" s="45">
        <v>22</v>
      </c>
      <c r="BJ151" s="46">
        <v>0</v>
      </c>
      <c r="BK151" s="46">
        <v>0</v>
      </c>
      <c r="BL151" s="46">
        <v>0</v>
      </c>
      <c r="BM151" s="46">
        <v>0</v>
      </c>
      <c r="BN151" s="46">
        <v>0</v>
      </c>
      <c r="BO151" s="46">
        <v>0</v>
      </c>
      <c r="BP151" s="46">
        <v>0</v>
      </c>
      <c r="BQ151" s="46">
        <v>1</v>
      </c>
      <c r="BR151" s="46">
        <v>0</v>
      </c>
      <c r="BS151" s="46">
        <v>0</v>
      </c>
      <c r="BT151" s="46">
        <v>0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</row>
    <row r="152" spans="61:85">
      <c r="BI152" s="44">
        <v>23</v>
      </c>
      <c r="BJ152" s="47">
        <v>1</v>
      </c>
      <c r="BK152" s="47">
        <v>0</v>
      </c>
      <c r="BL152" s="47">
        <v>0</v>
      </c>
      <c r="BM152" s="47">
        <v>0</v>
      </c>
      <c r="BN152" s="47">
        <v>0</v>
      </c>
      <c r="BO152" s="47">
        <v>0</v>
      </c>
      <c r="BP152" s="47">
        <v>1</v>
      </c>
      <c r="BQ152" s="47">
        <v>0</v>
      </c>
      <c r="BR152" s="47">
        <v>0</v>
      </c>
      <c r="BS152" s="47">
        <v>0</v>
      </c>
      <c r="BT152" s="47">
        <v>0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</row>
    <row r="153" spans="61:85">
      <c r="BI153" s="45">
        <v>24</v>
      </c>
      <c r="BJ153" s="46">
        <v>0</v>
      </c>
      <c r="BK153" s="46">
        <v>1</v>
      </c>
      <c r="BL153" s="46">
        <v>0</v>
      </c>
      <c r="BM153" s="46">
        <v>0</v>
      </c>
      <c r="BN153" s="46">
        <v>0</v>
      </c>
      <c r="BO153" s="46">
        <v>0</v>
      </c>
      <c r="BP153" s="46">
        <v>1</v>
      </c>
      <c r="BQ153" s="46">
        <v>0</v>
      </c>
      <c r="BR153" s="46">
        <v>0</v>
      </c>
      <c r="BS153" s="46">
        <v>0</v>
      </c>
      <c r="BT153" s="46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</row>
    <row r="154" spans="61:85">
      <c r="BI154" s="44">
        <v>25</v>
      </c>
      <c r="BJ154" s="47">
        <v>0</v>
      </c>
      <c r="BK154" s="47">
        <v>0</v>
      </c>
      <c r="BL154" s="47">
        <v>0</v>
      </c>
      <c r="BM154" s="47">
        <v>0</v>
      </c>
      <c r="BN154" s="47">
        <v>0</v>
      </c>
      <c r="BO154" s="47">
        <v>0</v>
      </c>
      <c r="BP154" s="47">
        <v>0</v>
      </c>
      <c r="BQ154" s="47">
        <v>0</v>
      </c>
      <c r="BR154" s="47">
        <v>0</v>
      </c>
      <c r="BS154" s="47">
        <v>0</v>
      </c>
      <c r="BT154" s="47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1</v>
      </c>
      <c r="CC154" t="b">
        <v>1</v>
      </c>
      <c r="CD154" t="b">
        <v>1</v>
      </c>
      <c r="CE154" t="b">
        <v>1</v>
      </c>
      <c r="CF154" t="b">
        <v>1</v>
      </c>
      <c r="CG154" t="b">
        <v>1</v>
      </c>
    </row>
    <row r="155" spans="61:85">
      <c r="BI155" s="45">
        <v>26</v>
      </c>
      <c r="BJ155" s="46">
        <v>0</v>
      </c>
      <c r="BK155" s="46">
        <v>1</v>
      </c>
      <c r="BL155" s="46">
        <v>0</v>
      </c>
      <c r="BM155" s="46">
        <v>0</v>
      </c>
      <c r="BN155" s="46">
        <v>0</v>
      </c>
      <c r="BO155" s="46">
        <v>1</v>
      </c>
      <c r="BP155" s="46">
        <v>0</v>
      </c>
      <c r="BQ155" s="46">
        <v>0</v>
      </c>
      <c r="BR155" s="46">
        <v>1</v>
      </c>
      <c r="BS155" s="46">
        <v>0</v>
      </c>
      <c r="BT155" s="46">
        <v>0</v>
      </c>
      <c r="BW155" t="b">
        <v>1</v>
      </c>
      <c r="BX155" t="b">
        <v>1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</row>
    <row r="156" spans="61:85">
      <c r="BI156" s="44">
        <v>27</v>
      </c>
      <c r="BJ156" s="47">
        <v>0</v>
      </c>
      <c r="BK156" s="47">
        <v>1</v>
      </c>
      <c r="BL156" s="47">
        <v>0</v>
      </c>
      <c r="BM156" s="47">
        <v>1</v>
      </c>
      <c r="BN156" s="47">
        <v>0</v>
      </c>
      <c r="BO156" s="47">
        <v>0</v>
      </c>
      <c r="BP156" s="47">
        <v>0</v>
      </c>
      <c r="BQ156" s="47">
        <v>0</v>
      </c>
      <c r="BR156" s="47">
        <v>0</v>
      </c>
      <c r="BS156" s="47">
        <v>0</v>
      </c>
      <c r="BT156" s="47">
        <v>0</v>
      </c>
      <c r="BW156" t="b">
        <v>1</v>
      </c>
      <c r="BX156" t="b">
        <v>1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1</v>
      </c>
      <c r="CG156" t="b">
        <v>1</v>
      </c>
    </row>
    <row r="157" spans="61:85">
      <c r="BI157" s="45">
        <v>28</v>
      </c>
      <c r="BJ157" s="46">
        <v>1</v>
      </c>
      <c r="BK157" s="46">
        <v>0</v>
      </c>
      <c r="BL157" s="46">
        <v>0</v>
      </c>
      <c r="BM157" s="46">
        <v>1</v>
      </c>
      <c r="BN157" s="46">
        <v>0</v>
      </c>
      <c r="BO157" s="46">
        <v>0</v>
      </c>
      <c r="BP157" s="46">
        <v>0</v>
      </c>
      <c r="BQ157" s="46">
        <v>0</v>
      </c>
      <c r="BR157" s="46">
        <v>0</v>
      </c>
      <c r="BS157" s="46">
        <v>0</v>
      </c>
      <c r="BT157" s="46">
        <v>0</v>
      </c>
      <c r="BW157" t="b">
        <v>1</v>
      </c>
      <c r="BX157" t="b">
        <v>1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1</v>
      </c>
    </row>
    <row r="158" spans="61:85">
      <c r="BI158" s="44">
        <v>29</v>
      </c>
      <c r="BJ158" s="47">
        <v>0</v>
      </c>
      <c r="BK158" s="47">
        <v>1</v>
      </c>
      <c r="BL158" s="47">
        <v>0</v>
      </c>
      <c r="BM158" s="47">
        <v>0</v>
      </c>
      <c r="BN158" s="47">
        <v>0</v>
      </c>
      <c r="BO158" s="47">
        <v>0</v>
      </c>
      <c r="BP158" s="47">
        <v>0</v>
      </c>
      <c r="BQ158" s="47">
        <v>0</v>
      </c>
      <c r="BR158" s="47">
        <v>0</v>
      </c>
      <c r="BS158" s="47">
        <v>1</v>
      </c>
      <c r="BT158" s="47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</row>
    <row r="159" spans="61:85">
      <c r="BI159" s="45">
        <v>30</v>
      </c>
      <c r="BJ159" s="46">
        <v>0</v>
      </c>
      <c r="BK159" s="46">
        <v>0</v>
      </c>
      <c r="BL159" s="46">
        <v>0</v>
      </c>
      <c r="BM159" s="46">
        <v>0</v>
      </c>
      <c r="BN159" s="46">
        <v>0</v>
      </c>
      <c r="BO159" s="46">
        <v>1</v>
      </c>
      <c r="BP159" s="46">
        <v>0</v>
      </c>
      <c r="BQ159" s="46">
        <v>0</v>
      </c>
      <c r="BR159" s="46">
        <v>1</v>
      </c>
      <c r="BS159" s="46">
        <v>0</v>
      </c>
      <c r="BT159" s="46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</row>
    <row r="160" spans="61:85">
      <c r="BI160" s="44">
        <v>31</v>
      </c>
      <c r="BJ160" s="47">
        <v>1</v>
      </c>
      <c r="BK160" s="47">
        <v>0</v>
      </c>
      <c r="BL160" s="47">
        <v>0</v>
      </c>
      <c r="BM160" s="47">
        <v>0</v>
      </c>
      <c r="BN160" s="47">
        <v>0</v>
      </c>
      <c r="BO160" s="47">
        <v>0</v>
      </c>
      <c r="BP160" s="47">
        <v>1</v>
      </c>
      <c r="BQ160" s="47">
        <v>0</v>
      </c>
      <c r="BR160" s="47">
        <v>1</v>
      </c>
      <c r="BS160" s="47">
        <v>0</v>
      </c>
      <c r="BT160" s="47">
        <v>0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</row>
    <row r="161" spans="61:85">
      <c r="BI161" s="45">
        <v>32</v>
      </c>
      <c r="BJ161" s="46">
        <v>0</v>
      </c>
      <c r="BK161" s="46">
        <v>0</v>
      </c>
      <c r="BL161" s="46">
        <v>0</v>
      </c>
      <c r="BM161" s="46">
        <v>0</v>
      </c>
      <c r="BN161" s="46">
        <v>0</v>
      </c>
      <c r="BO161" s="46">
        <v>0</v>
      </c>
      <c r="BP161" s="46">
        <v>0</v>
      </c>
      <c r="BQ161" s="46">
        <v>1</v>
      </c>
      <c r="BR161" s="46">
        <v>0</v>
      </c>
      <c r="BS161" s="46">
        <v>0</v>
      </c>
      <c r="BT161" s="46">
        <v>0</v>
      </c>
      <c r="BW161" t="b">
        <v>1</v>
      </c>
      <c r="BX161" t="b">
        <v>1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</row>
    <row r="162" spans="61:85">
      <c r="BI162" s="44">
        <v>33</v>
      </c>
      <c r="BJ162" s="47">
        <v>1</v>
      </c>
      <c r="BK162" s="47">
        <v>0</v>
      </c>
      <c r="BL162" s="47">
        <v>0</v>
      </c>
      <c r="BM162" s="47">
        <v>0</v>
      </c>
      <c r="BN162" s="47">
        <v>0</v>
      </c>
      <c r="BO162" s="47">
        <v>0</v>
      </c>
      <c r="BP162" s="47">
        <v>1</v>
      </c>
      <c r="BQ162" s="47">
        <v>0</v>
      </c>
      <c r="BR162" s="47">
        <v>1</v>
      </c>
      <c r="BS162" s="47">
        <v>0</v>
      </c>
      <c r="BT162" s="47">
        <v>0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1</v>
      </c>
      <c r="CE162" t="b">
        <v>1</v>
      </c>
      <c r="CF162" t="b">
        <v>1</v>
      </c>
      <c r="CG162" t="b">
        <v>1</v>
      </c>
    </row>
    <row r="163" spans="61:85">
      <c r="BI163" s="45">
        <v>34</v>
      </c>
      <c r="BJ163" s="46">
        <v>0</v>
      </c>
      <c r="BK163" s="46">
        <v>1</v>
      </c>
      <c r="BL163" s="46">
        <v>0</v>
      </c>
      <c r="BM163" s="46">
        <v>1</v>
      </c>
      <c r="BN163" s="46">
        <v>0</v>
      </c>
      <c r="BO163" s="46">
        <v>0</v>
      </c>
      <c r="BP163" s="46">
        <v>0</v>
      </c>
      <c r="BQ163" s="46">
        <v>0</v>
      </c>
      <c r="BR163" s="46">
        <v>1</v>
      </c>
      <c r="BS163" s="46">
        <v>0</v>
      </c>
      <c r="BT163" s="46">
        <v>0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1</v>
      </c>
    </row>
    <row r="164" spans="61:85">
      <c r="BI164" s="44">
        <v>35</v>
      </c>
      <c r="BJ164" s="47">
        <v>0</v>
      </c>
      <c r="BK164" s="47">
        <v>1</v>
      </c>
      <c r="BL164" s="47">
        <v>1</v>
      </c>
      <c r="BM164" s="47">
        <v>0</v>
      </c>
      <c r="BN164" s="47">
        <v>0</v>
      </c>
      <c r="BO164" s="47">
        <v>0</v>
      </c>
      <c r="BP164" s="47">
        <v>0</v>
      </c>
      <c r="BQ164" s="47">
        <v>0</v>
      </c>
      <c r="BR164" s="47">
        <v>0</v>
      </c>
      <c r="BS164" s="47">
        <v>0</v>
      </c>
      <c r="BT164" s="47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1</v>
      </c>
      <c r="CF164" t="b">
        <v>1</v>
      </c>
      <c r="CG164" t="b">
        <v>1</v>
      </c>
    </row>
    <row r="165" spans="61:85">
      <c r="BI165" s="45">
        <v>36</v>
      </c>
      <c r="BJ165" s="46">
        <v>0</v>
      </c>
      <c r="BK165" s="46">
        <v>0</v>
      </c>
      <c r="BL165" s="46">
        <v>1</v>
      </c>
      <c r="BM165" s="46">
        <v>1</v>
      </c>
      <c r="BN165" s="46">
        <v>0</v>
      </c>
      <c r="BO165" s="46">
        <v>0</v>
      </c>
      <c r="BP165" s="46">
        <v>0</v>
      </c>
      <c r="BQ165" s="46">
        <v>0</v>
      </c>
      <c r="BR165" s="46">
        <v>0</v>
      </c>
      <c r="BS165" s="46">
        <v>0</v>
      </c>
      <c r="BT165" s="46">
        <v>0</v>
      </c>
      <c r="BW165" t="b">
        <v>1</v>
      </c>
      <c r="BX165" t="b">
        <v>1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</row>
    <row r="166" spans="61:85">
      <c r="BI166" s="44">
        <v>37</v>
      </c>
      <c r="BJ166" s="47">
        <v>0</v>
      </c>
      <c r="BK166" s="47">
        <v>0</v>
      </c>
      <c r="BL166" s="47">
        <v>1</v>
      </c>
      <c r="BM166" s="47">
        <v>0</v>
      </c>
      <c r="BN166" s="47">
        <v>0</v>
      </c>
      <c r="BO166" s="47">
        <v>0</v>
      </c>
      <c r="BP166" s="47">
        <v>0</v>
      </c>
      <c r="BQ166" s="47">
        <v>0</v>
      </c>
      <c r="BR166" s="47">
        <v>0</v>
      </c>
      <c r="BS166" s="47">
        <v>0</v>
      </c>
      <c r="BT166" s="47">
        <v>1</v>
      </c>
      <c r="BW166" t="b">
        <v>1</v>
      </c>
      <c r="BX166" t="b">
        <v>1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1</v>
      </c>
      <c r="CF166" t="b">
        <v>1</v>
      </c>
      <c r="CG166" t="b">
        <v>1</v>
      </c>
    </row>
    <row r="167" spans="61:85">
      <c r="BI167" s="45">
        <v>38</v>
      </c>
      <c r="BJ167" s="46">
        <v>1</v>
      </c>
      <c r="BK167" s="46">
        <v>0</v>
      </c>
      <c r="BL167" s="46">
        <v>0</v>
      </c>
      <c r="BM167" s="46">
        <v>0</v>
      </c>
      <c r="BN167" s="46">
        <v>0</v>
      </c>
      <c r="BO167" s="46">
        <v>1</v>
      </c>
      <c r="BP167" s="46">
        <v>0</v>
      </c>
      <c r="BQ167" s="46">
        <v>0</v>
      </c>
      <c r="BR167" s="46">
        <v>1</v>
      </c>
      <c r="BS167" s="46">
        <v>0</v>
      </c>
      <c r="BT167" s="46">
        <v>0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1</v>
      </c>
      <c r="CG167" t="b">
        <v>1</v>
      </c>
    </row>
    <row r="168" spans="61:85">
      <c r="BI168" s="44">
        <v>39</v>
      </c>
      <c r="BJ168" s="47">
        <v>0</v>
      </c>
      <c r="BK168" s="47">
        <v>1</v>
      </c>
      <c r="BL168" s="47">
        <v>0</v>
      </c>
      <c r="BM168" s="47">
        <v>1</v>
      </c>
      <c r="BN168" s="47">
        <v>0</v>
      </c>
      <c r="BO168" s="47">
        <v>0</v>
      </c>
      <c r="BP168" s="47">
        <v>0</v>
      </c>
      <c r="BQ168" s="47">
        <v>0</v>
      </c>
      <c r="BR168" s="47">
        <v>0</v>
      </c>
      <c r="BS168" s="47">
        <v>0</v>
      </c>
      <c r="BT168" s="47">
        <v>0</v>
      </c>
      <c r="BW168" t="b">
        <v>1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</row>
    <row r="169" spans="61:85">
      <c r="BI169" s="45">
        <v>40</v>
      </c>
      <c r="BJ169" s="46">
        <v>0</v>
      </c>
      <c r="BK169" s="46">
        <v>1</v>
      </c>
      <c r="BL169" s="46">
        <v>1</v>
      </c>
      <c r="BM169" s="46">
        <v>1</v>
      </c>
      <c r="BN169" s="46">
        <v>0</v>
      </c>
      <c r="BO169" s="46">
        <v>0</v>
      </c>
      <c r="BP169" s="46">
        <v>0</v>
      </c>
      <c r="BQ169" s="46">
        <v>0</v>
      </c>
      <c r="BR169" s="46">
        <v>0</v>
      </c>
      <c r="BS169" s="46">
        <v>0</v>
      </c>
      <c r="BT169" s="46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</row>
    <row r="170" spans="61:85">
      <c r="BI170" s="44">
        <v>41</v>
      </c>
      <c r="BJ170" s="47">
        <v>0</v>
      </c>
      <c r="BK170" s="47">
        <v>0</v>
      </c>
      <c r="BL170" s="47">
        <v>0</v>
      </c>
      <c r="BM170" s="47">
        <v>1</v>
      </c>
      <c r="BN170" s="47">
        <v>0</v>
      </c>
      <c r="BO170" s="47">
        <v>0</v>
      </c>
      <c r="BP170" s="47">
        <v>0</v>
      </c>
      <c r="BQ170" s="47">
        <v>0</v>
      </c>
      <c r="BR170" s="47">
        <v>0</v>
      </c>
      <c r="BS170" s="47">
        <v>0</v>
      </c>
      <c r="BT170" s="47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</row>
    <row r="171" spans="61:85">
      <c r="BI171" s="45">
        <v>42</v>
      </c>
      <c r="BJ171" s="46">
        <v>0</v>
      </c>
      <c r="BK171" s="46">
        <v>1</v>
      </c>
      <c r="BL171" s="46">
        <v>1</v>
      </c>
      <c r="BM171" s="46">
        <v>0</v>
      </c>
      <c r="BN171" s="46">
        <v>0</v>
      </c>
      <c r="BO171" s="46">
        <v>0</v>
      </c>
      <c r="BP171" s="46">
        <v>0</v>
      </c>
      <c r="BQ171" s="46">
        <v>0</v>
      </c>
      <c r="BR171" s="46">
        <v>0</v>
      </c>
      <c r="BS171" s="46">
        <v>0</v>
      </c>
      <c r="BT171" s="46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</row>
    <row r="172" spans="61:85">
      <c r="BI172" s="44">
        <v>43</v>
      </c>
      <c r="BJ172" s="47">
        <v>1</v>
      </c>
      <c r="BK172" s="47">
        <v>0</v>
      </c>
      <c r="BL172" s="47">
        <v>0</v>
      </c>
      <c r="BM172" s="47">
        <v>0</v>
      </c>
      <c r="BN172" s="47">
        <v>0</v>
      </c>
      <c r="BO172" s="47">
        <v>0</v>
      </c>
      <c r="BP172" s="47">
        <v>1</v>
      </c>
      <c r="BQ172" s="47">
        <v>0</v>
      </c>
      <c r="BR172" s="47">
        <v>1</v>
      </c>
      <c r="BS172" s="47">
        <v>0</v>
      </c>
      <c r="BT172" s="47">
        <v>0</v>
      </c>
      <c r="BW172" t="b">
        <v>1</v>
      </c>
      <c r="BX172" t="b">
        <v>1</v>
      </c>
      <c r="BY172" t="b">
        <v>1</v>
      </c>
      <c r="BZ172" t="b">
        <v>1</v>
      </c>
      <c r="CA172" t="b">
        <v>1</v>
      </c>
      <c r="CB172" t="b">
        <v>1</v>
      </c>
      <c r="CC172" t="b">
        <v>1</v>
      </c>
      <c r="CD172" t="b">
        <v>1</v>
      </c>
      <c r="CE172" t="b">
        <v>1</v>
      </c>
      <c r="CF172" t="b">
        <v>1</v>
      </c>
      <c r="CG172" t="b">
        <v>1</v>
      </c>
    </row>
    <row r="173" spans="61:85">
      <c r="BI173" s="45">
        <v>44</v>
      </c>
      <c r="BJ173" s="46">
        <v>0</v>
      </c>
      <c r="BK173" s="46">
        <v>0</v>
      </c>
      <c r="BL173" s="46">
        <v>0</v>
      </c>
      <c r="BM173" s="46">
        <v>1</v>
      </c>
      <c r="BN173" s="46">
        <v>0</v>
      </c>
      <c r="BO173" s="46">
        <v>1</v>
      </c>
      <c r="BP173" s="46">
        <v>0</v>
      </c>
      <c r="BQ173" s="46">
        <v>0</v>
      </c>
      <c r="BR173" s="46">
        <v>1</v>
      </c>
      <c r="BS173" s="46">
        <v>0</v>
      </c>
      <c r="BT173" s="46">
        <v>0</v>
      </c>
      <c r="BW173" t="b">
        <v>1</v>
      </c>
      <c r="BX173" t="b">
        <v>1</v>
      </c>
      <c r="BY173" t="b">
        <v>1</v>
      </c>
      <c r="BZ173" t="b">
        <v>1</v>
      </c>
      <c r="CA173" t="b">
        <v>1</v>
      </c>
      <c r="CB173" t="b">
        <v>1</v>
      </c>
      <c r="CC173" t="b">
        <v>1</v>
      </c>
      <c r="CD173" t="b">
        <v>1</v>
      </c>
      <c r="CE173" t="b">
        <v>1</v>
      </c>
      <c r="CF173" t="b">
        <v>1</v>
      </c>
      <c r="CG173" t="b">
        <v>1</v>
      </c>
    </row>
    <row r="174" spans="61:85">
      <c r="BI174" s="44">
        <v>45</v>
      </c>
      <c r="BJ174" s="47">
        <v>0</v>
      </c>
      <c r="BK174" s="47">
        <v>0</v>
      </c>
      <c r="BL174" s="47">
        <v>0</v>
      </c>
      <c r="BM174" s="47">
        <v>0</v>
      </c>
      <c r="BN174" s="47">
        <v>0</v>
      </c>
      <c r="BO174" s="47">
        <v>1</v>
      </c>
      <c r="BP174" s="47">
        <v>0</v>
      </c>
      <c r="BQ174" s="47">
        <v>0</v>
      </c>
      <c r="BR174" s="47">
        <v>1</v>
      </c>
      <c r="BS174" s="47">
        <v>0</v>
      </c>
      <c r="BT174" s="47">
        <v>0</v>
      </c>
      <c r="BW174" t="b">
        <v>1</v>
      </c>
      <c r="BX174" t="b">
        <v>1</v>
      </c>
      <c r="BY174" t="b">
        <v>1</v>
      </c>
      <c r="BZ174" t="b">
        <v>1</v>
      </c>
      <c r="CA174" t="b">
        <v>1</v>
      </c>
      <c r="CB174" t="b">
        <v>1</v>
      </c>
      <c r="CC174" t="b">
        <v>1</v>
      </c>
      <c r="CD174" t="b">
        <v>1</v>
      </c>
      <c r="CE174" t="b">
        <v>1</v>
      </c>
      <c r="CF174" t="b">
        <v>1</v>
      </c>
      <c r="CG174" t="b">
        <v>1</v>
      </c>
    </row>
    <row r="175" spans="61:85">
      <c r="BI175" s="45">
        <v>46</v>
      </c>
      <c r="BJ175" s="46">
        <v>0</v>
      </c>
      <c r="BK175" s="46">
        <v>1</v>
      </c>
      <c r="BL175" s="46">
        <v>0</v>
      </c>
      <c r="BM175" s="46">
        <v>0</v>
      </c>
      <c r="BN175" s="46">
        <v>0</v>
      </c>
      <c r="BO175" s="46">
        <v>0</v>
      </c>
      <c r="BP175" s="46">
        <v>0</v>
      </c>
      <c r="BQ175" s="46">
        <v>0</v>
      </c>
      <c r="BR175" s="46">
        <v>0</v>
      </c>
      <c r="BS175" s="46">
        <v>1</v>
      </c>
      <c r="BT175" s="46">
        <v>1</v>
      </c>
      <c r="BW175" t="b">
        <v>1</v>
      </c>
      <c r="BX175" t="b">
        <v>1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</row>
    <row r="176" spans="61:85">
      <c r="BI176" s="44">
        <v>47</v>
      </c>
      <c r="BJ176" s="47">
        <v>0</v>
      </c>
      <c r="BK176" s="47">
        <v>1</v>
      </c>
      <c r="BL176" s="47">
        <v>0</v>
      </c>
      <c r="BM176" s="47">
        <v>1</v>
      </c>
      <c r="BN176" s="47">
        <v>0</v>
      </c>
      <c r="BO176" s="47">
        <v>0</v>
      </c>
      <c r="BP176" s="47">
        <v>0</v>
      </c>
      <c r="BQ176" s="47">
        <v>0</v>
      </c>
      <c r="BR176" s="47">
        <v>0</v>
      </c>
      <c r="BS176" s="47">
        <v>0</v>
      </c>
      <c r="BT176" s="47">
        <v>1</v>
      </c>
      <c r="BW176" t="b">
        <v>1</v>
      </c>
      <c r="BX176" t="b">
        <v>1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</row>
    <row r="177" spans="61:85">
      <c r="BI177" s="45">
        <v>48</v>
      </c>
      <c r="BJ177" s="46">
        <v>1</v>
      </c>
      <c r="BK177" s="46">
        <v>0</v>
      </c>
      <c r="BL177" s="46">
        <v>0</v>
      </c>
      <c r="BM177" s="46">
        <v>0</v>
      </c>
      <c r="BN177" s="46">
        <v>0</v>
      </c>
      <c r="BO177" s="46">
        <v>0</v>
      </c>
      <c r="BP177" s="46">
        <v>1</v>
      </c>
      <c r="BQ177" s="46">
        <v>0</v>
      </c>
      <c r="BR177" s="46">
        <v>1</v>
      </c>
      <c r="BS177" s="46">
        <v>0</v>
      </c>
      <c r="BT177" s="46">
        <v>0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</row>
    <row r="178" spans="61:85">
      <c r="BI178" s="44">
        <v>49</v>
      </c>
      <c r="BJ178" s="47">
        <v>1</v>
      </c>
      <c r="BK178" s="47">
        <v>0</v>
      </c>
      <c r="BL178" s="47">
        <v>0</v>
      </c>
      <c r="BM178" s="47">
        <v>0</v>
      </c>
      <c r="BN178" s="47">
        <v>0</v>
      </c>
      <c r="BO178" s="47">
        <v>0</v>
      </c>
      <c r="BP178" s="47">
        <v>1</v>
      </c>
      <c r="BQ178" s="47">
        <v>0</v>
      </c>
      <c r="BR178" s="47">
        <v>0</v>
      </c>
      <c r="BS178" s="47">
        <v>1</v>
      </c>
      <c r="BT178" s="47">
        <v>1</v>
      </c>
      <c r="BW178" t="b">
        <v>1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</row>
    <row r="179" spans="61:85">
      <c r="BI179" s="45">
        <v>50</v>
      </c>
      <c r="BJ179" s="46">
        <v>1</v>
      </c>
      <c r="BK179" s="46">
        <v>0</v>
      </c>
      <c r="BL179" s="46">
        <v>1</v>
      </c>
      <c r="BM179" s="46">
        <v>1</v>
      </c>
      <c r="BN179" s="46">
        <v>0</v>
      </c>
      <c r="BO179" s="46">
        <v>0</v>
      </c>
      <c r="BP179" s="46">
        <v>0</v>
      </c>
      <c r="BQ179" s="46">
        <v>0</v>
      </c>
      <c r="BR179" s="46">
        <v>0</v>
      </c>
      <c r="BS179" s="46">
        <v>0</v>
      </c>
      <c r="BT179" s="46">
        <v>0</v>
      </c>
      <c r="BW179" t="b">
        <v>1</v>
      </c>
      <c r="BX179" t="b">
        <v>1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</row>
    <row r="180" spans="61:85">
      <c r="BI180" s="44">
        <v>51</v>
      </c>
      <c r="BJ180" s="47">
        <v>1</v>
      </c>
      <c r="BK180" s="47">
        <v>0</v>
      </c>
      <c r="BL180" s="47">
        <v>0</v>
      </c>
      <c r="BM180" s="47">
        <v>0</v>
      </c>
      <c r="BN180" s="47">
        <v>0</v>
      </c>
      <c r="BO180" s="47">
        <v>0</v>
      </c>
      <c r="BP180" s="47">
        <v>1</v>
      </c>
      <c r="BQ180" s="47">
        <v>0</v>
      </c>
      <c r="BR180" s="47">
        <v>0</v>
      </c>
      <c r="BS180" s="47">
        <v>1</v>
      </c>
      <c r="BT180" s="47">
        <v>0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</row>
    <row r="181" spans="61:85">
      <c r="BI181" s="45">
        <v>52</v>
      </c>
      <c r="BJ181" s="46">
        <v>0</v>
      </c>
      <c r="BK181" s="46">
        <v>0</v>
      </c>
      <c r="BL181" s="46">
        <v>0</v>
      </c>
      <c r="BM181" s="46">
        <v>0</v>
      </c>
      <c r="BN181" s="46">
        <v>0</v>
      </c>
      <c r="BO181" s="46">
        <v>0</v>
      </c>
      <c r="BP181" s="46">
        <v>0</v>
      </c>
      <c r="BQ181" s="46">
        <v>1</v>
      </c>
      <c r="BR181" s="46">
        <v>0</v>
      </c>
      <c r="BS181" s="46">
        <v>0</v>
      </c>
      <c r="BT181" s="46">
        <v>0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</row>
    <row r="182" spans="61:85">
      <c r="BI182" s="44">
        <v>53</v>
      </c>
      <c r="BJ182" s="47">
        <v>0</v>
      </c>
      <c r="BK182" s="47">
        <v>1</v>
      </c>
      <c r="BL182" s="47">
        <v>1</v>
      </c>
      <c r="BM182" s="47">
        <v>1</v>
      </c>
      <c r="BN182" s="47">
        <v>0</v>
      </c>
      <c r="BO182" s="47">
        <v>0</v>
      </c>
      <c r="BP182" s="47">
        <v>0</v>
      </c>
      <c r="BQ182" s="47">
        <v>0</v>
      </c>
      <c r="BR182" s="47">
        <v>0</v>
      </c>
      <c r="BS182" s="47">
        <v>0</v>
      </c>
      <c r="BT182" s="47">
        <v>0</v>
      </c>
      <c r="BW182" t="b">
        <v>1</v>
      </c>
      <c r="BX182" t="b">
        <v>1</v>
      </c>
      <c r="BY182" t="b">
        <v>1</v>
      </c>
      <c r="BZ182" t="b">
        <v>1</v>
      </c>
      <c r="CA182" t="b">
        <v>1</v>
      </c>
      <c r="CB182" t="b">
        <v>1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</row>
    <row r="183" spans="61:85">
      <c r="BI183" s="44">
        <v>54</v>
      </c>
      <c r="BJ183" s="47">
        <v>1</v>
      </c>
      <c r="BK183" s="47">
        <v>0</v>
      </c>
      <c r="BL183" s="47">
        <v>0</v>
      </c>
      <c r="BM183" s="47">
        <v>0</v>
      </c>
      <c r="BN183" s="47">
        <v>0</v>
      </c>
      <c r="BO183" s="47">
        <v>0</v>
      </c>
      <c r="BP183" s="47">
        <v>0</v>
      </c>
      <c r="BQ183" s="47">
        <v>0</v>
      </c>
      <c r="BR183" s="47">
        <v>0</v>
      </c>
      <c r="BS183" s="47">
        <v>0</v>
      </c>
      <c r="BT183" s="47">
        <v>0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</row>
    <row r="184" spans="61:85">
      <c r="BI184" s="44">
        <v>55</v>
      </c>
      <c r="BJ184" s="47">
        <v>1</v>
      </c>
      <c r="BK184" s="47">
        <v>0</v>
      </c>
      <c r="BL184" s="47">
        <v>0</v>
      </c>
      <c r="BM184" s="47">
        <v>1</v>
      </c>
      <c r="BN184" s="47">
        <v>0</v>
      </c>
      <c r="BO184" s="47">
        <v>0</v>
      </c>
      <c r="BP184" s="47">
        <v>0</v>
      </c>
      <c r="BQ184" s="47">
        <v>0</v>
      </c>
      <c r="BR184" s="47">
        <v>0</v>
      </c>
      <c r="BS184" s="47">
        <v>0</v>
      </c>
      <c r="BT184" s="47">
        <v>0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</row>
    <row r="185" spans="61:85">
      <c r="BI185" s="45">
        <v>56</v>
      </c>
      <c r="BJ185" s="46">
        <v>0</v>
      </c>
      <c r="BK185" s="46">
        <v>1</v>
      </c>
      <c r="BL185" s="46">
        <v>1</v>
      </c>
      <c r="BM185" s="46">
        <v>1</v>
      </c>
      <c r="BN185" s="46">
        <v>0</v>
      </c>
      <c r="BO185" s="46">
        <v>0</v>
      </c>
      <c r="BP185" s="46">
        <v>0</v>
      </c>
      <c r="BQ185" s="46">
        <v>0</v>
      </c>
      <c r="BR185" s="46">
        <v>0</v>
      </c>
      <c r="BS185" s="46">
        <v>0</v>
      </c>
      <c r="BT185" s="46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</row>
    <row r="186" spans="61:85">
      <c r="BI186" s="44">
        <v>57</v>
      </c>
      <c r="BJ186" s="47">
        <v>0</v>
      </c>
      <c r="BK186" s="47">
        <v>0</v>
      </c>
      <c r="BL186" s="47">
        <v>0</v>
      </c>
      <c r="BM186" s="47">
        <v>0</v>
      </c>
      <c r="BN186" s="47">
        <v>0</v>
      </c>
      <c r="BO186" s="47">
        <v>0</v>
      </c>
      <c r="BP186" s="47">
        <v>0</v>
      </c>
      <c r="BQ186" s="47">
        <v>1</v>
      </c>
      <c r="BR186" s="47">
        <v>0</v>
      </c>
      <c r="BS186" s="47">
        <v>1</v>
      </c>
      <c r="BT186" s="47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</row>
  </sheetData>
  <mergeCells count="3">
    <mergeCell ref="CN63:CS63"/>
    <mergeCell ref="AW61:BG62"/>
    <mergeCell ref="BJ61:BT62"/>
  </mergeCells>
  <conditionalFormatting sqref="CI2:CU59">
    <cfRule type="cellIs" dxfId="64" priority="21" operator="equal">
      <formula>TRUE</formula>
    </cfRule>
  </conditionalFormatting>
  <conditionalFormatting sqref="DD2">
    <cfRule type="cellIs" dxfId="63" priority="20" operator="equal">
      <formula>TRUE</formula>
    </cfRule>
  </conditionalFormatting>
  <conditionalFormatting sqref="J2:AG59">
    <cfRule type="cellIs" dxfId="62" priority="19" operator="equal">
      <formula>TRUE</formula>
    </cfRule>
  </conditionalFormatting>
  <conditionalFormatting sqref="DI2:DI59">
    <cfRule type="expression" dxfId="61" priority="17">
      <formula>$L2=TRUE</formula>
    </cfRule>
    <cfRule type="expression" dxfId="60" priority="18">
      <formula>$M2=TRUE</formula>
    </cfRule>
  </conditionalFormatting>
  <conditionalFormatting sqref="DP2:EN59">
    <cfRule type="cellIs" dxfId="59" priority="16" operator="greaterThan">
      <formula>0.5</formula>
    </cfRule>
  </conditionalFormatting>
  <conditionalFormatting sqref="EP2:FM59">
    <cfRule type="cellIs" dxfId="58" priority="14" operator="equal">
      <formula>TRUE</formula>
    </cfRule>
  </conditionalFormatting>
  <conditionalFormatting sqref="BW2:CG59">
    <cfRule type="cellIs" dxfId="57" priority="13" operator="equal">
      <formula>TRUE</formula>
    </cfRule>
  </conditionalFormatting>
  <conditionalFormatting sqref="CI65:CS122">
    <cfRule type="cellIs" dxfId="56" priority="11" operator="equal">
      <formula>TRUE</formula>
    </cfRule>
  </conditionalFormatting>
  <conditionalFormatting sqref="CW2:CZ59">
    <cfRule type="colorScale" priority="10">
      <colorScale>
        <cfvo type="min"/>
        <cfvo type="max"/>
        <color rgb="FFFCFCFF"/>
        <color rgb="FF63BE7B"/>
      </colorScale>
    </cfRule>
  </conditionalFormatting>
  <conditionalFormatting sqref="CV1:CV59">
    <cfRule type="cellIs" dxfId="55" priority="9" operator="equal">
      <formula>0</formula>
    </cfRule>
  </conditionalFormatting>
  <conditionalFormatting sqref="CW2:CW59">
    <cfRule type="cellIs" dxfId="54" priority="6" operator="equal">
      <formula>FALSE</formula>
    </cfRule>
    <cfRule type="cellIs" dxfId="53" priority="8" operator="equal">
      <formula>TRUE</formula>
    </cfRule>
  </conditionalFormatting>
  <conditionalFormatting sqref="CX1:CY59">
    <cfRule type="cellIs" dxfId="52" priority="7" operator="equal">
      <formula>0</formula>
    </cfRule>
  </conditionalFormatting>
  <conditionalFormatting sqref="CV2:CV59">
    <cfRule type="cellIs" dxfId="51" priority="4" operator="equal">
      <formula>FALSE</formula>
    </cfRule>
    <cfRule type="cellIs" dxfId="50" priority="5" operator="equal">
      <formula>TRUE</formula>
    </cfRule>
  </conditionalFormatting>
  <conditionalFormatting sqref="CZ2:CZ59">
    <cfRule type="cellIs" dxfId="49" priority="3" operator="equal">
      <formula>FALSE</formula>
    </cfRule>
  </conditionalFormatting>
  <conditionalFormatting sqref="BW64:CG121">
    <cfRule type="cellIs" dxfId="48" priority="2" operator="equal">
      <formula>FALSE</formula>
    </cfRule>
  </conditionalFormatting>
  <conditionalFormatting sqref="BW129">
    <cfRule type="cellIs" dxfId="47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8007-3581-4D64-AE51-D14B31FA44AF}">
  <dimension ref="A1:FM104"/>
  <sheetViews>
    <sheetView tabSelected="1" topLeftCell="BT1" zoomScale="85" zoomScaleNormal="85" workbookViewId="0">
      <selection activeCell="CU2" sqref="CU2"/>
    </sheetView>
  </sheetViews>
  <sheetFormatPr defaultRowHeight="15"/>
  <cols>
    <col min="7" max="7" width="14.140625" bestFit="1" customWidth="1"/>
    <col min="8" max="8" width="18" bestFit="1" customWidth="1"/>
    <col min="30" max="55" width="0" hidden="1" customWidth="1"/>
  </cols>
  <sheetData>
    <row r="1" spans="1:164">
      <c r="A1" s="1" t="s">
        <v>35</v>
      </c>
      <c r="B1" s="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 t="s">
        <v>42</v>
      </c>
      <c r="I1" s="1" t="s">
        <v>43</v>
      </c>
      <c r="J1" s="3" t="s">
        <v>0</v>
      </c>
      <c r="K1" s="3" t="s">
        <v>1</v>
      </c>
      <c r="L1" s="3" t="s">
        <v>44</v>
      </c>
      <c r="M1" s="3" t="s">
        <v>2</v>
      </c>
      <c r="N1" s="3" t="s">
        <v>3</v>
      </c>
      <c r="O1" s="3" t="s">
        <v>5</v>
      </c>
      <c r="P1" s="3" t="s">
        <v>9</v>
      </c>
      <c r="Q1" s="3" t="s">
        <v>10</v>
      </c>
      <c r="R1" s="3" t="s">
        <v>11</v>
      </c>
      <c r="S1" s="3" t="s">
        <v>45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46</v>
      </c>
      <c r="Y1" s="3" t="s">
        <v>17</v>
      </c>
      <c r="Z1" s="3" t="s">
        <v>20</v>
      </c>
      <c r="AA1" s="3" t="s">
        <v>21</v>
      </c>
      <c r="AB1" s="3" t="s">
        <v>23</v>
      </c>
      <c r="AC1" s="3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365</v>
      </c>
      <c r="BE1" t="s">
        <v>40</v>
      </c>
      <c r="BI1" s="15" t="s">
        <v>0</v>
      </c>
      <c r="BJ1" s="15" t="s">
        <v>1</v>
      </c>
      <c r="BK1" s="15" t="s">
        <v>2</v>
      </c>
      <c r="BL1" s="15" t="s">
        <v>5</v>
      </c>
      <c r="BM1" s="15" t="s">
        <v>9</v>
      </c>
      <c r="BN1" s="15" t="s">
        <v>10</v>
      </c>
      <c r="BO1" s="15" t="s">
        <v>11</v>
      </c>
      <c r="BP1" s="15" t="s">
        <v>15</v>
      </c>
      <c r="BQ1" s="15" t="s">
        <v>17</v>
      </c>
      <c r="BR1" s="15" t="s">
        <v>23</v>
      </c>
      <c r="BS1" s="15" t="s">
        <v>47</v>
      </c>
      <c r="BU1" s="3" t="s">
        <v>364</v>
      </c>
      <c r="BV1" t="s">
        <v>0</v>
      </c>
      <c r="BW1" t="s">
        <v>1</v>
      </c>
      <c r="BX1" t="s">
        <v>2</v>
      </c>
      <c r="BY1" t="s">
        <v>5</v>
      </c>
      <c r="BZ1" t="s">
        <v>9</v>
      </c>
      <c r="CA1" t="s">
        <v>10</v>
      </c>
      <c r="CB1" t="s">
        <v>11</v>
      </c>
      <c r="CC1" t="s">
        <v>15</v>
      </c>
      <c r="CD1" t="s">
        <v>17</v>
      </c>
      <c r="CE1" t="s">
        <v>23</v>
      </c>
      <c r="CF1" t="s">
        <v>47</v>
      </c>
      <c r="CH1" s="5" t="s">
        <v>0</v>
      </c>
      <c r="CI1" s="5" t="s">
        <v>1</v>
      </c>
      <c r="CJ1" s="5" t="s">
        <v>2</v>
      </c>
      <c r="CK1" s="5" t="s">
        <v>5</v>
      </c>
      <c r="CL1" s="5" t="s">
        <v>10</v>
      </c>
      <c r="CM1" s="5" t="s">
        <v>11</v>
      </c>
      <c r="CN1" s="5" t="s">
        <v>13</v>
      </c>
      <c r="CO1" s="5" t="s">
        <v>14</v>
      </c>
      <c r="CP1" s="5" t="s">
        <v>15</v>
      </c>
      <c r="CQ1" s="5" t="s">
        <v>17</v>
      </c>
      <c r="CR1" s="5" t="s">
        <v>23</v>
      </c>
      <c r="CS1" s="5" t="s">
        <v>358</v>
      </c>
      <c r="CT1" s="5" t="s">
        <v>359</v>
      </c>
      <c r="CU1" s="9" t="s">
        <v>352</v>
      </c>
      <c r="CV1" s="9" t="s">
        <v>353</v>
      </c>
      <c r="CW1" s="9" t="s">
        <v>354</v>
      </c>
      <c r="CX1" s="9" t="s">
        <v>355</v>
      </c>
      <c r="CY1" s="9" t="s">
        <v>356</v>
      </c>
      <c r="CZ1" s="10" t="s">
        <v>357</v>
      </c>
      <c r="DA1" t="s">
        <v>365</v>
      </c>
      <c r="DB1" t="s">
        <v>40</v>
      </c>
      <c r="DD1" t="s">
        <v>350</v>
      </c>
      <c r="DO1" t="s">
        <v>24</v>
      </c>
      <c r="DP1" t="s">
        <v>25</v>
      </c>
      <c r="DQ1" t="s">
        <v>428</v>
      </c>
      <c r="DR1" t="s">
        <v>26</v>
      </c>
      <c r="DS1" t="s">
        <v>162</v>
      </c>
      <c r="DT1" t="s">
        <v>27</v>
      </c>
      <c r="DU1" t="s">
        <v>167</v>
      </c>
      <c r="DV1" t="s">
        <v>28</v>
      </c>
      <c r="DW1" t="s">
        <v>29</v>
      </c>
      <c r="DX1" t="s">
        <v>429</v>
      </c>
      <c r="DY1" t="s">
        <v>168</v>
      </c>
      <c r="DZ1" t="s">
        <v>30</v>
      </c>
      <c r="EA1" t="s">
        <v>31</v>
      </c>
      <c r="EB1" t="s">
        <v>32</v>
      </c>
      <c r="EC1" t="s">
        <v>430</v>
      </c>
      <c r="ED1" t="s">
        <v>33</v>
      </c>
      <c r="EE1" t="s">
        <v>172</v>
      </c>
      <c r="EF1" t="s">
        <v>173</v>
      </c>
      <c r="EG1" t="s">
        <v>431</v>
      </c>
      <c r="EH1" t="s">
        <v>370</v>
      </c>
      <c r="EO1" t="s">
        <v>24</v>
      </c>
      <c r="EP1" t="s">
        <v>25</v>
      </c>
      <c r="EQ1" t="s">
        <v>428</v>
      </c>
      <c r="ER1" t="s">
        <v>26</v>
      </c>
      <c r="ES1" t="s">
        <v>162</v>
      </c>
      <c r="ET1" t="s">
        <v>27</v>
      </c>
      <c r="EU1" t="s">
        <v>167</v>
      </c>
      <c r="EV1" t="s">
        <v>28</v>
      </c>
      <c r="EW1" t="s">
        <v>29</v>
      </c>
      <c r="EX1" t="s">
        <v>429</v>
      </c>
      <c r="EY1" t="s">
        <v>168</v>
      </c>
      <c r="EZ1" t="s">
        <v>30</v>
      </c>
      <c r="FA1" t="s">
        <v>31</v>
      </c>
      <c r="FB1" t="s">
        <v>32</v>
      </c>
      <c r="FC1" t="s">
        <v>430</v>
      </c>
      <c r="FD1" t="s">
        <v>33</v>
      </c>
      <c r="FE1" t="s">
        <v>172</v>
      </c>
      <c r="FF1" t="s">
        <v>173</v>
      </c>
      <c r="FG1" t="s">
        <v>431</v>
      </c>
      <c r="FH1" t="s">
        <v>370</v>
      </c>
    </row>
    <row r="2" spans="1:164">
      <c r="A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K2" t="s">
        <v>82</v>
      </c>
      <c r="AM2" t="s">
        <v>82</v>
      </c>
      <c r="AN2" t="s">
        <v>81</v>
      </c>
      <c r="AO2" t="s">
        <v>83</v>
      </c>
      <c r="AP2" t="s">
        <v>81</v>
      </c>
      <c r="AT2" t="s">
        <v>81</v>
      </c>
      <c r="AU2" t="s">
        <v>82</v>
      </c>
      <c r="AW2" t="s">
        <v>81</v>
      </c>
      <c r="BD2" t="s">
        <v>75</v>
      </c>
      <c r="BE2" t="s">
        <v>79</v>
      </c>
      <c r="BI2" s="15">
        <v>0</v>
      </c>
      <c r="BJ2" s="15">
        <v>1</v>
      </c>
      <c r="BK2" s="15">
        <v>0</v>
      </c>
      <c r="BL2" s="15">
        <v>0</v>
      </c>
      <c r="BM2" s="15">
        <v>0</v>
      </c>
      <c r="BN2" s="15">
        <v>0</v>
      </c>
      <c r="BO2" s="15">
        <v>1</v>
      </c>
      <c r="BP2" s="15">
        <v>0</v>
      </c>
      <c r="BQ2" s="15">
        <v>1</v>
      </c>
      <c r="BR2" s="15">
        <v>0</v>
      </c>
      <c r="BS2" s="15">
        <v>0</v>
      </c>
      <c r="BU2">
        <v>2</v>
      </c>
      <c r="BV2" s="3" t="b">
        <f t="shared" ref="BV2:CF11" si="0">HLOOKUP(BV$1,$J$1:$AG$41,$BU2,FALSE)</f>
        <v>0</v>
      </c>
      <c r="BW2" s="3" t="b">
        <f t="shared" si="0"/>
        <v>1</v>
      </c>
      <c r="BX2" s="3" t="b">
        <f t="shared" si="0"/>
        <v>0</v>
      </c>
      <c r="BY2" s="3" t="b">
        <f t="shared" si="0"/>
        <v>0</v>
      </c>
      <c r="BZ2" s="3" t="b">
        <f t="shared" si="0"/>
        <v>0</v>
      </c>
      <c r="CA2" s="3" t="b">
        <f t="shared" si="0"/>
        <v>0</v>
      </c>
      <c r="CB2" s="3" t="b">
        <f t="shared" si="0"/>
        <v>1</v>
      </c>
      <c r="CC2" s="3" t="b">
        <f t="shared" si="0"/>
        <v>1</v>
      </c>
      <c r="CD2" s="3" t="b">
        <f t="shared" si="0"/>
        <v>0</v>
      </c>
      <c r="CE2" s="3" t="b">
        <f t="shared" si="0"/>
        <v>0</v>
      </c>
      <c r="CF2" s="3" t="b">
        <f t="shared" si="0"/>
        <v>0</v>
      </c>
      <c r="CG2" t="s">
        <v>361</v>
      </c>
      <c r="CH2" t="str">
        <f>IF(BV2=FALSE,"",IF(BV2=TRUE,1,0)=BI2)</f>
        <v/>
      </c>
      <c r="CI2" t="b">
        <f t="shared" ref="CI2:CR17" si="1">IF(BW2=FALSE,"",IF(BW2=TRUE,1,0)=BJ2)</f>
        <v>1</v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b">
        <f t="shared" si="1"/>
        <v>1</v>
      </c>
      <c r="CO2" t="b">
        <f t="shared" si="1"/>
        <v>0</v>
      </c>
      <c r="CP2" t="str">
        <f t="shared" si="1"/>
        <v/>
      </c>
      <c r="CQ2" t="str">
        <f t="shared" si="1"/>
        <v/>
      </c>
      <c r="CR2" t="str">
        <f t="shared" si="1"/>
        <v/>
      </c>
      <c r="CS2">
        <f>COUNTIF(BV2:CF2,TRUE)</f>
        <v>3</v>
      </c>
      <c r="CT2">
        <f>COUNTA(DI2:DN2)</f>
        <v>3</v>
      </c>
      <c r="CU2" t="b">
        <f>NOT((OR(CV2,CW2,CX2)))</f>
        <v>0</v>
      </c>
      <c r="CV2" t="b">
        <f>OR(CW2,CX2)</f>
        <v>1</v>
      </c>
      <c r="CW2">
        <f>COUNTIF(CH2:CR2,FALSE)</f>
        <v>1</v>
      </c>
      <c r="CX2">
        <f>COUNTIF(CH46:CR46,FALSE)</f>
        <v>1</v>
      </c>
      <c r="CY2" t="b">
        <f>IF(COUNTIF(CH2:CR2,FALSE)=COUNTA(CH2:CR2),TRUE,FALSE)</f>
        <v>0</v>
      </c>
      <c r="CZ2">
        <f>CS2-CT2</f>
        <v>0</v>
      </c>
      <c r="DA2" t="s">
        <v>75</v>
      </c>
      <c r="DB2" t="s">
        <v>79</v>
      </c>
      <c r="DD2" t="s">
        <v>24</v>
      </c>
      <c r="DE2" s="3" t="s">
        <v>0</v>
      </c>
      <c r="DG2">
        <f>COUNTA(DI2:DN2)</f>
        <v>3</v>
      </c>
      <c r="DH2" s="7" t="s">
        <v>366</v>
      </c>
      <c r="DI2" t="s">
        <v>326</v>
      </c>
      <c r="DJ2" t="s">
        <v>29</v>
      </c>
      <c r="DK2" t="s">
        <v>32</v>
      </c>
      <c r="DO2">
        <f>COUNTIF($DI2:$DN2,DO$1)</f>
        <v>0</v>
      </c>
      <c r="DP2">
        <f>COUNTIF($DI2:$DN2,DP$1)</f>
        <v>1</v>
      </c>
      <c r="DQ2">
        <f t="shared" ref="DQ2:EH13" si="2">COUNTIF($DI2:$DN2,DQ$1)</f>
        <v>0</v>
      </c>
      <c r="DR2">
        <f t="shared" si="2"/>
        <v>0</v>
      </c>
      <c r="DS2">
        <f t="shared" si="2"/>
        <v>0</v>
      </c>
      <c r="DT2">
        <f t="shared" si="2"/>
        <v>0</v>
      </c>
      <c r="DU2">
        <f t="shared" si="2"/>
        <v>0</v>
      </c>
      <c r="DV2">
        <f t="shared" si="2"/>
        <v>0</v>
      </c>
      <c r="DW2">
        <f t="shared" si="2"/>
        <v>1</v>
      </c>
      <c r="DX2">
        <f t="shared" si="2"/>
        <v>0</v>
      </c>
      <c r="DY2">
        <f t="shared" si="2"/>
        <v>0</v>
      </c>
      <c r="DZ2">
        <f t="shared" si="2"/>
        <v>0</v>
      </c>
      <c r="EA2">
        <f t="shared" si="2"/>
        <v>0</v>
      </c>
      <c r="EB2">
        <f t="shared" si="2"/>
        <v>1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O2" t="b">
        <f>IF(DO2=1,TRUE,FALSE)</f>
        <v>0</v>
      </c>
      <c r="EP2" t="b">
        <f t="shared" ref="EP2:FE17" si="3">IF(DP2=1,TRUE,FALSE)</f>
        <v>1</v>
      </c>
      <c r="EQ2" t="b">
        <f t="shared" si="3"/>
        <v>0</v>
      </c>
      <c r="ER2" t="b">
        <f t="shared" si="3"/>
        <v>0</v>
      </c>
      <c r="ES2" t="b">
        <f t="shared" si="3"/>
        <v>0</v>
      </c>
      <c r="ET2" t="b">
        <f t="shared" si="3"/>
        <v>0</v>
      </c>
      <c r="EU2" t="b">
        <f t="shared" si="3"/>
        <v>0</v>
      </c>
      <c r="EV2" t="b">
        <f t="shared" si="3"/>
        <v>0</v>
      </c>
      <c r="EW2" t="b">
        <f t="shared" si="3"/>
        <v>1</v>
      </c>
      <c r="EX2" t="b">
        <f t="shared" si="3"/>
        <v>0</v>
      </c>
      <c r="EY2" t="b">
        <f t="shared" si="3"/>
        <v>0</v>
      </c>
      <c r="EZ2" t="b">
        <f t="shared" si="3"/>
        <v>0</v>
      </c>
      <c r="FA2" t="b">
        <f t="shared" si="3"/>
        <v>0</v>
      </c>
      <c r="FB2" t="b">
        <f t="shared" si="3"/>
        <v>1</v>
      </c>
      <c r="FC2" t="b">
        <f t="shared" si="3"/>
        <v>0</v>
      </c>
      <c r="FD2" t="b">
        <f t="shared" si="3"/>
        <v>0</v>
      </c>
      <c r="FE2" t="b">
        <f t="shared" si="3"/>
        <v>0</v>
      </c>
      <c r="FF2" t="b">
        <f t="shared" ref="FF2:FH17" si="4">IF(EF2=1,TRUE,FALSE)</f>
        <v>0</v>
      </c>
      <c r="FG2" t="b">
        <f t="shared" si="4"/>
        <v>0</v>
      </c>
      <c r="FH2" t="b">
        <f t="shared" si="4"/>
        <v>0</v>
      </c>
    </row>
    <row r="3" spans="1:164">
      <c r="A3" t="s">
        <v>84</v>
      </c>
      <c r="C3" t="s">
        <v>76</v>
      </c>
      <c r="D3" t="s">
        <v>85</v>
      </c>
      <c r="E3" t="s">
        <v>86</v>
      </c>
      <c r="F3" t="s">
        <v>79</v>
      </c>
      <c r="G3" t="s">
        <v>87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R3" t="s">
        <v>82</v>
      </c>
      <c r="AS3" t="s">
        <v>88</v>
      </c>
      <c r="AT3" t="s">
        <v>81</v>
      </c>
      <c r="AU3" t="s">
        <v>82</v>
      </c>
      <c r="AW3" t="s">
        <v>81</v>
      </c>
      <c r="AX3" t="s">
        <v>81</v>
      </c>
      <c r="AY3" t="s">
        <v>81</v>
      </c>
      <c r="BB3" t="s">
        <v>82</v>
      </c>
      <c r="BD3" t="s">
        <v>84</v>
      </c>
      <c r="BE3" t="s">
        <v>79</v>
      </c>
      <c r="BI3" s="15">
        <v>0</v>
      </c>
      <c r="BJ3" s="15">
        <v>1</v>
      </c>
      <c r="BK3" s="15">
        <v>1</v>
      </c>
      <c r="BL3" s="15">
        <v>1</v>
      </c>
      <c r="BM3" s="15">
        <v>1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U3">
        <v>3</v>
      </c>
      <c r="BV3" s="3" t="b">
        <f t="shared" si="0"/>
        <v>0</v>
      </c>
      <c r="BW3" s="3" t="b">
        <f t="shared" si="0"/>
        <v>0</v>
      </c>
      <c r="BX3" s="3" t="b">
        <f t="shared" si="0"/>
        <v>0</v>
      </c>
      <c r="BY3" s="3" t="b">
        <f t="shared" si="0"/>
        <v>1</v>
      </c>
      <c r="BZ3" s="3" t="b">
        <f t="shared" si="0"/>
        <v>1</v>
      </c>
      <c r="CA3" s="3" t="b">
        <f t="shared" si="0"/>
        <v>0</v>
      </c>
      <c r="CB3" s="3" t="b">
        <f t="shared" si="0"/>
        <v>0</v>
      </c>
      <c r="CC3" s="3" t="b">
        <f t="shared" si="0"/>
        <v>0</v>
      </c>
      <c r="CD3" s="3" t="b">
        <f t="shared" si="0"/>
        <v>0</v>
      </c>
      <c r="CE3" s="3" t="b">
        <f t="shared" si="0"/>
        <v>0</v>
      </c>
      <c r="CF3" s="3" t="b">
        <f t="shared" si="0"/>
        <v>0</v>
      </c>
      <c r="CH3" t="str">
        <f t="shared" ref="CH3:CR39" si="5">IF(BV3=FALSE,"",IF(BV3=TRUE,1,0)=BI3)</f>
        <v/>
      </c>
      <c r="CI3" t="str">
        <f t="shared" si="1"/>
        <v/>
      </c>
      <c r="CJ3" t="str">
        <f t="shared" si="1"/>
        <v/>
      </c>
      <c r="CK3" t="b">
        <f t="shared" si="1"/>
        <v>1</v>
      </c>
      <c r="CL3" t="b">
        <f t="shared" si="1"/>
        <v>1</v>
      </c>
      <c r="CM3" t="str">
        <f t="shared" si="1"/>
        <v/>
      </c>
      <c r="CN3" t="str">
        <f t="shared" si="1"/>
        <v/>
      </c>
      <c r="CO3" t="str">
        <f>IF(CC3=FALSE,"",IF(CC3=TRUE,1,0)=BP3)</f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>
        <f t="shared" ref="CS3:CS41" si="6">COUNTIF(BV3:CF3,TRUE)</f>
        <v>2</v>
      </c>
      <c r="CT3">
        <f>COUNTA(DI3:DN3)</f>
        <v>5</v>
      </c>
      <c r="CU3" t="b">
        <f t="shared" ref="CU3:CU41" si="7">NOT((OR(CV3,CW3,CX3)))</f>
        <v>0</v>
      </c>
      <c r="CV3" t="b">
        <f>OR(CW3,CX3)</f>
        <v>1</v>
      </c>
      <c r="CW3">
        <f t="shared" ref="CW3:CW41" si="8">COUNTIF(CH3:CR3,FALSE)</f>
        <v>0</v>
      </c>
      <c r="CX3">
        <f t="shared" ref="CX3:CX41" si="9">COUNTIF(CH47:CR47,FALSE)</f>
        <v>2</v>
      </c>
      <c r="CY3" t="b">
        <f t="shared" ref="CY3:CY41" si="10">IF(COUNTIF(CH3:CR3,FALSE)=COUNTA(CH3:CR3),TRUE,FALSE)</f>
        <v>0</v>
      </c>
      <c r="CZ3">
        <f t="shared" ref="CZ3:CZ41" si="11">CS3-CT3</f>
        <v>-3</v>
      </c>
      <c r="DA3" t="s">
        <v>84</v>
      </c>
      <c r="DB3" t="s">
        <v>79</v>
      </c>
      <c r="DD3" t="s">
        <v>25</v>
      </c>
      <c r="DE3" s="3" t="s">
        <v>1</v>
      </c>
      <c r="DG3">
        <f t="shared" ref="DG3:DG41" si="12">COUNTA(DI3:DN3)</f>
        <v>5</v>
      </c>
      <c r="DH3" s="7" t="s">
        <v>367</v>
      </c>
      <c r="DI3" t="s">
        <v>393</v>
      </c>
      <c r="DJ3" t="s">
        <v>349</v>
      </c>
      <c r="DK3" t="s">
        <v>407</v>
      </c>
      <c r="DL3" t="s">
        <v>27</v>
      </c>
      <c r="DM3" t="s">
        <v>167</v>
      </c>
      <c r="DO3">
        <f t="shared" ref="DO3:ED28" si="13">COUNTIF($DI3:$DN3,DO$1)</f>
        <v>0</v>
      </c>
      <c r="DP3">
        <f t="shared" si="13"/>
        <v>0</v>
      </c>
      <c r="DQ3">
        <f t="shared" si="2"/>
        <v>0</v>
      </c>
      <c r="DR3">
        <f t="shared" si="2"/>
        <v>0</v>
      </c>
      <c r="DS3">
        <f t="shared" si="2"/>
        <v>0</v>
      </c>
      <c r="DT3">
        <f t="shared" si="2"/>
        <v>1</v>
      </c>
      <c r="DU3">
        <f t="shared" si="2"/>
        <v>1</v>
      </c>
      <c r="DV3">
        <f t="shared" si="2"/>
        <v>0</v>
      </c>
      <c r="DW3">
        <f t="shared" si="2"/>
        <v>0</v>
      </c>
      <c r="DX3">
        <f>COUNTIF($DI3:$DN3,DX$1)</f>
        <v>0</v>
      </c>
      <c r="DY3">
        <f t="shared" si="2"/>
        <v>0</v>
      </c>
      <c r="DZ3">
        <f t="shared" si="2"/>
        <v>0</v>
      </c>
      <c r="EA3">
        <f t="shared" si="2"/>
        <v>0</v>
      </c>
      <c r="EB3">
        <f t="shared" si="2"/>
        <v>0</v>
      </c>
      <c r="EC3">
        <f t="shared" si="2"/>
        <v>0</v>
      </c>
      <c r="ED3">
        <f t="shared" si="2"/>
        <v>0</v>
      </c>
      <c r="EE3">
        <f t="shared" si="2"/>
        <v>0</v>
      </c>
      <c r="EF3">
        <f t="shared" si="2"/>
        <v>0</v>
      </c>
      <c r="EG3">
        <f t="shared" si="2"/>
        <v>0</v>
      </c>
      <c r="EH3">
        <f t="shared" si="2"/>
        <v>0</v>
      </c>
      <c r="EO3" t="b">
        <f t="shared" ref="EO3:FD32" si="14">IF(DO3=1,TRUE,FALSE)</f>
        <v>0</v>
      </c>
      <c r="EP3" t="b">
        <f t="shared" si="3"/>
        <v>0</v>
      </c>
      <c r="EQ3" t="b">
        <f t="shared" si="3"/>
        <v>0</v>
      </c>
      <c r="ER3" t="b">
        <f t="shared" si="3"/>
        <v>0</v>
      </c>
      <c r="ES3" t="b">
        <f t="shared" si="3"/>
        <v>0</v>
      </c>
      <c r="ET3" t="b">
        <f t="shared" si="3"/>
        <v>1</v>
      </c>
      <c r="EU3" t="b">
        <f t="shared" si="3"/>
        <v>1</v>
      </c>
      <c r="EV3" t="b">
        <f t="shared" si="3"/>
        <v>0</v>
      </c>
      <c r="EW3" t="b">
        <f t="shared" si="3"/>
        <v>0</v>
      </c>
      <c r="EX3" t="b">
        <f t="shared" si="3"/>
        <v>0</v>
      </c>
      <c r="EY3" t="b">
        <f t="shared" si="3"/>
        <v>0</v>
      </c>
      <c r="EZ3" t="b">
        <f t="shared" si="3"/>
        <v>0</v>
      </c>
      <c r="FA3" t="b">
        <f t="shared" si="3"/>
        <v>0</v>
      </c>
      <c r="FB3" t="b">
        <f t="shared" si="3"/>
        <v>0</v>
      </c>
      <c r="FC3" t="b">
        <f t="shared" si="3"/>
        <v>0</v>
      </c>
      <c r="FD3" t="b">
        <f t="shared" si="3"/>
        <v>0</v>
      </c>
      <c r="FE3" t="b">
        <f t="shared" si="3"/>
        <v>0</v>
      </c>
      <c r="FF3" t="b">
        <f t="shared" si="4"/>
        <v>0</v>
      </c>
      <c r="FG3" t="b">
        <f t="shared" si="4"/>
        <v>0</v>
      </c>
      <c r="FH3" t="b">
        <f t="shared" si="4"/>
        <v>0</v>
      </c>
    </row>
    <row r="4" spans="1:164">
      <c r="A4" t="s">
        <v>89</v>
      </c>
      <c r="C4" t="s">
        <v>90</v>
      </c>
      <c r="D4" t="s">
        <v>91</v>
      </c>
      <c r="E4" t="s">
        <v>92</v>
      </c>
      <c r="F4" t="s">
        <v>79</v>
      </c>
      <c r="G4" t="s">
        <v>80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K4" t="s">
        <v>81</v>
      </c>
      <c r="AM4" t="s">
        <v>81</v>
      </c>
      <c r="AN4" t="s">
        <v>83</v>
      </c>
      <c r="AO4" t="s">
        <v>83</v>
      </c>
      <c r="AP4" t="s">
        <v>81</v>
      </c>
      <c r="AT4" t="s">
        <v>83</v>
      </c>
      <c r="AU4" t="s">
        <v>81</v>
      </c>
      <c r="AW4" t="s">
        <v>81</v>
      </c>
      <c r="BD4" t="s">
        <v>89</v>
      </c>
      <c r="BE4" t="s">
        <v>79</v>
      </c>
      <c r="BI4" s="15">
        <v>0</v>
      </c>
      <c r="BJ4" s="15">
        <v>1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1</v>
      </c>
      <c r="BR4" s="15">
        <v>0</v>
      </c>
      <c r="BS4" s="15">
        <v>0</v>
      </c>
      <c r="BU4">
        <v>4</v>
      </c>
      <c r="BV4" s="3" t="b">
        <f t="shared" si="0"/>
        <v>0</v>
      </c>
      <c r="BW4" s="3" t="b">
        <f t="shared" si="0"/>
        <v>1</v>
      </c>
      <c r="BX4" s="3" t="b">
        <f t="shared" si="0"/>
        <v>0</v>
      </c>
      <c r="BY4" s="3" t="b">
        <f t="shared" si="0"/>
        <v>0</v>
      </c>
      <c r="BZ4" s="3" t="b">
        <f t="shared" si="0"/>
        <v>0</v>
      </c>
      <c r="CA4" s="3" t="b">
        <f t="shared" si="0"/>
        <v>0</v>
      </c>
      <c r="CB4" s="3" t="b">
        <f t="shared" si="0"/>
        <v>0</v>
      </c>
      <c r="CC4" s="3" t="b">
        <f t="shared" si="0"/>
        <v>0</v>
      </c>
      <c r="CD4" s="3" t="b">
        <f t="shared" si="0"/>
        <v>1</v>
      </c>
      <c r="CE4" s="3" t="b">
        <f t="shared" si="0"/>
        <v>0</v>
      </c>
      <c r="CF4" s="3" t="b">
        <f t="shared" si="0"/>
        <v>0</v>
      </c>
      <c r="CH4" t="str">
        <f t="shared" si="5"/>
        <v/>
      </c>
      <c r="CI4" t="b">
        <f t="shared" si="1"/>
        <v>1</v>
      </c>
      <c r="CJ4" t="str">
        <f t="shared" si="1"/>
        <v/>
      </c>
      <c r="CK4" t="str">
        <f t="shared" si="1"/>
        <v/>
      </c>
      <c r="CL4" t="str">
        <f t="shared" si="1"/>
        <v/>
      </c>
      <c r="CM4" t="str">
        <f t="shared" si="1"/>
        <v/>
      </c>
      <c r="CN4" t="str">
        <f t="shared" si="1"/>
        <v/>
      </c>
      <c r="CO4" t="str">
        <f t="shared" si="1"/>
        <v/>
      </c>
      <c r="CP4" t="b">
        <f t="shared" si="1"/>
        <v>1</v>
      </c>
      <c r="CQ4" t="str">
        <f t="shared" si="1"/>
        <v/>
      </c>
      <c r="CR4" t="str">
        <f t="shared" si="1"/>
        <v/>
      </c>
      <c r="CS4">
        <f t="shared" si="6"/>
        <v>2</v>
      </c>
      <c r="CT4">
        <f t="shared" ref="CT3:CT41" si="15">COUNTA(DI4:DN4)</f>
        <v>2</v>
      </c>
      <c r="CU4" t="b">
        <f t="shared" si="7"/>
        <v>1</v>
      </c>
      <c r="CV4" t="b">
        <f>OR(CW4,CX4)</f>
        <v>0</v>
      </c>
      <c r="CW4">
        <f t="shared" si="8"/>
        <v>0</v>
      </c>
      <c r="CX4">
        <f t="shared" si="9"/>
        <v>0</v>
      </c>
      <c r="CY4" t="b">
        <f t="shared" si="10"/>
        <v>0</v>
      </c>
      <c r="CZ4">
        <f t="shared" si="11"/>
        <v>0</v>
      </c>
      <c r="DA4" t="s">
        <v>89</v>
      </c>
      <c r="DB4" t="s">
        <v>79</v>
      </c>
      <c r="DD4" t="s">
        <v>26</v>
      </c>
      <c r="DE4" s="3" t="s">
        <v>2</v>
      </c>
      <c r="DG4">
        <f t="shared" si="12"/>
        <v>2</v>
      </c>
      <c r="DH4" s="7" t="s">
        <v>368</v>
      </c>
      <c r="DI4" t="s">
        <v>326</v>
      </c>
      <c r="DJ4" t="s">
        <v>33</v>
      </c>
      <c r="DO4">
        <f t="shared" si="13"/>
        <v>0</v>
      </c>
      <c r="DP4">
        <f t="shared" si="13"/>
        <v>1</v>
      </c>
      <c r="DQ4">
        <f t="shared" si="2"/>
        <v>0</v>
      </c>
      <c r="DR4">
        <f t="shared" si="2"/>
        <v>0</v>
      </c>
      <c r="DS4">
        <f t="shared" si="2"/>
        <v>0</v>
      </c>
      <c r="DT4">
        <f t="shared" si="2"/>
        <v>0</v>
      </c>
      <c r="DU4">
        <f t="shared" si="2"/>
        <v>0</v>
      </c>
      <c r="DV4">
        <f t="shared" si="2"/>
        <v>0</v>
      </c>
      <c r="DW4">
        <f t="shared" si="2"/>
        <v>0</v>
      </c>
      <c r="DX4">
        <f t="shared" si="2"/>
        <v>0</v>
      </c>
      <c r="DY4">
        <f t="shared" si="2"/>
        <v>0</v>
      </c>
      <c r="DZ4">
        <f t="shared" si="2"/>
        <v>0</v>
      </c>
      <c r="EA4">
        <f t="shared" si="2"/>
        <v>0</v>
      </c>
      <c r="EB4">
        <f t="shared" si="2"/>
        <v>0</v>
      </c>
      <c r="EC4">
        <f t="shared" si="2"/>
        <v>0</v>
      </c>
      <c r="ED4">
        <f t="shared" si="2"/>
        <v>1</v>
      </c>
      <c r="EE4">
        <f t="shared" si="2"/>
        <v>0</v>
      </c>
      <c r="EF4">
        <f t="shared" si="2"/>
        <v>0</v>
      </c>
      <c r="EG4">
        <f t="shared" si="2"/>
        <v>0</v>
      </c>
      <c r="EH4">
        <f t="shared" si="2"/>
        <v>0</v>
      </c>
      <c r="EO4" t="b">
        <f t="shared" si="14"/>
        <v>0</v>
      </c>
      <c r="EP4" t="b">
        <f t="shared" si="3"/>
        <v>1</v>
      </c>
      <c r="EQ4" t="b">
        <f t="shared" si="3"/>
        <v>0</v>
      </c>
      <c r="ER4" t="b">
        <f t="shared" si="3"/>
        <v>0</v>
      </c>
      <c r="ES4" t="b">
        <f t="shared" si="3"/>
        <v>0</v>
      </c>
      <c r="ET4" t="b">
        <f t="shared" si="3"/>
        <v>0</v>
      </c>
      <c r="EU4" t="b">
        <f t="shared" si="3"/>
        <v>0</v>
      </c>
      <c r="EV4" t="b">
        <f t="shared" si="3"/>
        <v>0</v>
      </c>
      <c r="EW4" t="b">
        <f t="shared" si="3"/>
        <v>0</v>
      </c>
      <c r="EX4" t="b">
        <f t="shared" si="3"/>
        <v>0</v>
      </c>
      <c r="EY4" t="b">
        <f t="shared" si="3"/>
        <v>0</v>
      </c>
      <c r="EZ4" t="b">
        <f t="shared" si="3"/>
        <v>0</v>
      </c>
      <c r="FA4" t="b">
        <f t="shared" si="3"/>
        <v>0</v>
      </c>
      <c r="FB4" t="b">
        <f t="shared" si="3"/>
        <v>0</v>
      </c>
      <c r="FC4" t="b">
        <f t="shared" si="3"/>
        <v>0</v>
      </c>
      <c r="FD4" t="b">
        <f t="shared" si="3"/>
        <v>1</v>
      </c>
      <c r="FE4" t="b">
        <f t="shared" si="3"/>
        <v>0</v>
      </c>
      <c r="FF4" t="b">
        <f t="shared" si="4"/>
        <v>0</v>
      </c>
      <c r="FG4" t="b">
        <f t="shared" si="4"/>
        <v>0</v>
      </c>
      <c r="FH4" t="b">
        <f t="shared" si="4"/>
        <v>0</v>
      </c>
    </row>
    <row r="5" spans="1:164">
      <c r="A5" t="s">
        <v>93</v>
      </c>
      <c r="C5" t="s">
        <v>76</v>
      </c>
      <c r="D5" t="s">
        <v>94</v>
      </c>
      <c r="E5" t="s">
        <v>86</v>
      </c>
      <c r="F5" t="s">
        <v>79</v>
      </c>
      <c r="G5" t="s">
        <v>87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s">
        <v>88</v>
      </c>
      <c r="AK5" t="s">
        <v>81</v>
      </c>
      <c r="AL5" t="s">
        <v>82</v>
      </c>
      <c r="AM5" t="s">
        <v>81</v>
      </c>
      <c r="AN5" t="s">
        <v>82</v>
      </c>
      <c r="AO5" t="s">
        <v>82</v>
      </c>
      <c r="AP5" t="s">
        <v>81</v>
      </c>
      <c r="AR5" t="s">
        <v>82</v>
      </c>
      <c r="AS5" t="s">
        <v>95</v>
      </c>
      <c r="AT5" t="s">
        <v>82</v>
      </c>
      <c r="AU5" t="s">
        <v>81</v>
      </c>
      <c r="AW5" t="s">
        <v>81</v>
      </c>
      <c r="AX5" t="s">
        <v>82</v>
      </c>
      <c r="AY5" t="s">
        <v>82</v>
      </c>
      <c r="BB5" t="s">
        <v>81</v>
      </c>
      <c r="BD5" t="s">
        <v>93</v>
      </c>
      <c r="BE5" t="s">
        <v>79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1</v>
      </c>
      <c r="BO5" s="15">
        <v>0</v>
      </c>
      <c r="BP5" s="15">
        <v>0</v>
      </c>
      <c r="BQ5" s="15">
        <v>0</v>
      </c>
      <c r="BR5" s="15">
        <v>1</v>
      </c>
      <c r="BS5" s="15">
        <v>0</v>
      </c>
      <c r="BU5">
        <v>5</v>
      </c>
      <c r="BV5" s="3" t="b">
        <f t="shared" si="0"/>
        <v>0</v>
      </c>
      <c r="BW5" s="3" t="b">
        <f t="shared" si="0"/>
        <v>0</v>
      </c>
      <c r="BX5" s="3" t="b">
        <f t="shared" si="0"/>
        <v>0</v>
      </c>
      <c r="BY5" s="3" t="b">
        <f t="shared" si="0"/>
        <v>0</v>
      </c>
      <c r="BZ5" s="3" t="b">
        <f t="shared" si="0"/>
        <v>0</v>
      </c>
      <c r="CA5" s="3" t="b">
        <f t="shared" si="0"/>
        <v>1</v>
      </c>
      <c r="CB5" s="3" t="b">
        <f t="shared" si="0"/>
        <v>0</v>
      </c>
      <c r="CC5" s="3" t="b">
        <f t="shared" si="0"/>
        <v>0</v>
      </c>
      <c r="CD5" s="3" t="b">
        <f t="shared" si="0"/>
        <v>0</v>
      </c>
      <c r="CE5" s="3" t="b">
        <f t="shared" si="0"/>
        <v>1</v>
      </c>
      <c r="CF5" s="3" t="b">
        <f t="shared" si="0"/>
        <v>0</v>
      </c>
      <c r="CH5" t="str">
        <f t="shared" si="5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  <c r="CM5" t="b">
        <f t="shared" si="1"/>
        <v>1</v>
      </c>
      <c r="CN5" t="str">
        <f t="shared" si="1"/>
        <v/>
      </c>
      <c r="CO5" t="str">
        <f t="shared" si="1"/>
        <v/>
      </c>
      <c r="CP5" t="str">
        <f t="shared" si="1"/>
        <v/>
      </c>
      <c r="CQ5" t="b">
        <f t="shared" si="1"/>
        <v>1</v>
      </c>
      <c r="CR5" t="str">
        <f t="shared" si="1"/>
        <v/>
      </c>
      <c r="CS5">
        <f t="shared" si="6"/>
        <v>2</v>
      </c>
      <c r="CT5">
        <f t="shared" si="15"/>
        <v>2</v>
      </c>
      <c r="CU5" t="b">
        <f t="shared" si="7"/>
        <v>1</v>
      </c>
      <c r="CV5" t="b">
        <f t="shared" ref="CV5:CV41" si="16">OR(CW5,CX5)</f>
        <v>0</v>
      </c>
      <c r="CW5">
        <f t="shared" si="8"/>
        <v>0</v>
      </c>
      <c r="CX5">
        <f t="shared" si="9"/>
        <v>0</v>
      </c>
      <c r="CY5" t="b">
        <f t="shared" si="10"/>
        <v>0</v>
      </c>
      <c r="CZ5">
        <f t="shared" si="11"/>
        <v>0</v>
      </c>
      <c r="DA5" t="s">
        <v>93</v>
      </c>
      <c r="DB5" t="s">
        <v>79</v>
      </c>
      <c r="DD5" t="s">
        <v>162</v>
      </c>
      <c r="DE5" s="3" t="s">
        <v>3</v>
      </c>
      <c r="DG5">
        <f t="shared" si="12"/>
        <v>2</v>
      </c>
      <c r="DH5" s="7" t="s">
        <v>369</v>
      </c>
      <c r="DI5" t="s">
        <v>336</v>
      </c>
      <c r="DJ5" t="s">
        <v>28</v>
      </c>
      <c r="DO5">
        <f t="shared" si="13"/>
        <v>0</v>
      </c>
      <c r="DP5">
        <f t="shared" si="13"/>
        <v>0</v>
      </c>
      <c r="DQ5">
        <f t="shared" si="2"/>
        <v>0</v>
      </c>
      <c r="DR5">
        <f t="shared" si="2"/>
        <v>0</v>
      </c>
      <c r="DS5">
        <f t="shared" si="2"/>
        <v>0</v>
      </c>
      <c r="DT5">
        <f t="shared" si="2"/>
        <v>0</v>
      </c>
      <c r="DU5">
        <f t="shared" si="2"/>
        <v>0</v>
      </c>
      <c r="DV5">
        <f t="shared" si="2"/>
        <v>1</v>
      </c>
      <c r="DW5">
        <f t="shared" si="2"/>
        <v>0</v>
      </c>
      <c r="DX5">
        <f t="shared" si="2"/>
        <v>0</v>
      </c>
      <c r="DY5">
        <f t="shared" si="2"/>
        <v>0</v>
      </c>
      <c r="DZ5">
        <f t="shared" si="2"/>
        <v>0</v>
      </c>
      <c r="EA5">
        <f t="shared" si="2"/>
        <v>0</v>
      </c>
      <c r="EB5">
        <f t="shared" si="2"/>
        <v>0</v>
      </c>
      <c r="EC5">
        <f t="shared" si="2"/>
        <v>0</v>
      </c>
      <c r="ED5">
        <f t="shared" si="2"/>
        <v>0</v>
      </c>
      <c r="EE5">
        <f t="shared" si="2"/>
        <v>0</v>
      </c>
      <c r="EF5">
        <f t="shared" si="2"/>
        <v>0</v>
      </c>
      <c r="EG5">
        <f t="shared" si="2"/>
        <v>1</v>
      </c>
      <c r="EH5">
        <f t="shared" si="2"/>
        <v>0</v>
      </c>
      <c r="EO5" t="b">
        <f t="shared" si="14"/>
        <v>0</v>
      </c>
      <c r="EP5" t="b">
        <f t="shared" si="3"/>
        <v>0</v>
      </c>
      <c r="EQ5" t="b">
        <f t="shared" si="3"/>
        <v>0</v>
      </c>
      <c r="ER5" t="b">
        <f t="shared" si="3"/>
        <v>0</v>
      </c>
      <c r="ES5" t="b">
        <f t="shared" si="3"/>
        <v>0</v>
      </c>
      <c r="ET5" t="b">
        <f t="shared" si="3"/>
        <v>0</v>
      </c>
      <c r="EU5" t="b">
        <f t="shared" si="3"/>
        <v>0</v>
      </c>
      <c r="EV5" t="b">
        <f t="shared" si="3"/>
        <v>1</v>
      </c>
      <c r="EW5" t="b">
        <f t="shared" si="3"/>
        <v>0</v>
      </c>
      <c r="EX5" t="b">
        <f t="shared" si="3"/>
        <v>0</v>
      </c>
      <c r="EY5" t="b">
        <f t="shared" si="3"/>
        <v>0</v>
      </c>
      <c r="EZ5" t="b">
        <f t="shared" si="3"/>
        <v>0</v>
      </c>
      <c r="FA5" t="b">
        <f t="shared" si="3"/>
        <v>0</v>
      </c>
      <c r="FB5" t="b">
        <f t="shared" si="3"/>
        <v>0</v>
      </c>
      <c r="FC5" t="b">
        <f t="shared" si="3"/>
        <v>0</v>
      </c>
      <c r="FD5" t="b">
        <f t="shared" si="3"/>
        <v>0</v>
      </c>
      <c r="FE5" t="b">
        <f t="shared" si="3"/>
        <v>0</v>
      </c>
      <c r="FF5" t="b">
        <f t="shared" si="4"/>
        <v>0</v>
      </c>
      <c r="FG5" t="b">
        <f t="shared" si="4"/>
        <v>1</v>
      </c>
      <c r="FH5" t="b">
        <f t="shared" si="4"/>
        <v>0</v>
      </c>
    </row>
    <row r="6" spans="1:164">
      <c r="A6" t="s">
        <v>96</v>
      </c>
      <c r="C6" t="s">
        <v>76</v>
      </c>
      <c r="D6" t="s">
        <v>97</v>
      </c>
      <c r="E6" t="s">
        <v>86</v>
      </c>
      <c r="F6" t="s">
        <v>79</v>
      </c>
      <c r="G6" t="s">
        <v>87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J6" t="s">
        <v>82</v>
      </c>
      <c r="AK6" t="s">
        <v>81</v>
      </c>
      <c r="AL6" t="s">
        <v>82</v>
      </c>
      <c r="AM6" t="s">
        <v>82</v>
      </c>
      <c r="AN6" t="s">
        <v>82</v>
      </c>
      <c r="AO6" t="s">
        <v>82</v>
      </c>
      <c r="AP6" t="s">
        <v>81</v>
      </c>
      <c r="AR6" t="s">
        <v>82</v>
      </c>
      <c r="AS6" t="s">
        <v>88</v>
      </c>
      <c r="AT6" t="s">
        <v>82</v>
      </c>
      <c r="AU6" t="s">
        <v>82</v>
      </c>
      <c r="AW6" t="s">
        <v>81</v>
      </c>
      <c r="AX6" t="s">
        <v>82</v>
      </c>
      <c r="AY6" t="s">
        <v>82</v>
      </c>
      <c r="BB6" t="s">
        <v>82</v>
      </c>
      <c r="BD6" t="s">
        <v>96</v>
      </c>
      <c r="BE6" t="s">
        <v>79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U6">
        <v>6</v>
      </c>
      <c r="BV6" s="3" t="b">
        <f t="shared" si="0"/>
        <v>0</v>
      </c>
      <c r="BW6" s="3" t="b">
        <f t="shared" si="0"/>
        <v>0</v>
      </c>
      <c r="BX6" s="3" t="b">
        <f t="shared" si="0"/>
        <v>0</v>
      </c>
      <c r="BY6" s="3" t="b">
        <f t="shared" si="0"/>
        <v>0</v>
      </c>
      <c r="BZ6" s="3" t="b">
        <f t="shared" si="0"/>
        <v>0</v>
      </c>
      <c r="CA6" s="3" t="b">
        <f t="shared" si="0"/>
        <v>0</v>
      </c>
      <c r="CB6" s="3" t="b">
        <f t="shared" si="0"/>
        <v>0</v>
      </c>
      <c r="CC6" s="3" t="b">
        <f t="shared" si="0"/>
        <v>0</v>
      </c>
      <c r="CD6" s="3" t="b">
        <f t="shared" si="0"/>
        <v>0</v>
      </c>
      <c r="CE6" s="3" t="b">
        <f t="shared" si="0"/>
        <v>0</v>
      </c>
      <c r="CF6" s="3" t="b">
        <f t="shared" si="0"/>
        <v>1</v>
      </c>
      <c r="CH6" t="str">
        <f t="shared" si="5"/>
        <v/>
      </c>
      <c r="CI6" t="str">
        <f t="shared" si="1"/>
        <v/>
      </c>
      <c r="CJ6" t="str">
        <f t="shared" si="1"/>
        <v/>
      </c>
      <c r="CK6" t="str">
        <f t="shared" si="1"/>
        <v/>
      </c>
      <c r="CL6" t="str">
        <f t="shared" si="1"/>
        <v/>
      </c>
      <c r="CM6" t="str">
        <f>IF(CA6=FALSE,"",IF(CA6=TRUE,1,0)=BN6)</f>
        <v/>
      </c>
      <c r="CN6" t="str">
        <f t="shared" si="1"/>
        <v/>
      </c>
      <c r="CO6" t="str">
        <f t="shared" si="1"/>
        <v/>
      </c>
      <c r="CP6" t="str">
        <f t="shared" si="1"/>
        <v/>
      </c>
      <c r="CQ6" t="str">
        <f t="shared" si="1"/>
        <v/>
      </c>
      <c r="CR6" t="b">
        <f t="shared" si="1"/>
        <v>0</v>
      </c>
      <c r="CS6">
        <f t="shared" si="6"/>
        <v>1</v>
      </c>
      <c r="CT6">
        <f t="shared" si="15"/>
        <v>1</v>
      </c>
      <c r="CU6" t="b">
        <f t="shared" si="7"/>
        <v>0</v>
      </c>
      <c r="CV6" t="b">
        <f t="shared" si="16"/>
        <v>1</v>
      </c>
      <c r="CW6">
        <f t="shared" si="8"/>
        <v>1</v>
      </c>
      <c r="CX6">
        <f t="shared" si="9"/>
        <v>0</v>
      </c>
      <c r="CY6" t="b">
        <f t="shared" si="10"/>
        <v>0</v>
      </c>
      <c r="CZ6">
        <f t="shared" si="11"/>
        <v>0</v>
      </c>
      <c r="DA6" t="s">
        <v>96</v>
      </c>
      <c r="DB6" t="s">
        <v>79</v>
      </c>
      <c r="DD6" t="s">
        <v>163</v>
      </c>
      <c r="DE6" s="3" t="s">
        <v>4</v>
      </c>
      <c r="DG6">
        <f t="shared" si="12"/>
        <v>1</v>
      </c>
      <c r="DH6" s="7" t="s">
        <v>370</v>
      </c>
      <c r="DI6" t="s">
        <v>370</v>
      </c>
      <c r="DO6">
        <f t="shared" si="13"/>
        <v>0</v>
      </c>
      <c r="DP6">
        <f t="shared" si="13"/>
        <v>0</v>
      </c>
      <c r="DQ6">
        <f t="shared" si="2"/>
        <v>0</v>
      </c>
      <c r="DR6">
        <f t="shared" si="2"/>
        <v>0</v>
      </c>
      <c r="DS6">
        <f t="shared" si="2"/>
        <v>0</v>
      </c>
      <c r="DT6">
        <f t="shared" si="2"/>
        <v>0</v>
      </c>
      <c r="DU6">
        <f t="shared" si="2"/>
        <v>0</v>
      </c>
      <c r="DV6">
        <f t="shared" si="2"/>
        <v>0</v>
      </c>
      <c r="DW6">
        <f t="shared" si="2"/>
        <v>0</v>
      </c>
      <c r="DX6">
        <f t="shared" si="2"/>
        <v>0</v>
      </c>
      <c r="DY6">
        <f t="shared" si="2"/>
        <v>0</v>
      </c>
      <c r="DZ6">
        <f t="shared" si="2"/>
        <v>0</v>
      </c>
      <c r="EA6">
        <f t="shared" si="2"/>
        <v>0</v>
      </c>
      <c r="EB6">
        <f t="shared" si="2"/>
        <v>0</v>
      </c>
      <c r="EC6">
        <f t="shared" si="2"/>
        <v>0</v>
      </c>
      <c r="ED6">
        <f t="shared" si="2"/>
        <v>0</v>
      </c>
      <c r="EE6">
        <f t="shared" si="2"/>
        <v>0</v>
      </c>
      <c r="EF6">
        <f t="shared" si="2"/>
        <v>0</v>
      </c>
      <c r="EG6">
        <f t="shared" si="2"/>
        <v>0</v>
      </c>
      <c r="EH6">
        <f t="shared" si="2"/>
        <v>1</v>
      </c>
      <c r="EO6" t="b">
        <f t="shared" si="14"/>
        <v>0</v>
      </c>
      <c r="EP6" t="b">
        <f t="shared" si="3"/>
        <v>0</v>
      </c>
      <c r="EQ6" t="b">
        <f t="shared" si="3"/>
        <v>0</v>
      </c>
      <c r="ER6" t="b">
        <f t="shared" si="3"/>
        <v>0</v>
      </c>
      <c r="ES6" t="b">
        <f t="shared" si="3"/>
        <v>0</v>
      </c>
      <c r="ET6" t="b">
        <f t="shared" si="3"/>
        <v>0</v>
      </c>
      <c r="EU6" t="b">
        <f t="shared" si="3"/>
        <v>0</v>
      </c>
      <c r="EV6" t="b">
        <f t="shared" si="3"/>
        <v>0</v>
      </c>
      <c r="EW6" t="b">
        <f t="shared" si="3"/>
        <v>0</v>
      </c>
      <c r="EX6" t="b">
        <f t="shared" si="3"/>
        <v>0</v>
      </c>
      <c r="EY6" t="b">
        <f t="shared" si="3"/>
        <v>0</v>
      </c>
      <c r="EZ6" t="b">
        <f t="shared" si="3"/>
        <v>0</v>
      </c>
      <c r="FA6" t="b">
        <f t="shared" si="3"/>
        <v>0</v>
      </c>
      <c r="FB6" t="b">
        <f t="shared" si="3"/>
        <v>0</v>
      </c>
      <c r="FC6" t="b">
        <f t="shared" si="3"/>
        <v>0</v>
      </c>
      <c r="FD6" t="b">
        <f t="shared" si="3"/>
        <v>0</v>
      </c>
      <c r="FE6" t="b">
        <f t="shared" si="3"/>
        <v>0</v>
      </c>
      <c r="FF6" t="b">
        <f t="shared" si="4"/>
        <v>0</v>
      </c>
      <c r="FG6" t="b">
        <f t="shared" si="4"/>
        <v>0</v>
      </c>
      <c r="FH6" t="b">
        <f t="shared" si="4"/>
        <v>1</v>
      </c>
    </row>
    <row r="7" spans="1:164">
      <c r="A7" t="s">
        <v>98</v>
      </c>
      <c r="C7" t="s">
        <v>76</v>
      </c>
      <c r="D7" t="s">
        <v>99</v>
      </c>
      <c r="E7" t="s">
        <v>86</v>
      </c>
      <c r="F7" t="s">
        <v>79</v>
      </c>
      <c r="G7" t="s">
        <v>87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s">
        <v>88</v>
      </c>
      <c r="AK7" t="s">
        <v>81</v>
      </c>
      <c r="AL7" t="s">
        <v>81</v>
      </c>
      <c r="AM7" t="s">
        <v>82</v>
      </c>
      <c r="AN7" t="s">
        <v>82</v>
      </c>
      <c r="AO7" t="s">
        <v>81</v>
      </c>
      <c r="AP7" t="s">
        <v>81</v>
      </c>
      <c r="AR7" t="s">
        <v>81</v>
      </c>
      <c r="AS7" t="s">
        <v>88</v>
      </c>
      <c r="AT7" t="s">
        <v>82</v>
      </c>
      <c r="AU7" t="s">
        <v>82</v>
      </c>
      <c r="AW7" t="s">
        <v>81</v>
      </c>
      <c r="AX7" t="s">
        <v>81</v>
      </c>
      <c r="AY7" t="s">
        <v>83</v>
      </c>
      <c r="BB7" t="s">
        <v>81</v>
      </c>
      <c r="BD7" t="s">
        <v>98</v>
      </c>
      <c r="BE7" t="s">
        <v>79</v>
      </c>
      <c r="BI7" s="15">
        <v>0</v>
      </c>
      <c r="BJ7" s="15">
        <v>1</v>
      </c>
      <c r="BK7" s="15">
        <v>0</v>
      </c>
      <c r="BL7" s="15">
        <v>1</v>
      </c>
      <c r="BM7" s="15">
        <v>1</v>
      </c>
      <c r="BN7" s="15">
        <v>0</v>
      </c>
      <c r="BO7" s="15">
        <v>0</v>
      </c>
      <c r="BP7" s="15">
        <v>0</v>
      </c>
      <c r="BQ7" s="15">
        <v>0</v>
      </c>
      <c r="BR7" s="15">
        <v>1</v>
      </c>
      <c r="BS7" s="15">
        <v>0</v>
      </c>
      <c r="BU7">
        <v>7</v>
      </c>
      <c r="BV7" s="3" t="b">
        <f t="shared" si="0"/>
        <v>0</v>
      </c>
      <c r="BW7" s="3" t="b">
        <f t="shared" si="0"/>
        <v>0</v>
      </c>
      <c r="BX7" s="3" t="b">
        <f t="shared" si="0"/>
        <v>0</v>
      </c>
      <c r="BY7" s="3" t="b">
        <f t="shared" si="0"/>
        <v>0</v>
      </c>
      <c r="BZ7" s="3" t="b">
        <f t="shared" si="0"/>
        <v>1</v>
      </c>
      <c r="CA7" s="3" t="b">
        <f t="shared" si="0"/>
        <v>0</v>
      </c>
      <c r="CB7" s="3" t="b">
        <f t="shared" si="0"/>
        <v>0</v>
      </c>
      <c r="CC7" s="3" t="b">
        <f t="shared" si="0"/>
        <v>0</v>
      </c>
      <c r="CD7" s="3" t="b">
        <f t="shared" si="0"/>
        <v>0</v>
      </c>
      <c r="CE7" s="3" t="b">
        <f t="shared" si="0"/>
        <v>1</v>
      </c>
      <c r="CF7" s="3" t="b">
        <f t="shared" si="0"/>
        <v>0</v>
      </c>
      <c r="CH7" t="str">
        <f>IF(BV7=FALSE,"",IF(BV7=TRUE,1,0)=BI7)</f>
        <v/>
      </c>
      <c r="CI7" t="str">
        <f t="shared" si="1"/>
        <v/>
      </c>
      <c r="CJ7" t="str">
        <f t="shared" si="1"/>
        <v/>
      </c>
      <c r="CK7" t="str">
        <f t="shared" si="1"/>
        <v/>
      </c>
      <c r="CL7" t="b">
        <f t="shared" si="1"/>
        <v>1</v>
      </c>
      <c r="CM7" t="str">
        <f t="shared" si="1"/>
        <v/>
      </c>
      <c r="CN7" t="str">
        <f t="shared" si="1"/>
        <v/>
      </c>
      <c r="CO7" t="str">
        <f t="shared" si="1"/>
        <v/>
      </c>
      <c r="CP7" t="str">
        <f t="shared" si="1"/>
        <v/>
      </c>
      <c r="CQ7" t="b">
        <f t="shared" si="1"/>
        <v>1</v>
      </c>
      <c r="CR7" t="str">
        <f t="shared" si="1"/>
        <v/>
      </c>
      <c r="CS7">
        <f t="shared" si="6"/>
        <v>2</v>
      </c>
      <c r="CT7">
        <f t="shared" si="15"/>
        <v>3</v>
      </c>
      <c r="CU7" t="b">
        <f t="shared" si="7"/>
        <v>0</v>
      </c>
      <c r="CV7" t="b">
        <f t="shared" si="16"/>
        <v>1</v>
      </c>
      <c r="CW7">
        <f t="shared" si="8"/>
        <v>0</v>
      </c>
      <c r="CX7">
        <f t="shared" si="9"/>
        <v>2</v>
      </c>
      <c r="CY7" t="b">
        <f t="shared" si="10"/>
        <v>0</v>
      </c>
      <c r="CZ7">
        <f t="shared" si="11"/>
        <v>-1</v>
      </c>
      <c r="DA7" t="s">
        <v>98</v>
      </c>
      <c r="DB7" t="s">
        <v>79</v>
      </c>
      <c r="DD7" t="s">
        <v>27</v>
      </c>
      <c r="DE7" s="3" t="s">
        <v>5</v>
      </c>
      <c r="DG7">
        <f t="shared" si="12"/>
        <v>3</v>
      </c>
      <c r="DH7" s="7" t="s">
        <v>371</v>
      </c>
      <c r="DI7" t="s">
        <v>400</v>
      </c>
      <c r="DJ7" t="s">
        <v>167</v>
      </c>
      <c r="DK7" t="s">
        <v>336</v>
      </c>
      <c r="DO7">
        <f t="shared" si="13"/>
        <v>0</v>
      </c>
      <c r="DP7">
        <f t="shared" si="13"/>
        <v>0</v>
      </c>
      <c r="DQ7">
        <f t="shared" si="2"/>
        <v>0</v>
      </c>
      <c r="DR7">
        <f t="shared" si="2"/>
        <v>0</v>
      </c>
      <c r="DS7">
        <f t="shared" si="2"/>
        <v>0</v>
      </c>
      <c r="DT7">
        <f t="shared" si="2"/>
        <v>0</v>
      </c>
      <c r="DU7">
        <f t="shared" si="2"/>
        <v>1</v>
      </c>
      <c r="DV7">
        <f t="shared" si="2"/>
        <v>0</v>
      </c>
      <c r="DW7">
        <f t="shared" si="2"/>
        <v>0</v>
      </c>
      <c r="DX7">
        <f t="shared" si="2"/>
        <v>0</v>
      </c>
      <c r="DY7">
        <f t="shared" si="2"/>
        <v>0</v>
      </c>
      <c r="DZ7">
        <f t="shared" si="2"/>
        <v>0</v>
      </c>
      <c r="EA7">
        <f t="shared" si="2"/>
        <v>0</v>
      </c>
      <c r="EB7">
        <f t="shared" si="2"/>
        <v>0</v>
      </c>
      <c r="EC7">
        <f t="shared" si="2"/>
        <v>0</v>
      </c>
      <c r="ED7">
        <f t="shared" si="2"/>
        <v>0</v>
      </c>
      <c r="EE7">
        <f t="shared" si="2"/>
        <v>0</v>
      </c>
      <c r="EF7">
        <f t="shared" si="2"/>
        <v>0</v>
      </c>
      <c r="EG7">
        <f t="shared" si="2"/>
        <v>1</v>
      </c>
      <c r="EH7">
        <f t="shared" si="2"/>
        <v>0</v>
      </c>
      <c r="EO7" t="b">
        <f t="shared" si="14"/>
        <v>0</v>
      </c>
      <c r="EP7" t="b">
        <f t="shared" si="3"/>
        <v>0</v>
      </c>
      <c r="EQ7" t="b">
        <f t="shared" si="3"/>
        <v>0</v>
      </c>
      <c r="ER7" t="b">
        <f t="shared" si="3"/>
        <v>0</v>
      </c>
      <c r="ES7" t="b">
        <f t="shared" si="3"/>
        <v>0</v>
      </c>
      <c r="ET7" t="b">
        <f t="shared" si="3"/>
        <v>0</v>
      </c>
      <c r="EU7" t="b">
        <f t="shared" si="3"/>
        <v>1</v>
      </c>
      <c r="EV7" t="b">
        <f t="shared" si="3"/>
        <v>0</v>
      </c>
      <c r="EW7" t="b">
        <f t="shared" si="3"/>
        <v>0</v>
      </c>
      <c r="EX7" t="b">
        <f t="shared" si="3"/>
        <v>0</v>
      </c>
      <c r="EY7" t="b">
        <f t="shared" si="3"/>
        <v>0</v>
      </c>
      <c r="EZ7" t="b">
        <f t="shared" si="3"/>
        <v>0</v>
      </c>
      <c r="FA7" t="b">
        <f t="shared" si="3"/>
        <v>0</v>
      </c>
      <c r="FB7" t="b">
        <f t="shared" si="3"/>
        <v>0</v>
      </c>
      <c r="FC7" t="b">
        <f t="shared" si="3"/>
        <v>0</v>
      </c>
      <c r="FD7" t="b">
        <f t="shared" si="3"/>
        <v>0</v>
      </c>
      <c r="FE7" t="b">
        <f t="shared" si="3"/>
        <v>0</v>
      </c>
      <c r="FF7" t="b">
        <f t="shared" si="4"/>
        <v>0</v>
      </c>
      <c r="FG7" t="b">
        <f t="shared" si="4"/>
        <v>1</v>
      </c>
      <c r="FH7" t="b">
        <f t="shared" si="4"/>
        <v>0</v>
      </c>
    </row>
    <row r="8" spans="1:164">
      <c r="A8" t="s">
        <v>100</v>
      </c>
      <c r="C8" t="s">
        <v>76</v>
      </c>
      <c r="D8" t="s">
        <v>101</v>
      </c>
      <c r="E8" t="s">
        <v>101</v>
      </c>
      <c r="F8" t="s">
        <v>79</v>
      </c>
      <c r="G8" t="s">
        <v>87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s">
        <v>88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R8" t="s">
        <v>81</v>
      </c>
      <c r="AS8" t="s">
        <v>88</v>
      </c>
      <c r="AT8" t="s">
        <v>81</v>
      </c>
      <c r="AU8" t="s">
        <v>81</v>
      </c>
      <c r="AW8" t="s">
        <v>81</v>
      </c>
      <c r="AX8" t="s">
        <v>81</v>
      </c>
      <c r="AY8" t="s">
        <v>81</v>
      </c>
      <c r="BB8" t="s">
        <v>81</v>
      </c>
      <c r="BD8" t="s">
        <v>100</v>
      </c>
      <c r="BE8" t="s">
        <v>79</v>
      </c>
      <c r="BI8" s="15">
        <v>0</v>
      </c>
      <c r="BJ8" s="15">
        <v>1</v>
      </c>
      <c r="BK8" s="15">
        <v>0</v>
      </c>
      <c r="BL8" s="15">
        <v>1</v>
      </c>
      <c r="BM8" s="15">
        <v>1</v>
      </c>
      <c r="BN8" s="15">
        <v>0</v>
      </c>
      <c r="BO8" s="15">
        <v>0</v>
      </c>
      <c r="BP8" s="15">
        <v>0</v>
      </c>
      <c r="BQ8" s="15">
        <v>0</v>
      </c>
      <c r="BR8" s="15">
        <v>1</v>
      </c>
      <c r="BS8" s="15">
        <v>0</v>
      </c>
      <c r="BU8">
        <v>8</v>
      </c>
      <c r="BV8" s="3" t="b">
        <f t="shared" si="0"/>
        <v>1</v>
      </c>
      <c r="BW8" s="3" t="b">
        <f t="shared" si="0"/>
        <v>0</v>
      </c>
      <c r="BX8" s="3" t="b">
        <f t="shared" si="0"/>
        <v>0</v>
      </c>
      <c r="BY8" s="3" t="b">
        <f t="shared" si="0"/>
        <v>0</v>
      </c>
      <c r="BZ8" s="3" t="b">
        <f t="shared" si="0"/>
        <v>1</v>
      </c>
      <c r="CA8" s="3" t="b">
        <f t="shared" si="0"/>
        <v>1</v>
      </c>
      <c r="CB8" s="3" t="b">
        <f t="shared" si="0"/>
        <v>0</v>
      </c>
      <c r="CC8" s="3" t="b">
        <f t="shared" si="0"/>
        <v>0</v>
      </c>
      <c r="CD8" s="3" t="b">
        <f t="shared" si="0"/>
        <v>0</v>
      </c>
      <c r="CE8" s="3" t="b">
        <f t="shared" si="0"/>
        <v>1</v>
      </c>
      <c r="CF8" s="3" t="b">
        <f t="shared" si="0"/>
        <v>0</v>
      </c>
      <c r="CH8" t="b">
        <f t="shared" si="5"/>
        <v>0</v>
      </c>
      <c r="CI8" t="str">
        <f t="shared" si="1"/>
        <v/>
      </c>
      <c r="CJ8" t="str">
        <f t="shared" si="1"/>
        <v/>
      </c>
      <c r="CK8" t="str">
        <f t="shared" si="1"/>
        <v/>
      </c>
      <c r="CL8" t="b">
        <f t="shared" si="1"/>
        <v>1</v>
      </c>
      <c r="CM8" t="b">
        <f t="shared" si="1"/>
        <v>0</v>
      </c>
      <c r="CN8" t="str">
        <f t="shared" si="1"/>
        <v/>
      </c>
      <c r="CO8" t="str">
        <f t="shared" si="1"/>
        <v/>
      </c>
      <c r="CP8" t="str">
        <f t="shared" si="1"/>
        <v/>
      </c>
      <c r="CQ8" t="b">
        <f t="shared" si="1"/>
        <v>1</v>
      </c>
      <c r="CR8" t="str">
        <f t="shared" si="1"/>
        <v/>
      </c>
      <c r="CS8">
        <f t="shared" si="6"/>
        <v>4</v>
      </c>
      <c r="CT8">
        <f t="shared" si="15"/>
        <v>4</v>
      </c>
      <c r="CU8" t="b">
        <f t="shared" si="7"/>
        <v>0</v>
      </c>
      <c r="CV8" t="b">
        <f t="shared" si="16"/>
        <v>1</v>
      </c>
      <c r="CW8">
        <f t="shared" si="8"/>
        <v>2</v>
      </c>
      <c r="CX8">
        <f t="shared" si="9"/>
        <v>2</v>
      </c>
      <c r="CY8" t="b">
        <f t="shared" si="10"/>
        <v>0</v>
      </c>
      <c r="CZ8">
        <f t="shared" si="11"/>
        <v>0</v>
      </c>
      <c r="DA8" t="s">
        <v>100</v>
      </c>
      <c r="DB8" t="s">
        <v>79</v>
      </c>
      <c r="DD8" t="s">
        <v>164</v>
      </c>
      <c r="DE8" s="3" t="s">
        <v>6</v>
      </c>
      <c r="DG8">
        <f t="shared" si="12"/>
        <v>4</v>
      </c>
      <c r="DH8" s="7" t="s">
        <v>372</v>
      </c>
      <c r="DI8" t="s">
        <v>24</v>
      </c>
      <c r="DJ8" t="s">
        <v>167</v>
      </c>
      <c r="DK8" t="s">
        <v>336</v>
      </c>
      <c r="DL8" t="s">
        <v>28</v>
      </c>
      <c r="DO8">
        <f t="shared" si="13"/>
        <v>1</v>
      </c>
      <c r="DP8">
        <f t="shared" si="13"/>
        <v>0</v>
      </c>
      <c r="DQ8">
        <f t="shared" si="2"/>
        <v>0</v>
      </c>
      <c r="DR8">
        <f t="shared" si="2"/>
        <v>0</v>
      </c>
      <c r="DS8">
        <f t="shared" si="2"/>
        <v>0</v>
      </c>
      <c r="DT8">
        <f t="shared" si="2"/>
        <v>0</v>
      </c>
      <c r="DU8">
        <f t="shared" si="2"/>
        <v>1</v>
      </c>
      <c r="DV8">
        <f t="shared" si="2"/>
        <v>1</v>
      </c>
      <c r="DW8">
        <f t="shared" si="2"/>
        <v>0</v>
      </c>
      <c r="DX8">
        <f t="shared" si="2"/>
        <v>0</v>
      </c>
      <c r="DY8">
        <f t="shared" si="2"/>
        <v>0</v>
      </c>
      <c r="DZ8">
        <f t="shared" si="2"/>
        <v>0</v>
      </c>
      <c r="EA8">
        <f t="shared" si="2"/>
        <v>0</v>
      </c>
      <c r="EB8">
        <f t="shared" si="2"/>
        <v>0</v>
      </c>
      <c r="EC8">
        <f t="shared" si="2"/>
        <v>0</v>
      </c>
      <c r="ED8">
        <f t="shared" si="2"/>
        <v>0</v>
      </c>
      <c r="EE8">
        <f t="shared" si="2"/>
        <v>0</v>
      </c>
      <c r="EF8">
        <f t="shared" si="2"/>
        <v>0</v>
      </c>
      <c r="EG8">
        <f t="shared" si="2"/>
        <v>1</v>
      </c>
      <c r="EH8">
        <f t="shared" si="2"/>
        <v>0</v>
      </c>
      <c r="EO8" t="b">
        <f t="shared" si="14"/>
        <v>1</v>
      </c>
      <c r="EP8" t="b">
        <f t="shared" si="3"/>
        <v>0</v>
      </c>
      <c r="EQ8" t="b">
        <f t="shared" si="3"/>
        <v>0</v>
      </c>
      <c r="ER8" t="b">
        <f t="shared" si="3"/>
        <v>0</v>
      </c>
      <c r="ES8" t="b">
        <f t="shared" si="3"/>
        <v>0</v>
      </c>
      <c r="ET8" t="b">
        <f t="shared" si="3"/>
        <v>0</v>
      </c>
      <c r="EU8" t="b">
        <f t="shared" si="3"/>
        <v>1</v>
      </c>
      <c r="EV8" t="b">
        <f t="shared" si="3"/>
        <v>1</v>
      </c>
      <c r="EW8" t="b">
        <f t="shared" si="3"/>
        <v>0</v>
      </c>
      <c r="EX8" t="b">
        <f t="shared" si="3"/>
        <v>0</v>
      </c>
      <c r="EY8" t="b">
        <f t="shared" si="3"/>
        <v>0</v>
      </c>
      <c r="EZ8" t="b">
        <f t="shared" si="3"/>
        <v>0</v>
      </c>
      <c r="FA8" t="b">
        <f t="shared" si="3"/>
        <v>0</v>
      </c>
      <c r="FB8" t="b">
        <f t="shared" si="3"/>
        <v>0</v>
      </c>
      <c r="FC8" t="b">
        <f t="shared" si="3"/>
        <v>0</v>
      </c>
      <c r="FD8" t="b">
        <f t="shared" si="3"/>
        <v>0</v>
      </c>
      <c r="FE8" t="b">
        <f t="shared" si="3"/>
        <v>0</v>
      </c>
      <c r="FF8" t="b">
        <f t="shared" si="4"/>
        <v>0</v>
      </c>
      <c r="FG8" t="b">
        <f t="shared" si="4"/>
        <v>1</v>
      </c>
      <c r="FH8" t="b">
        <f t="shared" si="4"/>
        <v>0</v>
      </c>
    </row>
    <row r="9" spans="1:164">
      <c r="A9" t="s">
        <v>102</v>
      </c>
      <c r="C9" t="s">
        <v>90</v>
      </c>
      <c r="D9" t="s">
        <v>103</v>
      </c>
      <c r="E9" t="s">
        <v>104</v>
      </c>
      <c r="F9" t="s">
        <v>79</v>
      </c>
      <c r="G9" t="s">
        <v>87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s">
        <v>88</v>
      </c>
      <c r="AK9" t="s">
        <v>81</v>
      </c>
      <c r="AL9" t="s">
        <v>81</v>
      </c>
      <c r="AM9" t="s">
        <v>83</v>
      </c>
      <c r="AN9" t="s">
        <v>82</v>
      </c>
      <c r="AO9" t="s">
        <v>81</v>
      </c>
      <c r="AP9" t="s">
        <v>81</v>
      </c>
      <c r="AR9" t="s">
        <v>81</v>
      </c>
      <c r="AS9" t="s">
        <v>88</v>
      </c>
      <c r="AT9" t="s">
        <v>82</v>
      </c>
      <c r="AU9" t="s">
        <v>83</v>
      </c>
      <c r="AW9" t="s">
        <v>81</v>
      </c>
      <c r="AX9" t="s">
        <v>81</v>
      </c>
      <c r="AY9" t="s">
        <v>83</v>
      </c>
      <c r="BB9" t="s">
        <v>81</v>
      </c>
      <c r="BD9" t="s">
        <v>102</v>
      </c>
      <c r="BE9" t="s">
        <v>79</v>
      </c>
      <c r="BI9" s="15">
        <v>0</v>
      </c>
      <c r="BJ9" s="15">
        <v>1</v>
      </c>
      <c r="BK9" s="15">
        <v>0</v>
      </c>
      <c r="BL9" s="15">
        <v>1</v>
      </c>
      <c r="BM9" s="15">
        <v>1</v>
      </c>
      <c r="BN9" s="15">
        <v>0</v>
      </c>
      <c r="BO9" s="15">
        <v>0</v>
      </c>
      <c r="BP9" s="15">
        <v>0</v>
      </c>
      <c r="BQ9" s="15">
        <v>0</v>
      </c>
      <c r="BR9" s="15">
        <v>1</v>
      </c>
      <c r="BS9" s="15">
        <v>0</v>
      </c>
      <c r="BU9">
        <v>9</v>
      </c>
      <c r="BV9" s="3" t="b">
        <f t="shared" si="0"/>
        <v>0</v>
      </c>
      <c r="BW9" s="3" t="b">
        <f t="shared" si="0"/>
        <v>1</v>
      </c>
      <c r="BX9" s="3" t="b">
        <f t="shared" si="0"/>
        <v>0</v>
      </c>
      <c r="BY9" s="3" t="b">
        <f t="shared" si="0"/>
        <v>1</v>
      </c>
      <c r="BZ9" s="3" t="b">
        <f t="shared" si="0"/>
        <v>1</v>
      </c>
      <c r="CA9" s="3" t="b">
        <f t="shared" si="0"/>
        <v>0</v>
      </c>
      <c r="CB9" s="3" t="b">
        <f t="shared" si="0"/>
        <v>0</v>
      </c>
      <c r="CC9" s="3" t="b">
        <f t="shared" si="0"/>
        <v>0</v>
      </c>
      <c r="CD9" s="3" t="b">
        <f t="shared" si="0"/>
        <v>0</v>
      </c>
      <c r="CE9" s="3" t="b">
        <f t="shared" si="0"/>
        <v>1</v>
      </c>
      <c r="CF9" s="3" t="b">
        <f t="shared" si="0"/>
        <v>0</v>
      </c>
      <c r="CH9" t="str">
        <f t="shared" si="5"/>
        <v/>
      </c>
      <c r="CI9" t="b">
        <f t="shared" si="1"/>
        <v>1</v>
      </c>
      <c r="CJ9" t="str">
        <f t="shared" si="1"/>
        <v/>
      </c>
      <c r="CK9" t="b">
        <f t="shared" si="1"/>
        <v>1</v>
      </c>
      <c r="CL9" t="b">
        <f t="shared" si="1"/>
        <v>1</v>
      </c>
      <c r="CM9" t="str">
        <f t="shared" si="1"/>
        <v/>
      </c>
      <c r="CN9" t="str">
        <f t="shared" si="1"/>
        <v/>
      </c>
      <c r="CO9" t="str">
        <f t="shared" si="1"/>
        <v/>
      </c>
      <c r="CP9" t="str">
        <f t="shared" si="1"/>
        <v/>
      </c>
      <c r="CQ9" t="b">
        <f t="shared" si="1"/>
        <v>1</v>
      </c>
      <c r="CR9" t="str">
        <f t="shared" si="1"/>
        <v/>
      </c>
      <c r="CS9">
        <f t="shared" si="6"/>
        <v>4</v>
      </c>
      <c r="CT9">
        <f t="shared" si="15"/>
        <v>4</v>
      </c>
      <c r="CU9" t="b">
        <f t="shared" si="7"/>
        <v>1</v>
      </c>
      <c r="CV9" t="b">
        <f t="shared" si="16"/>
        <v>0</v>
      </c>
      <c r="CW9">
        <f t="shared" si="8"/>
        <v>0</v>
      </c>
      <c r="CX9">
        <f t="shared" si="9"/>
        <v>0</v>
      </c>
      <c r="CY9" t="b">
        <f t="shared" si="10"/>
        <v>0</v>
      </c>
      <c r="CZ9">
        <f t="shared" si="11"/>
        <v>0</v>
      </c>
      <c r="DA9" t="s">
        <v>102</v>
      </c>
      <c r="DB9" t="s">
        <v>79</v>
      </c>
      <c r="DD9" t="s">
        <v>165</v>
      </c>
      <c r="DE9" s="3" t="s">
        <v>7</v>
      </c>
      <c r="DG9">
        <f t="shared" si="12"/>
        <v>4</v>
      </c>
      <c r="DH9" s="7" t="s">
        <v>373</v>
      </c>
      <c r="DI9" t="s">
        <v>326</v>
      </c>
      <c r="DJ9" t="s">
        <v>27</v>
      </c>
      <c r="DK9" t="s">
        <v>167</v>
      </c>
      <c r="DL9" t="s">
        <v>336</v>
      </c>
      <c r="DO9">
        <f t="shared" si="13"/>
        <v>0</v>
      </c>
      <c r="DP9">
        <f t="shared" si="13"/>
        <v>1</v>
      </c>
      <c r="DQ9">
        <f t="shared" si="2"/>
        <v>0</v>
      </c>
      <c r="DR9">
        <f t="shared" si="2"/>
        <v>0</v>
      </c>
      <c r="DS9">
        <f t="shared" si="2"/>
        <v>0</v>
      </c>
      <c r="DT9">
        <f t="shared" si="2"/>
        <v>1</v>
      </c>
      <c r="DU9">
        <f t="shared" si="2"/>
        <v>1</v>
      </c>
      <c r="DV9">
        <f t="shared" si="2"/>
        <v>0</v>
      </c>
      <c r="DW9">
        <f t="shared" si="2"/>
        <v>0</v>
      </c>
      <c r="DX9">
        <f t="shared" si="2"/>
        <v>0</v>
      </c>
      <c r="DY9">
        <f t="shared" si="2"/>
        <v>0</v>
      </c>
      <c r="DZ9">
        <f t="shared" si="2"/>
        <v>0</v>
      </c>
      <c r="EA9">
        <f t="shared" si="2"/>
        <v>0</v>
      </c>
      <c r="EB9">
        <f t="shared" si="2"/>
        <v>0</v>
      </c>
      <c r="EC9">
        <f t="shared" si="2"/>
        <v>0</v>
      </c>
      <c r="ED9">
        <f t="shared" si="2"/>
        <v>0</v>
      </c>
      <c r="EE9">
        <f t="shared" si="2"/>
        <v>0</v>
      </c>
      <c r="EF9">
        <f t="shared" si="2"/>
        <v>0</v>
      </c>
      <c r="EG9">
        <f t="shared" si="2"/>
        <v>1</v>
      </c>
      <c r="EH9">
        <f t="shared" si="2"/>
        <v>0</v>
      </c>
      <c r="EO9" t="b">
        <f t="shared" si="14"/>
        <v>0</v>
      </c>
      <c r="EP9" t="b">
        <f t="shared" si="3"/>
        <v>1</v>
      </c>
      <c r="EQ9" t="b">
        <f t="shared" si="3"/>
        <v>0</v>
      </c>
      <c r="ER9" t="b">
        <f t="shared" si="3"/>
        <v>0</v>
      </c>
      <c r="ES9" t="b">
        <f t="shared" si="3"/>
        <v>0</v>
      </c>
      <c r="ET9" t="b">
        <f t="shared" si="3"/>
        <v>1</v>
      </c>
      <c r="EU9" t="b">
        <f t="shared" si="3"/>
        <v>1</v>
      </c>
      <c r="EV9" t="b">
        <f t="shared" si="3"/>
        <v>0</v>
      </c>
      <c r="EW9" t="b">
        <f t="shared" si="3"/>
        <v>0</v>
      </c>
      <c r="EX9" t="b">
        <f t="shared" si="3"/>
        <v>0</v>
      </c>
      <c r="EY9" t="b">
        <f t="shared" si="3"/>
        <v>0</v>
      </c>
      <c r="EZ9" t="b">
        <f t="shared" si="3"/>
        <v>0</v>
      </c>
      <c r="FA9" t="b">
        <f t="shared" si="3"/>
        <v>0</v>
      </c>
      <c r="FB9" t="b">
        <f t="shared" si="3"/>
        <v>0</v>
      </c>
      <c r="FC9" t="b">
        <f t="shared" si="3"/>
        <v>0</v>
      </c>
      <c r="FD9" t="b">
        <f t="shared" si="3"/>
        <v>0</v>
      </c>
      <c r="FE9" t="b">
        <f t="shared" si="3"/>
        <v>0</v>
      </c>
      <c r="FF9" t="b">
        <f t="shared" si="4"/>
        <v>0</v>
      </c>
      <c r="FG9" t="b">
        <f t="shared" si="4"/>
        <v>1</v>
      </c>
      <c r="FH9" t="b">
        <f t="shared" si="4"/>
        <v>0</v>
      </c>
    </row>
    <row r="10" spans="1:164">
      <c r="A10" t="s">
        <v>105</v>
      </c>
      <c r="C10" t="s">
        <v>76</v>
      </c>
      <c r="D10" t="s">
        <v>106</v>
      </c>
      <c r="E10" t="s">
        <v>86</v>
      </c>
      <c r="F10" t="s">
        <v>79</v>
      </c>
      <c r="G10" t="s">
        <v>87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R10" t="s">
        <v>81</v>
      </c>
      <c r="AS10" t="s">
        <v>88</v>
      </c>
      <c r="AT10" t="s">
        <v>81</v>
      </c>
      <c r="AU10" t="s">
        <v>82</v>
      </c>
      <c r="AW10" t="s">
        <v>81</v>
      </c>
      <c r="AX10" t="s">
        <v>81</v>
      </c>
      <c r="AY10" t="s">
        <v>81</v>
      </c>
      <c r="BB10" t="s">
        <v>81</v>
      </c>
      <c r="BD10" t="s">
        <v>105</v>
      </c>
      <c r="BE10" t="s">
        <v>79</v>
      </c>
      <c r="BI10" s="15">
        <v>0</v>
      </c>
      <c r="BJ10" s="15">
        <v>1</v>
      </c>
      <c r="BK10" s="15">
        <v>1</v>
      </c>
      <c r="BL10" s="15">
        <v>1</v>
      </c>
      <c r="BM10" s="15">
        <v>1</v>
      </c>
      <c r="BN10" s="15">
        <v>0</v>
      </c>
      <c r="BO10" s="15">
        <v>0</v>
      </c>
      <c r="BP10" s="15">
        <v>0</v>
      </c>
      <c r="BQ10" s="15">
        <v>0</v>
      </c>
      <c r="BR10" s="15">
        <v>1</v>
      </c>
      <c r="BS10" s="15">
        <v>0</v>
      </c>
      <c r="BU10">
        <v>10</v>
      </c>
      <c r="BV10" s="3" t="b">
        <f t="shared" si="0"/>
        <v>0</v>
      </c>
      <c r="BW10" s="3" t="b">
        <f t="shared" si="0"/>
        <v>1</v>
      </c>
      <c r="BX10" s="3" t="b">
        <f t="shared" si="0"/>
        <v>0</v>
      </c>
      <c r="BY10" s="3" t="b">
        <f t="shared" si="0"/>
        <v>1</v>
      </c>
      <c r="BZ10" s="3" t="b">
        <f t="shared" si="0"/>
        <v>1</v>
      </c>
      <c r="CA10" s="3" t="b">
        <f t="shared" si="0"/>
        <v>0</v>
      </c>
      <c r="CB10" s="3" t="b">
        <f t="shared" si="0"/>
        <v>0</v>
      </c>
      <c r="CC10" s="3" t="b">
        <f t="shared" si="0"/>
        <v>0</v>
      </c>
      <c r="CD10" s="3" t="b">
        <f t="shared" si="0"/>
        <v>0</v>
      </c>
      <c r="CE10" s="3" t="b">
        <f t="shared" si="0"/>
        <v>1</v>
      </c>
      <c r="CF10" s="3" t="b">
        <f t="shared" si="0"/>
        <v>0</v>
      </c>
      <c r="CH10" t="str">
        <f t="shared" si="5"/>
        <v/>
      </c>
      <c r="CI10" t="b">
        <f t="shared" si="1"/>
        <v>1</v>
      </c>
      <c r="CJ10" t="str">
        <f t="shared" si="1"/>
        <v/>
      </c>
      <c r="CK10" t="b">
        <f t="shared" si="1"/>
        <v>1</v>
      </c>
      <c r="CL10" t="b">
        <f t="shared" si="1"/>
        <v>1</v>
      </c>
      <c r="CM10" t="str">
        <f t="shared" si="1"/>
        <v/>
      </c>
      <c r="CN10" t="str">
        <f t="shared" si="1"/>
        <v/>
      </c>
      <c r="CO10" t="str">
        <f t="shared" si="1"/>
        <v/>
      </c>
      <c r="CP10" t="str">
        <f t="shared" si="1"/>
        <v/>
      </c>
      <c r="CQ10" t="b">
        <f t="shared" si="1"/>
        <v>1</v>
      </c>
      <c r="CR10" t="str">
        <f t="shared" si="1"/>
        <v/>
      </c>
      <c r="CS10">
        <f t="shared" si="6"/>
        <v>4</v>
      </c>
      <c r="CT10">
        <f t="shared" si="15"/>
        <v>5</v>
      </c>
      <c r="CU10" t="b">
        <f t="shared" si="7"/>
        <v>0</v>
      </c>
      <c r="CV10" t="b">
        <f t="shared" si="16"/>
        <v>1</v>
      </c>
      <c r="CW10">
        <f t="shared" si="8"/>
        <v>0</v>
      </c>
      <c r="CX10">
        <f t="shared" si="9"/>
        <v>1</v>
      </c>
      <c r="CY10" t="b">
        <f t="shared" si="10"/>
        <v>0</v>
      </c>
      <c r="CZ10">
        <f t="shared" si="11"/>
        <v>-1</v>
      </c>
      <c r="DA10" t="s">
        <v>105</v>
      </c>
      <c r="DB10" t="s">
        <v>79</v>
      </c>
      <c r="DD10" t="s">
        <v>166</v>
      </c>
      <c r="DE10" s="3" t="s">
        <v>8</v>
      </c>
      <c r="DG10">
        <f t="shared" si="12"/>
        <v>5</v>
      </c>
      <c r="DH10" s="7" t="s">
        <v>324</v>
      </c>
      <c r="DI10" t="s">
        <v>349</v>
      </c>
      <c r="DJ10" t="s">
        <v>326</v>
      </c>
      <c r="DK10" t="s">
        <v>27</v>
      </c>
      <c r="DL10" t="s">
        <v>167</v>
      </c>
      <c r="DM10" t="s">
        <v>336</v>
      </c>
      <c r="DO10">
        <f t="shared" si="13"/>
        <v>0</v>
      </c>
      <c r="DP10">
        <f t="shared" si="13"/>
        <v>1</v>
      </c>
      <c r="DQ10">
        <f t="shared" si="2"/>
        <v>0</v>
      </c>
      <c r="DR10">
        <f t="shared" si="2"/>
        <v>0</v>
      </c>
      <c r="DS10">
        <f t="shared" si="2"/>
        <v>0</v>
      </c>
      <c r="DT10">
        <f t="shared" si="2"/>
        <v>1</v>
      </c>
      <c r="DU10">
        <f t="shared" si="2"/>
        <v>1</v>
      </c>
      <c r="DV10">
        <f t="shared" si="2"/>
        <v>0</v>
      </c>
      <c r="DW10">
        <f t="shared" si="2"/>
        <v>0</v>
      </c>
      <c r="DX10">
        <f t="shared" si="2"/>
        <v>0</v>
      </c>
      <c r="DY10">
        <f t="shared" si="2"/>
        <v>0</v>
      </c>
      <c r="DZ10">
        <f t="shared" si="2"/>
        <v>0</v>
      </c>
      <c r="EA10">
        <f t="shared" si="2"/>
        <v>0</v>
      </c>
      <c r="EB10">
        <f t="shared" si="2"/>
        <v>0</v>
      </c>
      <c r="EC10">
        <f t="shared" si="2"/>
        <v>0</v>
      </c>
      <c r="ED10">
        <f t="shared" si="2"/>
        <v>0</v>
      </c>
      <c r="EE10">
        <f t="shared" si="2"/>
        <v>0</v>
      </c>
      <c r="EF10">
        <f t="shared" si="2"/>
        <v>0</v>
      </c>
      <c r="EG10">
        <f t="shared" si="2"/>
        <v>1</v>
      </c>
      <c r="EH10">
        <f t="shared" si="2"/>
        <v>0</v>
      </c>
      <c r="EO10" t="b">
        <f t="shared" si="14"/>
        <v>0</v>
      </c>
      <c r="EP10" t="b">
        <f t="shared" si="3"/>
        <v>1</v>
      </c>
      <c r="EQ10" t="b">
        <f t="shared" si="3"/>
        <v>0</v>
      </c>
      <c r="ER10" t="b">
        <f t="shared" si="3"/>
        <v>0</v>
      </c>
      <c r="ES10" t="b">
        <f t="shared" si="3"/>
        <v>0</v>
      </c>
      <c r="ET10" t="b">
        <f t="shared" si="3"/>
        <v>1</v>
      </c>
      <c r="EU10" t="b">
        <f t="shared" si="3"/>
        <v>1</v>
      </c>
      <c r="EV10" t="b">
        <f t="shared" si="3"/>
        <v>0</v>
      </c>
      <c r="EW10" t="b">
        <f t="shared" si="3"/>
        <v>0</v>
      </c>
      <c r="EX10" t="b">
        <f t="shared" si="3"/>
        <v>0</v>
      </c>
      <c r="EY10" t="b">
        <f t="shared" si="3"/>
        <v>0</v>
      </c>
      <c r="EZ10" t="b">
        <f t="shared" si="3"/>
        <v>0</v>
      </c>
      <c r="FA10" t="b">
        <f t="shared" si="3"/>
        <v>0</v>
      </c>
      <c r="FB10" t="b">
        <f t="shared" si="3"/>
        <v>0</v>
      </c>
      <c r="FC10" t="b">
        <f t="shared" si="3"/>
        <v>0</v>
      </c>
      <c r="FD10" t="b">
        <f t="shared" si="3"/>
        <v>0</v>
      </c>
      <c r="FE10" t="b">
        <f t="shared" si="3"/>
        <v>0</v>
      </c>
      <c r="FF10" t="b">
        <f t="shared" si="4"/>
        <v>0</v>
      </c>
      <c r="FG10" t="b">
        <f t="shared" si="4"/>
        <v>1</v>
      </c>
      <c r="FH10" t="b">
        <f t="shared" si="4"/>
        <v>0</v>
      </c>
    </row>
    <row r="11" spans="1:164">
      <c r="A11" t="s">
        <v>107</v>
      </c>
      <c r="C11" t="s">
        <v>76</v>
      </c>
      <c r="D11" t="s">
        <v>108</v>
      </c>
      <c r="E11" t="s">
        <v>86</v>
      </c>
      <c r="F11" t="s">
        <v>79</v>
      </c>
      <c r="G11" t="s">
        <v>87</v>
      </c>
      <c r="J11" s="28" t="b">
        <v>0</v>
      </c>
      <c r="K11" s="28" t="b">
        <v>0</v>
      </c>
      <c r="L11" s="28" t="b">
        <v>0</v>
      </c>
      <c r="M11" s="28" t="b">
        <v>0</v>
      </c>
      <c r="N11" s="28" t="b">
        <v>0</v>
      </c>
      <c r="O11" s="28" t="b">
        <v>0</v>
      </c>
      <c r="P11" s="28" t="b">
        <v>0</v>
      </c>
      <c r="Q11" s="28" t="b">
        <v>0</v>
      </c>
      <c r="R11" s="28" t="b">
        <v>0</v>
      </c>
      <c r="S11" s="28" t="b">
        <v>0</v>
      </c>
      <c r="T11" s="28" t="b">
        <v>0</v>
      </c>
      <c r="U11" s="28" t="b">
        <v>0</v>
      </c>
      <c r="V11" s="28" t="b">
        <v>0</v>
      </c>
      <c r="W11" s="28" t="b">
        <v>0</v>
      </c>
      <c r="X11" s="28" t="b">
        <v>0</v>
      </c>
      <c r="Y11" s="28" t="b">
        <v>0</v>
      </c>
      <c r="Z11" s="28" t="b">
        <v>0</v>
      </c>
      <c r="AA11" s="28" t="b">
        <v>0</v>
      </c>
      <c r="AB11" s="28" t="b">
        <v>0</v>
      </c>
      <c r="AC11" s="28" t="b">
        <v>0</v>
      </c>
      <c r="AD11" s="28" t="b">
        <v>0</v>
      </c>
      <c r="AE11" s="28" t="b">
        <v>0</v>
      </c>
      <c r="AF11" s="28" t="b">
        <v>0</v>
      </c>
      <c r="AG11" s="28" t="b">
        <v>0</v>
      </c>
      <c r="AH11" s="28" t="b">
        <v>0</v>
      </c>
      <c r="AI11" s="28"/>
      <c r="AJ11" s="28" t="s">
        <v>82</v>
      </c>
      <c r="AK11" s="28" t="s">
        <v>82</v>
      </c>
      <c r="AL11" s="28" t="s">
        <v>82</v>
      </c>
      <c r="AM11" s="28" t="s">
        <v>82</v>
      </c>
      <c r="AN11" s="28" t="s">
        <v>82</v>
      </c>
      <c r="AO11" s="28" t="s">
        <v>82</v>
      </c>
      <c r="AP11" s="28" t="s">
        <v>81</v>
      </c>
      <c r="AQ11" s="28"/>
      <c r="AR11" s="28" t="s">
        <v>83</v>
      </c>
      <c r="AS11" s="28" t="s">
        <v>88</v>
      </c>
      <c r="AT11" s="28" t="s">
        <v>82</v>
      </c>
      <c r="AU11" s="28" t="s">
        <v>82</v>
      </c>
      <c r="AV11" s="28"/>
      <c r="AW11" s="28" t="s">
        <v>81</v>
      </c>
      <c r="AX11" s="28" t="s">
        <v>82</v>
      </c>
      <c r="AY11" s="28" t="s">
        <v>82</v>
      </c>
      <c r="AZ11" s="28"/>
      <c r="BA11" s="28"/>
      <c r="BB11" s="28" t="s">
        <v>82</v>
      </c>
      <c r="BC11" s="28"/>
      <c r="BD11" s="28" t="s">
        <v>107</v>
      </c>
      <c r="BE11" s="28" t="s">
        <v>79</v>
      </c>
      <c r="BF11" s="28"/>
      <c r="BG11" s="28"/>
      <c r="BH11" s="28"/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8"/>
      <c r="BU11" s="28">
        <v>11</v>
      </c>
      <c r="BV11" s="30" t="b">
        <f t="shared" si="0"/>
        <v>0</v>
      </c>
      <c r="BW11" s="30" t="b">
        <f t="shared" si="0"/>
        <v>0</v>
      </c>
      <c r="BX11" s="30" t="b">
        <f t="shared" si="0"/>
        <v>0</v>
      </c>
      <c r="BY11" s="30" t="b">
        <f t="shared" si="0"/>
        <v>0</v>
      </c>
      <c r="BZ11" s="30" t="b">
        <f t="shared" si="0"/>
        <v>0</v>
      </c>
      <c r="CA11" s="30" t="b">
        <f t="shared" si="0"/>
        <v>0</v>
      </c>
      <c r="CB11" s="30" t="b">
        <f t="shared" si="0"/>
        <v>0</v>
      </c>
      <c r="CC11" s="30" t="b">
        <f t="shared" si="0"/>
        <v>0</v>
      </c>
      <c r="CD11" s="30" t="b">
        <f t="shared" si="0"/>
        <v>0</v>
      </c>
      <c r="CE11" s="30" t="b">
        <f t="shared" si="0"/>
        <v>0</v>
      </c>
      <c r="CF11" s="30" t="b">
        <f t="shared" si="0"/>
        <v>0</v>
      </c>
      <c r="CG11" s="28"/>
      <c r="CH11" s="28" t="str">
        <f t="shared" si="5"/>
        <v/>
      </c>
      <c r="CI11" s="28" t="str">
        <f t="shared" si="1"/>
        <v/>
      </c>
      <c r="CJ11" s="28" t="str">
        <f t="shared" si="1"/>
        <v/>
      </c>
      <c r="CK11" s="28" t="str">
        <f t="shared" si="1"/>
        <v/>
      </c>
      <c r="CL11" s="28" t="str">
        <f t="shared" si="1"/>
        <v/>
      </c>
      <c r="CM11" s="28" t="str">
        <f t="shared" si="1"/>
        <v/>
      </c>
      <c r="CN11" s="28" t="str">
        <f t="shared" si="1"/>
        <v/>
      </c>
      <c r="CO11" s="28" t="str">
        <f t="shared" si="1"/>
        <v/>
      </c>
      <c r="CP11" s="28" t="str">
        <f t="shared" si="1"/>
        <v/>
      </c>
      <c r="CQ11" s="28" t="str">
        <f t="shared" si="1"/>
        <v/>
      </c>
      <c r="CR11" s="28" t="str">
        <f t="shared" si="1"/>
        <v/>
      </c>
      <c r="CS11" s="28">
        <f t="shared" si="6"/>
        <v>0</v>
      </c>
      <c r="CT11" s="28">
        <v>0</v>
      </c>
      <c r="CU11" s="28" t="b">
        <f t="shared" si="7"/>
        <v>1</v>
      </c>
      <c r="CV11" s="28" t="b">
        <f>OR(CW11,CX11)</f>
        <v>0</v>
      </c>
      <c r="CW11" s="28">
        <f t="shared" si="8"/>
        <v>0</v>
      </c>
      <c r="CX11">
        <f t="shared" si="9"/>
        <v>0</v>
      </c>
      <c r="CY11" s="28" t="b">
        <f t="shared" si="10"/>
        <v>0</v>
      </c>
      <c r="CZ11" s="28">
        <f t="shared" si="11"/>
        <v>0</v>
      </c>
      <c r="DA11" s="28" t="s">
        <v>107</v>
      </c>
      <c r="DB11" s="28" t="s">
        <v>79</v>
      </c>
      <c r="DD11" t="s">
        <v>167</v>
      </c>
      <c r="DE11" s="3" t="s">
        <v>9</v>
      </c>
      <c r="DG11" s="31">
        <f t="shared" si="12"/>
        <v>1</v>
      </c>
      <c r="DH11" s="32" t="s">
        <v>374</v>
      </c>
      <c r="DI11" s="31" t="s">
        <v>374</v>
      </c>
      <c r="DJ11" s="31"/>
      <c r="DK11" s="31"/>
      <c r="DL11" s="31"/>
      <c r="DM11" s="31"/>
      <c r="DN11" s="31"/>
      <c r="DO11">
        <f t="shared" si="13"/>
        <v>0</v>
      </c>
      <c r="DP11">
        <f t="shared" si="13"/>
        <v>0</v>
      </c>
      <c r="DQ11">
        <f t="shared" si="2"/>
        <v>0</v>
      </c>
      <c r="DR11">
        <f t="shared" si="2"/>
        <v>0</v>
      </c>
      <c r="DS11">
        <f t="shared" si="2"/>
        <v>0</v>
      </c>
      <c r="DT11">
        <f t="shared" si="2"/>
        <v>0</v>
      </c>
      <c r="DU11">
        <f t="shared" si="2"/>
        <v>0</v>
      </c>
      <c r="DV11">
        <f t="shared" si="2"/>
        <v>0</v>
      </c>
      <c r="DW11">
        <f t="shared" si="2"/>
        <v>0</v>
      </c>
      <c r="DX11">
        <f t="shared" si="2"/>
        <v>0</v>
      </c>
      <c r="DY11">
        <f t="shared" si="2"/>
        <v>0</v>
      </c>
      <c r="DZ11">
        <f t="shared" si="2"/>
        <v>0</v>
      </c>
      <c r="EA11">
        <f t="shared" si="2"/>
        <v>0</v>
      </c>
      <c r="EB11">
        <f t="shared" si="2"/>
        <v>0</v>
      </c>
      <c r="EC11">
        <f t="shared" si="2"/>
        <v>0</v>
      </c>
      <c r="ED11">
        <f t="shared" si="2"/>
        <v>0</v>
      </c>
      <c r="EE11">
        <f t="shared" si="2"/>
        <v>0</v>
      </c>
      <c r="EF11">
        <f t="shared" si="2"/>
        <v>0</v>
      </c>
      <c r="EG11">
        <f t="shared" si="2"/>
        <v>0</v>
      </c>
      <c r="EH11">
        <f t="shared" si="2"/>
        <v>0</v>
      </c>
      <c r="EO11" t="b">
        <f t="shared" si="14"/>
        <v>0</v>
      </c>
      <c r="EP11" t="b">
        <f t="shared" si="3"/>
        <v>0</v>
      </c>
      <c r="EQ11" t="b">
        <f t="shared" si="3"/>
        <v>0</v>
      </c>
      <c r="ER11" t="b">
        <f t="shared" si="3"/>
        <v>0</v>
      </c>
      <c r="ES11" t="b">
        <f t="shared" si="3"/>
        <v>0</v>
      </c>
      <c r="ET11" t="b">
        <f t="shared" si="3"/>
        <v>0</v>
      </c>
      <c r="EU11" t="b">
        <f t="shared" si="3"/>
        <v>0</v>
      </c>
      <c r="EV11" t="b">
        <f t="shared" si="3"/>
        <v>0</v>
      </c>
      <c r="EW11" t="b">
        <f t="shared" si="3"/>
        <v>0</v>
      </c>
      <c r="EX11" t="b">
        <f t="shared" si="3"/>
        <v>0</v>
      </c>
      <c r="EY11" t="b">
        <f t="shared" si="3"/>
        <v>0</v>
      </c>
      <c r="EZ11" t="b">
        <f t="shared" si="3"/>
        <v>0</v>
      </c>
      <c r="FA11" t="b">
        <f t="shared" si="3"/>
        <v>0</v>
      </c>
      <c r="FB11" t="b">
        <f t="shared" si="3"/>
        <v>0</v>
      </c>
      <c r="FC11" t="b">
        <f t="shared" si="3"/>
        <v>0</v>
      </c>
      <c r="FD11" t="b">
        <f t="shared" si="3"/>
        <v>0</v>
      </c>
      <c r="FE11" t="b">
        <f t="shared" si="3"/>
        <v>0</v>
      </c>
      <c r="FF11" t="b">
        <f t="shared" si="4"/>
        <v>0</v>
      </c>
      <c r="FG11" t="b">
        <f t="shared" si="4"/>
        <v>0</v>
      </c>
      <c r="FH11" t="b">
        <f t="shared" si="4"/>
        <v>0</v>
      </c>
    </row>
    <row r="12" spans="1:164">
      <c r="A12" t="s">
        <v>109</v>
      </c>
      <c r="C12" t="s">
        <v>76</v>
      </c>
      <c r="D12" t="s">
        <v>110</v>
      </c>
      <c r="E12" t="s">
        <v>101</v>
      </c>
      <c r="F12" t="s">
        <v>79</v>
      </c>
      <c r="G12" t="s">
        <v>87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81</v>
      </c>
      <c r="AR12" t="s">
        <v>82</v>
      </c>
      <c r="AS12" t="s">
        <v>88</v>
      </c>
      <c r="AT12" t="s">
        <v>82</v>
      </c>
      <c r="AU12" t="s">
        <v>82</v>
      </c>
      <c r="AW12" t="s">
        <v>81</v>
      </c>
      <c r="AX12" t="s">
        <v>82</v>
      </c>
      <c r="AY12" t="s">
        <v>82</v>
      </c>
      <c r="BB12" t="s">
        <v>82</v>
      </c>
      <c r="BD12" t="s">
        <v>109</v>
      </c>
      <c r="BE12" t="s">
        <v>79</v>
      </c>
      <c r="BI12" s="15">
        <v>1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U12">
        <v>12</v>
      </c>
      <c r="BV12" s="3" t="b">
        <f t="shared" ref="BV12:CF21" si="17">HLOOKUP(BV$1,$J$1:$AG$41,$BU12,FALSE)</f>
        <v>1</v>
      </c>
      <c r="BW12" s="3" t="b">
        <f t="shared" si="17"/>
        <v>0</v>
      </c>
      <c r="BX12" s="3" t="b">
        <f t="shared" si="17"/>
        <v>0</v>
      </c>
      <c r="BY12" s="3" t="b">
        <f t="shared" si="17"/>
        <v>0</v>
      </c>
      <c r="BZ12" s="3" t="b">
        <f t="shared" si="17"/>
        <v>0</v>
      </c>
      <c r="CA12" s="3" t="b">
        <f t="shared" si="17"/>
        <v>0</v>
      </c>
      <c r="CB12" s="3" t="b">
        <f t="shared" si="17"/>
        <v>0</v>
      </c>
      <c r="CC12" s="3" t="b">
        <f t="shared" si="17"/>
        <v>0</v>
      </c>
      <c r="CD12" s="3" t="b">
        <f t="shared" si="17"/>
        <v>0</v>
      </c>
      <c r="CE12" s="3" t="b">
        <f t="shared" si="17"/>
        <v>0</v>
      </c>
      <c r="CF12" s="3" t="b">
        <f t="shared" si="17"/>
        <v>0</v>
      </c>
      <c r="CH12" t="b">
        <f t="shared" si="5"/>
        <v>1</v>
      </c>
      <c r="CI12" t="str">
        <f t="shared" si="1"/>
        <v/>
      </c>
      <c r="CJ12" t="str">
        <f t="shared" si="1"/>
        <v/>
      </c>
      <c r="CK12" t="str">
        <f t="shared" si="1"/>
        <v/>
      </c>
      <c r="CL12" t="str">
        <f t="shared" si="1"/>
        <v/>
      </c>
      <c r="CM12" t="str">
        <f t="shared" si="1"/>
        <v/>
      </c>
      <c r="CN12" t="str">
        <f t="shared" si="1"/>
        <v/>
      </c>
      <c r="CO12" t="str">
        <f t="shared" si="1"/>
        <v/>
      </c>
      <c r="CP12" t="str">
        <f t="shared" si="1"/>
        <v/>
      </c>
      <c r="CQ12" t="str">
        <f t="shared" si="1"/>
        <v/>
      </c>
      <c r="CR12" t="str">
        <f t="shared" si="1"/>
        <v/>
      </c>
      <c r="CS12">
        <f t="shared" si="6"/>
        <v>1</v>
      </c>
      <c r="CT12">
        <f t="shared" si="15"/>
        <v>1</v>
      </c>
      <c r="CU12" t="b">
        <f t="shared" si="7"/>
        <v>1</v>
      </c>
      <c r="CV12" t="b">
        <f t="shared" si="16"/>
        <v>0</v>
      </c>
      <c r="CW12">
        <f t="shared" si="8"/>
        <v>0</v>
      </c>
      <c r="CX12">
        <f t="shared" si="9"/>
        <v>0</v>
      </c>
      <c r="CY12" t="b">
        <f t="shared" si="10"/>
        <v>0</v>
      </c>
      <c r="CZ12">
        <f t="shared" si="11"/>
        <v>0</v>
      </c>
      <c r="DA12" t="s">
        <v>109</v>
      </c>
      <c r="DB12" t="s">
        <v>79</v>
      </c>
      <c r="DD12" t="s">
        <v>28</v>
      </c>
      <c r="DE12" s="3" t="s">
        <v>10</v>
      </c>
      <c r="DG12">
        <f t="shared" si="12"/>
        <v>1</v>
      </c>
      <c r="DH12" s="7" t="s">
        <v>24</v>
      </c>
      <c r="DI12" t="s">
        <v>24</v>
      </c>
      <c r="DO12">
        <f t="shared" si="13"/>
        <v>1</v>
      </c>
      <c r="DP12">
        <f t="shared" si="13"/>
        <v>0</v>
      </c>
      <c r="DQ12">
        <f t="shared" si="2"/>
        <v>0</v>
      </c>
      <c r="DR12">
        <f t="shared" si="2"/>
        <v>0</v>
      </c>
      <c r="DS12">
        <f t="shared" si="2"/>
        <v>0</v>
      </c>
      <c r="DT12">
        <f t="shared" si="2"/>
        <v>0</v>
      </c>
      <c r="DU12">
        <f t="shared" si="2"/>
        <v>0</v>
      </c>
      <c r="DV12">
        <f t="shared" si="2"/>
        <v>0</v>
      </c>
      <c r="DW12">
        <f t="shared" si="2"/>
        <v>0</v>
      </c>
      <c r="DX12">
        <f t="shared" si="2"/>
        <v>0</v>
      </c>
      <c r="DY12">
        <f t="shared" si="2"/>
        <v>0</v>
      </c>
      <c r="DZ12">
        <f t="shared" si="2"/>
        <v>0</v>
      </c>
      <c r="EA12">
        <f t="shared" si="2"/>
        <v>0</v>
      </c>
      <c r="EB12">
        <f t="shared" si="2"/>
        <v>0</v>
      </c>
      <c r="EC12">
        <f t="shared" si="2"/>
        <v>0</v>
      </c>
      <c r="ED12">
        <f t="shared" si="2"/>
        <v>0</v>
      </c>
      <c r="EE12">
        <f t="shared" si="2"/>
        <v>0</v>
      </c>
      <c r="EF12">
        <f t="shared" si="2"/>
        <v>0</v>
      </c>
      <c r="EG12">
        <f t="shared" si="2"/>
        <v>0</v>
      </c>
      <c r="EH12">
        <f t="shared" si="2"/>
        <v>0</v>
      </c>
      <c r="EO12" t="b">
        <f t="shared" si="14"/>
        <v>1</v>
      </c>
      <c r="EP12" t="b">
        <f t="shared" si="3"/>
        <v>0</v>
      </c>
      <c r="EQ12" t="b">
        <f t="shared" si="3"/>
        <v>0</v>
      </c>
      <c r="ER12" t="b">
        <f t="shared" si="3"/>
        <v>0</v>
      </c>
      <c r="ES12" t="b">
        <f t="shared" si="3"/>
        <v>0</v>
      </c>
      <c r="ET12" t="b">
        <f t="shared" si="3"/>
        <v>0</v>
      </c>
      <c r="EU12" t="b">
        <f t="shared" si="3"/>
        <v>0</v>
      </c>
      <c r="EV12" t="b">
        <f t="shared" si="3"/>
        <v>0</v>
      </c>
      <c r="EW12" t="b">
        <f t="shared" si="3"/>
        <v>0</v>
      </c>
      <c r="EX12" t="b">
        <f t="shared" si="3"/>
        <v>0</v>
      </c>
      <c r="EY12" t="b">
        <f t="shared" si="3"/>
        <v>0</v>
      </c>
      <c r="EZ12" t="b">
        <f t="shared" si="3"/>
        <v>0</v>
      </c>
      <c r="FA12" t="b">
        <f t="shared" si="3"/>
        <v>0</v>
      </c>
      <c r="FB12" t="b">
        <f t="shared" si="3"/>
        <v>0</v>
      </c>
      <c r="FC12" t="b">
        <f t="shared" si="3"/>
        <v>0</v>
      </c>
      <c r="FD12" t="b">
        <f t="shared" si="3"/>
        <v>0</v>
      </c>
      <c r="FE12" t="b">
        <f t="shared" si="3"/>
        <v>0</v>
      </c>
      <c r="FF12" t="b">
        <f t="shared" si="4"/>
        <v>0</v>
      </c>
      <c r="FG12" t="b">
        <f t="shared" si="4"/>
        <v>0</v>
      </c>
      <c r="FH12" t="b">
        <f t="shared" si="4"/>
        <v>0</v>
      </c>
    </row>
    <row r="13" spans="1:164">
      <c r="A13" t="s">
        <v>111</v>
      </c>
      <c r="C13" t="s">
        <v>76</v>
      </c>
      <c r="D13" t="s">
        <v>112</v>
      </c>
      <c r="E13" t="s">
        <v>112</v>
      </c>
      <c r="F13" t="s">
        <v>79</v>
      </c>
      <c r="G13" t="s">
        <v>80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K13" t="s">
        <v>82</v>
      </c>
      <c r="AM13" t="s">
        <v>82</v>
      </c>
      <c r="AN13" t="s">
        <v>82</v>
      </c>
      <c r="AO13" t="s">
        <v>82</v>
      </c>
      <c r="AP13" t="s">
        <v>82</v>
      </c>
      <c r="AT13" t="s">
        <v>82</v>
      </c>
      <c r="AU13" t="s">
        <v>82</v>
      </c>
      <c r="AW13" t="s">
        <v>81</v>
      </c>
      <c r="BD13" t="s">
        <v>111</v>
      </c>
      <c r="BE13" t="s">
        <v>79</v>
      </c>
      <c r="BI13" s="15">
        <v>0</v>
      </c>
      <c r="BJ13" s="15">
        <v>1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1</v>
      </c>
      <c r="BR13" s="15">
        <v>0</v>
      </c>
      <c r="BS13" s="15">
        <v>0</v>
      </c>
      <c r="BU13">
        <v>13</v>
      </c>
      <c r="BV13" s="3" t="b">
        <f t="shared" si="17"/>
        <v>0</v>
      </c>
      <c r="BW13" s="3" t="b">
        <f t="shared" si="17"/>
        <v>1</v>
      </c>
      <c r="BX13" s="3" t="b">
        <f t="shared" si="17"/>
        <v>0</v>
      </c>
      <c r="BY13" s="3" t="b">
        <f t="shared" si="17"/>
        <v>0</v>
      </c>
      <c r="BZ13" s="3" t="b">
        <f t="shared" si="17"/>
        <v>0</v>
      </c>
      <c r="CA13" s="3" t="b">
        <f t="shared" si="17"/>
        <v>0</v>
      </c>
      <c r="CB13" s="3" t="b">
        <f t="shared" si="17"/>
        <v>0</v>
      </c>
      <c r="CC13" s="3" t="b">
        <f t="shared" si="17"/>
        <v>0</v>
      </c>
      <c r="CD13" s="3" t="b">
        <f t="shared" si="17"/>
        <v>0</v>
      </c>
      <c r="CE13" s="3" t="b">
        <f t="shared" si="17"/>
        <v>0</v>
      </c>
      <c r="CF13" s="3" t="b">
        <f t="shared" si="17"/>
        <v>0</v>
      </c>
      <c r="CH13" t="str">
        <f t="shared" si="5"/>
        <v/>
      </c>
      <c r="CI13" t="b">
        <f t="shared" si="1"/>
        <v>1</v>
      </c>
      <c r="CJ13" t="str">
        <f t="shared" si="1"/>
        <v/>
      </c>
      <c r="CK13" t="str">
        <f t="shared" si="1"/>
        <v/>
      </c>
      <c r="CL13" t="str">
        <f t="shared" si="1"/>
        <v/>
      </c>
      <c r="CM13" t="str">
        <f t="shared" si="1"/>
        <v/>
      </c>
      <c r="CN13" t="str">
        <f t="shared" si="1"/>
        <v/>
      </c>
      <c r="CO13" t="str">
        <f t="shared" si="1"/>
        <v/>
      </c>
      <c r="CP13" t="str">
        <f t="shared" si="1"/>
        <v/>
      </c>
      <c r="CQ13" t="str">
        <f t="shared" si="1"/>
        <v/>
      </c>
      <c r="CR13" t="str">
        <f t="shared" si="1"/>
        <v/>
      </c>
      <c r="CS13">
        <f t="shared" si="6"/>
        <v>1</v>
      </c>
      <c r="CT13">
        <f t="shared" si="15"/>
        <v>1</v>
      </c>
      <c r="CU13" t="b">
        <f t="shared" si="7"/>
        <v>0</v>
      </c>
      <c r="CV13" t="b">
        <f t="shared" si="16"/>
        <v>1</v>
      </c>
      <c r="CW13">
        <f t="shared" si="8"/>
        <v>0</v>
      </c>
      <c r="CX13">
        <f t="shared" si="9"/>
        <v>1</v>
      </c>
      <c r="CY13" t="b">
        <f t="shared" si="10"/>
        <v>0</v>
      </c>
      <c r="CZ13">
        <f t="shared" si="11"/>
        <v>0</v>
      </c>
      <c r="DA13" t="s">
        <v>111</v>
      </c>
      <c r="DB13" t="s">
        <v>79</v>
      </c>
      <c r="DD13" t="s">
        <v>29</v>
      </c>
      <c r="DE13" s="3" t="s">
        <v>11</v>
      </c>
      <c r="DG13">
        <f t="shared" si="12"/>
        <v>1</v>
      </c>
      <c r="DH13" s="7" t="s">
        <v>326</v>
      </c>
      <c r="DI13" t="s">
        <v>326</v>
      </c>
      <c r="DO13">
        <f t="shared" si="13"/>
        <v>0</v>
      </c>
      <c r="DP13">
        <f t="shared" si="13"/>
        <v>1</v>
      </c>
      <c r="DQ13">
        <f t="shared" si="2"/>
        <v>0</v>
      </c>
      <c r="DR13">
        <f t="shared" si="2"/>
        <v>0</v>
      </c>
      <c r="DS13">
        <f t="shared" si="2"/>
        <v>0</v>
      </c>
      <c r="DT13">
        <f t="shared" si="2"/>
        <v>0</v>
      </c>
      <c r="DU13">
        <f t="shared" si="2"/>
        <v>0</v>
      </c>
      <c r="DV13">
        <f t="shared" si="2"/>
        <v>0</v>
      </c>
      <c r="DW13">
        <f t="shared" si="2"/>
        <v>0</v>
      </c>
      <c r="DX13">
        <f t="shared" si="2"/>
        <v>0</v>
      </c>
      <c r="DY13">
        <f t="shared" si="2"/>
        <v>0</v>
      </c>
      <c r="DZ13">
        <f t="shared" si="2"/>
        <v>0</v>
      </c>
      <c r="EA13">
        <f t="shared" si="2"/>
        <v>0</v>
      </c>
      <c r="EB13">
        <f t="shared" si="2"/>
        <v>0</v>
      </c>
      <c r="EC13">
        <f t="shared" si="2"/>
        <v>0</v>
      </c>
      <c r="ED13">
        <f t="shared" ref="ED13:EH27" si="18">COUNTIF($DI13:$DN13,ED$1)</f>
        <v>0</v>
      </c>
      <c r="EE13">
        <f t="shared" si="18"/>
        <v>0</v>
      </c>
      <c r="EF13">
        <f t="shared" si="18"/>
        <v>0</v>
      </c>
      <c r="EG13">
        <f t="shared" si="18"/>
        <v>0</v>
      </c>
      <c r="EH13">
        <f t="shared" si="18"/>
        <v>0</v>
      </c>
      <c r="EO13" t="b">
        <f t="shared" si="14"/>
        <v>0</v>
      </c>
      <c r="EP13" t="b">
        <f t="shared" si="3"/>
        <v>1</v>
      </c>
      <c r="EQ13" t="b">
        <f t="shared" si="3"/>
        <v>0</v>
      </c>
      <c r="ER13" t="b">
        <f t="shared" si="3"/>
        <v>0</v>
      </c>
      <c r="ES13" t="b">
        <f t="shared" si="3"/>
        <v>0</v>
      </c>
      <c r="ET13" t="b">
        <f t="shared" si="3"/>
        <v>0</v>
      </c>
      <c r="EU13" t="b">
        <f t="shared" si="3"/>
        <v>0</v>
      </c>
      <c r="EV13" t="b">
        <f t="shared" si="3"/>
        <v>0</v>
      </c>
      <c r="EW13" t="b">
        <f t="shared" si="3"/>
        <v>0</v>
      </c>
      <c r="EX13" t="b">
        <f t="shared" si="3"/>
        <v>0</v>
      </c>
      <c r="EY13" t="b">
        <f t="shared" si="3"/>
        <v>0</v>
      </c>
      <c r="EZ13" t="b">
        <f t="shared" si="3"/>
        <v>0</v>
      </c>
      <c r="FA13" t="b">
        <f t="shared" si="3"/>
        <v>0</v>
      </c>
      <c r="FB13" t="b">
        <f t="shared" si="3"/>
        <v>0</v>
      </c>
      <c r="FC13" t="b">
        <f t="shared" si="3"/>
        <v>0</v>
      </c>
      <c r="FD13" t="b">
        <f t="shared" si="3"/>
        <v>0</v>
      </c>
      <c r="FE13" t="b">
        <f t="shared" si="3"/>
        <v>0</v>
      </c>
      <c r="FF13" t="b">
        <f t="shared" si="4"/>
        <v>0</v>
      </c>
      <c r="FG13" t="b">
        <f t="shared" si="4"/>
        <v>0</v>
      </c>
      <c r="FH13" t="b">
        <f t="shared" si="4"/>
        <v>0</v>
      </c>
    </row>
    <row r="14" spans="1:164">
      <c r="A14" t="s">
        <v>113</v>
      </c>
      <c r="C14" t="s">
        <v>76</v>
      </c>
      <c r="D14" t="s">
        <v>114</v>
      </c>
      <c r="E14" t="s">
        <v>86</v>
      </c>
      <c r="F14" t="s">
        <v>79</v>
      </c>
      <c r="G14" t="s">
        <v>87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R14" t="s">
        <v>81</v>
      </c>
      <c r="AS14" t="s">
        <v>88</v>
      </c>
      <c r="AT14" t="s">
        <v>81</v>
      </c>
      <c r="AU14" t="s">
        <v>81</v>
      </c>
      <c r="AW14" t="s">
        <v>81</v>
      </c>
      <c r="AX14" t="s">
        <v>81</v>
      </c>
      <c r="AY14" t="s">
        <v>81</v>
      </c>
      <c r="BB14" t="s">
        <v>81</v>
      </c>
      <c r="BD14" t="s">
        <v>113</v>
      </c>
      <c r="BE14" t="s">
        <v>79</v>
      </c>
      <c r="BI14" s="15">
        <v>0</v>
      </c>
      <c r="BJ14" s="15">
        <v>1</v>
      </c>
      <c r="BK14" s="15">
        <v>1</v>
      </c>
      <c r="BL14" s="15">
        <v>1</v>
      </c>
      <c r="BM14" s="15">
        <v>1</v>
      </c>
      <c r="BN14" s="15">
        <v>1</v>
      </c>
      <c r="BO14" s="15">
        <v>0</v>
      </c>
      <c r="BP14" s="15">
        <v>0</v>
      </c>
      <c r="BQ14" s="15">
        <v>0</v>
      </c>
      <c r="BR14" s="15">
        <v>1</v>
      </c>
      <c r="BS14" s="15">
        <v>0</v>
      </c>
      <c r="BU14">
        <v>14</v>
      </c>
      <c r="BV14" s="3" t="b">
        <f t="shared" si="17"/>
        <v>0</v>
      </c>
      <c r="BW14" s="3" t="b">
        <f t="shared" si="17"/>
        <v>1</v>
      </c>
      <c r="BX14" s="3" t="b">
        <f t="shared" si="17"/>
        <v>0</v>
      </c>
      <c r="BY14" s="3" t="b">
        <f t="shared" si="17"/>
        <v>1</v>
      </c>
      <c r="BZ14" s="3" t="b">
        <f t="shared" si="17"/>
        <v>1</v>
      </c>
      <c r="CA14" s="3" t="b">
        <f t="shared" si="17"/>
        <v>0</v>
      </c>
      <c r="CB14" s="3" t="b">
        <f t="shared" si="17"/>
        <v>0</v>
      </c>
      <c r="CC14" s="3" t="b">
        <f t="shared" si="17"/>
        <v>0</v>
      </c>
      <c r="CD14" s="3" t="b">
        <f t="shared" si="17"/>
        <v>0</v>
      </c>
      <c r="CE14" s="3" t="b">
        <f t="shared" si="17"/>
        <v>1</v>
      </c>
      <c r="CF14" s="3" t="b">
        <f t="shared" si="17"/>
        <v>0</v>
      </c>
      <c r="CH14" t="str">
        <f t="shared" si="5"/>
        <v/>
      </c>
      <c r="CI14" t="b">
        <f t="shared" si="1"/>
        <v>1</v>
      </c>
      <c r="CJ14" t="str">
        <f t="shared" si="1"/>
        <v/>
      </c>
      <c r="CK14" t="b">
        <f t="shared" si="1"/>
        <v>1</v>
      </c>
      <c r="CL14" t="b">
        <f t="shared" si="1"/>
        <v>1</v>
      </c>
      <c r="CM14" t="str">
        <f t="shared" si="1"/>
        <v/>
      </c>
      <c r="CN14" t="str">
        <f t="shared" si="1"/>
        <v/>
      </c>
      <c r="CO14" t="str">
        <f t="shared" si="1"/>
        <v/>
      </c>
      <c r="CP14" t="str">
        <f t="shared" si="1"/>
        <v/>
      </c>
      <c r="CQ14" t="b">
        <f t="shared" si="1"/>
        <v>1</v>
      </c>
      <c r="CR14" t="str">
        <f t="shared" si="1"/>
        <v/>
      </c>
      <c r="CS14">
        <f t="shared" si="6"/>
        <v>4</v>
      </c>
      <c r="CT14">
        <f t="shared" si="15"/>
        <v>5</v>
      </c>
      <c r="CU14" t="b">
        <f t="shared" si="7"/>
        <v>0</v>
      </c>
      <c r="CV14" t="b">
        <f t="shared" si="16"/>
        <v>1</v>
      </c>
      <c r="CW14">
        <f t="shared" si="8"/>
        <v>0</v>
      </c>
      <c r="CX14">
        <f t="shared" si="9"/>
        <v>2</v>
      </c>
      <c r="CY14" t="b">
        <f t="shared" si="10"/>
        <v>0</v>
      </c>
      <c r="CZ14">
        <f t="shared" si="11"/>
        <v>-1</v>
      </c>
      <c r="DA14" t="s">
        <v>113</v>
      </c>
      <c r="DB14" t="s">
        <v>79</v>
      </c>
      <c r="DD14" t="s">
        <v>168</v>
      </c>
      <c r="DE14" s="3" t="s">
        <v>12</v>
      </c>
      <c r="DG14">
        <f t="shared" si="12"/>
        <v>5</v>
      </c>
      <c r="DH14" s="7" t="s">
        <v>324</v>
      </c>
      <c r="DI14" t="s">
        <v>349</v>
      </c>
      <c r="DJ14" t="s">
        <v>326</v>
      </c>
      <c r="DK14" t="s">
        <v>27</v>
      </c>
      <c r="DL14" t="s">
        <v>167</v>
      </c>
      <c r="DM14" t="s">
        <v>336</v>
      </c>
      <c r="DO14">
        <f t="shared" si="13"/>
        <v>0</v>
      </c>
      <c r="DP14">
        <f t="shared" si="13"/>
        <v>1</v>
      </c>
      <c r="DQ14">
        <f t="shared" si="13"/>
        <v>0</v>
      </c>
      <c r="DR14">
        <f t="shared" si="13"/>
        <v>0</v>
      </c>
      <c r="DS14">
        <f t="shared" si="13"/>
        <v>0</v>
      </c>
      <c r="DT14">
        <f t="shared" si="13"/>
        <v>1</v>
      </c>
      <c r="DU14">
        <f t="shared" si="13"/>
        <v>1</v>
      </c>
      <c r="DV14">
        <f t="shared" si="13"/>
        <v>0</v>
      </c>
      <c r="DW14">
        <f t="shared" si="13"/>
        <v>0</v>
      </c>
      <c r="DX14">
        <f t="shared" si="13"/>
        <v>0</v>
      </c>
      <c r="DY14">
        <f t="shared" si="13"/>
        <v>0</v>
      </c>
      <c r="DZ14">
        <f t="shared" si="13"/>
        <v>0</v>
      </c>
      <c r="EA14">
        <f t="shared" si="13"/>
        <v>0</v>
      </c>
      <c r="EB14">
        <f t="shared" si="13"/>
        <v>0</v>
      </c>
      <c r="EC14">
        <f t="shared" si="13"/>
        <v>0</v>
      </c>
      <c r="ED14">
        <f t="shared" si="13"/>
        <v>0</v>
      </c>
      <c r="EE14">
        <f t="shared" si="18"/>
        <v>0</v>
      </c>
      <c r="EF14">
        <f t="shared" si="18"/>
        <v>0</v>
      </c>
      <c r="EG14">
        <f t="shared" si="18"/>
        <v>1</v>
      </c>
      <c r="EH14">
        <f t="shared" si="18"/>
        <v>0</v>
      </c>
      <c r="EO14" t="b">
        <f t="shared" si="14"/>
        <v>0</v>
      </c>
      <c r="EP14" t="b">
        <f t="shared" si="3"/>
        <v>1</v>
      </c>
      <c r="EQ14" t="b">
        <f t="shared" si="3"/>
        <v>0</v>
      </c>
      <c r="ER14" t="b">
        <f t="shared" si="3"/>
        <v>0</v>
      </c>
      <c r="ES14" t="b">
        <f t="shared" si="3"/>
        <v>0</v>
      </c>
      <c r="ET14" t="b">
        <f t="shared" si="3"/>
        <v>1</v>
      </c>
      <c r="EU14" t="b">
        <f t="shared" si="3"/>
        <v>1</v>
      </c>
      <c r="EV14" t="b">
        <f t="shared" si="3"/>
        <v>0</v>
      </c>
      <c r="EW14" t="b">
        <f t="shared" si="3"/>
        <v>0</v>
      </c>
      <c r="EX14" t="b">
        <f t="shared" si="3"/>
        <v>0</v>
      </c>
      <c r="EY14" t="b">
        <f t="shared" si="3"/>
        <v>0</v>
      </c>
      <c r="EZ14" t="b">
        <f t="shared" si="3"/>
        <v>0</v>
      </c>
      <c r="FA14" t="b">
        <f t="shared" si="3"/>
        <v>0</v>
      </c>
      <c r="FB14" t="b">
        <f t="shared" si="3"/>
        <v>0</v>
      </c>
      <c r="FC14" t="b">
        <f t="shared" si="3"/>
        <v>0</v>
      </c>
      <c r="FD14" t="b">
        <f t="shared" si="3"/>
        <v>0</v>
      </c>
      <c r="FE14" t="b">
        <f t="shared" si="3"/>
        <v>0</v>
      </c>
      <c r="FF14" t="b">
        <f t="shared" si="4"/>
        <v>0</v>
      </c>
      <c r="FG14" t="b">
        <f t="shared" si="4"/>
        <v>1</v>
      </c>
      <c r="FH14" t="b">
        <f t="shared" si="4"/>
        <v>0</v>
      </c>
    </row>
    <row r="15" spans="1:164">
      <c r="A15" t="s">
        <v>115</v>
      </c>
      <c r="C15" t="s">
        <v>76</v>
      </c>
      <c r="D15" t="s">
        <v>114</v>
      </c>
      <c r="E15" t="s">
        <v>86</v>
      </c>
      <c r="F15" t="s">
        <v>79</v>
      </c>
      <c r="G15" t="s">
        <v>87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R15" t="s">
        <v>81</v>
      </c>
      <c r="AS15" t="s">
        <v>88</v>
      </c>
      <c r="AT15" t="s">
        <v>81</v>
      </c>
      <c r="AU15" t="s">
        <v>82</v>
      </c>
      <c r="AW15" t="s">
        <v>81</v>
      </c>
      <c r="AX15" t="s">
        <v>81</v>
      </c>
      <c r="AY15" t="s">
        <v>81</v>
      </c>
      <c r="BB15" t="s">
        <v>82</v>
      </c>
      <c r="BD15" t="s">
        <v>115</v>
      </c>
      <c r="BE15" t="s">
        <v>79</v>
      </c>
      <c r="BI15" s="15">
        <v>0</v>
      </c>
      <c r="BJ15" s="15">
        <v>1</v>
      </c>
      <c r="BK15" s="15">
        <v>1</v>
      </c>
      <c r="BL15" s="15">
        <v>1</v>
      </c>
      <c r="BM15" s="15">
        <v>1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U15">
        <v>15</v>
      </c>
      <c r="BV15" s="3" t="b">
        <f t="shared" si="17"/>
        <v>1</v>
      </c>
      <c r="BW15" s="3" t="b">
        <f t="shared" si="17"/>
        <v>1</v>
      </c>
      <c r="BX15" s="3" t="b">
        <f t="shared" si="17"/>
        <v>0</v>
      </c>
      <c r="BY15" s="3" t="b">
        <f t="shared" si="17"/>
        <v>1</v>
      </c>
      <c r="BZ15" s="3" t="b">
        <f t="shared" si="17"/>
        <v>1</v>
      </c>
      <c r="CA15" s="3" t="b">
        <f t="shared" si="17"/>
        <v>0</v>
      </c>
      <c r="CB15" s="3" t="b">
        <f t="shared" si="17"/>
        <v>0</v>
      </c>
      <c r="CC15" s="3" t="b">
        <f t="shared" si="17"/>
        <v>0</v>
      </c>
      <c r="CD15" s="3" t="b">
        <f t="shared" si="17"/>
        <v>0</v>
      </c>
      <c r="CE15" s="3" t="b">
        <f t="shared" si="17"/>
        <v>0</v>
      </c>
      <c r="CF15" s="3" t="b">
        <f t="shared" si="17"/>
        <v>0</v>
      </c>
      <c r="CH15" t="b">
        <f t="shared" si="5"/>
        <v>0</v>
      </c>
      <c r="CI15" t="b">
        <f t="shared" si="1"/>
        <v>1</v>
      </c>
      <c r="CJ15" t="str">
        <f t="shared" si="1"/>
        <v/>
      </c>
      <c r="CK15" t="b">
        <f t="shared" si="1"/>
        <v>1</v>
      </c>
      <c r="CL15" t="b">
        <f t="shared" si="1"/>
        <v>1</v>
      </c>
      <c r="CM15" t="str">
        <f t="shared" si="1"/>
        <v/>
      </c>
      <c r="CN15" t="str">
        <f t="shared" si="1"/>
        <v/>
      </c>
      <c r="CO15" t="str">
        <f t="shared" si="1"/>
        <v/>
      </c>
      <c r="CP15" t="str">
        <f t="shared" si="1"/>
        <v/>
      </c>
      <c r="CQ15" t="str">
        <f t="shared" si="1"/>
        <v/>
      </c>
      <c r="CR15" t="str">
        <f t="shared" si="1"/>
        <v/>
      </c>
      <c r="CS15">
        <f t="shared" si="6"/>
        <v>4</v>
      </c>
      <c r="CT15">
        <f t="shared" si="15"/>
        <v>5</v>
      </c>
      <c r="CU15" t="b">
        <f t="shared" si="7"/>
        <v>0</v>
      </c>
      <c r="CV15" t="b">
        <f t="shared" si="16"/>
        <v>1</v>
      </c>
      <c r="CW15">
        <f t="shared" si="8"/>
        <v>1</v>
      </c>
      <c r="CX15">
        <f t="shared" si="9"/>
        <v>1</v>
      </c>
      <c r="CY15" t="b">
        <f t="shared" si="10"/>
        <v>0</v>
      </c>
      <c r="CZ15">
        <f t="shared" si="11"/>
        <v>-1</v>
      </c>
      <c r="DA15" t="s">
        <v>115</v>
      </c>
      <c r="DB15" t="s">
        <v>79</v>
      </c>
      <c r="DD15" t="s">
        <v>30</v>
      </c>
      <c r="DE15" s="3" t="s">
        <v>13</v>
      </c>
      <c r="DG15">
        <f t="shared" si="12"/>
        <v>5</v>
      </c>
      <c r="DH15" s="7" t="s">
        <v>375</v>
      </c>
      <c r="DI15" t="s">
        <v>24</v>
      </c>
      <c r="DJ15" t="s">
        <v>349</v>
      </c>
      <c r="DK15" t="s">
        <v>326</v>
      </c>
      <c r="DL15" t="s">
        <v>27</v>
      </c>
      <c r="DM15" t="s">
        <v>167</v>
      </c>
      <c r="DO15">
        <f t="shared" si="13"/>
        <v>1</v>
      </c>
      <c r="DP15">
        <f t="shared" si="13"/>
        <v>1</v>
      </c>
      <c r="DQ15">
        <f t="shared" si="13"/>
        <v>0</v>
      </c>
      <c r="DR15">
        <f t="shared" si="13"/>
        <v>0</v>
      </c>
      <c r="DS15">
        <f t="shared" si="13"/>
        <v>0</v>
      </c>
      <c r="DT15">
        <f t="shared" si="13"/>
        <v>1</v>
      </c>
      <c r="DU15">
        <f t="shared" si="13"/>
        <v>1</v>
      </c>
      <c r="DV15">
        <f t="shared" si="13"/>
        <v>0</v>
      </c>
      <c r="DW15">
        <f t="shared" si="13"/>
        <v>0</v>
      </c>
      <c r="DX15">
        <f t="shared" si="13"/>
        <v>0</v>
      </c>
      <c r="DY15">
        <f t="shared" si="13"/>
        <v>0</v>
      </c>
      <c r="DZ15">
        <f t="shared" si="13"/>
        <v>0</v>
      </c>
      <c r="EA15">
        <f t="shared" si="13"/>
        <v>0</v>
      </c>
      <c r="EB15">
        <f t="shared" si="13"/>
        <v>0</v>
      </c>
      <c r="EC15">
        <f t="shared" si="13"/>
        <v>0</v>
      </c>
      <c r="ED15">
        <f t="shared" si="13"/>
        <v>0</v>
      </c>
      <c r="EE15">
        <f t="shared" si="18"/>
        <v>0</v>
      </c>
      <c r="EF15">
        <f t="shared" si="18"/>
        <v>0</v>
      </c>
      <c r="EG15">
        <f t="shared" si="18"/>
        <v>0</v>
      </c>
      <c r="EH15">
        <f t="shared" si="18"/>
        <v>0</v>
      </c>
      <c r="EO15" t="b">
        <f t="shared" si="14"/>
        <v>1</v>
      </c>
      <c r="EP15" t="b">
        <f t="shared" si="3"/>
        <v>1</v>
      </c>
      <c r="EQ15" t="b">
        <f t="shared" si="3"/>
        <v>0</v>
      </c>
      <c r="ER15" t="b">
        <f t="shared" si="3"/>
        <v>0</v>
      </c>
      <c r="ES15" t="b">
        <f t="shared" si="3"/>
        <v>0</v>
      </c>
      <c r="ET15" t="b">
        <f t="shared" si="3"/>
        <v>1</v>
      </c>
      <c r="EU15" t="b">
        <f t="shared" si="3"/>
        <v>1</v>
      </c>
      <c r="EV15" t="b">
        <f t="shared" si="3"/>
        <v>0</v>
      </c>
      <c r="EW15" t="b">
        <f t="shared" si="3"/>
        <v>0</v>
      </c>
      <c r="EX15" t="b">
        <f t="shared" si="3"/>
        <v>0</v>
      </c>
      <c r="EY15" t="b">
        <f t="shared" si="3"/>
        <v>0</v>
      </c>
      <c r="EZ15" t="b">
        <f t="shared" si="3"/>
        <v>0</v>
      </c>
      <c r="FA15" t="b">
        <f t="shared" si="3"/>
        <v>0</v>
      </c>
      <c r="FB15" t="b">
        <f t="shared" si="3"/>
        <v>0</v>
      </c>
      <c r="FC15" t="b">
        <f t="shared" si="3"/>
        <v>0</v>
      </c>
      <c r="FD15" t="b">
        <f t="shared" si="3"/>
        <v>0</v>
      </c>
      <c r="FE15" t="b">
        <f t="shared" si="3"/>
        <v>0</v>
      </c>
      <c r="FF15" t="b">
        <f t="shared" si="4"/>
        <v>0</v>
      </c>
      <c r="FG15" t="b">
        <f t="shared" si="4"/>
        <v>0</v>
      </c>
      <c r="FH15" t="b">
        <f t="shared" si="4"/>
        <v>0</v>
      </c>
    </row>
    <row r="16" spans="1:164">
      <c r="A16" t="s">
        <v>116</v>
      </c>
      <c r="C16" t="s">
        <v>76</v>
      </c>
      <c r="D16" t="s">
        <v>108</v>
      </c>
      <c r="E16" t="s">
        <v>117</v>
      </c>
      <c r="F16" t="s">
        <v>79</v>
      </c>
      <c r="G16" t="s">
        <v>87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J16" t="s">
        <v>82</v>
      </c>
      <c r="AK16" t="s">
        <v>81</v>
      </c>
      <c r="AL16" t="s">
        <v>82</v>
      </c>
      <c r="AM16" t="s">
        <v>82</v>
      </c>
      <c r="AN16" t="s">
        <v>82</v>
      </c>
      <c r="AO16" t="s">
        <v>82</v>
      </c>
      <c r="AP16" t="s">
        <v>81</v>
      </c>
      <c r="AR16" t="s">
        <v>82</v>
      </c>
      <c r="AS16" t="s">
        <v>88</v>
      </c>
      <c r="AT16" t="s">
        <v>82</v>
      </c>
      <c r="AU16" t="s">
        <v>82</v>
      </c>
      <c r="AW16" t="s">
        <v>81</v>
      </c>
      <c r="AX16" t="s">
        <v>82</v>
      </c>
      <c r="AY16" t="s">
        <v>82</v>
      </c>
      <c r="BB16" t="s">
        <v>82</v>
      </c>
      <c r="BD16" t="s">
        <v>116</v>
      </c>
      <c r="BE16" t="s">
        <v>79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U16">
        <v>16</v>
      </c>
      <c r="BV16" s="3" t="b">
        <f t="shared" si="17"/>
        <v>1</v>
      </c>
      <c r="BW16" s="3" t="b">
        <f t="shared" si="17"/>
        <v>0</v>
      </c>
      <c r="BX16" s="3" t="b">
        <f t="shared" si="17"/>
        <v>0</v>
      </c>
      <c r="BY16" s="3" t="b">
        <f t="shared" si="17"/>
        <v>0</v>
      </c>
      <c r="BZ16" s="3" t="b">
        <f t="shared" si="17"/>
        <v>0</v>
      </c>
      <c r="CA16" s="3" t="b">
        <f t="shared" si="17"/>
        <v>0</v>
      </c>
      <c r="CB16" s="3" t="b">
        <f t="shared" si="17"/>
        <v>0</v>
      </c>
      <c r="CC16" s="3" t="b">
        <f t="shared" si="17"/>
        <v>0</v>
      </c>
      <c r="CD16" s="3" t="b">
        <f t="shared" si="17"/>
        <v>0</v>
      </c>
      <c r="CE16" s="3" t="b">
        <f t="shared" si="17"/>
        <v>0</v>
      </c>
      <c r="CF16" s="3" t="b">
        <f t="shared" si="17"/>
        <v>0</v>
      </c>
      <c r="CH16" t="b">
        <f t="shared" si="5"/>
        <v>0</v>
      </c>
      <c r="CI16" t="str">
        <f t="shared" si="1"/>
        <v/>
      </c>
      <c r="CJ16" t="str">
        <f t="shared" si="1"/>
        <v/>
      </c>
      <c r="CK16" t="str">
        <f t="shared" si="1"/>
        <v/>
      </c>
      <c r="CL16" t="str">
        <f t="shared" si="1"/>
        <v/>
      </c>
      <c r="CM16" t="str">
        <f t="shared" si="1"/>
        <v/>
      </c>
      <c r="CN16" t="str">
        <f t="shared" si="1"/>
        <v/>
      </c>
      <c r="CO16" t="str">
        <f t="shared" si="1"/>
        <v/>
      </c>
      <c r="CP16" t="str">
        <f t="shared" si="1"/>
        <v/>
      </c>
      <c r="CQ16" t="str">
        <f t="shared" si="1"/>
        <v/>
      </c>
      <c r="CR16" t="str">
        <f t="shared" si="1"/>
        <v/>
      </c>
      <c r="CS16">
        <f t="shared" si="6"/>
        <v>1</v>
      </c>
      <c r="CT16">
        <f t="shared" si="15"/>
        <v>1</v>
      </c>
      <c r="CU16" t="b">
        <f t="shared" si="7"/>
        <v>0</v>
      </c>
      <c r="CV16" t="b">
        <f t="shared" si="16"/>
        <v>1</v>
      </c>
      <c r="CW16">
        <f t="shared" si="8"/>
        <v>1</v>
      </c>
      <c r="CX16">
        <f t="shared" si="9"/>
        <v>0</v>
      </c>
      <c r="CY16" t="b">
        <f t="shared" si="10"/>
        <v>0</v>
      </c>
      <c r="CZ16">
        <f t="shared" si="11"/>
        <v>0</v>
      </c>
      <c r="DA16" t="s">
        <v>116</v>
      </c>
      <c r="DB16" t="s">
        <v>79</v>
      </c>
      <c r="DD16" t="s">
        <v>31</v>
      </c>
      <c r="DE16" s="3" t="s">
        <v>14</v>
      </c>
      <c r="DG16">
        <f t="shared" si="12"/>
        <v>1</v>
      </c>
      <c r="DH16" s="7" t="s">
        <v>24</v>
      </c>
      <c r="DI16" t="s">
        <v>24</v>
      </c>
      <c r="DO16">
        <f t="shared" si="13"/>
        <v>1</v>
      </c>
      <c r="DP16">
        <f t="shared" si="13"/>
        <v>0</v>
      </c>
      <c r="DQ16">
        <f t="shared" si="13"/>
        <v>0</v>
      </c>
      <c r="DR16">
        <f t="shared" si="13"/>
        <v>0</v>
      </c>
      <c r="DS16">
        <f t="shared" si="13"/>
        <v>0</v>
      </c>
      <c r="DT16">
        <f t="shared" si="13"/>
        <v>0</v>
      </c>
      <c r="DU16">
        <f t="shared" si="13"/>
        <v>0</v>
      </c>
      <c r="DV16">
        <f t="shared" si="13"/>
        <v>0</v>
      </c>
      <c r="DW16">
        <f t="shared" si="13"/>
        <v>0</v>
      </c>
      <c r="DX16">
        <f t="shared" si="13"/>
        <v>0</v>
      </c>
      <c r="DY16">
        <f t="shared" si="13"/>
        <v>0</v>
      </c>
      <c r="DZ16">
        <f t="shared" si="13"/>
        <v>0</v>
      </c>
      <c r="EA16">
        <f t="shared" si="13"/>
        <v>0</v>
      </c>
      <c r="EB16">
        <f t="shared" si="13"/>
        <v>0</v>
      </c>
      <c r="EC16">
        <f t="shared" si="13"/>
        <v>0</v>
      </c>
      <c r="ED16">
        <f t="shared" si="13"/>
        <v>0</v>
      </c>
      <c r="EE16">
        <f t="shared" si="18"/>
        <v>0</v>
      </c>
      <c r="EF16">
        <f t="shared" si="18"/>
        <v>0</v>
      </c>
      <c r="EG16">
        <f t="shared" si="18"/>
        <v>0</v>
      </c>
      <c r="EH16">
        <f t="shared" si="18"/>
        <v>0</v>
      </c>
      <c r="EO16" t="b">
        <f t="shared" si="14"/>
        <v>1</v>
      </c>
      <c r="EP16" t="b">
        <f t="shared" si="3"/>
        <v>0</v>
      </c>
      <c r="EQ16" t="b">
        <f t="shared" si="3"/>
        <v>0</v>
      </c>
      <c r="ER16" t="b">
        <f t="shared" si="3"/>
        <v>0</v>
      </c>
      <c r="ES16" t="b">
        <f t="shared" si="3"/>
        <v>0</v>
      </c>
      <c r="ET16" t="b">
        <f t="shared" si="3"/>
        <v>0</v>
      </c>
      <c r="EU16" t="b">
        <f t="shared" si="3"/>
        <v>0</v>
      </c>
      <c r="EV16" t="b">
        <f t="shared" si="3"/>
        <v>0</v>
      </c>
      <c r="EW16" t="b">
        <f t="shared" si="3"/>
        <v>0</v>
      </c>
      <c r="EX16" t="b">
        <f t="shared" si="3"/>
        <v>0</v>
      </c>
      <c r="EY16" t="b">
        <f t="shared" si="3"/>
        <v>0</v>
      </c>
      <c r="EZ16" t="b">
        <f t="shared" si="3"/>
        <v>0</v>
      </c>
      <c r="FA16" t="b">
        <f t="shared" si="3"/>
        <v>0</v>
      </c>
      <c r="FB16" t="b">
        <f t="shared" si="3"/>
        <v>0</v>
      </c>
      <c r="FC16" t="b">
        <f t="shared" si="3"/>
        <v>0</v>
      </c>
      <c r="FD16" t="b">
        <f t="shared" si="3"/>
        <v>0</v>
      </c>
      <c r="FE16" t="b">
        <f t="shared" si="3"/>
        <v>0</v>
      </c>
      <c r="FF16" t="b">
        <f t="shared" si="4"/>
        <v>0</v>
      </c>
      <c r="FG16" t="b">
        <f t="shared" si="4"/>
        <v>0</v>
      </c>
      <c r="FH16" t="b">
        <f t="shared" si="4"/>
        <v>0</v>
      </c>
    </row>
    <row r="17" spans="1:164">
      <c r="A17" t="s">
        <v>118</v>
      </c>
      <c r="C17" t="s">
        <v>90</v>
      </c>
      <c r="D17" t="s">
        <v>101</v>
      </c>
      <c r="E17" t="s">
        <v>101</v>
      </c>
      <c r="F17" t="s">
        <v>79</v>
      </c>
      <c r="G17" t="s">
        <v>80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K17" t="s">
        <v>81</v>
      </c>
      <c r="AM17" t="s">
        <v>81</v>
      </c>
      <c r="AN17" t="s">
        <v>83</v>
      </c>
      <c r="AO17" t="s">
        <v>83</v>
      </c>
      <c r="AP17" t="s">
        <v>81</v>
      </c>
      <c r="AT17" t="s">
        <v>82</v>
      </c>
      <c r="AU17" t="s">
        <v>81</v>
      </c>
      <c r="AW17" t="s">
        <v>81</v>
      </c>
      <c r="BD17" t="s">
        <v>118</v>
      </c>
      <c r="BE17" t="s">
        <v>79</v>
      </c>
      <c r="BI17" s="15">
        <v>0</v>
      </c>
      <c r="BJ17" s="15">
        <v>1</v>
      </c>
      <c r="BK17" s="15">
        <v>0</v>
      </c>
      <c r="BL17" s="15">
        <v>0</v>
      </c>
      <c r="BM17" s="15">
        <v>0</v>
      </c>
      <c r="BN17" s="15">
        <v>1</v>
      </c>
      <c r="BO17" s="15">
        <v>0</v>
      </c>
      <c r="BP17" s="15">
        <v>0</v>
      </c>
      <c r="BQ17" s="15">
        <v>1</v>
      </c>
      <c r="BR17" s="15">
        <v>0</v>
      </c>
      <c r="BS17" s="15">
        <v>0</v>
      </c>
      <c r="BU17">
        <v>17</v>
      </c>
      <c r="BV17" s="3" t="b">
        <f t="shared" si="17"/>
        <v>0</v>
      </c>
      <c r="BW17" s="3" t="b">
        <f t="shared" si="17"/>
        <v>1</v>
      </c>
      <c r="BX17" s="3" t="b">
        <f t="shared" si="17"/>
        <v>0</v>
      </c>
      <c r="BY17" s="3" t="b">
        <f t="shared" si="17"/>
        <v>1</v>
      </c>
      <c r="BZ17" s="3" t="b">
        <f t="shared" si="17"/>
        <v>1</v>
      </c>
      <c r="CA17" s="3" t="b">
        <f t="shared" si="17"/>
        <v>0</v>
      </c>
      <c r="CB17" s="3" t="b">
        <f t="shared" si="17"/>
        <v>0</v>
      </c>
      <c r="CC17" s="3" t="b">
        <f t="shared" si="17"/>
        <v>0</v>
      </c>
      <c r="CD17" s="3" t="b">
        <f t="shared" si="17"/>
        <v>0</v>
      </c>
      <c r="CE17" s="3" t="b">
        <f t="shared" si="17"/>
        <v>1</v>
      </c>
      <c r="CF17" s="3" t="b">
        <f t="shared" si="17"/>
        <v>0</v>
      </c>
      <c r="CH17" t="str">
        <f t="shared" si="5"/>
        <v/>
      </c>
      <c r="CI17" t="b">
        <f t="shared" si="1"/>
        <v>1</v>
      </c>
      <c r="CJ17" t="str">
        <f t="shared" si="1"/>
        <v/>
      </c>
      <c r="CK17" t="b">
        <f t="shared" si="1"/>
        <v>0</v>
      </c>
      <c r="CL17" t="b">
        <f t="shared" si="1"/>
        <v>0</v>
      </c>
      <c r="CM17" t="str">
        <f t="shared" si="1"/>
        <v/>
      </c>
      <c r="CN17" t="str">
        <f t="shared" si="1"/>
        <v/>
      </c>
      <c r="CO17" t="str">
        <f t="shared" si="1"/>
        <v/>
      </c>
      <c r="CP17" t="str">
        <f t="shared" si="1"/>
        <v/>
      </c>
      <c r="CQ17" t="b">
        <f t="shared" si="1"/>
        <v>0</v>
      </c>
      <c r="CR17" t="str">
        <f t="shared" si="1"/>
        <v/>
      </c>
      <c r="CS17">
        <f t="shared" si="6"/>
        <v>4</v>
      </c>
      <c r="CT17">
        <f t="shared" si="15"/>
        <v>5</v>
      </c>
      <c r="CU17" t="b">
        <f t="shared" si="7"/>
        <v>0</v>
      </c>
      <c r="CV17" t="b">
        <f t="shared" si="16"/>
        <v>1</v>
      </c>
      <c r="CW17">
        <f>COUNTIF(CH17:CR17,FALSE)</f>
        <v>3</v>
      </c>
      <c r="CX17">
        <f t="shared" si="9"/>
        <v>2</v>
      </c>
      <c r="CY17" t="b">
        <f t="shared" si="10"/>
        <v>0</v>
      </c>
      <c r="CZ17">
        <f t="shared" si="11"/>
        <v>-1</v>
      </c>
      <c r="DA17" t="s">
        <v>118</v>
      </c>
      <c r="DB17" t="s">
        <v>79</v>
      </c>
      <c r="DD17" t="s">
        <v>32</v>
      </c>
      <c r="DE17" s="3" t="s">
        <v>15</v>
      </c>
      <c r="DG17">
        <f t="shared" si="12"/>
        <v>5</v>
      </c>
      <c r="DH17" s="7" t="s">
        <v>376</v>
      </c>
      <c r="DI17" t="s">
        <v>30</v>
      </c>
      <c r="DJ17" t="s">
        <v>326</v>
      </c>
      <c r="DK17" t="s">
        <v>27</v>
      </c>
      <c r="DL17" t="s">
        <v>167</v>
      </c>
      <c r="DM17" t="s">
        <v>336</v>
      </c>
      <c r="DO17">
        <f t="shared" si="13"/>
        <v>0</v>
      </c>
      <c r="DP17">
        <f t="shared" si="13"/>
        <v>1</v>
      </c>
      <c r="DQ17">
        <f t="shared" si="13"/>
        <v>0</v>
      </c>
      <c r="DR17">
        <f t="shared" si="13"/>
        <v>0</v>
      </c>
      <c r="DS17">
        <f t="shared" si="13"/>
        <v>0</v>
      </c>
      <c r="DT17">
        <f t="shared" si="13"/>
        <v>1</v>
      </c>
      <c r="DU17">
        <f t="shared" si="13"/>
        <v>1</v>
      </c>
      <c r="DV17">
        <f t="shared" si="13"/>
        <v>0</v>
      </c>
      <c r="DW17">
        <f t="shared" si="13"/>
        <v>0</v>
      </c>
      <c r="DX17">
        <f t="shared" si="13"/>
        <v>0</v>
      </c>
      <c r="DY17">
        <f t="shared" si="13"/>
        <v>0</v>
      </c>
      <c r="DZ17">
        <f t="shared" si="13"/>
        <v>1</v>
      </c>
      <c r="EA17">
        <f t="shared" si="13"/>
        <v>0</v>
      </c>
      <c r="EB17">
        <f t="shared" si="13"/>
        <v>0</v>
      </c>
      <c r="EC17">
        <f t="shared" si="13"/>
        <v>0</v>
      </c>
      <c r="ED17">
        <f t="shared" si="13"/>
        <v>0</v>
      </c>
      <c r="EE17">
        <f t="shared" si="18"/>
        <v>0</v>
      </c>
      <c r="EF17">
        <f t="shared" si="18"/>
        <v>0</v>
      </c>
      <c r="EG17">
        <f t="shared" si="18"/>
        <v>1</v>
      </c>
      <c r="EH17">
        <f t="shared" si="18"/>
        <v>0</v>
      </c>
      <c r="EO17" t="b">
        <f t="shared" si="14"/>
        <v>0</v>
      </c>
      <c r="EP17" t="b">
        <f t="shared" si="3"/>
        <v>1</v>
      </c>
      <c r="EQ17" t="b">
        <f t="shared" si="3"/>
        <v>0</v>
      </c>
      <c r="ER17" t="b">
        <f t="shared" si="3"/>
        <v>0</v>
      </c>
      <c r="ES17" t="b">
        <f t="shared" si="3"/>
        <v>0</v>
      </c>
      <c r="ET17" t="b">
        <f t="shared" si="3"/>
        <v>1</v>
      </c>
      <c r="EU17" t="b">
        <f t="shared" si="3"/>
        <v>1</v>
      </c>
      <c r="EV17" t="b">
        <f t="shared" si="3"/>
        <v>0</v>
      </c>
      <c r="EW17" t="b">
        <f t="shared" si="3"/>
        <v>0</v>
      </c>
      <c r="EX17" t="b">
        <f t="shared" si="3"/>
        <v>0</v>
      </c>
      <c r="EY17" t="b">
        <f t="shared" si="3"/>
        <v>0</v>
      </c>
      <c r="EZ17" t="b">
        <f t="shared" si="3"/>
        <v>1</v>
      </c>
      <c r="FA17" t="b">
        <f t="shared" si="3"/>
        <v>0</v>
      </c>
      <c r="FB17" t="b">
        <f t="shared" si="3"/>
        <v>0</v>
      </c>
      <c r="FC17" t="b">
        <f t="shared" si="3"/>
        <v>0</v>
      </c>
      <c r="FD17" t="b">
        <f t="shared" si="3"/>
        <v>0</v>
      </c>
      <c r="FE17" t="b">
        <f t="shared" ref="FE17:FH41" si="19">IF(EE17=1,TRUE,FALSE)</f>
        <v>0</v>
      </c>
      <c r="FF17" t="b">
        <f t="shared" si="4"/>
        <v>0</v>
      </c>
      <c r="FG17" t="b">
        <f t="shared" si="4"/>
        <v>1</v>
      </c>
      <c r="FH17" t="b">
        <f t="shared" si="4"/>
        <v>0</v>
      </c>
    </row>
    <row r="18" spans="1:164">
      <c r="A18" t="s">
        <v>119</v>
      </c>
      <c r="C18" t="s">
        <v>76</v>
      </c>
      <c r="D18" t="s">
        <v>120</v>
      </c>
      <c r="E18" t="s">
        <v>101</v>
      </c>
      <c r="F18" t="s">
        <v>79</v>
      </c>
      <c r="G18" t="s">
        <v>87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81</v>
      </c>
      <c r="AR18" t="s">
        <v>82</v>
      </c>
      <c r="AS18" t="s">
        <v>95</v>
      </c>
      <c r="AT18" t="s">
        <v>82</v>
      </c>
      <c r="AU18" t="s">
        <v>82</v>
      </c>
      <c r="AW18" t="s">
        <v>81</v>
      </c>
      <c r="AX18" t="s">
        <v>82</v>
      </c>
      <c r="AY18" t="s">
        <v>83</v>
      </c>
      <c r="BB18" t="s">
        <v>82</v>
      </c>
      <c r="BD18" t="s">
        <v>119</v>
      </c>
      <c r="BE18" t="s">
        <v>79</v>
      </c>
      <c r="BI18" s="15">
        <v>1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U18">
        <v>18</v>
      </c>
      <c r="BV18" s="3" t="b">
        <f t="shared" si="17"/>
        <v>1</v>
      </c>
      <c r="BW18" s="3" t="b">
        <f t="shared" si="17"/>
        <v>0</v>
      </c>
      <c r="BX18" s="3" t="b">
        <f t="shared" si="17"/>
        <v>0</v>
      </c>
      <c r="BY18" s="3" t="b">
        <f t="shared" si="17"/>
        <v>0</v>
      </c>
      <c r="BZ18" s="3" t="b">
        <f t="shared" si="17"/>
        <v>0</v>
      </c>
      <c r="CA18" s="3" t="b">
        <f t="shared" si="17"/>
        <v>0</v>
      </c>
      <c r="CB18" s="3" t="b">
        <f t="shared" si="17"/>
        <v>0</v>
      </c>
      <c r="CC18" s="3" t="b">
        <f t="shared" si="17"/>
        <v>0</v>
      </c>
      <c r="CD18" s="3" t="b">
        <f t="shared" si="17"/>
        <v>0</v>
      </c>
      <c r="CE18" s="3" t="b">
        <f t="shared" si="17"/>
        <v>0</v>
      </c>
      <c r="CF18" s="3" t="b">
        <f t="shared" si="17"/>
        <v>0</v>
      </c>
      <c r="CH18" t="b">
        <f t="shared" si="5"/>
        <v>1</v>
      </c>
      <c r="CI18" t="str">
        <f t="shared" si="5"/>
        <v/>
      </c>
      <c r="CJ18" t="str">
        <f t="shared" si="5"/>
        <v/>
      </c>
      <c r="CK18" t="str">
        <f t="shared" si="5"/>
        <v/>
      </c>
      <c r="CL18" t="str">
        <f t="shared" si="5"/>
        <v/>
      </c>
      <c r="CM18" t="str">
        <f t="shared" si="5"/>
        <v/>
      </c>
      <c r="CN18" t="str">
        <f t="shared" si="5"/>
        <v/>
      </c>
      <c r="CO18" t="str">
        <f t="shared" si="5"/>
        <v/>
      </c>
      <c r="CP18" t="str">
        <f t="shared" si="5"/>
        <v/>
      </c>
      <c r="CQ18" t="str">
        <f t="shared" si="5"/>
        <v/>
      </c>
      <c r="CR18" t="str">
        <f t="shared" si="5"/>
        <v/>
      </c>
      <c r="CS18">
        <f t="shared" si="6"/>
        <v>1</v>
      </c>
      <c r="CT18">
        <f t="shared" si="15"/>
        <v>1</v>
      </c>
      <c r="CU18" t="b">
        <f t="shared" si="7"/>
        <v>1</v>
      </c>
      <c r="CV18" t="b">
        <f t="shared" si="16"/>
        <v>0</v>
      </c>
      <c r="CW18">
        <f t="shared" si="8"/>
        <v>0</v>
      </c>
      <c r="CX18">
        <f t="shared" si="9"/>
        <v>0</v>
      </c>
      <c r="CY18" t="b">
        <f t="shared" si="10"/>
        <v>0</v>
      </c>
      <c r="CZ18">
        <f t="shared" si="11"/>
        <v>0</v>
      </c>
      <c r="DA18" t="s">
        <v>119</v>
      </c>
      <c r="DB18" t="s">
        <v>79</v>
      </c>
      <c r="DD18" t="s">
        <v>169</v>
      </c>
      <c r="DE18" s="3" t="s">
        <v>16</v>
      </c>
      <c r="DG18">
        <f t="shared" si="12"/>
        <v>1</v>
      </c>
      <c r="DH18" s="7" t="s">
        <v>24</v>
      </c>
      <c r="DI18" t="s">
        <v>24</v>
      </c>
      <c r="DO18">
        <f t="shared" si="13"/>
        <v>1</v>
      </c>
      <c r="DP18">
        <f t="shared" si="13"/>
        <v>0</v>
      </c>
      <c r="DQ18">
        <f t="shared" si="13"/>
        <v>0</v>
      </c>
      <c r="DR18">
        <f t="shared" si="13"/>
        <v>0</v>
      </c>
      <c r="DS18">
        <f t="shared" si="13"/>
        <v>0</v>
      </c>
      <c r="DT18">
        <f t="shared" si="13"/>
        <v>0</v>
      </c>
      <c r="DU18">
        <f t="shared" si="13"/>
        <v>0</v>
      </c>
      <c r="DV18">
        <f t="shared" si="13"/>
        <v>0</v>
      </c>
      <c r="DW18">
        <f t="shared" si="13"/>
        <v>0</v>
      </c>
      <c r="DX18">
        <f t="shared" si="13"/>
        <v>0</v>
      </c>
      <c r="DY18">
        <f t="shared" si="13"/>
        <v>0</v>
      </c>
      <c r="DZ18">
        <f t="shared" si="13"/>
        <v>0</v>
      </c>
      <c r="EA18">
        <f t="shared" si="13"/>
        <v>0</v>
      </c>
      <c r="EB18">
        <f t="shared" si="13"/>
        <v>0</v>
      </c>
      <c r="EC18">
        <f t="shared" si="13"/>
        <v>0</v>
      </c>
      <c r="ED18">
        <f t="shared" si="13"/>
        <v>0</v>
      </c>
      <c r="EE18">
        <f t="shared" si="18"/>
        <v>0</v>
      </c>
      <c r="EF18">
        <f t="shared" si="18"/>
        <v>0</v>
      </c>
      <c r="EG18">
        <f t="shared" si="18"/>
        <v>0</v>
      </c>
      <c r="EH18">
        <f t="shared" si="18"/>
        <v>0</v>
      </c>
      <c r="EO18" t="b">
        <f t="shared" si="14"/>
        <v>1</v>
      </c>
      <c r="EP18" t="b">
        <f t="shared" si="14"/>
        <v>0</v>
      </c>
      <c r="EQ18" t="b">
        <f t="shared" si="14"/>
        <v>0</v>
      </c>
      <c r="ER18" t="b">
        <f t="shared" si="14"/>
        <v>0</v>
      </c>
      <c r="ES18" t="b">
        <f t="shared" si="14"/>
        <v>0</v>
      </c>
      <c r="ET18" t="b">
        <f t="shared" si="14"/>
        <v>0</v>
      </c>
      <c r="EU18" t="b">
        <f t="shared" si="14"/>
        <v>0</v>
      </c>
      <c r="EV18" t="b">
        <f t="shared" si="14"/>
        <v>0</v>
      </c>
      <c r="EW18" t="b">
        <f t="shared" si="14"/>
        <v>0</v>
      </c>
      <c r="EX18" t="b">
        <f t="shared" si="14"/>
        <v>0</v>
      </c>
      <c r="EY18" t="b">
        <f t="shared" si="14"/>
        <v>0</v>
      </c>
      <c r="EZ18" t="b">
        <f t="shared" si="14"/>
        <v>0</v>
      </c>
      <c r="FA18" t="b">
        <f t="shared" si="14"/>
        <v>0</v>
      </c>
      <c r="FB18" t="b">
        <f t="shared" si="14"/>
        <v>0</v>
      </c>
      <c r="FC18" t="b">
        <f t="shared" si="14"/>
        <v>0</v>
      </c>
      <c r="FD18" t="b">
        <f t="shared" si="14"/>
        <v>0</v>
      </c>
      <c r="FE18" t="b">
        <f t="shared" si="19"/>
        <v>0</v>
      </c>
      <c r="FF18" t="b">
        <f t="shared" si="19"/>
        <v>0</v>
      </c>
      <c r="FG18" t="b">
        <f t="shared" si="19"/>
        <v>0</v>
      </c>
      <c r="FH18" t="b">
        <f t="shared" si="19"/>
        <v>0</v>
      </c>
    </row>
    <row r="19" spans="1:164">
      <c r="A19" t="s">
        <v>121</v>
      </c>
      <c r="C19" t="s">
        <v>76</v>
      </c>
      <c r="D19" t="s">
        <v>122</v>
      </c>
      <c r="E19" t="s">
        <v>101</v>
      </c>
      <c r="F19" t="s">
        <v>79</v>
      </c>
      <c r="G19" t="s">
        <v>87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R19" t="s">
        <v>81</v>
      </c>
      <c r="AS19" t="s">
        <v>88</v>
      </c>
      <c r="AT19" t="s">
        <v>81</v>
      </c>
      <c r="AU19" t="s">
        <v>81</v>
      </c>
      <c r="AW19" t="s">
        <v>81</v>
      </c>
      <c r="AX19" t="s">
        <v>81</v>
      </c>
      <c r="AY19" t="s">
        <v>81</v>
      </c>
      <c r="BB19" t="s">
        <v>81</v>
      </c>
      <c r="BD19" t="s">
        <v>121</v>
      </c>
      <c r="BE19" t="s">
        <v>79</v>
      </c>
      <c r="BI19" s="15">
        <v>0</v>
      </c>
      <c r="BJ19" s="15">
        <v>1</v>
      </c>
      <c r="BK19" s="15">
        <v>1</v>
      </c>
      <c r="BL19" s="15">
        <v>1</v>
      </c>
      <c r="BM19" s="15">
        <v>1</v>
      </c>
      <c r="BN19" s="15">
        <v>1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U19">
        <v>19</v>
      </c>
      <c r="BV19" s="3" t="b">
        <f t="shared" si="17"/>
        <v>1</v>
      </c>
      <c r="BW19" s="3" t="b">
        <f t="shared" si="17"/>
        <v>1</v>
      </c>
      <c r="BX19" s="3" t="b">
        <f t="shared" si="17"/>
        <v>0</v>
      </c>
      <c r="BY19" s="3" t="b">
        <f t="shared" si="17"/>
        <v>1</v>
      </c>
      <c r="BZ19" s="3" t="b">
        <f t="shared" si="17"/>
        <v>1</v>
      </c>
      <c r="CA19" s="3" t="b">
        <f t="shared" si="17"/>
        <v>0</v>
      </c>
      <c r="CB19" s="3" t="b">
        <f t="shared" si="17"/>
        <v>0</v>
      </c>
      <c r="CC19" s="3" t="b">
        <f t="shared" si="17"/>
        <v>0</v>
      </c>
      <c r="CD19" s="3" t="b">
        <f t="shared" si="17"/>
        <v>0</v>
      </c>
      <c r="CE19" s="3" t="b">
        <f t="shared" si="17"/>
        <v>1</v>
      </c>
      <c r="CF19" s="3" t="b">
        <f t="shared" si="17"/>
        <v>0</v>
      </c>
      <c r="CH19" t="b">
        <f t="shared" si="5"/>
        <v>0</v>
      </c>
      <c r="CI19" t="b">
        <f t="shared" si="5"/>
        <v>1</v>
      </c>
      <c r="CJ19" t="str">
        <f t="shared" si="5"/>
        <v/>
      </c>
      <c r="CK19" t="b">
        <f t="shared" si="5"/>
        <v>1</v>
      </c>
      <c r="CL19" t="b">
        <f t="shared" si="5"/>
        <v>1</v>
      </c>
      <c r="CM19" t="str">
        <f t="shared" si="5"/>
        <v/>
      </c>
      <c r="CN19" t="str">
        <f t="shared" si="5"/>
        <v/>
      </c>
      <c r="CO19" t="str">
        <f t="shared" si="5"/>
        <v/>
      </c>
      <c r="CP19" t="str">
        <f t="shared" si="5"/>
        <v/>
      </c>
      <c r="CQ19" t="b">
        <f t="shared" si="5"/>
        <v>1</v>
      </c>
      <c r="CR19" t="str">
        <f t="shared" si="5"/>
        <v/>
      </c>
      <c r="CS19">
        <f t="shared" si="6"/>
        <v>5</v>
      </c>
      <c r="CT19">
        <f t="shared" si="15"/>
        <v>6</v>
      </c>
      <c r="CU19" t="b">
        <f t="shared" si="7"/>
        <v>0</v>
      </c>
      <c r="CV19" t="b">
        <f t="shared" si="16"/>
        <v>1</v>
      </c>
      <c r="CW19">
        <f t="shared" si="8"/>
        <v>1</v>
      </c>
      <c r="CX19">
        <f t="shared" si="9"/>
        <v>2</v>
      </c>
      <c r="CY19" t="b">
        <f t="shared" si="10"/>
        <v>0</v>
      </c>
      <c r="CZ19">
        <f t="shared" si="11"/>
        <v>-1</v>
      </c>
      <c r="DA19" t="s">
        <v>121</v>
      </c>
      <c r="DB19" t="s">
        <v>79</v>
      </c>
      <c r="DD19" t="s">
        <v>33</v>
      </c>
      <c r="DE19" s="3" t="s">
        <v>17</v>
      </c>
      <c r="DG19">
        <f t="shared" si="12"/>
        <v>6</v>
      </c>
      <c r="DH19" s="7" t="s">
        <v>377</v>
      </c>
      <c r="DI19" t="s">
        <v>24</v>
      </c>
      <c r="DJ19" t="s">
        <v>349</v>
      </c>
      <c r="DK19" t="s">
        <v>326</v>
      </c>
      <c r="DL19" t="s">
        <v>27</v>
      </c>
      <c r="DM19" t="s">
        <v>167</v>
      </c>
      <c r="DN19" t="s">
        <v>336</v>
      </c>
      <c r="DO19">
        <f t="shared" si="13"/>
        <v>1</v>
      </c>
      <c r="DP19">
        <f t="shared" si="13"/>
        <v>1</v>
      </c>
      <c r="DQ19">
        <f t="shared" si="13"/>
        <v>0</v>
      </c>
      <c r="DR19">
        <f t="shared" si="13"/>
        <v>0</v>
      </c>
      <c r="DS19">
        <f t="shared" si="13"/>
        <v>0</v>
      </c>
      <c r="DT19">
        <f t="shared" si="13"/>
        <v>1</v>
      </c>
      <c r="DU19">
        <f t="shared" si="13"/>
        <v>1</v>
      </c>
      <c r="DV19">
        <f t="shared" si="13"/>
        <v>0</v>
      </c>
      <c r="DW19">
        <f t="shared" si="13"/>
        <v>0</v>
      </c>
      <c r="DX19">
        <f t="shared" si="13"/>
        <v>0</v>
      </c>
      <c r="DY19">
        <f t="shared" si="13"/>
        <v>0</v>
      </c>
      <c r="DZ19">
        <f t="shared" si="13"/>
        <v>0</v>
      </c>
      <c r="EA19">
        <f t="shared" si="13"/>
        <v>0</v>
      </c>
      <c r="EB19">
        <f t="shared" si="13"/>
        <v>0</v>
      </c>
      <c r="EC19">
        <f t="shared" si="13"/>
        <v>0</v>
      </c>
      <c r="ED19">
        <f t="shared" si="13"/>
        <v>0</v>
      </c>
      <c r="EE19">
        <f t="shared" si="18"/>
        <v>0</v>
      </c>
      <c r="EF19">
        <f t="shared" si="18"/>
        <v>0</v>
      </c>
      <c r="EG19">
        <f t="shared" si="18"/>
        <v>1</v>
      </c>
      <c r="EH19">
        <f t="shared" si="18"/>
        <v>0</v>
      </c>
      <c r="EO19" t="b">
        <f t="shared" si="14"/>
        <v>1</v>
      </c>
      <c r="EP19" t="b">
        <f t="shared" si="14"/>
        <v>1</v>
      </c>
      <c r="EQ19" t="b">
        <f t="shared" si="14"/>
        <v>0</v>
      </c>
      <c r="ER19" t="b">
        <f t="shared" si="14"/>
        <v>0</v>
      </c>
      <c r="ES19" t="b">
        <f t="shared" si="14"/>
        <v>0</v>
      </c>
      <c r="ET19" t="b">
        <f t="shared" si="14"/>
        <v>1</v>
      </c>
      <c r="EU19" t="b">
        <f t="shared" si="14"/>
        <v>1</v>
      </c>
      <c r="EV19" t="b">
        <f t="shared" si="14"/>
        <v>0</v>
      </c>
      <c r="EW19" t="b">
        <f t="shared" si="14"/>
        <v>0</v>
      </c>
      <c r="EX19" t="b">
        <f t="shared" si="14"/>
        <v>0</v>
      </c>
      <c r="EY19" t="b">
        <f t="shared" si="14"/>
        <v>0</v>
      </c>
      <c r="EZ19" t="b">
        <f t="shared" si="14"/>
        <v>0</v>
      </c>
      <c r="FA19" t="b">
        <f t="shared" si="14"/>
        <v>0</v>
      </c>
      <c r="FB19" t="b">
        <f t="shared" si="14"/>
        <v>0</v>
      </c>
      <c r="FC19" t="b">
        <f t="shared" si="14"/>
        <v>0</v>
      </c>
      <c r="FD19" t="b">
        <f t="shared" si="14"/>
        <v>0</v>
      </c>
      <c r="FE19" t="b">
        <f t="shared" si="19"/>
        <v>0</v>
      </c>
      <c r="FF19" t="b">
        <f t="shared" si="19"/>
        <v>0</v>
      </c>
      <c r="FG19" t="b">
        <f t="shared" si="19"/>
        <v>1</v>
      </c>
      <c r="FH19" t="b">
        <f t="shared" si="19"/>
        <v>0</v>
      </c>
    </row>
    <row r="20" spans="1:164">
      <c r="A20" t="s">
        <v>123</v>
      </c>
      <c r="C20" t="s">
        <v>90</v>
      </c>
      <c r="D20" t="s">
        <v>91</v>
      </c>
      <c r="E20" t="s">
        <v>92</v>
      </c>
      <c r="F20" t="s">
        <v>79</v>
      </c>
      <c r="G20" t="s">
        <v>87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s">
        <v>95</v>
      </c>
      <c r="AK20" t="s">
        <v>81</v>
      </c>
      <c r="AL20" t="s">
        <v>82</v>
      </c>
      <c r="AM20" t="s">
        <v>82</v>
      </c>
      <c r="AN20" t="s">
        <v>82</v>
      </c>
      <c r="AO20" t="s">
        <v>82</v>
      </c>
      <c r="AP20" t="s">
        <v>81</v>
      </c>
      <c r="AR20" t="s">
        <v>82</v>
      </c>
      <c r="AS20" t="s">
        <v>88</v>
      </c>
      <c r="AT20" t="s">
        <v>82</v>
      </c>
      <c r="AU20" t="s">
        <v>81</v>
      </c>
      <c r="AW20" t="s">
        <v>81</v>
      </c>
      <c r="AX20" t="s">
        <v>82</v>
      </c>
      <c r="AY20" t="s">
        <v>82</v>
      </c>
      <c r="BB20" t="s">
        <v>81</v>
      </c>
      <c r="BD20" t="s">
        <v>123</v>
      </c>
      <c r="BE20" t="s">
        <v>79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1</v>
      </c>
      <c r="BR20" s="15">
        <v>1</v>
      </c>
      <c r="BS20" s="15">
        <v>0</v>
      </c>
      <c r="BU20">
        <v>20</v>
      </c>
      <c r="BV20" s="3" t="b">
        <f t="shared" si="17"/>
        <v>0</v>
      </c>
      <c r="BW20" s="3" t="b">
        <f t="shared" si="17"/>
        <v>0</v>
      </c>
      <c r="BX20" s="3" t="b">
        <f t="shared" si="17"/>
        <v>0</v>
      </c>
      <c r="BY20" s="3" t="b">
        <f t="shared" si="17"/>
        <v>0</v>
      </c>
      <c r="BZ20" s="3" t="b">
        <f t="shared" si="17"/>
        <v>0</v>
      </c>
      <c r="CA20" s="3" t="b">
        <f t="shared" si="17"/>
        <v>0</v>
      </c>
      <c r="CB20" s="3" t="b">
        <f t="shared" si="17"/>
        <v>0</v>
      </c>
      <c r="CC20" s="3" t="b">
        <f t="shared" si="17"/>
        <v>0</v>
      </c>
      <c r="CD20" s="3" t="b">
        <f t="shared" si="17"/>
        <v>1</v>
      </c>
      <c r="CE20" s="3" t="b">
        <f t="shared" si="17"/>
        <v>1</v>
      </c>
      <c r="CF20" s="3" t="b">
        <f t="shared" si="17"/>
        <v>0</v>
      </c>
      <c r="CH20" t="str">
        <f t="shared" si="5"/>
        <v/>
      </c>
      <c r="CI20" t="str">
        <f t="shared" si="5"/>
        <v/>
      </c>
      <c r="CJ20" t="str">
        <f t="shared" si="5"/>
        <v/>
      </c>
      <c r="CK20" t="str">
        <f t="shared" si="5"/>
        <v/>
      </c>
      <c r="CL20" t="str">
        <f t="shared" si="5"/>
        <v/>
      </c>
      <c r="CM20" t="str">
        <f t="shared" si="5"/>
        <v/>
      </c>
      <c r="CN20" t="str">
        <f t="shared" si="5"/>
        <v/>
      </c>
      <c r="CO20" t="str">
        <f t="shared" si="5"/>
        <v/>
      </c>
      <c r="CP20" t="b">
        <f t="shared" si="5"/>
        <v>1</v>
      </c>
      <c r="CQ20" t="b">
        <f t="shared" si="5"/>
        <v>1</v>
      </c>
      <c r="CR20" t="str">
        <f t="shared" si="5"/>
        <v/>
      </c>
      <c r="CS20">
        <f t="shared" si="6"/>
        <v>2</v>
      </c>
      <c r="CT20">
        <f t="shared" si="15"/>
        <v>2</v>
      </c>
      <c r="CU20" t="b">
        <f t="shared" si="7"/>
        <v>1</v>
      </c>
      <c r="CV20" t="b">
        <f t="shared" si="16"/>
        <v>0</v>
      </c>
      <c r="CW20">
        <f t="shared" si="8"/>
        <v>0</v>
      </c>
      <c r="CX20">
        <f t="shared" si="9"/>
        <v>0</v>
      </c>
      <c r="CY20" t="b">
        <f t="shared" si="10"/>
        <v>0</v>
      </c>
      <c r="CZ20">
        <f t="shared" si="11"/>
        <v>0</v>
      </c>
      <c r="DA20" t="s">
        <v>123</v>
      </c>
      <c r="DB20" t="s">
        <v>79</v>
      </c>
      <c r="DD20" t="s">
        <v>170</v>
      </c>
      <c r="DE20" s="3" t="s">
        <v>18</v>
      </c>
      <c r="DG20">
        <f t="shared" si="12"/>
        <v>2</v>
      </c>
      <c r="DH20" s="7" t="s">
        <v>378</v>
      </c>
      <c r="DI20" t="s">
        <v>336</v>
      </c>
      <c r="DJ20" t="s">
        <v>33</v>
      </c>
      <c r="DO20">
        <f t="shared" si="13"/>
        <v>0</v>
      </c>
      <c r="DP20">
        <f t="shared" si="13"/>
        <v>0</v>
      </c>
      <c r="DQ20">
        <f t="shared" si="13"/>
        <v>0</v>
      </c>
      <c r="DR20">
        <f t="shared" si="13"/>
        <v>0</v>
      </c>
      <c r="DS20">
        <f t="shared" si="13"/>
        <v>0</v>
      </c>
      <c r="DT20">
        <f t="shared" si="13"/>
        <v>0</v>
      </c>
      <c r="DU20">
        <f t="shared" si="13"/>
        <v>0</v>
      </c>
      <c r="DV20">
        <f t="shared" si="13"/>
        <v>0</v>
      </c>
      <c r="DW20">
        <f t="shared" si="13"/>
        <v>0</v>
      </c>
      <c r="DX20">
        <f t="shared" si="13"/>
        <v>0</v>
      </c>
      <c r="DY20">
        <f t="shared" si="13"/>
        <v>0</v>
      </c>
      <c r="DZ20">
        <f t="shared" si="13"/>
        <v>0</v>
      </c>
      <c r="EA20">
        <f t="shared" si="13"/>
        <v>0</v>
      </c>
      <c r="EB20">
        <f t="shared" si="13"/>
        <v>0</v>
      </c>
      <c r="EC20">
        <f t="shared" si="13"/>
        <v>0</v>
      </c>
      <c r="ED20">
        <f t="shared" si="13"/>
        <v>1</v>
      </c>
      <c r="EE20">
        <f t="shared" si="18"/>
        <v>0</v>
      </c>
      <c r="EF20">
        <f t="shared" si="18"/>
        <v>0</v>
      </c>
      <c r="EG20">
        <f t="shared" si="18"/>
        <v>1</v>
      </c>
      <c r="EH20">
        <f t="shared" si="18"/>
        <v>0</v>
      </c>
      <c r="EO20" t="b">
        <f t="shared" si="14"/>
        <v>0</v>
      </c>
      <c r="EP20" t="b">
        <f t="shared" si="14"/>
        <v>0</v>
      </c>
      <c r="EQ20" t="b">
        <f t="shared" si="14"/>
        <v>0</v>
      </c>
      <c r="ER20" t="b">
        <f t="shared" si="14"/>
        <v>0</v>
      </c>
      <c r="ES20" t="b">
        <f t="shared" si="14"/>
        <v>0</v>
      </c>
      <c r="ET20" t="b">
        <f t="shared" si="14"/>
        <v>0</v>
      </c>
      <c r="EU20" t="b">
        <f t="shared" si="14"/>
        <v>0</v>
      </c>
      <c r="EV20" t="b">
        <f t="shared" si="14"/>
        <v>0</v>
      </c>
      <c r="EW20" t="b">
        <f t="shared" si="14"/>
        <v>0</v>
      </c>
      <c r="EX20" t="b">
        <f t="shared" si="14"/>
        <v>0</v>
      </c>
      <c r="EY20" t="b">
        <f t="shared" si="14"/>
        <v>0</v>
      </c>
      <c r="EZ20" t="b">
        <f t="shared" si="14"/>
        <v>0</v>
      </c>
      <c r="FA20" t="b">
        <f t="shared" si="14"/>
        <v>0</v>
      </c>
      <c r="FB20" t="b">
        <f t="shared" si="14"/>
        <v>0</v>
      </c>
      <c r="FC20" t="b">
        <f t="shared" si="14"/>
        <v>0</v>
      </c>
      <c r="FD20" t="b">
        <f t="shared" si="14"/>
        <v>1</v>
      </c>
      <c r="FE20" t="b">
        <f t="shared" si="19"/>
        <v>0</v>
      </c>
      <c r="FF20" t="b">
        <f t="shared" si="19"/>
        <v>0</v>
      </c>
      <c r="FG20" t="b">
        <f t="shared" si="19"/>
        <v>1</v>
      </c>
      <c r="FH20" t="b">
        <f t="shared" si="19"/>
        <v>0</v>
      </c>
    </row>
    <row r="21" spans="1:164">
      <c r="A21" t="s">
        <v>124</v>
      </c>
      <c r="C21" t="s">
        <v>76</v>
      </c>
      <c r="D21" t="s">
        <v>125</v>
      </c>
      <c r="E21" t="s">
        <v>86</v>
      </c>
      <c r="F21" t="s">
        <v>79</v>
      </c>
      <c r="G21" t="s">
        <v>87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K21" t="s">
        <v>83</v>
      </c>
      <c r="AM21" t="s">
        <v>82</v>
      </c>
      <c r="AO21" t="s">
        <v>83</v>
      </c>
      <c r="AR21" t="s">
        <v>81</v>
      </c>
      <c r="AT21" t="s">
        <v>81</v>
      </c>
      <c r="AU21" t="s">
        <v>82</v>
      </c>
      <c r="AW21" t="s">
        <v>81</v>
      </c>
      <c r="AX21" t="s">
        <v>81</v>
      </c>
      <c r="BB21" t="s">
        <v>81</v>
      </c>
      <c r="BD21" t="s">
        <v>124</v>
      </c>
      <c r="BE21" t="s">
        <v>79</v>
      </c>
      <c r="BI21" s="15">
        <v>0</v>
      </c>
      <c r="BJ21" s="15">
        <v>1</v>
      </c>
      <c r="BK21" s="15">
        <v>0</v>
      </c>
      <c r="BL21" s="15">
        <v>0</v>
      </c>
      <c r="BM21" s="15">
        <v>0</v>
      </c>
      <c r="BN21" s="15">
        <v>0</v>
      </c>
      <c r="BO21" s="15">
        <v>1</v>
      </c>
      <c r="BP21" s="15">
        <v>0</v>
      </c>
      <c r="BQ21" s="15">
        <v>0</v>
      </c>
      <c r="BR21" s="15">
        <v>1</v>
      </c>
      <c r="BS21" s="15">
        <v>0</v>
      </c>
      <c r="BU21">
        <v>21</v>
      </c>
      <c r="BV21" s="3" t="b">
        <f t="shared" si="17"/>
        <v>0</v>
      </c>
      <c r="BW21" s="3" t="b">
        <f t="shared" si="17"/>
        <v>0</v>
      </c>
      <c r="BX21" s="3" t="b">
        <f t="shared" si="17"/>
        <v>0</v>
      </c>
      <c r="BY21" s="3" t="b">
        <f t="shared" si="17"/>
        <v>0</v>
      </c>
      <c r="BZ21" s="3" t="b">
        <f t="shared" si="17"/>
        <v>0</v>
      </c>
      <c r="CA21" s="3" t="b">
        <f t="shared" si="17"/>
        <v>0</v>
      </c>
      <c r="CB21" s="3" t="b">
        <f t="shared" si="17"/>
        <v>0</v>
      </c>
      <c r="CC21" s="3" t="b">
        <f t="shared" si="17"/>
        <v>1</v>
      </c>
      <c r="CD21" s="3" t="b">
        <f t="shared" si="17"/>
        <v>0</v>
      </c>
      <c r="CE21" s="3" t="b">
        <f t="shared" si="17"/>
        <v>1</v>
      </c>
      <c r="CF21" s="3" t="b">
        <f t="shared" si="17"/>
        <v>0</v>
      </c>
      <c r="CH21" t="str">
        <f t="shared" si="5"/>
        <v/>
      </c>
      <c r="CI21" t="str">
        <f t="shared" si="5"/>
        <v/>
      </c>
      <c r="CJ21" t="str">
        <f t="shared" si="5"/>
        <v/>
      </c>
      <c r="CK21" t="str">
        <f t="shared" si="5"/>
        <v/>
      </c>
      <c r="CL21" t="str">
        <f t="shared" si="5"/>
        <v/>
      </c>
      <c r="CM21" t="str">
        <f t="shared" si="5"/>
        <v/>
      </c>
      <c r="CN21" t="str">
        <f t="shared" si="5"/>
        <v/>
      </c>
      <c r="CO21" t="b">
        <f t="shared" si="5"/>
        <v>0</v>
      </c>
      <c r="CP21" t="str">
        <f t="shared" si="5"/>
        <v/>
      </c>
      <c r="CQ21" t="b">
        <f t="shared" si="5"/>
        <v>1</v>
      </c>
      <c r="CR21" t="str">
        <f t="shared" si="5"/>
        <v/>
      </c>
      <c r="CS21">
        <f t="shared" si="6"/>
        <v>2</v>
      </c>
      <c r="CT21">
        <f t="shared" si="15"/>
        <v>2</v>
      </c>
      <c r="CU21" t="b">
        <f t="shared" si="7"/>
        <v>0</v>
      </c>
      <c r="CV21" t="b">
        <f t="shared" si="16"/>
        <v>1</v>
      </c>
      <c r="CW21">
        <f t="shared" si="8"/>
        <v>1</v>
      </c>
      <c r="CX21">
        <f t="shared" si="9"/>
        <v>2</v>
      </c>
      <c r="CY21" t="b">
        <f t="shared" si="10"/>
        <v>0</v>
      </c>
      <c r="CZ21">
        <f t="shared" si="11"/>
        <v>0</v>
      </c>
      <c r="DA21" t="s">
        <v>124</v>
      </c>
      <c r="DB21" t="s">
        <v>79</v>
      </c>
      <c r="DD21" t="s">
        <v>171</v>
      </c>
      <c r="DE21" s="3" t="s">
        <v>19</v>
      </c>
      <c r="DG21">
        <f t="shared" si="12"/>
        <v>2</v>
      </c>
      <c r="DH21" s="7" t="s">
        <v>379</v>
      </c>
      <c r="DI21" t="s">
        <v>336</v>
      </c>
      <c r="DJ21" t="s">
        <v>32</v>
      </c>
      <c r="DO21">
        <f t="shared" si="13"/>
        <v>0</v>
      </c>
      <c r="DP21">
        <f t="shared" si="13"/>
        <v>0</v>
      </c>
      <c r="DQ21">
        <f t="shared" si="13"/>
        <v>0</v>
      </c>
      <c r="DR21">
        <f t="shared" si="13"/>
        <v>0</v>
      </c>
      <c r="DS21">
        <f t="shared" si="13"/>
        <v>0</v>
      </c>
      <c r="DT21">
        <f t="shared" si="13"/>
        <v>0</v>
      </c>
      <c r="DU21">
        <f t="shared" si="13"/>
        <v>0</v>
      </c>
      <c r="DV21">
        <f t="shared" si="13"/>
        <v>0</v>
      </c>
      <c r="DW21">
        <f t="shared" si="13"/>
        <v>0</v>
      </c>
      <c r="DX21">
        <f t="shared" si="13"/>
        <v>0</v>
      </c>
      <c r="DY21">
        <f t="shared" si="13"/>
        <v>0</v>
      </c>
      <c r="DZ21">
        <f t="shared" si="13"/>
        <v>0</v>
      </c>
      <c r="EA21">
        <f t="shared" si="13"/>
        <v>0</v>
      </c>
      <c r="EB21">
        <f t="shared" si="13"/>
        <v>1</v>
      </c>
      <c r="EC21">
        <f t="shared" si="13"/>
        <v>0</v>
      </c>
      <c r="ED21">
        <f t="shared" si="13"/>
        <v>0</v>
      </c>
      <c r="EE21">
        <f t="shared" si="18"/>
        <v>0</v>
      </c>
      <c r="EF21">
        <f t="shared" si="18"/>
        <v>0</v>
      </c>
      <c r="EG21">
        <f t="shared" si="18"/>
        <v>1</v>
      </c>
      <c r="EH21">
        <f t="shared" si="18"/>
        <v>0</v>
      </c>
      <c r="EO21" t="b">
        <f t="shared" si="14"/>
        <v>0</v>
      </c>
      <c r="EP21" t="b">
        <f t="shared" si="14"/>
        <v>0</v>
      </c>
      <c r="EQ21" t="b">
        <f t="shared" si="14"/>
        <v>0</v>
      </c>
      <c r="ER21" t="b">
        <f t="shared" si="14"/>
        <v>0</v>
      </c>
      <c r="ES21" t="b">
        <f t="shared" si="14"/>
        <v>0</v>
      </c>
      <c r="ET21" t="b">
        <f t="shared" si="14"/>
        <v>0</v>
      </c>
      <c r="EU21" t="b">
        <f t="shared" si="14"/>
        <v>0</v>
      </c>
      <c r="EV21" t="b">
        <f t="shared" si="14"/>
        <v>0</v>
      </c>
      <c r="EW21" t="b">
        <f t="shared" si="14"/>
        <v>0</v>
      </c>
      <c r="EX21" t="b">
        <f t="shared" si="14"/>
        <v>0</v>
      </c>
      <c r="EY21" t="b">
        <f t="shared" si="14"/>
        <v>0</v>
      </c>
      <c r="EZ21" t="b">
        <f t="shared" si="14"/>
        <v>0</v>
      </c>
      <c r="FA21" t="b">
        <f t="shared" si="14"/>
        <v>0</v>
      </c>
      <c r="FB21" t="b">
        <f t="shared" si="14"/>
        <v>1</v>
      </c>
      <c r="FC21" t="b">
        <f t="shared" si="14"/>
        <v>0</v>
      </c>
      <c r="FD21" t="b">
        <f t="shared" si="14"/>
        <v>0</v>
      </c>
      <c r="FE21" t="b">
        <f t="shared" si="19"/>
        <v>0</v>
      </c>
      <c r="FF21" t="b">
        <f t="shared" si="19"/>
        <v>0</v>
      </c>
      <c r="FG21" t="b">
        <f t="shared" si="19"/>
        <v>1</v>
      </c>
      <c r="FH21" t="b">
        <f t="shared" si="19"/>
        <v>0</v>
      </c>
    </row>
    <row r="22" spans="1:164">
      <c r="A22" t="s">
        <v>126</v>
      </c>
      <c r="C22" t="s">
        <v>76</v>
      </c>
      <c r="D22" t="s">
        <v>114</v>
      </c>
      <c r="E22" t="s">
        <v>86</v>
      </c>
      <c r="F22" t="s">
        <v>79</v>
      </c>
      <c r="G22" t="s">
        <v>87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R22" t="s">
        <v>81</v>
      </c>
      <c r="AS22" t="s">
        <v>88</v>
      </c>
      <c r="AT22" t="s">
        <v>81</v>
      </c>
      <c r="AU22" t="s">
        <v>81</v>
      </c>
      <c r="AW22" t="s">
        <v>81</v>
      </c>
      <c r="AX22" t="s">
        <v>81</v>
      </c>
      <c r="AY22" t="s">
        <v>81</v>
      </c>
      <c r="BB22" t="s">
        <v>81</v>
      </c>
      <c r="BD22" t="s">
        <v>126</v>
      </c>
      <c r="BE22" t="s">
        <v>79</v>
      </c>
      <c r="BI22" s="15">
        <v>0</v>
      </c>
      <c r="BJ22" s="15">
        <v>1</v>
      </c>
      <c r="BK22" s="15">
        <v>1</v>
      </c>
      <c r="BL22" s="15">
        <v>1</v>
      </c>
      <c r="BM22" s="15">
        <v>1</v>
      </c>
      <c r="BN22" s="15">
        <v>1</v>
      </c>
      <c r="BO22" s="15">
        <v>0</v>
      </c>
      <c r="BP22" s="15">
        <v>0</v>
      </c>
      <c r="BQ22" s="15">
        <v>0</v>
      </c>
      <c r="BR22" s="15">
        <v>1</v>
      </c>
      <c r="BS22" s="15">
        <v>0</v>
      </c>
      <c r="BU22">
        <v>22</v>
      </c>
      <c r="BV22" s="3" t="b">
        <f t="shared" ref="BV22:CF31" si="20">HLOOKUP(BV$1,$J$1:$AG$41,$BU22,FALSE)</f>
        <v>1</v>
      </c>
      <c r="BW22" s="3" t="b">
        <f t="shared" si="20"/>
        <v>1</v>
      </c>
      <c r="BX22" s="3" t="b">
        <f t="shared" si="20"/>
        <v>0</v>
      </c>
      <c r="BY22" s="3" t="b">
        <f t="shared" si="20"/>
        <v>1</v>
      </c>
      <c r="BZ22" s="3" t="b">
        <f t="shared" si="20"/>
        <v>1</v>
      </c>
      <c r="CA22" s="3" t="b">
        <f t="shared" si="20"/>
        <v>0</v>
      </c>
      <c r="CB22" s="3" t="b">
        <f t="shared" si="20"/>
        <v>0</v>
      </c>
      <c r="CC22" s="3" t="b">
        <f t="shared" si="20"/>
        <v>0</v>
      </c>
      <c r="CD22" s="3" t="b">
        <f t="shared" si="20"/>
        <v>0</v>
      </c>
      <c r="CE22" s="3" t="b">
        <f t="shared" si="20"/>
        <v>1</v>
      </c>
      <c r="CF22" s="3" t="b">
        <f t="shared" si="20"/>
        <v>0</v>
      </c>
      <c r="CH22" t="b">
        <f t="shared" si="5"/>
        <v>0</v>
      </c>
      <c r="CI22" t="b">
        <f t="shared" si="5"/>
        <v>1</v>
      </c>
      <c r="CJ22" t="str">
        <f t="shared" si="5"/>
        <v/>
      </c>
      <c r="CK22" t="b">
        <f t="shared" si="5"/>
        <v>1</v>
      </c>
      <c r="CL22" t="b">
        <f t="shared" si="5"/>
        <v>1</v>
      </c>
      <c r="CM22" t="str">
        <f t="shared" si="5"/>
        <v/>
      </c>
      <c r="CN22" t="str">
        <f t="shared" si="5"/>
        <v/>
      </c>
      <c r="CO22" t="str">
        <f t="shared" si="5"/>
        <v/>
      </c>
      <c r="CP22" t="str">
        <f t="shared" si="5"/>
        <v/>
      </c>
      <c r="CQ22" t="b">
        <f t="shared" si="5"/>
        <v>1</v>
      </c>
      <c r="CR22" t="str">
        <f t="shared" si="5"/>
        <v/>
      </c>
      <c r="CS22">
        <f t="shared" si="6"/>
        <v>5</v>
      </c>
      <c r="CT22">
        <f t="shared" si="15"/>
        <v>6</v>
      </c>
      <c r="CU22" t="b">
        <f t="shared" si="7"/>
        <v>0</v>
      </c>
      <c r="CV22" t="b">
        <f t="shared" si="16"/>
        <v>1</v>
      </c>
      <c r="CW22">
        <f t="shared" si="8"/>
        <v>1</v>
      </c>
      <c r="CX22">
        <f t="shared" si="9"/>
        <v>2</v>
      </c>
      <c r="CY22" t="b">
        <f t="shared" si="10"/>
        <v>0</v>
      </c>
      <c r="CZ22">
        <f t="shared" si="11"/>
        <v>-1</v>
      </c>
      <c r="DA22" t="s">
        <v>126</v>
      </c>
      <c r="DB22" t="s">
        <v>79</v>
      </c>
      <c r="DD22" t="s">
        <v>172</v>
      </c>
      <c r="DE22" s="3" t="s">
        <v>20</v>
      </c>
      <c r="DG22">
        <f t="shared" si="12"/>
        <v>6</v>
      </c>
      <c r="DH22" s="7" t="s">
        <v>377</v>
      </c>
      <c r="DI22" t="s">
        <v>24</v>
      </c>
      <c r="DJ22" t="s">
        <v>349</v>
      </c>
      <c r="DK22" t="s">
        <v>326</v>
      </c>
      <c r="DL22" t="s">
        <v>27</v>
      </c>
      <c r="DM22" t="s">
        <v>167</v>
      </c>
      <c r="DN22" t="s">
        <v>336</v>
      </c>
      <c r="DO22">
        <f t="shared" si="13"/>
        <v>1</v>
      </c>
      <c r="DP22">
        <f t="shared" si="13"/>
        <v>1</v>
      </c>
      <c r="DQ22">
        <f t="shared" si="13"/>
        <v>0</v>
      </c>
      <c r="DR22">
        <f t="shared" si="13"/>
        <v>0</v>
      </c>
      <c r="DS22">
        <f t="shared" si="13"/>
        <v>0</v>
      </c>
      <c r="DT22">
        <f t="shared" si="13"/>
        <v>1</v>
      </c>
      <c r="DU22">
        <f t="shared" si="13"/>
        <v>1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8"/>
        <v>0</v>
      </c>
      <c r="EF22">
        <f t="shared" si="18"/>
        <v>0</v>
      </c>
      <c r="EG22">
        <f t="shared" si="18"/>
        <v>1</v>
      </c>
      <c r="EH22">
        <f t="shared" si="18"/>
        <v>0</v>
      </c>
      <c r="EO22" t="b">
        <f t="shared" si="14"/>
        <v>1</v>
      </c>
      <c r="EP22" t="b">
        <f t="shared" si="14"/>
        <v>1</v>
      </c>
      <c r="EQ22" t="b">
        <f t="shared" si="14"/>
        <v>0</v>
      </c>
      <c r="ER22" t="b">
        <f t="shared" si="14"/>
        <v>0</v>
      </c>
      <c r="ES22" t="b">
        <f t="shared" si="14"/>
        <v>0</v>
      </c>
      <c r="ET22" t="b">
        <f t="shared" si="14"/>
        <v>1</v>
      </c>
      <c r="EU22" t="b">
        <f t="shared" si="14"/>
        <v>1</v>
      </c>
      <c r="EV22" t="b">
        <f t="shared" si="14"/>
        <v>0</v>
      </c>
      <c r="EW22" t="b">
        <f t="shared" si="14"/>
        <v>0</v>
      </c>
      <c r="EX22" t="b">
        <f t="shared" si="14"/>
        <v>0</v>
      </c>
      <c r="EY22" t="b">
        <f t="shared" si="14"/>
        <v>0</v>
      </c>
      <c r="EZ22" t="b">
        <f t="shared" si="14"/>
        <v>0</v>
      </c>
      <c r="FA22" t="b">
        <f t="shared" si="14"/>
        <v>0</v>
      </c>
      <c r="FB22" t="b">
        <f t="shared" si="14"/>
        <v>0</v>
      </c>
      <c r="FC22" t="b">
        <f t="shared" si="14"/>
        <v>0</v>
      </c>
      <c r="FD22" t="b">
        <f t="shared" si="14"/>
        <v>0</v>
      </c>
      <c r="FE22" t="b">
        <f t="shared" si="19"/>
        <v>0</v>
      </c>
      <c r="FF22" t="b">
        <f t="shared" si="19"/>
        <v>0</v>
      </c>
      <c r="FG22" t="b">
        <f t="shared" si="19"/>
        <v>1</v>
      </c>
      <c r="FH22" t="b">
        <f t="shared" si="19"/>
        <v>0</v>
      </c>
    </row>
    <row r="23" spans="1:164">
      <c r="A23" t="s">
        <v>127</v>
      </c>
      <c r="C23" t="s">
        <v>90</v>
      </c>
      <c r="D23" t="s">
        <v>91</v>
      </c>
      <c r="E23" t="s">
        <v>92</v>
      </c>
      <c r="F23" t="s">
        <v>79</v>
      </c>
      <c r="G23" t="s">
        <v>80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K23" t="s">
        <v>81</v>
      </c>
      <c r="AM23" t="s">
        <v>82</v>
      </c>
      <c r="AN23" t="s">
        <v>82</v>
      </c>
      <c r="AO23" t="s">
        <v>83</v>
      </c>
      <c r="AP23" t="s">
        <v>81</v>
      </c>
      <c r="AT23" t="s">
        <v>82</v>
      </c>
      <c r="AW23" t="s">
        <v>83</v>
      </c>
      <c r="BD23" t="s">
        <v>127</v>
      </c>
      <c r="BE23" t="s">
        <v>79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1</v>
      </c>
      <c r="BR23" s="15">
        <v>0</v>
      </c>
      <c r="BS23" s="15">
        <v>1</v>
      </c>
      <c r="BU23">
        <v>23</v>
      </c>
      <c r="BV23" s="3" t="b">
        <f t="shared" si="20"/>
        <v>0</v>
      </c>
      <c r="BW23" s="3" t="b">
        <f t="shared" si="20"/>
        <v>0</v>
      </c>
      <c r="BX23" s="3" t="b">
        <f t="shared" si="20"/>
        <v>0</v>
      </c>
      <c r="BY23" s="3" t="b">
        <f t="shared" si="20"/>
        <v>0</v>
      </c>
      <c r="BZ23" s="3" t="b">
        <f t="shared" si="20"/>
        <v>0</v>
      </c>
      <c r="CA23" s="3" t="b">
        <f t="shared" si="20"/>
        <v>0</v>
      </c>
      <c r="CB23" s="3" t="b">
        <f t="shared" si="20"/>
        <v>0</v>
      </c>
      <c r="CC23" s="3" t="b">
        <f t="shared" si="20"/>
        <v>0</v>
      </c>
      <c r="CD23" s="3" t="b">
        <f t="shared" si="20"/>
        <v>1</v>
      </c>
      <c r="CE23" s="3" t="b">
        <f t="shared" si="20"/>
        <v>0</v>
      </c>
      <c r="CF23" s="3" t="b">
        <f t="shared" si="20"/>
        <v>1</v>
      </c>
      <c r="CH23" t="str">
        <f t="shared" si="5"/>
        <v/>
      </c>
      <c r="CI23" t="str">
        <f t="shared" si="5"/>
        <v/>
      </c>
      <c r="CJ23" t="str">
        <f t="shared" si="5"/>
        <v/>
      </c>
      <c r="CK23" t="str">
        <f t="shared" si="5"/>
        <v/>
      </c>
      <c r="CL23" t="str">
        <f t="shared" si="5"/>
        <v/>
      </c>
      <c r="CM23" t="str">
        <f t="shared" si="5"/>
        <v/>
      </c>
      <c r="CN23" t="str">
        <f t="shared" si="5"/>
        <v/>
      </c>
      <c r="CO23" t="str">
        <f t="shared" si="5"/>
        <v/>
      </c>
      <c r="CP23" t="b">
        <f t="shared" si="5"/>
        <v>1</v>
      </c>
      <c r="CQ23" t="str">
        <f t="shared" si="5"/>
        <v/>
      </c>
      <c r="CR23" t="b">
        <f t="shared" si="5"/>
        <v>1</v>
      </c>
      <c r="CS23">
        <f t="shared" si="6"/>
        <v>2</v>
      </c>
      <c r="CT23">
        <f t="shared" si="15"/>
        <v>2</v>
      </c>
      <c r="CU23" t="b">
        <f t="shared" si="7"/>
        <v>1</v>
      </c>
      <c r="CV23" t="b">
        <f t="shared" si="16"/>
        <v>0</v>
      </c>
      <c r="CW23">
        <f t="shared" si="8"/>
        <v>0</v>
      </c>
      <c r="CX23">
        <f t="shared" si="9"/>
        <v>0</v>
      </c>
      <c r="CY23" t="b">
        <f t="shared" si="10"/>
        <v>0</v>
      </c>
      <c r="CZ23">
        <f t="shared" si="11"/>
        <v>0</v>
      </c>
      <c r="DA23" t="s">
        <v>127</v>
      </c>
      <c r="DB23" t="s">
        <v>79</v>
      </c>
      <c r="DD23" t="s">
        <v>173</v>
      </c>
      <c r="DE23" s="3" t="s">
        <v>21</v>
      </c>
      <c r="DG23">
        <f t="shared" si="12"/>
        <v>2</v>
      </c>
      <c r="DH23" s="7" t="s">
        <v>380</v>
      </c>
      <c r="DI23" t="s">
        <v>370</v>
      </c>
      <c r="DJ23" t="s">
        <v>33</v>
      </c>
      <c r="DO23">
        <f t="shared" si="13"/>
        <v>0</v>
      </c>
      <c r="DP23">
        <f t="shared" si="13"/>
        <v>0</v>
      </c>
      <c r="DQ23">
        <f t="shared" si="13"/>
        <v>0</v>
      </c>
      <c r="DR23">
        <f t="shared" si="13"/>
        <v>0</v>
      </c>
      <c r="DS23">
        <f t="shared" si="13"/>
        <v>0</v>
      </c>
      <c r="DT23">
        <f t="shared" si="13"/>
        <v>0</v>
      </c>
      <c r="DU23">
        <f t="shared" si="13"/>
        <v>0</v>
      </c>
      <c r="DV23">
        <f t="shared" si="13"/>
        <v>0</v>
      </c>
      <c r="DW23">
        <f t="shared" si="13"/>
        <v>0</v>
      </c>
      <c r="DX23">
        <f t="shared" si="13"/>
        <v>0</v>
      </c>
      <c r="DY23">
        <f t="shared" si="13"/>
        <v>0</v>
      </c>
      <c r="DZ23">
        <f t="shared" si="13"/>
        <v>0</v>
      </c>
      <c r="EA23">
        <f t="shared" si="13"/>
        <v>0</v>
      </c>
      <c r="EB23">
        <f t="shared" si="13"/>
        <v>0</v>
      </c>
      <c r="EC23">
        <f t="shared" si="13"/>
        <v>0</v>
      </c>
      <c r="ED23">
        <f t="shared" si="13"/>
        <v>1</v>
      </c>
      <c r="EE23">
        <f t="shared" si="18"/>
        <v>0</v>
      </c>
      <c r="EF23">
        <f t="shared" si="18"/>
        <v>0</v>
      </c>
      <c r="EG23">
        <f t="shared" si="18"/>
        <v>0</v>
      </c>
      <c r="EH23">
        <f t="shared" si="18"/>
        <v>1</v>
      </c>
      <c r="EO23" t="b">
        <f t="shared" si="14"/>
        <v>0</v>
      </c>
      <c r="EP23" t="b">
        <f t="shared" si="14"/>
        <v>0</v>
      </c>
      <c r="EQ23" t="b">
        <f t="shared" si="14"/>
        <v>0</v>
      </c>
      <c r="ER23" t="b">
        <f t="shared" si="14"/>
        <v>0</v>
      </c>
      <c r="ES23" t="b">
        <f t="shared" si="14"/>
        <v>0</v>
      </c>
      <c r="ET23" t="b">
        <f t="shared" si="14"/>
        <v>0</v>
      </c>
      <c r="EU23" t="b">
        <f t="shared" si="14"/>
        <v>0</v>
      </c>
      <c r="EV23" t="b">
        <f t="shared" si="14"/>
        <v>0</v>
      </c>
      <c r="EW23" t="b">
        <f t="shared" si="14"/>
        <v>0</v>
      </c>
      <c r="EX23" t="b">
        <f t="shared" si="14"/>
        <v>0</v>
      </c>
      <c r="EY23" t="b">
        <f t="shared" si="14"/>
        <v>0</v>
      </c>
      <c r="EZ23" t="b">
        <f t="shared" si="14"/>
        <v>0</v>
      </c>
      <c r="FA23" t="b">
        <f t="shared" si="14"/>
        <v>0</v>
      </c>
      <c r="FB23" t="b">
        <f t="shared" si="14"/>
        <v>0</v>
      </c>
      <c r="FC23" t="b">
        <f t="shared" si="14"/>
        <v>0</v>
      </c>
      <c r="FD23" t="b">
        <f t="shared" si="14"/>
        <v>1</v>
      </c>
      <c r="FE23" t="b">
        <f t="shared" si="19"/>
        <v>0</v>
      </c>
      <c r="FF23" t="b">
        <f t="shared" si="19"/>
        <v>0</v>
      </c>
      <c r="FG23" t="b">
        <f t="shared" si="19"/>
        <v>0</v>
      </c>
      <c r="FH23" t="b">
        <f t="shared" si="19"/>
        <v>1</v>
      </c>
    </row>
    <row r="24" spans="1:164">
      <c r="A24" t="s">
        <v>128</v>
      </c>
      <c r="C24" t="s">
        <v>76</v>
      </c>
      <c r="D24" t="s">
        <v>129</v>
      </c>
      <c r="E24" t="s">
        <v>101</v>
      </c>
      <c r="F24" t="s">
        <v>79</v>
      </c>
      <c r="G24" t="s">
        <v>87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88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R24" t="s">
        <v>81</v>
      </c>
      <c r="AS24" t="s">
        <v>88</v>
      </c>
      <c r="AT24" t="s">
        <v>81</v>
      </c>
      <c r="AU24" t="s">
        <v>81</v>
      </c>
      <c r="AW24" t="s">
        <v>81</v>
      </c>
      <c r="AX24" t="s">
        <v>81</v>
      </c>
      <c r="AY24" t="s">
        <v>81</v>
      </c>
      <c r="BB24" t="s">
        <v>81</v>
      </c>
      <c r="BD24" t="s">
        <v>128</v>
      </c>
      <c r="BE24" t="s">
        <v>79</v>
      </c>
      <c r="BI24" s="15">
        <v>0</v>
      </c>
      <c r="BJ24" s="15">
        <v>1</v>
      </c>
      <c r="BK24" s="15">
        <v>1</v>
      </c>
      <c r="BL24" s="15">
        <v>1</v>
      </c>
      <c r="BM24" s="15">
        <v>1</v>
      </c>
      <c r="BN24" s="15">
        <v>0</v>
      </c>
      <c r="BO24" s="15">
        <v>0</v>
      </c>
      <c r="BP24" s="15">
        <v>0</v>
      </c>
      <c r="BQ24" s="15">
        <v>0</v>
      </c>
      <c r="BR24" s="15">
        <v>1</v>
      </c>
      <c r="BS24" s="15">
        <v>0</v>
      </c>
      <c r="BU24">
        <v>24</v>
      </c>
      <c r="BV24" s="3" t="b">
        <f t="shared" si="20"/>
        <v>0</v>
      </c>
      <c r="BW24" s="3" t="b">
        <f t="shared" si="20"/>
        <v>0</v>
      </c>
      <c r="BX24" s="3" t="b">
        <f t="shared" si="20"/>
        <v>0</v>
      </c>
      <c r="BY24" s="3" t="b">
        <f t="shared" si="20"/>
        <v>0</v>
      </c>
      <c r="BZ24" s="3" t="b">
        <f t="shared" si="20"/>
        <v>1</v>
      </c>
      <c r="CA24" s="3" t="b">
        <f t="shared" si="20"/>
        <v>0</v>
      </c>
      <c r="CB24" s="3" t="b">
        <f t="shared" si="20"/>
        <v>0</v>
      </c>
      <c r="CC24" s="3" t="b">
        <f t="shared" si="20"/>
        <v>0</v>
      </c>
      <c r="CD24" s="3" t="b">
        <f t="shared" si="20"/>
        <v>0</v>
      </c>
      <c r="CE24" s="3" t="b">
        <f t="shared" si="20"/>
        <v>1</v>
      </c>
      <c r="CF24" s="3" t="b">
        <f t="shared" si="20"/>
        <v>0</v>
      </c>
      <c r="CH24" t="str">
        <f t="shared" si="5"/>
        <v/>
      </c>
      <c r="CI24" t="str">
        <f t="shared" si="5"/>
        <v/>
      </c>
      <c r="CJ24" t="str">
        <f t="shared" si="5"/>
        <v/>
      </c>
      <c r="CK24" t="str">
        <f t="shared" si="5"/>
        <v/>
      </c>
      <c r="CL24" t="b">
        <f t="shared" si="5"/>
        <v>1</v>
      </c>
      <c r="CM24" t="str">
        <f t="shared" si="5"/>
        <v/>
      </c>
      <c r="CN24" t="str">
        <f t="shared" si="5"/>
        <v/>
      </c>
      <c r="CO24" t="str">
        <f t="shared" si="5"/>
        <v/>
      </c>
      <c r="CP24" t="str">
        <f t="shared" si="5"/>
        <v/>
      </c>
      <c r="CQ24" t="b">
        <f t="shared" si="5"/>
        <v>1</v>
      </c>
      <c r="CR24" t="str">
        <f t="shared" si="5"/>
        <v/>
      </c>
      <c r="CS24">
        <f t="shared" si="6"/>
        <v>2</v>
      </c>
      <c r="CT24">
        <f t="shared" si="15"/>
        <v>2</v>
      </c>
      <c r="CU24" t="b">
        <f t="shared" si="7"/>
        <v>0</v>
      </c>
      <c r="CV24" t="b">
        <f t="shared" si="16"/>
        <v>1</v>
      </c>
      <c r="CW24">
        <f t="shared" si="8"/>
        <v>0</v>
      </c>
      <c r="CX24">
        <f t="shared" si="9"/>
        <v>3</v>
      </c>
      <c r="CY24" t="b">
        <f t="shared" si="10"/>
        <v>0</v>
      </c>
      <c r="CZ24">
        <f t="shared" si="11"/>
        <v>0</v>
      </c>
      <c r="DA24" t="s">
        <v>128</v>
      </c>
      <c r="DB24" t="s">
        <v>79</v>
      </c>
      <c r="DD24" t="s">
        <v>174</v>
      </c>
      <c r="DE24" s="3" t="s">
        <v>22</v>
      </c>
      <c r="DG24">
        <f t="shared" si="12"/>
        <v>2</v>
      </c>
      <c r="DH24" s="7" t="s">
        <v>381</v>
      </c>
      <c r="DI24" t="s">
        <v>167</v>
      </c>
      <c r="DJ24" t="s">
        <v>336</v>
      </c>
      <c r="DO24">
        <f t="shared" si="13"/>
        <v>0</v>
      </c>
      <c r="DP24">
        <f t="shared" si="13"/>
        <v>0</v>
      </c>
      <c r="DQ24">
        <f t="shared" si="13"/>
        <v>0</v>
      </c>
      <c r="DR24">
        <f t="shared" si="13"/>
        <v>0</v>
      </c>
      <c r="DS24">
        <f t="shared" si="13"/>
        <v>0</v>
      </c>
      <c r="DT24">
        <f t="shared" si="13"/>
        <v>0</v>
      </c>
      <c r="DU24">
        <f t="shared" si="13"/>
        <v>1</v>
      </c>
      <c r="DV24">
        <f t="shared" si="13"/>
        <v>0</v>
      </c>
      <c r="DW24">
        <f t="shared" si="13"/>
        <v>0</v>
      </c>
      <c r="DX24">
        <f t="shared" si="13"/>
        <v>0</v>
      </c>
      <c r="DY24">
        <f t="shared" si="13"/>
        <v>0</v>
      </c>
      <c r="DZ24">
        <f t="shared" si="13"/>
        <v>0</v>
      </c>
      <c r="EA24">
        <f t="shared" si="13"/>
        <v>0</v>
      </c>
      <c r="EB24">
        <f t="shared" si="13"/>
        <v>0</v>
      </c>
      <c r="EC24">
        <f t="shared" si="13"/>
        <v>0</v>
      </c>
      <c r="ED24">
        <f t="shared" si="13"/>
        <v>0</v>
      </c>
      <c r="EE24">
        <f t="shared" si="18"/>
        <v>0</v>
      </c>
      <c r="EF24">
        <f t="shared" si="18"/>
        <v>0</v>
      </c>
      <c r="EG24">
        <f t="shared" si="18"/>
        <v>1</v>
      </c>
      <c r="EH24">
        <f t="shared" si="18"/>
        <v>0</v>
      </c>
      <c r="EO24" t="b">
        <f t="shared" si="14"/>
        <v>0</v>
      </c>
      <c r="EP24" t="b">
        <f t="shared" si="14"/>
        <v>0</v>
      </c>
      <c r="EQ24" t="b">
        <f t="shared" si="14"/>
        <v>0</v>
      </c>
      <c r="ER24" t="b">
        <f t="shared" si="14"/>
        <v>0</v>
      </c>
      <c r="ES24" t="b">
        <f t="shared" si="14"/>
        <v>0</v>
      </c>
      <c r="ET24" t="b">
        <f t="shared" si="14"/>
        <v>0</v>
      </c>
      <c r="EU24" t="b">
        <f t="shared" si="14"/>
        <v>1</v>
      </c>
      <c r="EV24" t="b">
        <f t="shared" si="14"/>
        <v>0</v>
      </c>
      <c r="EW24" t="b">
        <f t="shared" si="14"/>
        <v>0</v>
      </c>
      <c r="EX24" t="b">
        <f t="shared" si="14"/>
        <v>0</v>
      </c>
      <c r="EY24" t="b">
        <f t="shared" si="14"/>
        <v>0</v>
      </c>
      <c r="EZ24" t="b">
        <f t="shared" si="14"/>
        <v>0</v>
      </c>
      <c r="FA24" t="b">
        <f t="shared" si="14"/>
        <v>0</v>
      </c>
      <c r="FB24" t="b">
        <f t="shared" si="14"/>
        <v>0</v>
      </c>
      <c r="FC24" t="b">
        <f t="shared" si="14"/>
        <v>0</v>
      </c>
      <c r="FD24" t="b">
        <f t="shared" si="14"/>
        <v>0</v>
      </c>
      <c r="FE24" t="b">
        <f t="shared" si="19"/>
        <v>0</v>
      </c>
      <c r="FF24" t="b">
        <f t="shared" si="19"/>
        <v>0</v>
      </c>
      <c r="FG24" t="b">
        <f t="shared" si="19"/>
        <v>1</v>
      </c>
      <c r="FH24" t="b">
        <f t="shared" si="19"/>
        <v>0</v>
      </c>
    </row>
    <row r="25" spans="1:164">
      <c r="A25" t="s">
        <v>130</v>
      </c>
      <c r="C25" t="s">
        <v>76</v>
      </c>
      <c r="D25" t="s">
        <v>131</v>
      </c>
      <c r="E25" t="s">
        <v>86</v>
      </c>
      <c r="F25" t="s">
        <v>79</v>
      </c>
      <c r="G25" t="s">
        <v>87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J25" t="s">
        <v>81</v>
      </c>
      <c r="AK25" t="s">
        <v>81</v>
      </c>
      <c r="AL25" t="s">
        <v>82</v>
      </c>
      <c r="AM25" t="s">
        <v>82</v>
      </c>
      <c r="AN25" t="s">
        <v>81</v>
      </c>
      <c r="AO25" t="s">
        <v>81</v>
      </c>
      <c r="AP25" t="s">
        <v>81</v>
      </c>
      <c r="AR25" t="s">
        <v>81</v>
      </c>
      <c r="AS25" t="s">
        <v>88</v>
      </c>
      <c r="AT25" t="s">
        <v>81</v>
      </c>
      <c r="AU25" t="s">
        <v>82</v>
      </c>
      <c r="AW25" t="s">
        <v>81</v>
      </c>
      <c r="AX25" t="s">
        <v>81</v>
      </c>
      <c r="AY25" t="s">
        <v>81</v>
      </c>
      <c r="BB25" t="s">
        <v>81</v>
      </c>
      <c r="BD25" t="s">
        <v>130</v>
      </c>
      <c r="BE25" t="s">
        <v>79</v>
      </c>
      <c r="BI25" s="15">
        <v>0</v>
      </c>
      <c r="BJ25" s="15">
        <v>1</v>
      </c>
      <c r="BK25" s="15">
        <v>1</v>
      </c>
      <c r="BL25" s="15">
        <v>1</v>
      </c>
      <c r="BM25" s="15">
        <v>0</v>
      </c>
      <c r="BN25" s="15">
        <v>0</v>
      </c>
      <c r="BO25" s="15">
        <v>1</v>
      </c>
      <c r="BP25" s="15">
        <v>0</v>
      </c>
      <c r="BQ25" s="15">
        <v>0</v>
      </c>
      <c r="BR25" s="15">
        <v>1</v>
      </c>
      <c r="BS25" s="15">
        <v>0</v>
      </c>
      <c r="BU25">
        <v>25</v>
      </c>
      <c r="BV25" s="3" t="b">
        <f t="shared" si="20"/>
        <v>1</v>
      </c>
      <c r="BW25" s="3" t="b">
        <f t="shared" si="20"/>
        <v>1</v>
      </c>
      <c r="BX25" s="3" t="b">
        <f t="shared" si="20"/>
        <v>0</v>
      </c>
      <c r="BY25" s="3" t="b">
        <f t="shared" si="20"/>
        <v>1</v>
      </c>
      <c r="BZ25" s="3" t="b">
        <f t="shared" si="20"/>
        <v>0</v>
      </c>
      <c r="CA25" s="3" t="b">
        <f t="shared" si="20"/>
        <v>0</v>
      </c>
      <c r="CB25" s="3" t="b">
        <f t="shared" si="20"/>
        <v>0</v>
      </c>
      <c r="CC25" s="3" t="b">
        <f t="shared" si="20"/>
        <v>0</v>
      </c>
      <c r="CD25" s="3" t="b">
        <f t="shared" si="20"/>
        <v>0</v>
      </c>
      <c r="CE25" s="3" t="b">
        <f t="shared" si="20"/>
        <v>1</v>
      </c>
      <c r="CF25" s="3" t="b">
        <f t="shared" si="20"/>
        <v>0</v>
      </c>
      <c r="CH25" t="b">
        <f t="shared" si="5"/>
        <v>0</v>
      </c>
      <c r="CI25" t="b">
        <f t="shared" si="5"/>
        <v>1</v>
      </c>
      <c r="CJ25" t="str">
        <f t="shared" si="5"/>
        <v/>
      </c>
      <c r="CK25" t="b">
        <f t="shared" si="5"/>
        <v>1</v>
      </c>
      <c r="CL25" t="str">
        <f t="shared" si="5"/>
        <v/>
      </c>
      <c r="CM25" t="str">
        <f t="shared" si="5"/>
        <v/>
      </c>
      <c r="CN25" t="str">
        <f t="shared" si="5"/>
        <v/>
      </c>
      <c r="CO25" t="str">
        <f t="shared" si="5"/>
        <v/>
      </c>
      <c r="CP25" t="str">
        <f t="shared" si="5"/>
        <v/>
      </c>
      <c r="CQ25" t="b">
        <f t="shared" si="5"/>
        <v>1</v>
      </c>
      <c r="CR25" t="str">
        <f t="shared" si="5"/>
        <v/>
      </c>
      <c r="CS25">
        <f t="shared" si="6"/>
        <v>4</v>
      </c>
      <c r="CT25">
        <f t="shared" si="15"/>
        <v>5</v>
      </c>
      <c r="CU25" t="b">
        <f t="shared" si="7"/>
        <v>0</v>
      </c>
      <c r="CV25" t="b">
        <f t="shared" si="16"/>
        <v>1</v>
      </c>
      <c r="CW25">
        <f t="shared" si="8"/>
        <v>1</v>
      </c>
      <c r="CX25">
        <f t="shared" si="9"/>
        <v>2</v>
      </c>
      <c r="CY25" t="b">
        <f t="shared" si="10"/>
        <v>0</v>
      </c>
      <c r="CZ25">
        <f t="shared" si="11"/>
        <v>-1</v>
      </c>
      <c r="DA25" t="s">
        <v>130</v>
      </c>
      <c r="DB25" t="s">
        <v>79</v>
      </c>
      <c r="DD25" t="s">
        <v>34</v>
      </c>
      <c r="DE25" s="3" t="s">
        <v>23</v>
      </c>
      <c r="DG25">
        <f t="shared" si="12"/>
        <v>5</v>
      </c>
      <c r="DH25" s="7" t="s">
        <v>327</v>
      </c>
      <c r="DI25" t="s">
        <v>24</v>
      </c>
      <c r="DJ25" t="s">
        <v>349</v>
      </c>
      <c r="DK25" t="s">
        <v>326</v>
      </c>
      <c r="DL25" t="s">
        <v>27</v>
      </c>
      <c r="DM25" t="s">
        <v>336</v>
      </c>
      <c r="DO25">
        <f t="shared" si="13"/>
        <v>1</v>
      </c>
      <c r="DP25">
        <f t="shared" si="13"/>
        <v>1</v>
      </c>
      <c r="DQ25">
        <f t="shared" si="13"/>
        <v>0</v>
      </c>
      <c r="DR25">
        <f t="shared" si="13"/>
        <v>0</v>
      </c>
      <c r="DS25">
        <f t="shared" si="13"/>
        <v>0</v>
      </c>
      <c r="DT25">
        <f t="shared" si="13"/>
        <v>1</v>
      </c>
      <c r="DU25">
        <f t="shared" si="13"/>
        <v>0</v>
      </c>
      <c r="DV25">
        <f t="shared" si="13"/>
        <v>0</v>
      </c>
      <c r="DW25">
        <f t="shared" si="13"/>
        <v>0</v>
      </c>
      <c r="DX25">
        <f t="shared" si="13"/>
        <v>0</v>
      </c>
      <c r="DY25">
        <f t="shared" si="13"/>
        <v>0</v>
      </c>
      <c r="DZ25">
        <f t="shared" si="13"/>
        <v>0</v>
      </c>
      <c r="EA25">
        <f t="shared" si="13"/>
        <v>0</v>
      </c>
      <c r="EB25">
        <f t="shared" si="13"/>
        <v>0</v>
      </c>
      <c r="EC25">
        <f t="shared" si="13"/>
        <v>0</v>
      </c>
      <c r="ED25">
        <f t="shared" si="13"/>
        <v>0</v>
      </c>
      <c r="EE25">
        <f t="shared" si="18"/>
        <v>0</v>
      </c>
      <c r="EF25">
        <f t="shared" si="18"/>
        <v>0</v>
      </c>
      <c r="EG25">
        <f t="shared" si="18"/>
        <v>1</v>
      </c>
      <c r="EH25">
        <f t="shared" si="18"/>
        <v>0</v>
      </c>
      <c r="EO25" t="b">
        <f t="shared" si="14"/>
        <v>1</v>
      </c>
      <c r="EP25" t="b">
        <f t="shared" si="14"/>
        <v>1</v>
      </c>
      <c r="EQ25" t="b">
        <f t="shared" si="14"/>
        <v>0</v>
      </c>
      <c r="ER25" t="b">
        <f t="shared" si="14"/>
        <v>0</v>
      </c>
      <c r="ES25" t="b">
        <f t="shared" si="14"/>
        <v>0</v>
      </c>
      <c r="ET25" t="b">
        <f t="shared" si="14"/>
        <v>1</v>
      </c>
      <c r="EU25" t="b">
        <f t="shared" si="14"/>
        <v>0</v>
      </c>
      <c r="EV25" t="b">
        <f t="shared" si="14"/>
        <v>0</v>
      </c>
      <c r="EW25" t="b">
        <f t="shared" si="14"/>
        <v>0</v>
      </c>
      <c r="EX25" t="b">
        <f t="shared" si="14"/>
        <v>0</v>
      </c>
      <c r="EY25" t="b">
        <f t="shared" si="14"/>
        <v>0</v>
      </c>
      <c r="EZ25" t="b">
        <f t="shared" si="14"/>
        <v>0</v>
      </c>
      <c r="FA25" t="b">
        <f t="shared" si="14"/>
        <v>0</v>
      </c>
      <c r="FB25" t="b">
        <f t="shared" si="14"/>
        <v>0</v>
      </c>
      <c r="FC25" t="b">
        <f t="shared" si="14"/>
        <v>0</v>
      </c>
      <c r="FD25" t="b">
        <f t="shared" si="14"/>
        <v>0</v>
      </c>
      <c r="FE25" t="b">
        <f t="shared" si="19"/>
        <v>0</v>
      </c>
      <c r="FF25" t="b">
        <f t="shared" si="19"/>
        <v>0</v>
      </c>
      <c r="FG25" t="b">
        <f t="shared" si="19"/>
        <v>1</v>
      </c>
      <c r="FH25" t="b">
        <f t="shared" si="19"/>
        <v>0</v>
      </c>
    </row>
    <row r="26" spans="1:164">
      <c r="A26" t="s">
        <v>132</v>
      </c>
      <c r="C26" t="s">
        <v>76</v>
      </c>
      <c r="D26" t="s">
        <v>114</v>
      </c>
      <c r="E26" t="s">
        <v>86</v>
      </c>
      <c r="F26" t="s">
        <v>79</v>
      </c>
      <c r="G26" t="s">
        <v>87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J26" t="s">
        <v>81</v>
      </c>
      <c r="AK26" t="s">
        <v>81</v>
      </c>
      <c r="AL26" t="s">
        <v>82</v>
      </c>
      <c r="AM26" t="s">
        <v>82</v>
      </c>
      <c r="AN26" t="s">
        <v>82</v>
      </c>
      <c r="AO26" t="s">
        <v>83</v>
      </c>
      <c r="AP26" t="s">
        <v>81</v>
      </c>
      <c r="AR26" t="s">
        <v>81</v>
      </c>
      <c r="AS26" t="s">
        <v>88</v>
      </c>
      <c r="AT26" t="s">
        <v>82</v>
      </c>
      <c r="AU26" t="s">
        <v>82</v>
      </c>
      <c r="AW26" t="s">
        <v>81</v>
      </c>
      <c r="AX26" t="s">
        <v>81</v>
      </c>
      <c r="AY26" t="s">
        <v>82</v>
      </c>
      <c r="BB26" t="s">
        <v>82</v>
      </c>
      <c r="BD26" t="s">
        <v>132</v>
      </c>
      <c r="BE26" t="s">
        <v>79</v>
      </c>
      <c r="BI26" s="15">
        <v>0</v>
      </c>
      <c r="BJ26" s="15">
        <v>1</v>
      </c>
      <c r="BK26" s="15">
        <v>1</v>
      </c>
      <c r="BL26" s="15">
        <v>1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U26">
        <v>26</v>
      </c>
      <c r="BV26" s="3" t="b">
        <f t="shared" si="20"/>
        <v>1</v>
      </c>
      <c r="BW26" s="3" t="b">
        <f t="shared" si="20"/>
        <v>1</v>
      </c>
      <c r="BX26" s="3" t="b">
        <f t="shared" si="20"/>
        <v>0</v>
      </c>
      <c r="BY26" s="3" t="b">
        <f t="shared" si="20"/>
        <v>1</v>
      </c>
      <c r="BZ26" s="3" t="b">
        <f t="shared" si="20"/>
        <v>0</v>
      </c>
      <c r="CA26" s="3" t="b">
        <f t="shared" si="20"/>
        <v>0</v>
      </c>
      <c r="CB26" s="3" t="b">
        <f t="shared" si="20"/>
        <v>0</v>
      </c>
      <c r="CC26" s="3" t="b">
        <f t="shared" si="20"/>
        <v>0</v>
      </c>
      <c r="CD26" s="3" t="b">
        <f t="shared" si="20"/>
        <v>0</v>
      </c>
      <c r="CE26" s="3" t="b">
        <f t="shared" si="20"/>
        <v>0</v>
      </c>
      <c r="CF26" s="3" t="b">
        <f t="shared" si="20"/>
        <v>0</v>
      </c>
      <c r="CH26" t="b">
        <f t="shared" si="5"/>
        <v>0</v>
      </c>
      <c r="CI26" t="b">
        <f t="shared" si="5"/>
        <v>1</v>
      </c>
      <c r="CJ26" t="str">
        <f t="shared" si="5"/>
        <v/>
      </c>
      <c r="CK26" t="b">
        <f t="shared" si="5"/>
        <v>1</v>
      </c>
      <c r="CL26" t="str">
        <f t="shared" si="5"/>
        <v/>
      </c>
      <c r="CM26" t="str">
        <f t="shared" si="5"/>
        <v/>
      </c>
      <c r="CN26" t="str">
        <f t="shared" si="5"/>
        <v/>
      </c>
      <c r="CO26" t="str">
        <f t="shared" si="5"/>
        <v/>
      </c>
      <c r="CP26" t="str">
        <f t="shared" si="5"/>
        <v/>
      </c>
      <c r="CQ26" t="str">
        <f t="shared" si="5"/>
        <v/>
      </c>
      <c r="CR26" t="str">
        <f t="shared" si="5"/>
        <v/>
      </c>
      <c r="CS26">
        <f t="shared" si="6"/>
        <v>3</v>
      </c>
      <c r="CT26">
        <f t="shared" si="15"/>
        <v>4</v>
      </c>
      <c r="CU26" t="b">
        <f t="shared" si="7"/>
        <v>0</v>
      </c>
      <c r="CV26" t="b">
        <f t="shared" si="16"/>
        <v>1</v>
      </c>
      <c r="CW26">
        <f t="shared" si="8"/>
        <v>1</v>
      </c>
      <c r="CX26">
        <f t="shared" si="9"/>
        <v>1</v>
      </c>
      <c r="CY26" t="b">
        <f t="shared" si="10"/>
        <v>0</v>
      </c>
      <c r="CZ26">
        <f t="shared" si="11"/>
        <v>-1</v>
      </c>
      <c r="DA26" t="s">
        <v>132</v>
      </c>
      <c r="DB26" t="s">
        <v>79</v>
      </c>
      <c r="DG26">
        <f t="shared" si="12"/>
        <v>4</v>
      </c>
      <c r="DH26" s="7" t="s">
        <v>382</v>
      </c>
      <c r="DI26" t="s">
        <v>24</v>
      </c>
      <c r="DJ26" t="s">
        <v>349</v>
      </c>
      <c r="DK26" t="s">
        <v>326</v>
      </c>
      <c r="DL26" t="s">
        <v>27</v>
      </c>
      <c r="DO26">
        <f t="shared" si="13"/>
        <v>1</v>
      </c>
      <c r="DP26">
        <f t="shared" si="13"/>
        <v>1</v>
      </c>
      <c r="DQ26">
        <f t="shared" si="13"/>
        <v>0</v>
      </c>
      <c r="DR26">
        <f t="shared" si="13"/>
        <v>0</v>
      </c>
      <c r="DS26">
        <f t="shared" si="13"/>
        <v>0</v>
      </c>
      <c r="DT26">
        <f t="shared" si="13"/>
        <v>1</v>
      </c>
      <c r="DU26">
        <f t="shared" si="13"/>
        <v>0</v>
      </c>
      <c r="DV26">
        <f t="shared" si="13"/>
        <v>0</v>
      </c>
      <c r="DW26">
        <f t="shared" si="13"/>
        <v>0</v>
      </c>
      <c r="DX26">
        <f t="shared" si="13"/>
        <v>0</v>
      </c>
      <c r="DY26">
        <f t="shared" si="13"/>
        <v>0</v>
      </c>
      <c r="DZ26">
        <f t="shared" si="13"/>
        <v>0</v>
      </c>
      <c r="EA26">
        <f t="shared" si="13"/>
        <v>0</v>
      </c>
      <c r="EB26">
        <f t="shared" si="13"/>
        <v>0</v>
      </c>
      <c r="EC26">
        <f t="shared" si="13"/>
        <v>0</v>
      </c>
      <c r="ED26">
        <f t="shared" si="13"/>
        <v>0</v>
      </c>
      <c r="EE26">
        <f t="shared" si="18"/>
        <v>0</v>
      </c>
      <c r="EF26">
        <f t="shared" si="18"/>
        <v>0</v>
      </c>
      <c r="EG26">
        <f t="shared" si="18"/>
        <v>0</v>
      </c>
      <c r="EH26">
        <f t="shared" si="18"/>
        <v>0</v>
      </c>
      <c r="EO26" t="b">
        <f t="shared" si="14"/>
        <v>1</v>
      </c>
      <c r="EP26" t="b">
        <f t="shared" si="14"/>
        <v>1</v>
      </c>
      <c r="EQ26" t="b">
        <f t="shared" si="14"/>
        <v>0</v>
      </c>
      <c r="ER26" t="b">
        <f t="shared" si="14"/>
        <v>0</v>
      </c>
      <c r="ES26" t="b">
        <f t="shared" si="14"/>
        <v>0</v>
      </c>
      <c r="ET26" t="b">
        <f t="shared" si="14"/>
        <v>1</v>
      </c>
      <c r="EU26" t="b">
        <f t="shared" si="14"/>
        <v>0</v>
      </c>
      <c r="EV26" t="b">
        <f t="shared" si="14"/>
        <v>0</v>
      </c>
      <c r="EW26" t="b">
        <f t="shared" si="14"/>
        <v>0</v>
      </c>
      <c r="EX26" t="b">
        <f t="shared" si="14"/>
        <v>0</v>
      </c>
      <c r="EY26" t="b">
        <f t="shared" si="14"/>
        <v>0</v>
      </c>
      <c r="EZ26" t="b">
        <f t="shared" si="14"/>
        <v>0</v>
      </c>
      <c r="FA26" t="b">
        <f t="shared" si="14"/>
        <v>0</v>
      </c>
      <c r="FB26" t="b">
        <f t="shared" si="14"/>
        <v>0</v>
      </c>
      <c r="FC26" t="b">
        <f t="shared" si="14"/>
        <v>0</v>
      </c>
      <c r="FD26" t="b">
        <f t="shared" si="14"/>
        <v>0</v>
      </c>
      <c r="FE26" t="b">
        <f t="shared" si="19"/>
        <v>0</v>
      </c>
      <c r="FF26" t="b">
        <f t="shared" si="19"/>
        <v>0</v>
      </c>
      <c r="FG26" t="b">
        <f t="shared" si="19"/>
        <v>0</v>
      </c>
      <c r="FH26" t="b">
        <f t="shared" si="19"/>
        <v>0</v>
      </c>
    </row>
    <row r="27" spans="1:164" ht="12" customHeight="1">
      <c r="A27" t="s">
        <v>133</v>
      </c>
      <c r="C27" t="s">
        <v>76</v>
      </c>
      <c r="D27" t="s">
        <v>101</v>
      </c>
      <c r="E27" t="s">
        <v>101</v>
      </c>
      <c r="F27" t="s">
        <v>79</v>
      </c>
      <c r="G27" t="s">
        <v>87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J27" t="s">
        <v>81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81</v>
      </c>
      <c r="AR27" t="s">
        <v>81</v>
      </c>
      <c r="AS27" t="s">
        <v>95</v>
      </c>
      <c r="AT27" t="s">
        <v>82</v>
      </c>
      <c r="AU27" t="s">
        <v>82</v>
      </c>
      <c r="AW27" t="s">
        <v>81</v>
      </c>
      <c r="AX27" t="s">
        <v>81</v>
      </c>
      <c r="AY27" t="s">
        <v>82</v>
      </c>
      <c r="BB27" t="s">
        <v>81</v>
      </c>
      <c r="BD27" t="s">
        <v>133</v>
      </c>
      <c r="BE27" t="s">
        <v>79</v>
      </c>
      <c r="BI27" s="15">
        <v>0</v>
      </c>
      <c r="BJ27" s="15">
        <v>1</v>
      </c>
      <c r="BK27" s="15">
        <v>1</v>
      </c>
      <c r="BL27" s="15">
        <v>1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1</v>
      </c>
      <c r="BS27" s="15">
        <v>0</v>
      </c>
      <c r="BU27">
        <v>27</v>
      </c>
      <c r="BV27" s="3" t="b">
        <f t="shared" si="20"/>
        <v>1</v>
      </c>
      <c r="BW27" s="3" t="b">
        <f t="shared" si="20"/>
        <v>1</v>
      </c>
      <c r="BX27" s="3" t="b">
        <f t="shared" si="20"/>
        <v>0</v>
      </c>
      <c r="BY27" s="3" t="b">
        <f t="shared" si="20"/>
        <v>1</v>
      </c>
      <c r="BZ27" s="3" t="b">
        <f t="shared" si="20"/>
        <v>0</v>
      </c>
      <c r="CA27" s="3" t="b">
        <f t="shared" si="20"/>
        <v>0</v>
      </c>
      <c r="CB27" s="3" t="b">
        <f t="shared" si="20"/>
        <v>0</v>
      </c>
      <c r="CC27" s="3" t="b">
        <f t="shared" si="20"/>
        <v>0</v>
      </c>
      <c r="CD27" s="3" t="b">
        <f t="shared" si="20"/>
        <v>0</v>
      </c>
      <c r="CE27" s="3" t="b">
        <f t="shared" si="20"/>
        <v>1</v>
      </c>
      <c r="CF27" s="3" t="b">
        <f t="shared" si="20"/>
        <v>0</v>
      </c>
      <c r="CH27" t="b">
        <f t="shared" si="5"/>
        <v>0</v>
      </c>
      <c r="CI27" t="b">
        <f t="shared" si="5"/>
        <v>1</v>
      </c>
      <c r="CJ27" t="str">
        <f t="shared" si="5"/>
        <v/>
      </c>
      <c r="CK27" t="b">
        <f t="shared" si="5"/>
        <v>1</v>
      </c>
      <c r="CL27" t="str">
        <f t="shared" si="5"/>
        <v/>
      </c>
      <c r="CM27" t="str">
        <f t="shared" si="5"/>
        <v/>
      </c>
      <c r="CN27" t="str">
        <f t="shared" si="5"/>
        <v/>
      </c>
      <c r="CO27" t="str">
        <f t="shared" si="5"/>
        <v/>
      </c>
      <c r="CP27" t="str">
        <f t="shared" si="5"/>
        <v/>
      </c>
      <c r="CQ27" t="b">
        <f t="shared" si="5"/>
        <v>1</v>
      </c>
      <c r="CR27" t="str">
        <f t="shared" si="5"/>
        <v/>
      </c>
      <c r="CS27">
        <f t="shared" si="6"/>
        <v>4</v>
      </c>
      <c r="CT27">
        <f t="shared" si="15"/>
        <v>5</v>
      </c>
      <c r="CU27" t="b">
        <f t="shared" si="7"/>
        <v>0</v>
      </c>
      <c r="CV27" t="b">
        <f t="shared" si="16"/>
        <v>1</v>
      </c>
      <c r="CW27">
        <f t="shared" si="8"/>
        <v>1</v>
      </c>
      <c r="CX27">
        <f t="shared" si="9"/>
        <v>1</v>
      </c>
      <c r="CY27" t="b">
        <f t="shared" si="10"/>
        <v>0</v>
      </c>
      <c r="CZ27">
        <f t="shared" si="11"/>
        <v>-1</v>
      </c>
      <c r="DA27" t="s">
        <v>133</v>
      </c>
      <c r="DB27" t="s">
        <v>79</v>
      </c>
      <c r="DG27">
        <f t="shared" si="12"/>
        <v>5</v>
      </c>
      <c r="DH27" s="7" t="s">
        <v>327</v>
      </c>
      <c r="DI27" t="s">
        <v>24</v>
      </c>
      <c r="DJ27" t="s">
        <v>349</v>
      </c>
      <c r="DK27" t="s">
        <v>326</v>
      </c>
      <c r="DL27" t="s">
        <v>27</v>
      </c>
      <c r="DM27" t="s">
        <v>336</v>
      </c>
      <c r="DO27">
        <f t="shared" si="13"/>
        <v>1</v>
      </c>
      <c r="DP27">
        <f t="shared" si="13"/>
        <v>1</v>
      </c>
      <c r="DQ27">
        <f t="shared" si="13"/>
        <v>0</v>
      </c>
      <c r="DR27">
        <f t="shared" si="13"/>
        <v>0</v>
      </c>
      <c r="DS27">
        <f t="shared" si="13"/>
        <v>0</v>
      </c>
      <c r="DT27">
        <f t="shared" si="13"/>
        <v>1</v>
      </c>
      <c r="DU27">
        <f t="shared" si="13"/>
        <v>0</v>
      </c>
      <c r="DV27">
        <f t="shared" si="13"/>
        <v>0</v>
      </c>
      <c r="DW27">
        <f t="shared" si="13"/>
        <v>0</v>
      </c>
      <c r="DX27">
        <f t="shared" si="13"/>
        <v>0</v>
      </c>
      <c r="DY27">
        <f t="shared" si="13"/>
        <v>0</v>
      </c>
      <c r="DZ27">
        <f t="shared" si="13"/>
        <v>0</v>
      </c>
      <c r="EA27">
        <f t="shared" si="13"/>
        <v>0</v>
      </c>
      <c r="EB27">
        <f t="shared" si="13"/>
        <v>0</v>
      </c>
      <c r="EC27">
        <f t="shared" si="13"/>
        <v>0</v>
      </c>
      <c r="ED27">
        <f t="shared" si="13"/>
        <v>0</v>
      </c>
      <c r="EE27">
        <f t="shared" si="18"/>
        <v>0</v>
      </c>
      <c r="EF27">
        <f t="shared" si="18"/>
        <v>0</v>
      </c>
      <c r="EG27">
        <f t="shared" si="18"/>
        <v>1</v>
      </c>
      <c r="EH27">
        <f t="shared" si="18"/>
        <v>0</v>
      </c>
      <c r="EO27" t="b">
        <f t="shared" si="14"/>
        <v>1</v>
      </c>
      <c r="EP27" t="b">
        <f t="shared" si="14"/>
        <v>1</v>
      </c>
      <c r="EQ27" t="b">
        <f t="shared" si="14"/>
        <v>0</v>
      </c>
      <c r="ER27" t="b">
        <f t="shared" si="14"/>
        <v>0</v>
      </c>
      <c r="ES27" t="b">
        <f t="shared" si="14"/>
        <v>0</v>
      </c>
      <c r="ET27" t="b">
        <f t="shared" si="14"/>
        <v>1</v>
      </c>
      <c r="EU27" t="b">
        <f t="shared" si="14"/>
        <v>0</v>
      </c>
      <c r="EV27" t="b">
        <f t="shared" si="14"/>
        <v>0</v>
      </c>
      <c r="EW27" t="b">
        <f t="shared" si="14"/>
        <v>0</v>
      </c>
      <c r="EX27" t="b">
        <f t="shared" si="14"/>
        <v>0</v>
      </c>
      <c r="EY27" t="b">
        <f t="shared" si="14"/>
        <v>0</v>
      </c>
      <c r="EZ27" t="b">
        <f t="shared" si="14"/>
        <v>0</v>
      </c>
      <c r="FA27" t="b">
        <f t="shared" si="14"/>
        <v>0</v>
      </c>
      <c r="FB27" t="b">
        <f t="shared" si="14"/>
        <v>0</v>
      </c>
      <c r="FC27" t="b">
        <f t="shared" si="14"/>
        <v>0</v>
      </c>
      <c r="FD27" t="b">
        <f t="shared" si="14"/>
        <v>0</v>
      </c>
      <c r="FE27" t="b">
        <f t="shared" si="19"/>
        <v>0</v>
      </c>
      <c r="FF27" t="b">
        <f t="shared" si="19"/>
        <v>0</v>
      </c>
      <c r="FG27" t="b">
        <f t="shared" si="19"/>
        <v>1</v>
      </c>
      <c r="FH27" t="b">
        <f t="shared" si="19"/>
        <v>0</v>
      </c>
    </row>
    <row r="28" spans="1:164">
      <c r="A28" t="s">
        <v>134</v>
      </c>
      <c r="C28" t="s">
        <v>76</v>
      </c>
      <c r="D28" t="s">
        <v>101</v>
      </c>
      <c r="E28" t="s">
        <v>101</v>
      </c>
      <c r="F28" t="s">
        <v>79</v>
      </c>
      <c r="G28" t="s">
        <v>135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s">
        <v>88</v>
      </c>
      <c r="AK28" t="s">
        <v>81</v>
      </c>
      <c r="AL28" t="s">
        <v>81</v>
      </c>
      <c r="AM28" t="s">
        <v>82</v>
      </c>
      <c r="AN28" t="s">
        <v>83</v>
      </c>
      <c r="AO28" t="s">
        <v>81</v>
      </c>
      <c r="AP28" t="s">
        <v>81</v>
      </c>
      <c r="AR28" t="s">
        <v>81</v>
      </c>
      <c r="AS28" t="s">
        <v>88</v>
      </c>
      <c r="AT28" t="s">
        <v>82</v>
      </c>
      <c r="AU28" t="s">
        <v>82</v>
      </c>
      <c r="AW28" t="s">
        <v>81</v>
      </c>
      <c r="AX28" t="s">
        <v>81</v>
      </c>
      <c r="AY28" t="s">
        <v>83</v>
      </c>
      <c r="BB28" t="s">
        <v>81</v>
      </c>
      <c r="BD28" t="s">
        <v>134</v>
      </c>
      <c r="BE28" t="s">
        <v>79</v>
      </c>
      <c r="BI28" s="15">
        <v>0</v>
      </c>
      <c r="BJ28" s="15">
        <v>1</v>
      </c>
      <c r="BK28" s="15">
        <v>0</v>
      </c>
      <c r="BL28" s="15">
        <v>1</v>
      </c>
      <c r="BM28" s="15">
        <v>1</v>
      </c>
      <c r="BN28" s="15">
        <v>0</v>
      </c>
      <c r="BO28" s="15">
        <v>0</v>
      </c>
      <c r="BP28" s="15">
        <v>0</v>
      </c>
      <c r="BQ28" s="15">
        <v>0</v>
      </c>
      <c r="BR28" s="15">
        <v>1</v>
      </c>
      <c r="BS28" s="15">
        <v>0</v>
      </c>
      <c r="BU28">
        <v>28</v>
      </c>
      <c r="BV28" s="3" t="b">
        <f t="shared" si="20"/>
        <v>1</v>
      </c>
      <c r="BW28" s="3" t="b">
        <f t="shared" si="20"/>
        <v>0</v>
      </c>
      <c r="BX28" s="3" t="b">
        <f t="shared" si="20"/>
        <v>0</v>
      </c>
      <c r="BY28" s="3" t="b">
        <f t="shared" si="20"/>
        <v>0</v>
      </c>
      <c r="BZ28" s="3" t="b">
        <f t="shared" si="20"/>
        <v>1</v>
      </c>
      <c r="CA28" s="3" t="b">
        <f t="shared" si="20"/>
        <v>0</v>
      </c>
      <c r="CB28" s="3" t="b">
        <f t="shared" si="20"/>
        <v>0</v>
      </c>
      <c r="CC28" s="3" t="b">
        <f t="shared" si="20"/>
        <v>0</v>
      </c>
      <c r="CD28" s="3" t="b">
        <f t="shared" si="20"/>
        <v>0</v>
      </c>
      <c r="CE28" s="3" t="b">
        <f t="shared" si="20"/>
        <v>0</v>
      </c>
      <c r="CF28" s="3" t="b">
        <f t="shared" si="20"/>
        <v>0</v>
      </c>
      <c r="CH28" t="b">
        <f t="shared" si="5"/>
        <v>0</v>
      </c>
      <c r="CI28" t="str">
        <f t="shared" si="5"/>
        <v/>
      </c>
      <c r="CJ28" t="str">
        <f t="shared" si="5"/>
        <v/>
      </c>
      <c r="CK28" t="str">
        <f t="shared" si="5"/>
        <v/>
      </c>
      <c r="CL28" t="b">
        <f t="shared" si="5"/>
        <v>1</v>
      </c>
      <c r="CM28" t="str">
        <f t="shared" si="5"/>
        <v/>
      </c>
      <c r="CN28" t="str">
        <f t="shared" si="5"/>
        <v/>
      </c>
      <c r="CO28" t="str">
        <f t="shared" si="5"/>
        <v/>
      </c>
      <c r="CP28" t="str">
        <f t="shared" si="5"/>
        <v/>
      </c>
      <c r="CQ28" t="str">
        <f t="shared" si="5"/>
        <v/>
      </c>
      <c r="CR28" t="str">
        <f t="shared" si="5"/>
        <v/>
      </c>
      <c r="CS28">
        <f t="shared" si="6"/>
        <v>2</v>
      </c>
      <c r="CT28">
        <f t="shared" si="15"/>
        <v>3</v>
      </c>
      <c r="CU28" t="b">
        <f t="shared" si="7"/>
        <v>0</v>
      </c>
      <c r="CV28" t="b">
        <f t="shared" si="16"/>
        <v>1</v>
      </c>
      <c r="CW28">
        <f t="shared" si="8"/>
        <v>1</v>
      </c>
      <c r="CX28">
        <f t="shared" si="9"/>
        <v>3</v>
      </c>
      <c r="CY28" t="b">
        <f t="shared" si="10"/>
        <v>0</v>
      </c>
      <c r="CZ28">
        <f t="shared" si="11"/>
        <v>-1</v>
      </c>
      <c r="DA28" t="s">
        <v>134</v>
      </c>
      <c r="DB28" t="s">
        <v>79</v>
      </c>
      <c r="DG28">
        <f t="shared" si="12"/>
        <v>3</v>
      </c>
      <c r="DH28" s="7" t="s">
        <v>383</v>
      </c>
      <c r="DI28" t="s">
        <v>24</v>
      </c>
      <c r="DJ28" t="s">
        <v>167</v>
      </c>
      <c r="DK28" t="s">
        <v>34</v>
      </c>
      <c r="DO28">
        <f t="shared" si="13"/>
        <v>1</v>
      </c>
      <c r="DP28">
        <f t="shared" si="13"/>
        <v>0</v>
      </c>
      <c r="DQ28">
        <f t="shared" si="13"/>
        <v>0</v>
      </c>
      <c r="DR28">
        <f t="shared" si="13"/>
        <v>0</v>
      </c>
      <c r="DS28">
        <f t="shared" si="13"/>
        <v>0</v>
      </c>
      <c r="DT28">
        <f t="shared" si="13"/>
        <v>0</v>
      </c>
      <c r="DU28">
        <f t="shared" si="13"/>
        <v>1</v>
      </c>
      <c r="DV28">
        <f t="shared" si="13"/>
        <v>0</v>
      </c>
      <c r="DW28">
        <f t="shared" si="13"/>
        <v>0</v>
      </c>
      <c r="DX28">
        <f t="shared" ref="DX28:EH41" si="21">COUNTIF($DI28:$DN28,DX$1)</f>
        <v>0</v>
      </c>
      <c r="DY28">
        <f t="shared" si="21"/>
        <v>0</v>
      </c>
      <c r="DZ28">
        <f t="shared" si="21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O28" t="b">
        <f t="shared" si="14"/>
        <v>1</v>
      </c>
      <c r="EP28" t="b">
        <f t="shared" si="14"/>
        <v>0</v>
      </c>
      <c r="EQ28" t="b">
        <f t="shared" si="14"/>
        <v>0</v>
      </c>
      <c r="ER28" t="b">
        <f t="shared" si="14"/>
        <v>0</v>
      </c>
      <c r="ES28" t="b">
        <f t="shared" si="14"/>
        <v>0</v>
      </c>
      <c r="ET28" t="b">
        <f t="shared" si="14"/>
        <v>0</v>
      </c>
      <c r="EU28" t="b">
        <f t="shared" si="14"/>
        <v>1</v>
      </c>
      <c r="EV28" t="b">
        <f t="shared" si="14"/>
        <v>0</v>
      </c>
      <c r="EW28" t="b">
        <f t="shared" si="14"/>
        <v>0</v>
      </c>
      <c r="EX28" t="b">
        <f t="shared" si="14"/>
        <v>0</v>
      </c>
      <c r="EY28" t="b">
        <f t="shared" si="14"/>
        <v>0</v>
      </c>
      <c r="EZ28" t="b">
        <f t="shared" si="14"/>
        <v>0</v>
      </c>
      <c r="FA28" t="b">
        <f t="shared" si="14"/>
        <v>0</v>
      </c>
      <c r="FB28" t="b">
        <f t="shared" si="14"/>
        <v>0</v>
      </c>
      <c r="FC28" t="b">
        <f t="shared" si="14"/>
        <v>0</v>
      </c>
      <c r="FD28" t="b">
        <f t="shared" si="14"/>
        <v>0</v>
      </c>
      <c r="FE28" t="b">
        <f t="shared" si="19"/>
        <v>0</v>
      </c>
      <c r="FF28" t="b">
        <f t="shared" si="19"/>
        <v>0</v>
      </c>
      <c r="FG28" t="b">
        <f t="shared" si="19"/>
        <v>0</v>
      </c>
      <c r="FH28" t="b">
        <f t="shared" si="19"/>
        <v>0</v>
      </c>
    </row>
    <row r="29" spans="1:164">
      <c r="A29" t="s">
        <v>136</v>
      </c>
      <c r="C29" t="s">
        <v>76</v>
      </c>
      <c r="D29" t="s">
        <v>137</v>
      </c>
      <c r="E29" t="s">
        <v>138</v>
      </c>
      <c r="F29" t="s">
        <v>79</v>
      </c>
      <c r="G29" t="s">
        <v>87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81</v>
      </c>
      <c r="AR29" t="s">
        <v>83</v>
      </c>
      <c r="AS29" t="s">
        <v>95</v>
      </c>
      <c r="AT29" t="s">
        <v>82</v>
      </c>
      <c r="AU29" t="s">
        <v>82</v>
      </c>
      <c r="AW29" t="s">
        <v>81</v>
      </c>
      <c r="AX29" t="s">
        <v>82</v>
      </c>
      <c r="AY29" t="s">
        <v>82</v>
      </c>
      <c r="BB29" t="s">
        <v>82</v>
      </c>
      <c r="BD29" t="s">
        <v>136</v>
      </c>
      <c r="BE29" t="s">
        <v>79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U29">
        <v>29</v>
      </c>
      <c r="BV29" s="3" t="b">
        <f t="shared" si="20"/>
        <v>1</v>
      </c>
      <c r="BW29" s="3" t="b">
        <f t="shared" si="20"/>
        <v>0</v>
      </c>
      <c r="BX29" s="3" t="b">
        <f t="shared" si="20"/>
        <v>0</v>
      </c>
      <c r="BY29" s="3" t="b">
        <f t="shared" si="20"/>
        <v>0</v>
      </c>
      <c r="BZ29" s="3" t="b">
        <f t="shared" si="20"/>
        <v>0</v>
      </c>
      <c r="CA29" s="3" t="b">
        <f t="shared" si="20"/>
        <v>0</v>
      </c>
      <c r="CB29" s="3" t="b">
        <f t="shared" si="20"/>
        <v>0</v>
      </c>
      <c r="CC29" s="3" t="b">
        <f t="shared" si="20"/>
        <v>0</v>
      </c>
      <c r="CD29" s="3" t="b">
        <f t="shared" si="20"/>
        <v>0</v>
      </c>
      <c r="CE29" s="3" t="b">
        <f t="shared" si="20"/>
        <v>0</v>
      </c>
      <c r="CF29" s="3" t="b">
        <f t="shared" si="20"/>
        <v>0</v>
      </c>
      <c r="CH29" t="b">
        <f t="shared" si="5"/>
        <v>0</v>
      </c>
      <c r="CI29" t="str">
        <f t="shared" si="5"/>
        <v/>
      </c>
      <c r="CJ29" t="str">
        <f t="shared" si="5"/>
        <v/>
      </c>
      <c r="CK29" t="str">
        <f t="shared" si="5"/>
        <v/>
      </c>
      <c r="CL29" t="str">
        <f t="shared" si="5"/>
        <v/>
      </c>
      <c r="CM29" t="str">
        <f t="shared" si="5"/>
        <v/>
      </c>
      <c r="CN29" t="str">
        <f t="shared" si="5"/>
        <v/>
      </c>
      <c r="CO29" t="str">
        <f t="shared" si="5"/>
        <v/>
      </c>
      <c r="CP29" t="str">
        <f t="shared" si="5"/>
        <v/>
      </c>
      <c r="CQ29" t="str">
        <f t="shared" si="5"/>
        <v/>
      </c>
      <c r="CR29" t="str">
        <f t="shared" si="5"/>
        <v/>
      </c>
      <c r="CS29">
        <f>COUNTIF(BV29:CF29,TRUE)</f>
        <v>1</v>
      </c>
      <c r="CT29">
        <f>COUNTA(DI29:DN29)</f>
        <v>1</v>
      </c>
      <c r="CU29" t="b">
        <f t="shared" si="7"/>
        <v>0</v>
      </c>
      <c r="CV29" t="b">
        <f t="shared" si="16"/>
        <v>1</v>
      </c>
      <c r="CW29">
        <f t="shared" si="8"/>
        <v>1</v>
      </c>
      <c r="CX29">
        <f t="shared" si="9"/>
        <v>0</v>
      </c>
      <c r="CY29" t="b">
        <f t="shared" si="10"/>
        <v>0</v>
      </c>
      <c r="CZ29">
        <f t="shared" si="11"/>
        <v>0</v>
      </c>
      <c r="DA29" t="s">
        <v>136</v>
      </c>
      <c r="DB29" t="s">
        <v>79</v>
      </c>
      <c r="DG29">
        <f t="shared" si="12"/>
        <v>1</v>
      </c>
      <c r="DH29" s="7" t="s">
        <v>24</v>
      </c>
      <c r="DI29" t="s">
        <v>24</v>
      </c>
      <c r="DO29">
        <f t="shared" ref="DO29:ED41" si="22">COUNTIF($DI29:$DN29,DO$1)</f>
        <v>1</v>
      </c>
      <c r="DP29">
        <f t="shared" si="22"/>
        <v>0</v>
      </c>
      <c r="DQ29">
        <f t="shared" si="22"/>
        <v>0</v>
      </c>
      <c r="DR29">
        <f t="shared" si="22"/>
        <v>0</v>
      </c>
      <c r="DS29">
        <f t="shared" si="22"/>
        <v>0</v>
      </c>
      <c r="DT29">
        <f t="shared" si="22"/>
        <v>0</v>
      </c>
      <c r="DU29">
        <f t="shared" si="22"/>
        <v>0</v>
      </c>
      <c r="DV29">
        <f t="shared" si="22"/>
        <v>0</v>
      </c>
      <c r="DW29">
        <f t="shared" si="22"/>
        <v>0</v>
      </c>
      <c r="DX29">
        <f t="shared" si="22"/>
        <v>0</v>
      </c>
      <c r="DY29">
        <f t="shared" si="22"/>
        <v>0</v>
      </c>
      <c r="DZ29">
        <f t="shared" si="22"/>
        <v>0</v>
      </c>
      <c r="EA29">
        <f t="shared" si="22"/>
        <v>0</v>
      </c>
      <c r="EB29">
        <f t="shared" si="22"/>
        <v>0</v>
      </c>
      <c r="EC29">
        <f t="shared" si="22"/>
        <v>0</v>
      </c>
      <c r="ED29">
        <f t="shared" si="22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O29" t="b">
        <f t="shared" si="14"/>
        <v>1</v>
      </c>
      <c r="EP29" t="b">
        <f t="shared" si="14"/>
        <v>0</v>
      </c>
      <c r="EQ29" t="b">
        <f t="shared" si="14"/>
        <v>0</v>
      </c>
      <c r="ER29" t="b">
        <f t="shared" si="14"/>
        <v>0</v>
      </c>
      <c r="ES29" t="b">
        <f t="shared" si="14"/>
        <v>0</v>
      </c>
      <c r="ET29" t="b">
        <f t="shared" si="14"/>
        <v>0</v>
      </c>
      <c r="EU29" t="b">
        <f t="shared" si="14"/>
        <v>0</v>
      </c>
      <c r="EV29" t="b">
        <f t="shared" si="14"/>
        <v>0</v>
      </c>
      <c r="EW29" t="b">
        <f t="shared" si="14"/>
        <v>0</v>
      </c>
      <c r="EX29" t="b">
        <f t="shared" si="14"/>
        <v>0</v>
      </c>
      <c r="EY29" t="b">
        <f t="shared" si="14"/>
        <v>0</v>
      </c>
      <c r="EZ29" t="b">
        <f t="shared" si="14"/>
        <v>0</v>
      </c>
      <c r="FA29" t="b">
        <f t="shared" si="14"/>
        <v>0</v>
      </c>
      <c r="FB29" t="b">
        <f t="shared" si="14"/>
        <v>0</v>
      </c>
      <c r="FC29" t="b">
        <f t="shared" si="14"/>
        <v>0</v>
      </c>
      <c r="FD29" t="b">
        <f t="shared" si="14"/>
        <v>0</v>
      </c>
      <c r="FE29" t="b">
        <f t="shared" si="19"/>
        <v>0</v>
      </c>
      <c r="FF29" t="b">
        <f t="shared" si="19"/>
        <v>0</v>
      </c>
      <c r="FG29" t="b">
        <f t="shared" si="19"/>
        <v>0</v>
      </c>
      <c r="FH29" t="b">
        <f t="shared" si="19"/>
        <v>0</v>
      </c>
    </row>
    <row r="30" spans="1:164">
      <c r="A30" t="s">
        <v>139</v>
      </c>
      <c r="C30" t="s">
        <v>76</v>
      </c>
      <c r="D30" t="s">
        <v>140</v>
      </c>
      <c r="E30" t="s">
        <v>141</v>
      </c>
      <c r="F30" t="s">
        <v>79</v>
      </c>
      <c r="G30" t="s">
        <v>87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J30" t="s">
        <v>81</v>
      </c>
      <c r="AK30" t="s">
        <v>81</v>
      </c>
      <c r="AL30" t="s">
        <v>81</v>
      </c>
      <c r="AM30" t="s">
        <v>82</v>
      </c>
      <c r="AN30" t="s">
        <v>81</v>
      </c>
      <c r="AO30" t="s">
        <v>81</v>
      </c>
      <c r="AP30" t="s">
        <v>81</v>
      </c>
      <c r="AR30" t="s">
        <v>81</v>
      </c>
      <c r="AS30" t="s">
        <v>88</v>
      </c>
      <c r="AT30" t="s">
        <v>81</v>
      </c>
      <c r="AU30" t="s">
        <v>82</v>
      </c>
      <c r="AW30" t="s">
        <v>81</v>
      </c>
      <c r="AX30" t="s">
        <v>81</v>
      </c>
      <c r="AY30" t="s">
        <v>81</v>
      </c>
      <c r="BB30" t="s">
        <v>81</v>
      </c>
      <c r="BD30" t="s">
        <v>139</v>
      </c>
      <c r="BE30" t="s">
        <v>79</v>
      </c>
      <c r="BI30" s="15">
        <v>0</v>
      </c>
      <c r="BJ30" s="15">
        <v>1</v>
      </c>
      <c r="BK30" s="15">
        <v>1</v>
      </c>
      <c r="BL30" s="15">
        <v>1</v>
      </c>
      <c r="BM30" s="15">
        <v>1</v>
      </c>
      <c r="BN30" s="15">
        <v>0</v>
      </c>
      <c r="BO30" s="15">
        <v>0</v>
      </c>
      <c r="BP30" s="15">
        <v>0</v>
      </c>
      <c r="BQ30" s="15">
        <v>0</v>
      </c>
      <c r="BR30" s="15">
        <v>1</v>
      </c>
      <c r="BS30" s="15">
        <v>0</v>
      </c>
      <c r="BU30">
        <v>30</v>
      </c>
      <c r="BV30" s="3" t="b">
        <f t="shared" si="20"/>
        <v>1</v>
      </c>
      <c r="BW30" s="3" t="b">
        <f t="shared" si="20"/>
        <v>1</v>
      </c>
      <c r="BX30" s="3" t="b">
        <f t="shared" si="20"/>
        <v>0</v>
      </c>
      <c r="BY30" s="3" t="b">
        <f t="shared" si="20"/>
        <v>1</v>
      </c>
      <c r="BZ30" s="3" t="b">
        <f t="shared" si="20"/>
        <v>1</v>
      </c>
      <c r="CA30" s="3" t="b">
        <f t="shared" si="20"/>
        <v>0</v>
      </c>
      <c r="CB30" s="3" t="b">
        <f t="shared" si="20"/>
        <v>0</v>
      </c>
      <c r="CC30" s="3" t="b">
        <f t="shared" si="20"/>
        <v>0</v>
      </c>
      <c r="CD30" s="3" t="b">
        <f t="shared" si="20"/>
        <v>0</v>
      </c>
      <c r="CE30" s="3" t="b">
        <f t="shared" si="20"/>
        <v>1</v>
      </c>
      <c r="CF30" s="3" t="b">
        <f t="shared" si="20"/>
        <v>0</v>
      </c>
      <c r="CH30" t="b">
        <f t="shared" si="5"/>
        <v>0</v>
      </c>
      <c r="CI30" t="b">
        <f t="shared" si="5"/>
        <v>1</v>
      </c>
      <c r="CJ30" t="str">
        <f t="shared" si="5"/>
        <v/>
      </c>
      <c r="CK30" t="b">
        <f t="shared" si="5"/>
        <v>1</v>
      </c>
      <c r="CL30" t="b">
        <f t="shared" si="5"/>
        <v>1</v>
      </c>
      <c r="CM30" t="str">
        <f t="shared" si="5"/>
        <v/>
      </c>
      <c r="CN30" t="str">
        <f t="shared" si="5"/>
        <v/>
      </c>
      <c r="CO30" t="str">
        <f t="shared" si="5"/>
        <v/>
      </c>
      <c r="CP30" t="str">
        <f t="shared" si="5"/>
        <v/>
      </c>
      <c r="CQ30" t="b">
        <f t="shared" si="5"/>
        <v>1</v>
      </c>
      <c r="CR30" t="str">
        <f t="shared" si="5"/>
        <v/>
      </c>
      <c r="CS30">
        <f t="shared" si="6"/>
        <v>5</v>
      </c>
      <c r="CT30">
        <f t="shared" si="15"/>
        <v>6</v>
      </c>
      <c r="CU30" t="b">
        <f t="shared" si="7"/>
        <v>0</v>
      </c>
      <c r="CV30" t="b">
        <f t="shared" si="16"/>
        <v>1</v>
      </c>
      <c r="CW30">
        <f t="shared" si="8"/>
        <v>1</v>
      </c>
      <c r="CX30">
        <f t="shared" si="9"/>
        <v>1</v>
      </c>
      <c r="CY30" t="b">
        <f t="shared" si="10"/>
        <v>0</v>
      </c>
      <c r="CZ30">
        <f t="shared" si="11"/>
        <v>-1</v>
      </c>
      <c r="DA30" t="s">
        <v>139</v>
      </c>
      <c r="DB30" t="s">
        <v>79</v>
      </c>
      <c r="DG30">
        <f t="shared" si="12"/>
        <v>6</v>
      </c>
      <c r="DH30" s="7" t="s">
        <v>377</v>
      </c>
      <c r="DI30" t="s">
        <v>24</v>
      </c>
      <c r="DJ30" t="s">
        <v>349</v>
      </c>
      <c r="DK30" t="s">
        <v>326</v>
      </c>
      <c r="DL30" t="s">
        <v>27</v>
      </c>
      <c r="DM30" t="s">
        <v>167</v>
      </c>
      <c r="DN30" t="s">
        <v>336</v>
      </c>
      <c r="DO30">
        <f t="shared" si="22"/>
        <v>1</v>
      </c>
      <c r="DP30">
        <f t="shared" si="22"/>
        <v>1</v>
      </c>
      <c r="DQ30">
        <f t="shared" si="22"/>
        <v>0</v>
      </c>
      <c r="DR30">
        <f t="shared" si="22"/>
        <v>0</v>
      </c>
      <c r="DS30">
        <f t="shared" si="22"/>
        <v>0</v>
      </c>
      <c r="DT30">
        <f t="shared" si="22"/>
        <v>1</v>
      </c>
      <c r="DU30">
        <f t="shared" si="22"/>
        <v>1</v>
      </c>
      <c r="DV30">
        <f t="shared" si="22"/>
        <v>0</v>
      </c>
      <c r="DW30">
        <f t="shared" si="22"/>
        <v>0</v>
      </c>
      <c r="DX30">
        <f t="shared" si="22"/>
        <v>0</v>
      </c>
      <c r="DY30">
        <f t="shared" si="22"/>
        <v>0</v>
      </c>
      <c r="DZ30">
        <f t="shared" si="22"/>
        <v>0</v>
      </c>
      <c r="EA30">
        <f t="shared" si="22"/>
        <v>0</v>
      </c>
      <c r="EB30">
        <f t="shared" si="22"/>
        <v>0</v>
      </c>
      <c r="EC30">
        <f t="shared" si="22"/>
        <v>0</v>
      </c>
      <c r="ED30">
        <f t="shared" si="22"/>
        <v>0</v>
      </c>
      <c r="EE30">
        <f t="shared" si="21"/>
        <v>0</v>
      </c>
      <c r="EF30">
        <f t="shared" si="21"/>
        <v>0</v>
      </c>
      <c r="EG30">
        <f t="shared" si="21"/>
        <v>1</v>
      </c>
      <c r="EH30">
        <f t="shared" si="21"/>
        <v>0</v>
      </c>
      <c r="EO30" t="b">
        <f t="shared" si="14"/>
        <v>1</v>
      </c>
      <c r="EP30" t="b">
        <f t="shared" si="14"/>
        <v>1</v>
      </c>
      <c r="EQ30" t="b">
        <f t="shared" si="14"/>
        <v>0</v>
      </c>
      <c r="ER30" t="b">
        <f t="shared" si="14"/>
        <v>0</v>
      </c>
      <c r="ES30" t="b">
        <f t="shared" si="14"/>
        <v>0</v>
      </c>
      <c r="ET30" t="b">
        <f t="shared" si="14"/>
        <v>1</v>
      </c>
      <c r="EU30" t="b">
        <f t="shared" si="14"/>
        <v>1</v>
      </c>
      <c r="EV30" t="b">
        <f t="shared" si="14"/>
        <v>0</v>
      </c>
      <c r="EW30" t="b">
        <f t="shared" si="14"/>
        <v>0</v>
      </c>
      <c r="EX30" t="b">
        <f t="shared" si="14"/>
        <v>0</v>
      </c>
      <c r="EY30" t="b">
        <f t="shared" si="14"/>
        <v>0</v>
      </c>
      <c r="EZ30" t="b">
        <f t="shared" si="14"/>
        <v>0</v>
      </c>
      <c r="FA30" t="b">
        <f t="shared" si="14"/>
        <v>0</v>
      </c>
      <c r="FB30" t="b">
        <f t="shared" si="14"/>
        <v>0</v>
      </c>
      <c r="FC30" t="b">
        <f t="shared" si="14"/>
        <v>0</v>
      </c>
      <c r="FD30" t="b">
        <f t="shared" si="14"/>
        <v>0</v>
      </c>
      <c r="FE30" t="b">
        <f t="shared" si="19"/>
        <v>0</v>
      </c>
      <c r="FF30" t="b">
        <f t="shared" si="19"/>
        <v>0</v>
      </c>
      <c r="FG30" t="b">
        <f t="shared" si="19"/>
        <v>1</v>
      </c>
      <c r="FH30" t="b">
        <f t="shared" si="19"/>
        <v>0</v>
      </c>
    </row>
    <row r="31" spans="1:164">
      <c r="A31" t="s">
        <v>142</v>
      </c>
      <c r="C31" t="s">
        <v>76</v>
      </c>
      <c r="D31" t="s">
        <v>143</v>
      </c>
      <c r="E31" t="s">
        <v>78</v>
      </c>
      <c r="F31" t="s">
        <v>79</v>
      </c>
      <c r="G31" t="s">
        <v>87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J31" t="s">
        <v>81</v>
      </c>
      <c r="AK31" t="s">
        <v>81</v>
      </c>
      <c r="AL31" t="s">
        <v>81</v>
      </c>
      <c r="AM31" t="s">
        <v>82</v>
      </c>
      <c r="AN31" t="s">
        <v>81</v>
      </c>
      <c r="AO31" t="s">
        <v>81</v>
      </c>
      <c r="AP31" t="s">
        <v>81</v>
      </c>
      <c r="AR31" t="s">
        <v>81</v>
      </c>
      <c r="AS31" t="s">
        <v>88</v>
      </c>
      <c r="AT31" t="s">
        <v>81</v>
      </c>
      <c r="AU31" t="s">
        <v>82</v>
      </c>
      <c r="AW31" t="s">
        <v>81</v>
      </c>
      <c r="AX31" t="s">
        <v>81</v>
      </c>
      <c r="AY31" t="s">
        <v>81</v>
      </c>
      <c r="BB31" t="s">
        <v>81</v>
      </c>
      <c r="BD31" t="s">
        <v>142</v>
      </c>
      <c r="BE31" t="s">
        <v>79</v>
      </c>
      <c r="BI31" s="15">
        <v>0</v>
      </c>
      <c r="BJ31" s="15">
        <v>1</v>
      </c>
      <c r="BK31" s="15">
        <v>1</v>
      </c>
      <c r="BL31" s="15">
        <v>0</v>
      </c>
      <c r="BM31" s="15">
        <v>0</v>
      </c>
      <c r="BN31" s="15">
        <v>0</v>
      </c>
      <c r="BO31" s="15">
        <v>1</v>
      </c>
      <c r="BP31" s="15">
        <v>0</v>
      </c>
      <c r="BQ31" s="15">
        <v>0</v>
      </c>
      <c r="BR31" s="15">
        <v>1</v>
      </c>
      <c r="BS31" s="15">
        <v>0</v>
      </c>
      <c r="BU31">
        <v>31</v>
      </c>
      <c r="BV31" s="3" t="b">
        <f t="shared" si="20"/>
        <v>0</v>
      </c>
      <c r="BW31" s="3" t="b">
        <f t="shared" si="20"/>
        <v>1</v>
      </c>
      <c r="BX31" s="3" t="b">
        <f t="shared" si="20"/>
        <v>0</v>
      </c>
      <c r="BY31" s="3" t="b">
        <f t="shared" si="20"/>
        <v>0</v>
      </c>
      <c r="BZ31" s="3" t="b">
        <f t="shared" si="20"/>
        <v>0</v>
      </c>
      <c r="CA31" s="3" t="b">
        <f t="shared" si="20"/>
        <v>0</v>
      </c>
      <c r="CB31" s="3" t="b">
        <f t="shared" si="20"/>
        <v>1</v>
      </c>
      <c r="CC31" s="3" t="b">
        <f t="shared" si="20"/>
        <v>1</v>
      </c>
      <c r="CD31" s="3" t="b">
        <f t="shared" si="20"/>
        <v>0</v>
      </c>
      <c r="CE31" s="3" t="b">
        <f t="shared" si="20"/>
        <v>1</v>
      </c>
      <c r="CF31" s="3" t="b">
        <f t="shared" si="20"/>
        <v>0</v>
      </c>
      <c r="CH31" t="str">
        <f t="shared" si="5"/>
        <v/>
      </c>
      <c r="CI31" t="b">
        <f t="shared" si="5"/>
        <v>1</v>
      </c>
      <c r="CJ31" t="str">
        <f t="shared" si="5"/>
        <v/>
      </c>
      <c r="CK31" t="str">
        <f t="shared" si="5"/>
        <v/>
      </c>
      <c r="CL31" t="str">
        <f t="shared" si="5"/>
        <v/>
      </c>
      <c r="CM31" t="str">
        <f t="shared" si="5"/>
        <v/>
      </c>
      <c r="CN31" t="b">
        <f t="shared" si="5"/>
        <v>1</v>
      </c>
      <c r="CO31" t="b">
        <f t="shared" si="5"/>
        <v>0</v>
      </c>
      <c r="CP31" t="str">
        <f t="shared" si="5"/>
        <v/>
      </c>
      <c r="CQ31" t="b">
        <f t="shared" si="5"/>
        <v>1</v>
      </c>
      <c r="CR31" t="str">
        <f t="shared" si="5"/>
        <v/>
      </c>
      <c r="CS31">
        <f t="shared" si="6"/>
        <v>4</v>
      </c>
      <c r="CT31">
        <f t="shared" si="15"/>
        <v>4</v>
      </c>
      <c r="CU31" t="b">
        <f t="shared" si="7"/>
        <v>0</v>
      </c>
      <c r="CV31" t="b">
        <f t="shared" si="16"/>
        <v>1</v>
      </c>
      <c r="CW31">
        <f t="shared" si="8"/>
        <v>1</v>
      </c>
      <c r="CX31">
        <f t="shared" si="9"/>
        <v>1</v>
      </c>
      <c r="CY31" t="b">
        <f t="shared" si="10"/>
        <v>0</v>
      </c>
      <c r="CZ31">
        <f t="shared" si="11"/>
        <v>0</v>
      </c>
      <c r="DA31" t="s">
        <v>142</v>
      </c>
      <c r="DB31" t="s">
        <v>79</v>
      </c>
      <c r="DG31">
        <f t="shared" si="12"/>
        <v>4</v>
      </c>
      <c r="DH31" s="7" t="s">
        <v>384</v>
      </c>
      <c r="DI31" t="s">
        <v>326</v>
      </c>
      <c r="DJ31" t="s">
        <v>29</v>
      </c>
      <c r="DK31" t="s">
        <v>32</v>
      </c>
      <c r="DL31" t="s">
        <v>336</v>
      </c>
      <c r="DO31">
        <f t="shared" si="22"/>
        <v>0</v>
      </c>
      <c r="DP31">
        <f t="shared" si="22"/>
        <v>1</v>
      </c>
      <c r="DQ31">
        <f t="shared" si="22"/>
        <v>0</v>
      </c>
      <c r="DR31">
        <f t="shared" si="22"/>
        <v>0</v>
      </c>
      <c r="DS31">
        <f t="shared" si="22"/>
        <v>0</v>
      </c>
      <c r="DT31">
        <f t="shared" si="22"/>
        <v>0</v>
      </c>
      <c r="DU31">
        <f t="shared" si="22"/>
        <v>0</v>
      </c>
      <c r="DV31">
        <f t="shared" si="22"/>
        <v>0</v>
      </c>
      <c r="DW31">
        <f t="shared" si="22"/>
        <v>1</v>
      </c>
      <c r="DX31">
        <f t="shared" si="22"/>
        <v>0</v>
      </c>
      <c r="DY31">
        <f t="shared" si="22"/>
        <v>0</v>
      </c>
      <c r="DZ31">
        <f t="shared" si="22"/>
        <v>0</v>
      </c>
      <c r="EA31">
        <f t="shared" si="22"/>
        <v>0</v>
      </c>
      <c r="EB31">
        <f t="shared" si="22"/>
        <v>1</v>
      </c>
      <c r="EC31">
        <f t="shared" si="22"/>
        <v>0</v>
      </c>
      <c r="ED31">
        <f t="shared" si="22"/>
        <v>0</v>
      </c>
      <c r="EE31">
        <f t="shared" si="21"/>
        <v>0</v>
      </c>
      <c r="EF31">
        <f t="shared" si="21"/>
        <v>0</v>
      </c>
      <c r="EG31">
        <f t="shared" si="21"/>
        <v>1</v>
      </c>
      <c r="EH31">
        <f t="shared" si="21"/>
        <v>0</v>
      </c>
      <c r="EO31" t="b">
        <f t="shared" si="14"/>
        <v>0</v>
      </c>
      <c r="EP31" t="b">
        <f t="shared" si="14"/>
        <v>1</v>
      </c>
      <c r="EQ31" t="b">
        <f t="shared" si="14"/>
        <v>0</v>
      </c>
      <c r="ER31" t="b">
        <f t="shared" si="14"/>
        <v>0</v>
      </c>
      <c r="ES31" t="b">
        <f t="shared" si="14"/>
        <v>0</v>
      </c>
      <c r="ET31" t="b">
        <f t="shared" si="14"/>
        <v>0</v>
      </c>
      <c r="EU31" t="b">
        <f t="shared" si="14"/>
        <v>0</v>
      </c>
      <c r="EV31" t="b">
        <f t="shared" si="14"/>
        <v>0</v>
      </c>
      <c r="EW31" t="b">
        <f t="shared" si="14"/>
        <v>1</v>
      </c>
      <c r="EX31" t="b">
        <f t="shared" si="14"/>
        <v>0</v>
      </c>
      <c r="EY31" t="b">
        <f t="shared" si="14"/>
        <v>0</v>
      </c>
      <c r="EZ31" t="b">
        <f t="shared" si="14"/>
        <v>0</v>
      </c>
      <c r="FA31" t="b">
        <f t="shared" si="14"/>
        <v>0</v>
      </c>
      <c r="FB31" t="b">
        <f t="shared" si="14"/>
        <v>1</v>
      </c>
      <c r="FC31" t="b">
        <f t="shared" si="14"/>
        <v>0</v>
      </c>
      <c r="FD31" t="b">
        <f t="shared" si="14"/>
        <v>0</v>
      </c>
      <c r="FE31" t="b">
        <f t="shared" si="19"/>
        <v>0</v>
      </c>
      <c r="FF31" t="b">
        <f t="shared" si="19"/>
        <v>0</v>
      </c>
      <c r="FG31" t="b">
        <f t="shared" si="19"/>
        <v>1</v>
      </c>
      <c r="FH31" t="b">
        <f t="shared" si="19"/>
        <v>0</v>
      </c>
    </row>
    <row r="32" spans="1:164">
      <c r="A32" t="s">
        <v>144</v>
      </c>
      <c r="C32" t="s">
        <v>90</v>
      </c>
      <c r="D32" t="s">
        <v>91</v>
      </c>
      <c r="E32" t="s">
        <v>92</v>
      </c>
      <c r="F32" t="s">
        <v>79</v>
      </c>
      <c r="G32" t="s">
        <v>80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K32" t="s">
        <v>81</v>
      </c>
      <c r="AM32" t="s">
        <v>82</v>
      </c>
      <c r="AN32" t="s">
        <v>82</v>
      </c>
      <c r="AO32" t="s">
        <v>82</v>
      </c>
      <c r="AP32" t="s">
        <v>81</v>
      </c>
      <c r="AT32" t="s">
        <v>82</v>
      </c>
      <c r="AU32" t="s">
        <v>82</v>
      </c>
      <c r="AW32" t="s">
        <v>81</v>
      </c>
      <c r="BD32" t="s">
        <v>144</v>
      </c>
      <c r="BE32" t="s">
        <v>79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1</v>
      </c>
      <c r="BR32" s="15">
        <v>0</v>
      </c>
      <c r="BS32" s="15">
        <v>0</v>
      </c>
      <c r="BU32">
        <v>32</v>
      </c>
      <c r="BV32" s="3" t="b">
        <f t="shared" ref="BV32:CF41" si="23">HLOOKUP(BV$1,$J$1:$AG$41,$BU32,FALSE)</f>
        <v>0</v>
      </c>
      <c r="BW32" s="3" t="b">
        <f t="shared" si="23"/>
        <v>1</v>
      </c>
      <c r="BX32" s="3" t="b">
        <f t="shared" si="23"/>
        <v>0</v>
      </c>
      <c r="BY32" s="3" t="b">
        <f t="shared" si="23"/>
        <v>0</v>
      </c>
      <c r="BZ32" s="3" t="b">
        <f t="shared" si="23"/>
        <v>0</v>
      </c>
      <c r="CA32" s="3" t="b">
        <f t="shared" si="23"/>
        <v>0</v>
      </c>
      <c r="CB32" s="3" t="b">
        <f t="shared" si="23"/>
        <v>0</v>
      </c>
      <c r="CC32" s="3" t="b">
        <f t="shared" si="23"/>
        <v>0</v>
      </c>
      <c r="CD32" s="3" t="b">
        <f t="shared" si="23"/>
        <v>1</v>
      </c>
      <c r="CE32" s="3" t="b">
        <f t="shared" si="23"/>
        <v>0</v>
      </c>
      <c r="CF32" s="3" t="b">
        <f t="shared" si="23"/>
        <v>0</v>
      </c>
      <c r="CH32" t="str">
        <f t="shared" si="5"/>
        <v/>
      </c>
      <c r="CI32" t="b">
        <f t="shared" si="5"/>
        <v>1</v>
      </c>
      <c r="CJ32" t="str">
        <f t="shared" si="5"/>
        <v/>
      </c>
      <c r="CK32" t="str">
        <f t="shared" si="5"/>
        <v/>
      </c>
      <c r="CL32" t="str">
        <f t="shared" si="5"/>
        <v/>
      </c>
      <c r="CM32" t="str">
        <f t="shared" si="5"/>
        <v/>
      </c>
      <c r="CN32" t="str">
        <f t="shared" si="5"/>
        <v/>
      </c>
      <c r="CO32" t="str">
        <f t="shared" si="5"/>
        <v/>
      </c>
      <c r="CP32" t="b">
        <f t="shared" si="5"/>
        <v>1</v>
      </c>
      <c r="CQ32" t="str">
        <f t="shared" si="5"/>
        <v/>
      </c>
      <c r="CR32" t="str">
        <f t="shared" si="5"/>
        <v/>
      </c>
      <c r="CS32">
        <f t="shared" si="6"/>
        <v>2</v>
      </c>
      <c r="CT32">
        <f t="shared" si="15"/>
        <v>2</v>
      </c>
      <c r="CU32" t="b">
        <f t="shared" si="7"/>
        <v>1</v>
      </c>
      <c r="CV32" t="b">
        <f t="shared" si="16"/>
        <v>0</v>
      </c>
      <c r="CW32">
        <f t="shared" si="8"/>
        <v>0</v>
      </c>
      <c r="CX32">
        <f t="shared" si="9"/>
        <v>0</v>
      </c>
      <c r="CY32" t="b">
        <f t="shared" si="10"/>
        <v>0</v>
      </c>
      <c r="CZ32">
        <f t="shared" si="11"/>
        <v>0</v>
      </c>
      <c r="DA32" t="s">
        <v>144</v>
      </c>
      <c r="DB32" t="s">
        <v>79</v>
      </c>
      <c r="DG32">
        <f t="shared" si="12"/>
        <v>2</v>
      </c>
      <c r="DH32" s="7" t="s">
        <v>368</v>
      </c>
      <c r="DI32" t="s">
        <v>326</v>
      </c>
      <c r="DJ32" t="s">
        <v>33</v>
      </c>
      <c r="DO32">
        <f t="shared" si="22"/>
        <v>0</v>
      </c>
      <c r="DP32">
        <f t="shared" si="22"/>
        <v>1</v>
      </c>
      <c r="DQ32">
        <f t="shared" si="22"/>
        <v>0</v>
      </c>
      <c r="DR32">
        <f t="shared" si="22"/>
        <v>0</v>
      </c>
      <c r="DS32">
        <f t="shared" si="22"/>
        <v>0</v>
      </c>
      <c r="DT32">
        <f t="shared" si="22"/>
        <v>0</v>
      </c>
      <c r="DU32">
        <f t="shared" si="22"/>
        <v>0</v>
      </c>
      <c r="DV32">
        <f t="shared" si="22"/>
        <v>0</v>
      </c>
      <c r="DW32">
        <f t="shared" si="22"/>
        <v>0</v>
      </c>
      <c r="DX32">
        <f t="shared" si="22"/>
        <v>0</v>
      </c>
      <c r="DY32">
        <f t="shared" si="22"/>
        <v>0</v>
      </c>
      <c r="DZ32">
        <f t="shared" si="22"/>
        <v>0</v>
      </c>
      <c r="EA32">
        <f t="shared" si="22"/>
        <v>0</v>
      </c>
      <c r="EB32">
        <f t="shared" si="22"/>
        <v>0</v>
      </c>
      <c r="EC32">
        <f t="shared" si="22"/>
        <v>0</v>
      </c>
      <c r="ED32">
        <f t="shared" si="22"/>
        <v>1</v>
      </c>
      <c r="EE32">
        <f t="shared" si="21"/>
        <v>0</v>
      </c>
      <c r="EF32">
        <f t="shared" si="21"/>
        <v>0</v>
      </c>
      <c r="EG32">
        <f t="shared" si="21"/>
        <v>0</v>
      </c>
      <c r="EH32">
        <f t="shared" si="21"/>
        <v>0</v>
      </c>
      <c r="EO32" t="b">
        <f t="shared" si="14"/>
        <v>0</v>
      </c>
      <c r="EP32" t="b">
        <f t="shared" si="14"/>
        <v>1</v>
      </c>
      <c r="EQ32" t="b">
        <f t="shared" si="14"/>
        <v>0</v>
      </c>
      <c r="ER32" t="b">
        <f t="shared" si="14"/>
        <v>0</v>
      </c>
      <c r="ES32" t="b">
        <f t="shared" si="14"/>
        <v>0</v>
      </c>
      <c r="ET32" t="b">
        <f t="shared" si="14"/>
        <v>0</v>
      </c>
      <c r="EU32" t="b">
        <f t="shared" si="14"/>
        <v>0</v>
      </c>
      <c r="EV32" t="b">
        <f t="shared" si="14"/>
        <v>0</v>
      </c>
      <c r="EW32" t="b">
        <f t="shared" si="14"/>
        <v>0</v>
      </c>
      <c r="EX32" t="b">
        <f t="shared" si="14"/>
        <v>0</v>
      </c>
      <c r="EY32" t="b">
        <f t="shared" si="14"/>
        <v>0</v>
      </c>
      <c r="EZ32" t="b">
        <f t="shared" si="14"/>
        <v>0</v>
      </c>
      <c r="FA32" t="b">
        <f t="shared" si="14"/>
        <v>0</v>
      </c>
      <c r="FB32" t="b">
        <f t="shared" si="14"/>
        <v>0</v>
      </c>
      <c r="FC32" t="b">
        <f t="shared" si="14"/>
        <v>0</v>
      </c>
      <c r="FD32" t="b">
        <f t="shared" si="14"/>
        <v>1</v>
      </c>
      <c r="FE32" t="b">
        <f t="shared" si="19"/>
        <v>0</v>
      </c>
      <c r="FF32" t="b">
        <f t="shared" si="19"/>
        <v>0</v>
      </c>
      <c r="FG32" t="b">
        <f t="shared" si="19"/>
        <v>0</v>
      </c>
      <c r="FH32" t="b">
        <f t="shared" si="19"/>
        <v>0</v>
      </c>
    </row>
    <row r="33" spans="1:169">
      <c r="A33" t="s">
        <v>145</v>
      </c>
      <c r="C33" t="s">
        <v>76</v>
      </c>
      <c r="D33" t="s">
        <v>146</v>
      </c>
      <c r="E33" t="s">
        <v>86</v>
      </c>
      <c r="F33" t="s">
        <v>79</v>
      </c>
      <c r="G33" t="s">
        <v>87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R33" t="s">
        <v>81</v>
      </c>
      <c r="AS33" t="s">
        <v>88</v>
      </c>
      <c r="AT33" t="s">
        <v>81</v>
      </c>
      <c r="AU33" t="s">
        <v>81</v>
      </c>
      <c r="AW33" t="s">
        <v>81</v>
      </c>
      <c r="AX33" t="s">
        <v>81</v>
      </c>
      <c r="AY33" t="s">
        <v>81</v>
      </c>
      <c r="BB33" t="s">
        <v>81</v>
      </c>
      <c r="BD33" t="s">
        <v>145</v>
      </c>
      <c r="BE33" t="s">
        <v>79</v>
      </c>
      <c r="BI33" s="15">
        <v>0</v>
      </c>
      <c r="BJ33" s="15">
        <v>1</v>
      </c>
      <c r="BK33" s="15">
        <v>1</v>
      </c>
      <c r="BL33" s="15">
        <v>1</v>
      </c>
      <c r="BM33" s="15">
        <v>1</v>
      </c>
      <c r="BN33" s="15">
        <v>1</v>
      </c>
      <c r="BO33" s="15">
        <v>0</v>
      </c>
      <c r="BP33" s="15">
        <v>0</v>
      </c>
      <c r="BQ33" s="15">
        <v>0</v>
      </c>
      <c r="BR33" s="15">
        <v>1</v>
      </c>
      <c r="BS33" s="15">
        <v>0</v>
      </c>
      <c r="BU33">
        <v>33</v>
      </c>
      <c r="BV33" s="3" t="b">
        <f t="shared" si="23"/>
        <v>1</v>
      </c>
      <c r="BW33" s="3" t="b">
        <f t="shared" si="23"/>
        <v>1</v>
      </c>
      <c r="BX33" s="3" t="b">
        <f t="shared" si="23"/>
        <v>0</v>
      </c>
      <c r="BY33" s="3" t="b">
        <f t="shared" si="23"/>
        <v>1</v>
      </c>
      <c r="BZ33" s="3" t="b">
        <f t="shared" si="23"/>
        <v>1</v>
      </c>
      <c r="CA33" s="3" t="b">
        <f t="shared" si="23"/>
        <v>0</v>
      </c>
      <c r="CB33" s="3" t="b">
        <f t="shared" si="23"/>
        <v>0</v>
      </c>
      <c r="CC33" s="3" t="b">
        <f t="shared" si="23"/>
        <v>0</v>
      </c>
      <c r="CD33" s="3" t="b">
        <f t="shared" si="23"/>
        <v>0</v>
      </c>
      <c r="CE33" s="3" t="b">
        <f t="shared" si="23"/>
        <v>1</v>
      </c>
      <c r="CF33" s="3" t="b">
        <f t="shared" si="23"/>
        <v>0</v>
      </c>
      <c r="CH33" t="b">
        <f t="shared" si="5"/>
        <v>0</v>
      </c>
      <c r="CI33" t="b">
        <f t="shared" si="5"/>
        <v>1</v>
      </c>
      <c r="CJ33" t="str">
        <f t="shared" si="5"/>
        <v/>
      </c>
      <c r="CK33" t="b">
        <f t="shared" si="5"/>
        <v>1</v>
      </c>
      <c r="CL33" t="b">
        <f t="shared" si="5"/>
        <v>1</v>
      </c>
      <c r="CM33" t="str">
        <f t="shared" si="5"/>
        <v/>
      </c>
      <c r="CN33" t="str">
        <f t="shared" si="5"/>
        <v/>
      </c>
      <c r="CO33" t="str">
        <f t="shared" si="5"/>
        <v/>
      </c>
      <c r="CP33" t="str">
        <f t="shared" si="5"/>
        <v/>
      </c>
      <c r="CQ33" t="b">
        <f t="shared" si="5"/>
        <v>1</v>
      </c>
      <c r="CR33" t="str">
        <f t="shared" si="5"/>
        <v/>
      </c>
      <c r="CS33">
        <f t="shared" si="6"/>
        <v>5</v>
      </c>
      <c r="CT33">
        <f t="shared" si="15"/>
        <v>6</v>
      </c>
      <c r="CU33" t="b">
        <f t="shared" si="7"/>
        <v>0</v>
      </c>
      <c r="CV33" t="b">
        <f t="shared" si="16"/>
        <v>1</v>
      </c>
      <c r="CW33">
        <f t="shared" si="8"/>
        <v>1</v>
      </c>
      <c r="CX33">
        <f t="shared" si="9"/>
        <v>2</v>
      </c>
      <c r="CY33" t="b">
        <f t="shared" si="10"/>
        <v>0</v>
      </c>
      <c r="CZ33">
        <f t="shared" si="11"/>
        <v>-1</v>
      </c>
      <c r="DA33" t="s">
        <v>145</v>
      </c>
      <c r="DB33" t="s">
        <v>79</v>
      </c>
      <c r="DG33">
        <f t="shared" si="12"/>
        <v>6</v>
      </c>
      <c r="DH33" s="7" t="s">
        <v>377</v>
      </c>
      <c r="DI33" t="s">
        <v>24</v>
      </c>
      <c r="DJ33" t="s">
        <v>349</v>
      </c>
      <c r="DK33" t="s">
        <v>326</v>
      </c>
      <c r="DL33" t="s">
        <v>27</v>
      </c>
      <c r="DM33" t="s">
        <v>167</v>
      </c>
      <c r="DN33" t="s">
        <v>336</v>
      </c>
      <c r="DO33">
        <f t="shared" si="22"/>
        <v>1</v>
      </c>
      <c r="DP33">
        <f t="shared" si="22"/>
        <v>1</v>
      </c>
      <c r="DQ33">
        <f t="shared" si="22"/>
        <v>0</v>
      </c>
      <c r="DR33">
        <f t="shared" si="22"/>
        <v>0</v>
      </c>
      <c r="DS33">
        <f t="shared" si="22"/>
        <v>0</v>
      </c>
      <c r="DT33">
        <f t="shared" si="22"/>
        <v>1</v>
      </c>
      <c r="DU33">
        <f t="shared" si="22"/>
        <v>1</v>
      </c>
      <c r="DV33">
        <f t="shared" si="22"/>
        <v>0</v>
      </c>
      <c r="DW33">
        <f t="shared" si="22"/>
        <v>0</v>
      </c>
      <c r="DX33">
        <f t="shared" si="22"/>
        <v>0</v>
      </c>
      <c r="DY33">
        <f t="shared" si="22"/>
        <v>0</v>
      </c>
      <c r="DZ33">
        <f t="shared" si="22"/>
        <v>0</v>
      </c>
      <c r="EA33">
        <f t="shared" si="22"/>
        <v>0</v>
      </c>
      <c r="EB33">
        <f t="shared" si="22"/>
        <v>0</v>
      </c>
      <c r="EC33">
        <f t="shared" si="22"/>
        <v>0</v>
      </c>
      <c r="ED33">
        <f t="shared" si="22"/>
        <v>0</v>
      </c>
      <c r="EE33">
        <f t="shared" si="21"/>
        <v>0</v>
      </c>
      <c r="EF33">
        <f t="shared" si="21"/>
        <v>0</v>
      </c>
      <c r="EG33">
        <f t="shared" si="21"/>
        <v>1</v>
      </c>
      <c r="EH33">
        <f t="shared" si="21"/>
        <v>0</v>
      </c>
      <c r="EO33" t="b">
        <f t="shared" ref="EO33:FD41" si="24">IF(DO33=1,TRUE,FALSE)</f>
        <v>1</v>
      </c>
      <c r="EP33" t="b">
        <f t="shared" si="24"/>
        <v>1</v>
      </c>
      <c r="EQ33" t="b">
        <f t="shared" si="24"/>
        <v>0</v>
      </c>
      <c r="ER33" t="b">
        <f t="shared" si="24"/>
        <v>0</v>
      </c>
      <c r="ES33" t="b">
        <f t="shared" si="24"/>
        <v>0</v>
      </c>
      <c r="ET33" t="b">
        <f t="shared" si="24"/>
        <v>1</v>
      </c>
      <c r="EU33" t="b">
        <f t="shared" si="24"/>
        <v>1</v>
      </c>
      <c r="EV33" t="b">
        <f t="shared" si="24"/>
        <v>0</v>
      </c>
      <c r="EW33" t="b">
        <f t="shared" si="24"/>
        <v>0</v>
      </c>
      <c r="EX33" t="b">
        <f t="shared" si="24"/>
        <v>0</v>
      </c>
      <c r="EY33" t="b">
        <f t="shared" si="24"/>
        <v>0</v>
      </c>
      <c r="EZ33" t="b">
        <f t="shared" si="24"/>
        <v>0</v>
      </c>
      <c r="FA33" t="b">
        <f t="shared" si="24"/>
        <v>0</v>
      </c>
      <c r="FB33" t="b">
        <f t="shared" si="24"/>
        <v>0</v>
      </c>
      <c r="FC33" t="b">
        <f t="shared" si="24"/>
        <v>0</v>
      </c>
      <c r="FD33" t="b">
        <f t="shared" si="24"/>
        <v>0</v>
      </c>
      <c r="FE33" t="b">
        <f t="shared" si="19"/>
        <v>0</v>
      </c>
      <c r="FF33" t="b">
        <f t="shared" si="19"/>
        <v>0</v>
      </c>
      <c r="FG33" t="b">
        <f t="shared" si="19"/>
        <v>1</v>
      </c>
      <c r="FH33" t="b">
        <f t="shared" si="19"/>
        <v>0</v>
      </c>
    </row>
    <row r="34" spans="1:169">
      <c r="A34" t="s">
        <v>147</v>
      </c>
      <c r="C34" t="s">
        <v>76</v>
      </c>
      <c r="D34" t="s">
        <v>146</v>
      </c>
      <c r="E34" t="s">
        <v>86</v>
      </c>
      <c r="F34" t="s">
        <v>79</v>
      </c>
      <c r="G34" t="s">
        <v>87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J34" t="s">
        <v>81</v>
      </c>
      <c r="AK34" t="s">
        <v>81</v>
      </c>
      <c r="AL34" t="s">
        <v>82</v>
      </c>
      <c r="AM34" t="s">
        <v>82</v>
      </c>
      <c r="AN34" t="s">
        <v>81</v>
      </c>
      <c r="AO34" t="s">
        <v>81</v>
      </c>
      <c r="AP34" t="s">
        <v>81</v>
      </c>
      <c r="AR34" t="s">
        <v>83</v>
      </c>
      <c r="AS34" t="s">
        <v>88</v>
      </c>
      <c r="AT34" t="s">
        <v>81</v>
      </c>
      <c r="AU34" t="s">
        <v>81</v>
      </c>
      <c r="AW34" t="s">
        <v>81</v>
      </c>
      <c r="AX34" t="s">
        <v>81</v>
      </c>
      <c r="AY34" t="s">
        <v>81</v>
      </c>
      <c r="BB34" t="s">
        <v>81</v>
      </c>
      <c r="BD34" t="s">
        <v>147</v>
      </c>
      <c r="BE34" t="s">
        <v>79</v>
      </c>
      <c r="BI34" s="15">
        <v>0</v>
      </c>
      <c r="BJ34" s="15">
        <v>1</v>
      </c>
      <c r="BK34" s="15">
        <v>1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1</v>
      </c>
      <c r="BS34" s="15">
        <v>0</v>
      </c>
      <c r="BU34">
        <v>34</v>
      </c>
      <c r="BV34" s="3" t="b">
        <f t="shared" si="23"/>
        <v>1</v>
      </c>
      <c r="BW34" s="3" t="b">
        <f t="shared" si="23"/>
        <v>1</v>
      </c>
      <c r="BX34" s="3" t="b">
        <f t="shared" si="23"/>
        <v>0</v>
      </c>
      <c r="BY34" s="3" t="b">
        <f t="shared" si="23"/>
        <v>1</v>
      </c>
      <c r="BZ34" s="3" t="b">
        <f t="shared" si="23"/>
        <v>0</v>
      </c>
      <c r="CA34" s="3" t="b">
        <f t="shared" si="23"/>
        <v>0</v>
      </c>
      <c r="CB34" s="3" t="b">
        <f t="shared" si="23"/>
        <v>0</v>
      </c>
      <c r="CC34" s="3" t="b">
        <f t="shared" si="23"/>
        <v>0</v>
      </c>
      <c r="CD34" s="3" t="b">
        <f t="shared" si="23"/>
        <v>0</v>
      </c>
      <c r="CE34" s="3" t="b">
        <f t="shared" si="23"/>
        <v>1</v>
      </c>
      <c r="CF34" s="3" t="b">
        <f t="shared" si="23"/>
        <v>0</v>
      </c>
      <c r="CH34" t="b">
        <f t="shared" si="5"/>
        <v>0</v>
      </c>
      <c r="CI34" t="b">
        <f t="shared" si="5"/>
        <v>1</v>
      </c>
      <c r="CJ34" t="str">
        <f t="shared" si="5"/>
        <v/>
      </c>
      <c r="CK34" t="b">
        <f t="shared" si="5"/>
        <v>1</v>
      </c>
      <c r="CL34" t="str">
        <f t="shared" si="5"/>
        <v/>
      </c>
      <c r="CM34" t="str">
        <f t="shared" si="5"/>
        <v/>
      </c>
      <c r="CN34" t="str">
        <f t="shared" si="5"/>
        <v/>
      </c>
      <c r="CO34" t="str">
        <f t="shared" si="5"/>
        <v/>
      </c>
      <c r="CP34" t="str">
        <f t="shared" si="5"/>
        <v/>
      </c>
      <c r="CQ34" t="b">
        <f t="shared" si="5"/>
        <v>1</v>
      </c>
      <c r="CR34" t="str">
        <f t="shared" si="5"/>
        <v/>
      </c>
      <c r="CS34">
        <f t="shared" si="6"/>
        <v>4</v>
      </c>
      <c r="CT34">
        <f t="shared" si="15"/>
        <v>5</v>
      </c>
      <c r="CU34" t="b">
        <f t="shared" si="7"/>
        <v>0</v>
      </c>
      <c r="CV34" t="b">
        <f t="shared" si="16"/>
        <v>1</v>
      </c>
      <c r="CW34">
        <f t="shared" si="8"/>
        <v>1</v>
      </c>
      <c r="CX34">
        <f t="shared" si="9"/>
        <v>1</v>
      </c>
      <c r="CY34" t="b">
        <f t="shared" si="10"/>
        <v>0</v>
      </c>
      <c r="CZ34">
        <f t="shared" si="11"/>
        <v>-1</v>
      </c>
      <c r="DA34" t="s">
        <v>147</v>
      </c>
      <c r="DB34" t="s">
        <v>79</v>
      </c>
      <c r="DG34">
        <f t="shared" si="12"/>
        <v>5</v>
      </c>
      <c r="DH34" s="7" t="s">
        <v>327</v>
      </c>
      <c r="DI34" t="s">
        <v>24</v>
      </c>
      <c r="DJ34" t="s">
        <v>349</v>
      </c>
      <c r="DK34" t="s">
        <v>326</v>
      </c>
      <c r="DL34" t="s">
        <v>27</v>
      </c>
      <c r="DM34" t="s">
        <v>336</v>
      </c>
      <c r="DO34">
        <f t="shared" si="22"/>
        <v>1</v>
      </c>
      <c r="DP34">
        <f t="shared" si="22"/>
        <v>1</v>
      </c>
      <c r="DQ34">
        <f t="shared" si="22"/>
        <v>0</v>
      </c>
      <c r="DR34">
        <f t="shared" si="22"/>
        <v>0</v>
      </c>
      <c r="DS34">
        <f t="shared" si="22"/>
        <v>0</v>
      </c>
      <c r="DT34">
        <f t="shared" si="22"/>
        <v>1</v>
      </c>
      <c r="DU34">
        <f t="shared" si="22"/>
        <v>0</v>
      </c>
      <c r="DV34">
        <f t="shared" si="22"/>
        <v>0</v>
      </c>
      <c r="DW34">
        <f t="shared" si="22"/>
        <v>0</v>
      </c>
      <c r="DX34">
        <f t="shared" si="22"/>
        <v>0</v>
      </c>
      <c r="DY34">
        <f t="shared" si="22"/>
        <v>0</v>
      </c>
      <c r="DZ34">
        <f t="shared" si="22"/>
        <v>0</v>
      </c>
      <c r="EA34">
        <f t="shared" si="22"/>
        <v>0</v>
      </c>
      <c r="EB34">
        <f t="shared" si="22"/>
        <v>0</v>
      </c>
      <c r="EC34">
        <f t="shared" si="22"/>
        <v>0</v>
      </c>
      <c r="ED34">
        <f t="shared" si="22"/>
        <v>0</v>
      </c>
      <c r="EE34">
        <f t="shared" si="21"/>
        <v>0</v>
      </c>
      <c r="EF34">
        <f t="shared" si="21"/>
        <v>0</v>
      </c>
      <c r="EG34">
        <f t="shared" si="21"/>
        <v>1</v>
      </c>
      <c r="EH34">
        <f t="shared" si="21"/>
        <v>0</v>
      </c>
      <c r="EO34" t="b">
        <f t="shared" si="24"/>
        <v>1</v>
      </c>
      <c r="EP34" t="b">
        <f t="shared" si="24"/>
        <v>1</v>
      </c>
      <c r="EQ34" t="b">
        <f t="shared" si="24"/>
        <v>0</v>
      </c>
      <c r="ER34" t="b">
        <f t="shared" si="24"/>
        <v>0</v>
      </c>
      <c r="ES34" t="b">
        <f t="shared" si="24"/>
        <v>0</v>
      </c>
      <c r="ET34" t="b">
        <f t="shared" si="24"/>
        <v>1</v>
      </c>
      <c r="EU34" t="b">
        <f t="shared" si="24"/>
        <v>0</v>
      </c>
      <c r="EV34" t="b">
        <f t="shared" si="24"/>
        <v>0</v>
      </c>
      <c r="EW34" t="b">
        <f t="shared" si="24"/>
        <v>0</v>
      </c>
      <c r="EX34" t="b">
        <f t="shared" si="24"/>
        <v>0</v>
      </c>
      <c r="EY34" t="b">
        <f t="shared" si="24"/>
        <v>0</v>
      </c>
      <c r="EZ34" t="b">
        <f t="shared" si="24"/>
        <v>0</v>
      </c>
      <c r="FA34" t="b">
        <f t="shared" si="24"/>
        <v>0</v>
      </c>
      <c r="FB34" t="b">
        <f t="shared" si="24"/>
        <v>0</v>
      </c>
      <c r="FC34" t="b">
        <f t="shared" si="24"/>
        <v>0</v>
      </c>
      <c r="FD34" t="b">
        <f t="shared" si="24"/>
        <v>0</v>
      </c>
      <c r="FE34" t="b">
        <f t="shared" si="19"/>
        <v>0</v>
      </c>
      <c r="FF34" t="b">
        <f t="shared" si="19"/>
        <v>0</v>
      </c>
      <c r="FG34" t="b">
        <f t="shared" si="19"/>
        <v>1</v>
      </c>
      <c r="FH34" t="b">
        <f t="shared" si="19"/>
        <v>0</v>
      </c>
    </row>
    <row r="35" spans="1:169">
      <c r="A35" t="s">
        <v>148</v>
      </c>
      <c r="C35" t="s">
        <v>76</v>
      </c>
      <c r="D35" t="s">
        <v>149</v>
      </c>
      <c r="E35" t="s">
        <v>104</v>
      </c>
      <c r="F35" t="s">
        <v>79</v>
      </c>
      <c r="G35" t="s">
        <v>87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s">
        <v>88</v>
      </c>
      <c r="AK35" t="s">
        <v>81</v>
      </c>
      <c r="AL35" t="s">
        <v>81</v>
      </c>
      <c r="AM35" t="s">
        <v>81</v>
      </c>
      <c r="AN35" t="s">
        <v>83</v>
      </c>
      <c r="AO35" t="s">
        <v>81</v>
      </c>
      <c r="AP35" t="s">
        <v>81</v>
      </c>
      <c r="AR35" t="s">
        <v>81</v>
      </c>
      <c r="AS35" t="s">
        <v>88</v>
      </c>
      <c r="AT35" t="s">
        <v>82</v>
      </c>
      <c r="AU35" t="s">
        <v>81</v>
      </c>
      <c r="AW35" t="s">
        <v>81</v>
      </c>
      <c r="AX35" t="s">
        <v>81</v>
      </c>
      <c r="AY35" t="s">
        <v>81</v>
      </c>
      <c r="BB35" t="s">
        <v>81</v>
      </c>
      <c r="BD35" t="s">
        <v>148</v>
      </c>
      <c r="BE35" t="s">
        <v>79</v>
      </c>
      <c r="BI35" s="15">
        <v>0</v>
      </c>
      <c r="BJ35" s="15">
        <v>1</v>
      </c>
      <c r="BK35" s="15">
        <v>0</v>
      </c>
      <c r="BL35" s="15">
        <v>1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1</v>
      </c>
      <c r="BS35" s="15">
        <v>0</v>
      </c>
      <c r="BU35">
        <v>35</v>
      </c>
      <c r="BV35" s="3" t="b">
        <f t="shared" si="23"/>
        <v>0</v>
      </c>
      <c r="BW35" s="3" t="b">
        <f t="shared" si="23"/>
        <v>0</v>
      </c>
      <c r="BX35" s="3" t="b">
        <f t="shared" si="23"/>
        <v>0</v>
      </c>
      <c r="BY35" s="3" t="b">
        <f t="shared" si="23"/>
        <v>0</v>
      </c>
      <c r="BZ35" s="3" t="b">
        <f t="shared" si="23"/>
        <v>1</v>
      </c>
      <c r="CA35" s="3" t="b">
        <f t="shared" si="23"/>
        <v>0</v>
      </c>
      <c r="CB35" s="3" t="b">
        <f t="shared" si="23"/>
        <v>0</v>
      </c>
      <c r="CC35" s="3" t="b">
        <f t="shared" si="23"/>
        <v>1</v>
      </c>
      <c r="CD35" s="3" t="b">
        <f t="shared" si="23"/>
        <v>0</v>
      </c>
      <c r="CE35" s="3" t="b">
        <f t="shared" si="23"/>
        <v>1</v>
      </c>
      <c r="CF35" s="3" t="b">
        <f t="shared" si="23"/>
        <v>0</v>
      </c>
      <c r="CH35" t="str">
        <f t="shared" si="5"/>
        <v/>
      </c>
      <c r="CI35" t="str">
        <f t="shared" si="5"/>
        <v/>
      </c>
      <c r="CJ35" t="str">
        <f t="shared" si="5"/>
        <v/>
      </c>
      <c r="CK35" t="str">
        <f t="shared" si="5"/>
        <v/>
      </c>
      <c r="CL35" t="b">
        <f t="shared" si="5"/>
        <v>1</v>
      </c>
      <c r="CM35" t="str">
        <f t="shared" si="5"/>
        <v/>
      </c>
      <c r="CN35" t="str">
        <f t="shared" si="5"/>
        <v/>
      </c>
      <c r="CO35" t="b">
        <f t="shared" si="5"/>
        <v>0</v>
      </c>
      <c r="CP35" t="str">
        <f t="shared" si="5"/>
        <v/>
      </c>
      <c r="CQ35" t="b">
        <f t="shared" si="5"/>
        <v>1</v>
      </c>
      <c r="CR35" t="str">
        <f t="shared" si="5"/>
        <v/>
      </c>
      <c r="CS35">
        <f t="shared" si="6"/>
        <v>3</v>
      </c>
      <c r="CT35">
        <f t="shared" si="15"/>
        <v>4</v>
      </c>
      <c r="CU35" t="b">
        <f t="shared" si="7"/>
        <v>0</v>
      </c>
      <c r="CV35" t="b">
        <f t="shared" si="16"/>
        <v>1</v>
      </c>
      <c r="CW35">
        <f t="shared" si="8"/>
        <v>1</v>
      </c>
      <c r="CX35">
        <f t="shared" si="9"/>
        <v>2</v>
      </c>
      <c r="CY35" t="b">
        <f t="shared" si="10"/>
        <v>0</v>
      </c>
      <c r="CZ35">
        <f t="shared" si="11"/>
        <v>-1</v>
      </c>
      <c r="DA35" t="s">
        <v>148</v>
      </c>
      <c r="DB35" t="s">
        <v>79</v>
      </c>
      <c r="DG35">
        <f t="shared" si="12"/>
        <v>4</v>
      </c>
      <c r="DH35" s="7" t="s">
        <v>385</v>
      </c>
      <c r="DI35" t="s">
        <v>30</v>
      </c>
      <c r="DJ35" t="s">
        <v>32</v>
      </c>
      <c r="DK35" t="s">
        <v>167</v>
      </c>
      <c r="DL35" t="s">
        <v>336</v>
      </c>
      <c r="DO35">
        <f t="shared" si="22"/>
        <v>0</v>
      </c>
      <c r="DP35">
        <f t="shared" si="22"/>
        <v>0</v>
      </c>
      <c r="DQ35">
        <f t="shared" si="22"/>
        <v>0</v>
      </c>
      <c r="DR35">
        <f t="shared" si="22"/>
        <v>0</v>
      </c>
      <c r="DS35">
        <f t="shared" si="22"/>
        <v>0</v>
      </c>
      <c r="DT35">
        <f t="shared" si="22"/>
        <v>0</v>
      </c>
      <c r="DU35">
        <f t="shared" si="22"/>
        <v>1</v>
      </c>
      <c r="DV35">
        <f t="shared" si="22"/>
        <v>0</v>
      </c>
      <c r="DW35">
        <f t="shared" si="22"/>
        <v>0</v>
      </c>
      <c r="DX35">
        <f t="shared" si="22"/>
        <v>0</v>
      </c>
      <c r="DY35">
        <f t="shared" si="22"/>
        <v>0</v>
      </c>
      <c r="DZ35">
        <f t="shared" si="22"/>
        <v>1</v>
      </c>
      <c r="EA35">
        <f t="shared" si="22"/>
        <v>0</v>
      </c>
      <c r="EB35">
        <f t="shared" si="22"/>
        <v>1</v>
      </c>
      <c r="EC35">
        <f t="shared" si="22"/>
        <v>0</v>
      </c>
      <c r="ED35">
        <f t="shared" si="22"/>
        <v>0</v>
      </c>
      <c r="EE35">
        <f t="shared" si="21"/>
        <v>0</v>
      </c>
      <c r="EF35">
        <f t="shared" si="21"/>
        <v>0</v>
      </c>
      <c r="EG35">
        <f t="shared" si="21"/>
        <v>1</v>
      </c>
      <c r="EH35">
        <f t="shared" si="21"/>
        <v>0</v>
      </c>
      <c r="EO35" t="b">
        <f t="shared" si="24"/>
        <v>0</v>
      </c>
      <c r="EP35" t="b">
        <f t="shared" si="24"/>
        <v>0</v>
      </c>
      <c r="EQ35" t="b">
        <f t="shared" si="24"/>
        <v>0</v>
      </c>
      <c r="ER35" t="b">
        <f t="shared" si="24"/>
        <v>0</v>
      </c>
      <c r="ES35" t="b">
        <f t="shared" si="24"/>
        <v>0</v>
      </c>
      <c r="ET35" t="b">
        <f t="shared" si="24"/>
        <v>0</v>
      </c>
      <c r="EU35" t="b">
        <f t="shared" si="24"/>
        <v>1</v>
      </c>
      <c r="EV35" t="b">
        <f t="shared" si="24"/>
        <v>0</v>
      </c>
      <c r="EW35" t="b">
        <f t="shared" si="24"/>
        <v>0</v>
      </c>
      <c r="EX35" t="b">
        <f t="shared" si="24"/>
        <v>0</v>
      </c>
      <c r="EY35" t="b">
        <f t="shared" si="24"/>
        <v>0</v>
      </c>
      <c r="EZ35" t="b">
        <f t="shared" si="24"/>
        <v>1</v>
      </c>
      <c r="FA35" t="b">
        <f t="shared" si="24"/>
        <v>0</v>
      </c>
      <c r="FB35" t="b">
        <f t="shared" si="24"/>
        <v>1</v>
      </c>
      <c r="FC35" t="b">
        <f t="shared" si="24"/>
        <v>0</v>
      </c>
      <c r="FD35" t="b">
        <f t="shared" si="24"/>
        <v>0</v>
      </c>
      <c r="FE35" t="b">
        <f t="shared" si="19"/>
        <v>0</v>
      </c>
      <c r="FF35" t="b">
        <f t="shared" si="19"/>
        <v>0</v>
      </c>
      <c r="FG35" t="b">
        <f t="shared" si="19"/>
        <v>1</v>
      </c>
      <c r="FH35" t="b">
        <f t="shared" si="19"/>
        <v>0</v>
      </c>
    </row>
    <row r="36" spans="1:169">
      <c r="A36" t="s">
        <v>150</v>
      </c>
      <c r="C36" t="s">
        <v>76</v>
      </c>
      <c r="D36" t="s">
        <v>151</v>
      </c>
      <c r="E36" t="s">
        <v>152</v>
      </c>
      <c r="F36" t="s">
        <v>79</v>
      </c>
      <c r="G36" t="s">
        <v>87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J36" t="s">
        <v>82</v>
      </c>
      <c r="AK36" t="s">
        <v>82</v>
      </c>
      <c r="AL36" t="s">
        <v>82</v>
      </c>
      <c r="AM36" t="s">
        <v>82</v>
      </c>
      <c r="AN36" t="s">
        <v>81</v>
      </c>
      <c r="AO36" t="s">
        <v>82</v>
      </c>
      <c r="AP36" t="s">
        <v>81</v>
      </c>
      <c r="AR36" t="s">
        <v>83</v>
      </c>
      <c r="AS36" t="s">
        <v>95</v>
      </c>
      <c r="AT36" t="s">
        <v>81</v>
      </c>
      <c r="AU36" t="s">
        <v>83</v>
      </c>
      <c r="AW36" t="s">
        <v>81</v>
      </c>
      <c r="AX36" t="s">
        <v>82</v>
      </c>
      <c r="AY36" t="s">
        <v>81</v>
      </c>
      <c r="BB36" t="s">
        <v>82</v>
      </c>
      <c r="BD36" t="s">
        <v>150</v>
      </c>
      <c r="BE36" t="s">
        <v>79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1</v>
      </c>
      <c r="BP36" s="15">
        <v>1</v>
      </c>
      <c r="BQ36" s="15">
        <v>0</v>
      </c>
      <c r="BR36" s="15">
        <v>0</v>
      </c>
      <c r="BS36" s="15">
        <v>0</v>
      </c>
      <c r="BU36">
        <v>36</v>
      </c>
      <c r="BV36" s="3" t="b">
        <f t="shared" si="23"/>
        <v>1</v>
      </c>
      <c r="BW36" s="3" t="b">
        <f t="shared" si="23"/>
        <v>0</v>
      </c>
      <c r="BX36" s="3" t="b">
        <f t="shared" si="23"/>
        <v>0</v>
      </c>
      <c r="BY36" s="3" t="b">
        <f t="shared" si="23"/>
        <v>0</v>
      </c>
      <c r="BZ36" s="3" t="b">
        <f t="shared" si="23"/>
        <v>0</v>
      </c>
      <c r="CA36" s="3" t="b">
        <f t="shared" si="23"/>
        <v>0</v>
      </c>
      <c r="CB36" s="3" t="b">
        <f t="shared" si="23"/>
        <v>1</v>
      </c>
      <c r="CC36" s="3" t="b">
        <f t="shared" si="23"/>
        <v>1</v>
      </c>
      <c r="CD36" s="3" t="b">
        <f t="shared" si="23"/>
        <v>0</v>
      </c>
      <c r="CE36" s="3" t="b">
        <f t="shared" si="23"/>
        <v>0</v>
      </c>
      <c r="CF36" s="3" t="b">
        <f t="shared" si="23"/>
        <v>0</v>
      </c>
      <c r="CH36" t="b">
        <f t="shared" si="5"/>
        <v>0</v>
      </c>
      <c r="CI36" t="str">
        <f t="shared" si="5"/>
        <v/>
      </c>
      <c r="CJ36" t="str">
        <f t="shared" si="5"/>
        <v/>
      </c>
      <c r="CK36" t="str">
        <f t="shared" si="5"/>
        <v/>
      </c>
      <c r="CL36" t="str">
        <f t="shared" si="5"/>
        <v/>
      </c>
      <c r="CM36" t="str">
        <f t="shared" si="5"/>
        <v/>
      </c>
      <c r="CN36" t="b">
        <f t="shared" si="5"/>
        <v>1</v>
      </c>
      <c r="CO36" t="b">
        <f t="shared" si="5"/>
        <v>1</v>
      </c>
      <c r="CP36" t="str">
        <f t="shared" si="5"/>
        <v/>
      </c>
      <c r="CQ36" t="str">
        <f t="shared" si="5"/>
        <v/>
      </c>
      <c r="CR36" t="str">
        <f t="shared" si="5"/>
        <v/>
      </c>
      <c r="CS36">
        <f t="shared" si="6"/>
        <v>3</v>
      </c>
      <c r="CT36">
        <f t="shared" si="15"/>
        <v>3</v>
      </c>
      <c r="CU36" t="b">
        <f t="shared" si="7"/>
        <v>0</v>
      </c>
      <c r="CV36" t="b">
        <f t="shared" si="16"/>
        <v>1</v>
      </c>
      <c r="CW36">
        <f t="shared" si="8"/>
        <v>1</v>
      </c>
      <c r="CX36">
        <f t="shared" si="9"/>
        <v>0</v>
      </c>
      <c r="CY36" t="b">
        <f t="shared" si="10"/>
        <v>0</v>
      </c>
      <c r="CZ36">
        <f t="shared" si="11"/>
        <v>0</v>
      </c>
      <c r="DA36" t="s">
        <v>150</v>
      </c>
      <c r="DB36" t="s">
        <v>79</v>
      </c>
      <c r="DG36">
        <f t="shared" si="12"/>
        <v>3</v>
      </c>
      <c r="DH36" s="7" t="s">
        <v>386</v>
      </c>
      <c r="DI36" t="s">
        <v>322</v>
      </c>
      <c r="DJ36" t="s">
        <v>29</v>
      </c>
      <c r="DK36" t="s">
        <v>32</v>
      </c>
      <c r="DO36">
        <f t="shared" si="22"/>
        <v>1</v>
      </c>
      <c r="DP36">
        <f t="shared" si="22"/>
        <v>0</v>
      </c>
      <c r="DQ36">
        <f t="shared" si="22"/>
        <v>0</v>
      </c>
      <c r="DR36">
        <f t="shared" si="22"/>
        <v>0</v>
      </c>
      <c r="DS36">
        <f t="shared" si="22"/>
        <v>0</v>
      </c>
      <c r="DT36">
        <f t="shared" si="22"/>
        <v>0</v>
      </c>
      <c r="DU36">
        <f t="shared" si="22"/>
        <v>0</v>
      </c>
      <c r="DV36">
        <f t="shared" si="22"/>
        <v>0</v>
      </c>
      <c r="DW36">
        <f t="shared" si="22"/>
        <v>1</v>
      </c>
      <c r="DX36">
        <f t="shared" si="22"/>
        <v>0</v>
      </c>
      <c r="DY36">
        <f t="shared" si="22"/>
        <v>0</v>
      </c>
      <c r="DZ36">
        <f t="shared" si="22"/>
        <v>0</v>
      </c>
      <c r="EA36">
        <f t="shared" si="22"/>
        <v>0</v>
      </c>
      <c r="EB36">
        <f t="shared" si="22"/>
        <v>1</v>
      </c>
      <c r="EC36">
        <f t="shared" si="22"/>
        <v>0</v>
      </c>
      <c r="ED36">
        <f t="shared" si="22"/>
        <v>0</v>
      </c>
      <c r="EE36">
        <f t="shared" si="21"/>
        <v>0</v>
      </c>
      <c r="EF36">
        <f t="shared" si="21"/>
        <v>0</v>
      </c>
      <c r="EG36">
        <f t="shared" si="21"/>
        <v>0</v>
      </c>
      <c r="EH36">
        <f t="shared" si="21"/>
        <v>0</v>
      </c>
      <c r="EO36" t="b">
        <f t="shared" si="24"/>
        <v>1</v>
      </c>
      <c r="EP36" t="b">
        <f t="shared" si="24"/>
        <v>0</v>
      </c>
      <c r="EQ36" t="b">
        <f t="shared" si="24"/>
        <v>0</v>
      </c>
      <c r="ER36" t="b">
        <f t="shared" si="24"/>
        <v>0</v>
      </c>
      <c r="ES36" t="b">
        <f t="shared" si="24"/>
        <v>0</v>
      </c>
      <c r="ET36" t="b">
        <f t="shared" si="24"/>
        <v>0</v>
      </c>
      <c r="EU36" t="b">
        <f t="shared" si="24"/>
        <v>0</v>
      </c>
      <c r="EV36" t="b">
        <f t="shared" si="24"/>
        <v>0</v>
      </c>
      <c r="EW36" t="b">
        <f t="shared" si="24"/>
        <v>1</v>
      </c>
      <c r="EX36" t="b">
        <f t="shared" si="24"/>
        <v>0</v>
      </c>
      <c r="EY36" t="b">
        <f t="shared" si="24"/>
        <v>0</v>
      </c>
      <c r="EZ36" t="b">
        <f t="shared" si="24"/>
        <v>0</v>
      </c>
      <c r="FA36" t="b">
        <f t="shared" si="24"/>
        <v>0</v>
      </c>
      <c r="FB36" t="b">
        <f t="shared" si="24"/>
        <v>1</v>
      </c>
      <c r="FC36" t="b">
        <f t="shared" si="24"/>
        <v>0</v>
      </c>
      <c r="FD36" t="b">
        <f t="shared" si="24"/>
        <v>0</v>
      </c>
      <c r="FE36" t="b">
        <f t="shared" si="19"/>
        <v>0</v>
      </c>
      <c r="FF36" t="b">
        <f t="shared" si="19"/>
        <v>0</v>
      </c>
      <c r="FG36" t="b">
        <f t="shared" si="19"/>
        <v>0</v>
      </c>
      <c r="FH36" t="b">
        <f t="shared" si="19"/>
        <v>0</v>
      </c>
    </row>
    <row r="37" spans="1:169">
      <c r="A37" t="s">
        <v>153</v>
      </c>
      <c r="C37" t="s">
        <v>76</v>
      </c>
      <c r="D37" t="s">
        <v>154</v>
      </c>
      <c r="E37" t="s">
        <v>92</v>
      </c>
      <c r="F37" t="s">
        <v>79</v>
      </c>
      <c r="G37" t="s">
        <v>87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R37" t="s">
        <v>82</v>
      </c>
      <c r="AS37" t="s">
        <v>88</v>
      </c>
      <c r="AT37" t="s">
        <v>82</v>
      </c>
      <c r="AU37" t="s">
        <v>82</v>
      </c>
      <c r="AW37" t="s">
        <v>81</v>
      </c>
      <c r="AX37" t="s">
        <v>82</v>
      </c>
      <c r="AY37" t="s">
        <v>82</v>
      </c>
      <c r="BB37" t="s">
        <v>82</v>
      </c>
      <c r="BD37" t="s">
        <v>153</v>
      </c>
      <c r="BE37" t="s">
        <v>79</v>
      </c>
      <c r="BI37" s="15">
        <v>1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1</v>
      </c>
      <c r="BR37" s="15">
        <v>0</v>
      </c>
      <c r="BS37" s="15">
        <v>0</v>
      </c>
      <c r="BU37">
        <v>37</v>
      </c>
      <c r="BV37" s="3" t="b">
        <f t="shared" si="23"/>
        <v>1</v>
      </c>
      <c r="BW37" s="3" t="b">
        <f t="shared" si="23"/>
        <v>0</v>
      </c>
      <c r="BX37" s="3" t="b">
        <f t="shared" si="23"/>
        <v>0</v>
      </c>
      <c r="BY37" s="3" t="b">
        <f t="shared" si="23"/>
        <v>0</v>
      </c>
      <c r="BZ37" s="3" t="b">
        <f t="shared" si="23"/>
        <v>0</v>
      </c>
      <c r="CA37" s="3" t="b">
        <f t="shared" si="23"/>
        <v>0</v>
      </c>
      <c r="CB37" s="3" t="b">
        <f t="shared" si="23"/>
        <v>0</v>
      </c>
      <c r="CC37" s="3" t="b">
        <f t="shared" si="23"/>
        <v>0</v>
      </c>
      <c r="CD37" s="3" t="b">
        <f t="shared" si="23"/>
        <v>1</v>
      </c>
      <c r="CE37" s="3" t="b">
        <f t="shared" si="23"/>
        <v>0</v>
      </c>
      <c r="CF37" s="3" t="b">
        <f t="shared" si="23"/>
        <v>0</v>
      </c>
      <c r="CH37" t="b">
        <f t="shared" si="5"/>
        <v>1</v>
      </c>
      <c r="CI37" t="str">
        <f t="shared" si="5"/>
        <v/>
      </c>
      <c r="CJ37" t="str">
        <f t="shared" si="5"/>
        <v/>
      </c>
      <c r="CK37" t="str">
        <f t="shared" si="5"/>
        <v/>
      </c>
      <c r="CL37" t="str">
        <f t="shared" si="5"/>
        <v/>
      </c>
      <c r="CM37" t="str">
        <f t="shared" si="5"/>
        <v/>
      </c>
      <c r="CN37" t="str">
        <f t="shared" si="5"/>
        <v/>
      </c>
      <c r="CO37" t="str">
        <f t="shared" si="5"/>
        <v/>
      </c>
      <c r="CP37" t="b">
        <f t="shared" si="5"/>
        <v>1</v>
      </c>
      <c r="CQ37" t="str">
        <f t="shared" si="5"/>
        <v/>
      </c>
      <c r="CR37" t="str">
        <f t="shared" si="5"/>
        <v/>
      </c>
      <c r="CS37">
        <f t="shared" si="6"/>
        <v>2</v>
      </c>
      <c r="CT37">
        <f t="shared" si="15"/>
        <v>2</v>
      </c>
      <c r="CU37" t="b">
        <f t="shared" si="7"/>
        <v>1</v>
      </c>
      <c r="CV37" t="b">
        <f t="shared" si="16"/>
        <v>0</v>
      </c>
      <c r="CW37">
        <f t="shared" si="8"/>
        <v>0</v>
      </c>
      <c r="CX37">
        <f t="shared" si="9"/>
        <v>0</v>
      </c>
      <c r="CY37" t="b">
        <f t="shared" si="10"/>
        <v>0</v>
      </c>
      <c r="CZ37">
        <f t="shared" si="11"/>
        <v>0</v>
      </c>
      <c r="DA37" t="s">
        <v>153</v>
      </c>
      <c r="DB37" t="s">
        <v>79</v>
      </c>
      <c r="DG37">
        <f t="shared" si="12"/>
        <v>2</v>
      </c>
      <c r="DH37" s="7" t="s">
        <v>387</v>
      </c>
      <c r="DI37" t="s">
        <v>33</v>
      </c>
      <c r="DJ37" t="s">
        <v>24</v>
      </c>
      <c r="DO37">
        <f t="shared" si="22"/>
        <v>1</v>
      </c>
      <c r="DP37">
        <f t="shared" si="22"/>
        <v>0</v>
      </c>
      <c r="DQ37">
        <f t="shared" si="22"/>
        <v>0</v>
      </c>
      <c r="DR37">
        <f t="shared" si="22"/>
        <v>0</v>
      </c>
      <c r="DS37">
        <f t="shared" si="22"/>
        <v>0</v>
      </c>
      <c r="DT37">
        <f t="shared" si="22"/>
        <v>0</v>
      </c>
      <c r="DU37">
        <f t="shared" si="22"/>
        <v>0</v>
      </c>
      <c r="DV37">
        <f t="shared" si="22"/>
        <v>0</v>
      </c>
      <c r="DW37">
        <f t="shared" si="22"/>
        <v>0</v>
      </c>
      <c r="DX37">
        <f t="shared" si="22"/>
        <v>0</v>
      </c>
      <c r="DY37">
        <f t="shared" si="22"/>
        <v>0</v>
      </c>
      <c r="DZ37">
        <f t="shared" si="22"/>
        <v>0</v>
      </c>
      <c r="EA37">
        <f t="shared" si="22"/>
        <v>0</v>
      </c>
      <c r="EB37">
        <f t="shared" si="22"/>
        <v>0</v>
      </c>
      <c r="EC37">
        <f t="shared" si="22"/>
        <v>0</v>
      </c>
      <c r="ED37">
        <f t="shared" si="22"/>
        <v>1</v>
      </c>
      <c r="EE37">
        <f t="shared" si="21"/>
        <v>0</v>
      </c>
      <c r="EF37">
        <f t="shared" si="21"/>
        <v>0</v>
      </c>
      <c r="EG37">
        <f t="shared" si="21"/>
        <v>0</v>
      </c>
      <c r="EH37">
        <f t="shared" si="21"/>
        <v>0</v>
      </c>
      <c r="EO37" t="b">
        <f t="shared" si="24"/>
        <v>1</v>
      </c>
      <c r="EP37" t="b">
        <f t="shared" si="24"/>
        <v>0</v>
      </c>
      <c r="EQ37" t="b">
        <f t="shared" si="24"/>
        <v>0</v>
      </c>
      <c r="ER37" t="b">
        <f t="shared" si="24"/>
        <v>0</v>
      </c>
      <c r="ES37" t="b">
        <f t="shared" si="24"/>
        <v>0</v>
      </c>
      <c r="ET37" t="b">
        <f t="shared" si="24"/>
        <v>0</v>
      </c>
      <c r="EU37" t="b">
        <f t="shared" si="24"/>
        <v>0</v>
      </c>
      <c r="EV37" t="b">
        <f t="shared" si="24"/>
        <v>0</v>
      </c>
      <c r="EW37" t="b">
        <f t="shared" si="24"/>
        <v>0</v>
      </c>
      <c r="EX37" t="b">
        <f t="shared" si="24"/>
        <v>0</v>
      </c>
      <c r="EY37" t="b">
        <f t="shared" si="24"/>
        <v>0</v>
      </c>
      <c r="EZ37" t="b">
        <f t="shared" si="24"/>
        <v>0</v>
      </c>
      <c r="FA37" t="b">
        <f t="shared" si="24"/>
        <v>0</v>
      </c>
      <c r="FB37" t="b">
        <f t="shared" si="24"/>
        <v>0</v>
      </c>
      <c r="FC37" t="b">
        <f t="shared" si="24"/>
        <v>0</v>
      </c>
      <c r="FD37" t="b">
        <f t="shared" si="24"/>
        <v>1</v>
      </c>
      <c r="FE37" t="b">
        <f t="shared" si="19"/>
        <v>0</v>
      </c>
      <c r="FF37" t="b">
        <f t="shared" si="19"/>
        <v>0</v>
      </c>
      <c r="FG37" t="b">
        <f t="shared" si="19"/>
        <v>0</v>
      </c>
      <c r="FH37" t="b">
        <f t="shared" si="19"/>
        <v>0</v>
      </c>
    </row>
    <row r="38" spans="1:169">
      <c r="A38" t="s">
        <v>155</v>
      </c>
      <c r="C38" t="s">
        <v>76</v>
      </c>
      <c r="D38" t="s">
        <v>154</v>
      </c>
      <c r="E38" t="s">
        <v>92</v>
      </c>
      <c r="F38" t="s">
        <v>79</v>
      </c>
      <c r="G38" t="s">
        <v>80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K38" t="s">
        <v>81</v>
      </c>
      <c r="AM38" t="s">
        <v>81</v>
      </c>
      <c r="AN38" t="s">
        <v>83</v>
      </c>
      <c r="AO38" t="s">
        <v>83</v>
      </c>
      <c r="AP38" t="s">
        <v>82</v>
      </c>
      <c r="AT38" t="s">
        <v>83</v>
      </c>
      <c r="AU38" t="s">
        <v>81</v>
      </c>
      <c r="AW38" t="s">
        <v>81</v>
      </c>
      <c r="BD38" t="s">
        <v>155</v>
      </c>
      <c r="BE38" t="s">
        <v>79</v>
      </c>
      <c r="BI38" s="15">
        <v>0</v>
      </c>
      <c r="BJ38" s="15">
        <v>1</v>
      </c>
      <c r="BK38" s="15">
        <v>0</v>
      </c>
      <c r="BL38" s="15">
        <v>0</v>
      </c>
      <c r="BM38" s="15">
        <v>0</v>
      </c>
      <c r="BN38" s="15">
        <v>0</v>
      </c>
      <c r="BO38" s="15">
        <v>1</v>
      </c>
      <c r="BP38" s="15">
        <v>0</v>
      </c>
      <c r="BQ38" s="15">
        <v>1</v>
      </c>
      <c r="BR38" s="15">
        <v>0</v>
      </c>
      <c r="BS38" s="15">
        <v>0</v>
      </c>
      <c r="BU38">
        <v>38</v>
      </c>
      <c r="BV38" s="3" t="b">
        <f t="shared" si="23"/>
        <v>0</v>
      </c>
      <c r="BW38" s="3" t="b">
        <f t="shared" si="23"/>
        <v>1</v>
      </c>
      <c r="BX38" s="3" t="b">
        <f t="shared" si="23"/>
        <v>0</v>
      </c>
      <c r="BY38" s="3" t="b">
        <f t="shared" si="23"/>
        <v>0</v>
      </c>
      <c r="BZ38" s="3" t="b">
        <f t="shared" si="23"/>
        <v>0</v>
      </c>
      <c r="CA38" s="3" t="b">
        <f t="shared" si="23"/>
        <v>0</v>
      </c>
      <c r="CB38" s="3" t="b">
        <f t="shared" si="23"/>
        <v>0</v>
      </c>
      <c r="CC38" s="3" t="b">
        <f t="shared" si="23"/>
        <v>0</v>
      </c>
      <c r="CD38" s="3" t="b">
        <f t="shared" si="23"/>
        <v>1</v>
      </c>
      <c r="CE38" s="3" t="b">
        <f t="shared" si="23"/>
        <v>0</v>
      </c>
      <c r="CF38" s="3" t="b">
        <f t="shared" si="23"/>
        <v>0</v>
      </c>
      <c r="CH38" t="str">
        <f t="shared" si="5"/>
        <v/>
      </c>
      <c r="CI38" t="b">
        <f t="shared" si="5"/>
        <v>1</v>
      </c>
      <c r="CJ38" t="str">
        <f t="shared" si="5"/>
        <v/>
      </c>
      <c r="CK38" t="str">
        <f t="shared" si="5"/>
        <v/>
      </c>
      <c r="CL38" t="str">
        <f t="shared" si="5"/>
        <v/>
      </c>
      <c r="CM38" t="str">
        <f t="shared" si="5"/>
        <v/>
      </c>
      <c r="CN38" t="str">
        <f t="shared" si="5"/>
        <v/>
      </c>
      <c r="CO38" t="str">
        <f t="shared" si="5"/>
        <v/>
      </c>
      <c r="CP38" t="b">
        <f t="shared" si="5"/>
        <v>1</v>
      </c>
      <c r="CQ38" t="str">
        <f t="shared" si="5"/>
        <v/>
      </c>
      <c r="CR38" t="str">
        <f t="shared" si="5"/>
        <v/>
      </c>
      <c r="CS38">
        <f t="shared" si="6"/>
        <v>2</v>
      </c>
      <c r="CT38">
        <f t="shared" si="15"/>
        <v>2</v>
      </c>
      <c r="CU38" t="b">
        <f t="shared" si="7"/>
        <v>0</v>
      </c>
      <c r="CV38" t="b">
        <f t="shared" si="16"/>
        <v>1</v>
      </c>
      <c r="CW38">
        <f t="shared" si="8"/>
        <v>0</v>
      </c>
      <c r="CX38">
        <f t="shared" si="9"/>
        <v>1</v>
      </c>
      <c r="CY38" t="b">
        <f t="shared" si="10"/>
        <v>0</v>
      </c>
      <c r="CZ38">
        <f t="shared" si="11"/>
        <v>0</v>
      </c>
      <c r="DA38" t="s">
        <v>155</v>
      </c>
      <c r="DB38" t="s">
        <v>79</v>
      </c>
      <c r="DG38">
        <f t="shared" si="12"/>
        <v>2</v>
      </c>
      <c r="DH38" s="7" t="s">
        <v>368</v>
      </c>
      <c r="DI38" t="s">
        <v>326</v>
      </c>
      <c r="DJ38" t="s">
        <v>33</v>
      </c>
      <c r="DO38">
        <f t="shared" si="22"/>
        <v>0</v>
      </c>
      <c r="DP38">
        <f t="shared" si="22"/>
        <v>1</v>
      </c>
      <c r="DQ38">
        <f t="shared" si="22"/>
        <v>0</v>
      </c>
      <c r="DR38">
        <f t="shared" si="22"/>
        <v>0</v>
      </c>
      <c r="DS38">
        <f t="shared" si="22"/>
        <v>0</v>
      </c>
      <c r="DT38">
        <f t="shared" si="22"/>
        <v>0</v>
      </c>
      <c r="DU38">
        <f t="shared" si="22"/>
        <v>0</v>
      </c>
      <c r="DV38">
        <f t="shared" si="22"/>
        <v>0</v>
      </c>
      <c r="DW38">
        <f t="shared" si="22"/>
        <v>0</v>
      </c>
      <c r="DX38">
        <f t="shared" si="22"/>
        <v>0</v>
      </c>
      <c r="DY38">
        <f t="shared" si="22"/>
        <v>0</v>
      </c>
      <c r="DZ38">
        <f t="shared" si="22"/>
        <v>0</v>
      </c>
      <c r="EA38">
        <f t="shared" si="22"/>
        <v>0</v>
      </c>
      <c r="EB38">
        <f t="shared" si="22"/>
        <v>0</v>
      </c>
      <c r="EC38">
        <f t="shared" si="22"/>
        <v>0</v>
      </c>
      <c r="ED38">
        <f t="shared" si="22"/>
        <v>1</v>
      </c>
      <c r="EE38">
        <f t="shared" si="21"/>
        <v>0</v>
      </c>
      <c r="EF38">
        <f t="shared" si="21"/>
        <v>0</v>
      </c>
      <c r="EG38">
        <f t="shared" si="21"/>
        <v>0</v>
      </c>
      <c r="EH38">
        <f t="shared" si="21"/>
        <v>0</v>
      </c>
      <c r="EO38" t="b">
        <f t="shared" si="24"/>
        <v>0</v>
      </c>
      <c r="EP38" t="b">
        <f t="shared" si="24"/>
        <v>1</v>
      </c>
      <c r="EQ38" t="b">
        <f t="shared" si="24"/>
        <v>0</v>
      </c>
      <c r="ER38" t="b">
        <f t="shared" si="24"/>
        <v>0</v>
      </c>
      <c r="ES38" t="b">
        <f t="shared" si="24"/>
        <v>0</v>
      </c>
      <c r="ET38" t="b">
        <f t="shared" si="24"/>
        <v>0</v>
      </c>
      <c r="EU38" t="b">
        <f t="shared" si="24"/>
        <v>0</v>
      </c>
      <c r="EV38" t="b">
        <f t="shared" si="24"/>
        <v>0</v>
      </c>
      <c r="EW38" t="b">
        <f t="shared" si="24"/>
        <v>0</v>
      </c>
      <c r="EX38" t="b">
        <f t="shared" si="24"/>
        <v>0</v>
      </c>
      <c r="EY38" t="b">
        <f t="shared" si="24"/>
        <v>0</v>
      </c>
      <c r="EZ38" t="b">
        <f t="shared" si="24"/>
        <v>0</v>
      </c>
      <c r="FA38" t="b">
        <f t="shared" si="24"/>
        <v>0</v>
      </c>
      <c r="FB38" t="b">
        <f t="shared" si="24"/>
        <v>0</v>
      </c>
      <c r="FC38" t="b">
        <f t="shared" si="24"/>
        <v>0</v>
      </c>
      <c r="FD38" t="b">
        <f t="shared" si="24"/>
        <v>1</v>
      </c>
      <c r="FE38" t="b">
        <f t="shared" si="19"/>
        <v>0</v>
      </c>
      <c r="FF38" t="b">
        <f t="shared" si="19"/>
        <v>0</v>
      </c>
      <c r="FG38" t="b">
        <f t="shared" si="19"/>
        <v>0</v>
      </c>
      <c r="FH38" t="b">
        <f t="shared" si="19"/>
        <v>0</v>
      </c>
    </row>
    <row r="39" spans="1:169">
      <c r="A39" t="s">
        <v>156</v>
      </c>
      <c r="C39" t="s">
        <v>76</v>
      </c>
      <c r="D39" t="s">
        <v>157</v>
      </c>
      <c r="E39" t="s">
        <v>101</v>
      </c>
      <c r="F39" t="s">
        <v>79</v>
      </c>
      <c r="G39" t="s">
        <v>80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K39" t="s">
        <v>81</v>
      </c>
      <c r="AM39" t="s">
        <v>81</v>
      </c>
      <c r="AN39" t="s">
        <v>83</v>
      </c>
      <c r="AO39" t="s">
        <v>83</v>
      </c>
      <c r="AP39" t="s">
        <v>81</v>
      </c>
      <c r="AT39" t="s">
        <v>82</v>
      </c>
      <c r="AU39" t="s">
        <v>81</v>
      </c>
      <c r="AW39" t="s">
        <v>81</v>
      </c>
      <c r="BD39" t="s">
        <v>156</v>
      </c>
      <c r="BE39" t="s">
        <v>79</v>
      </c>
      <c r="BI39" s="15">
        <v>0</v>
      </c>
      <c r="BJ39" s="15">
        <v>1</v>
      </c>
      <c r="BK39" s="15">
        <v>0</v>
      </c>
      <c r="BL39" s="15">
        <v>0</v>
      </c>
      <c r="BM39" s="15">
        <v>0</v>
      </c>
      <c r="BN39" s="15">
        <v>1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U39">
        <v>39</v>
      </c>
      <c r="BV39" s="3" t="b">
        <f t="shared" si="23"/>
        <v>1</v>
      </c>
      <c r="BW39" s="3" t="b">
        <f t="shared" si="23"/>
        <v>1</v>
      </c>
      <c r="BX39" s="3" t="b">
        <f t="shared" si="23"/>
        <v>0</v>
      </c>
      <c r="BY39" s="3" t="b">
        <f t="shared" si="23"/>
        <v>0</v>
      </c>
      <c r="BZ39" s="3" t="b">
        <f t="shared" si="23"/>
        <v>0</v>
      </c>
      <c r="CA39" s="3" t="b">
        <f t="shared" si="23"/>
        <v>0</v>
      </c>
      <c r="CB39" s="3" t="b">
        <f t="shared" si="23"/>
        <v>0</v>
      </c>
      <c r="CC39" s="3" t="b">
        <f t="shared" si="23"/>
        <v>0</v>
      </c>
      <c r="CD39" s="3" t="b">
        <f t="shared" si="23"/>
        <v>0</v>
      </c>
      <c r="CE39" s="3" t="b">
        <f t="shared" si="23"/>
        <v>0</v>
      </c>
      <c r="CF39" s="3" t="b">
        <f t="shared" si="23"/>
        <v>0</v>
      </c>
      <c r="CH39" t="b">
        <f t="shared" si="5"/>
        <v>0</v>
      </c>
      <c r="CI39" t="b">
        <f t="shared" si="5"/>
        <v>1</v>
      </c>
      <c r="CJ39" t="str">
        <f t="shared" si="5"/>
        <v/>
      </c>
      <c r="CK39" t="str">
        <f t="shared" si="5"/>
        <v/>
      </c>
      <c r="CL39" t="str">
        <f t="shared" si="5"/>
        <v/>
      </c>
      <c r="CM39" t="str">
        <f t="shared" si="5"/>
        <v/>
      </c>
      <c r="CN39" t="str">
        <f t="shared" si="5"/>
        <v/>
      </c>
      <c r="CO39" t="str">
        <f t="shared" si="5"/>
        <v/>
      </c>
      <c r="CP39" t="str">
        <f t="shared" si="5"/>
        <v/>
      </c>
      <c r="CQ39" t="str">
        <f t="shared" si="5"/>
        <v/>
      </c>
      <c r="CR39" t="str">
        <f t="shared" ref="CR39:CR41" si="25">IF(CF39=FALSE,"",IF(CF39=TRUE,1,0)=BS39)</f>
        <v/>
      </c>
      <c r="CS39">
        <f t="shared" si="6"/>
        <v>2</v>
      </c>
      <c r="CT39">
        <f t="shared" si="15"/>
        <v>2</v>
      </c>
      <c r="CU39" t="b">
        <f t="shared" si="7"/>
        <v>0</v>
      </c>
      <c r="CV39" t="b">
        <f t="shared" si="16"/>
        <v>1</v>
      </c>
      <c r="CW39">
        <f t="shared" si="8"/>
        <v>1</v>
      </c>
      <c r="CX39">
        <f t="shared" si="9"/>
        <v>2</v>
      </c>
      <c r="CY39" t="b">
        <f t="shared" si="10"/>
        <v>0</v>
      </c>
      <c r="CZ39">
        <f t="shared" si="11"/>
        <v>0</v>
      </c>
      <c r="DA39" t="s">
        <v>156</v>
      </c>
      <c r="DB39" t="s">
        <v>79</v>
      </c>
      <c r="DG39">
        <f t="shared" si="12"/>
        <v>2</v>
      </c>
      <c r="DH39" s="7" t="s">
        <v>388</v>
      </c>
      <c r="DI39" t="s">
        <v>24</v>
      </c>
      <c r="DJ39" t="s">
        <v>326</v>
      </c>
      <c r="DO39">
        <f t="shared" si="22"/>
        <v>1</v>
      </c>
      <c r="DP39">
        <f t="shared" si="22"/>
        <v>1</v>
      </c>
      <c r="DQ39">
        <f t="shared" si="22"/>
        <v>0</v>
      </c>
      <c r="DR39">
        <f t="shared" si="22"/>
        <v>0</v>
      </c>
      <c r="DS39">
        <f t="shared" si="22"/>
        <v>0</v>
      </c>
      <c r="DT39">
        <f t="shared" si="22"/>
        <v>0</v>
      </c>
      <c r="DU39">
        <f t="shared" si="22"/>
        <v>0</v>
      </c>
      <c r="DV39">
        <f t="shared" si="22"/>
        <v>0</v>
      </c>
      <c r="DW39">
        <f t="shared" si="22"/>
        <v>0</v>
      </c>
      <c r="DX39">
        <f t="shared" si="22"/>
        <v>0</v>
      </c>
      <c r="DY39">
        <f t="shared" si="22"/>
        <v>0</v>
      </c>
      <c r="DZ39">
        <f t="shared" si="22"/>
        <v>0</v>
      </c>
      <c r="EA39">
        <f t="shared" si="22"/>
        <v>0</v>
      </c>
      <c r="EB39">
        <f t="shared" si="22"/>
        <v>0</v>
      </c>
      <c r="EC39">
        <f t="shared" si="22"/>
        <v>0</v>
      </c>
      <c r="ED39">
        <f t="shared" si="22"/>
        <v>0</v>
      </c>
      <c r="EE39">
        <f t="shared" si="21"/>
        <v>0</v>
      </c>
      <c r="EF39">
        <f t="shared" si="21"/>
        <v>0</v>
      </c>
      <c r="EG39">
        <f t="shared" si="21"/>
        <v>0</v>
      </c>
      <c r="EH39">
        <f t="shared" si="21"/>
        <v>0</v>
      </c>
      <c r="EO39" t="b">
        <f t="shared" si="24"/>
        <v>1</v>
      </c>
      <c r="EP39" t="b">
        <f t="shared" si="24"/>
        <v>1</v>
      </c>
      <c r="EQ39" t="b">
        <f t="shared" si="24"/>
        <v>0</v>
      </c>
      <c r="ER39" t="b">
        <f t="shared" si="24"/>
        <v>0</v>
      </c>
      <c r="ES39" t="b">
        <f t="shared" si="24"/>
        <v>0</v>
      </c>
      <c r="ET39" t="b">
        <f t="shared" si="24"/>
        <v>0</v>
      </c>
      <c r="EU39" t="b">
        <f t="shared" si="24"/>
        <v>0</v>
      </c>
      <c r="EV39" t="b">
        <f t="shared" si="24"/>
        <v>0</v>
      </c>
      <c r="EW39" t="b">
        <f t="shared" si="24"/>
        <v>0</v>
      </c>
      <c r="EX39" t="b">
        <f t="shared" si="24"/>
        <v>0</v>
      </c>
      <c r="EY39" t="b">
        <f t="shared" si="24"/>
        <v>0</v>
      </c>
      <c r="EZ39" t="b">
        <f t="shared" si="24"/>
        <v>0</v>
      </c>
      <c r="FA39" t="b">
        <f t="shared" si="24"/>
        <v>0</v>
      </c>
      <c r="FB39" t="b">
        <f t="shared" si="24"/>
        <v>0</v>
      </c>
      <c r="FC39" t="b">
        <f t="shared" si="24"/>
        <v>0</v>
      </c>
      <c r="FD39" t="b">
        <f t="shared" si="24"/>
        <v>0</v>
      </c>
      <c r="FE39" t="b">
        <f t="shared" si="19"/>
        <v>0</v>
      </c>
      <c r="FF39" t="b">
        <f t="shared" si="19"/>
        <v>0</v>
      </c>
      <c r="FG39" t="b">
        <f t="shared" si="19"/>
        <v>0</v>
      </c>
      <c r="FH39" t="b">
        <f t="shared" si="19"/>
        <v>0</v>
      </c>
    </row>
    <row r="40" spans="1:169">
      <c r="A40" t="s">
        <v>158</v>
      </c>
      <c r="C40" t="s">
        <v>90</v>
      </c>
      <c r="D40" t="s">
        <v>159</v>
      </c>
      <c r="E40" t="s">
        <v>101</v>
      </c>
      <c r="F40" t="s">
        <v>79</v>
      </c>
      <c r="G40" t="s">
        <v>87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s">
        <v>88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R40" t="s">
        <v>81</v>
      </c>
      <c r="AS40" t="s">
        <v>88</v>
      </c>
      <c r="AT40" t="s">
        <v>81</v>
      </c>
      <c r="AU40" t="s">
        <v>81</v>
      </c>
      <c r="AW40" t="s">
        <v>81</v>
      </c>
      <c r="AX40" t="s">
        <v>81</v>
      </c>
      <c r="AY40" t="s">
        <v>81</v>
      </c>
      <c r="BB40" t="s">
        <v>81</v>
      </c>
      <c r="BD40" t="s">
        <v>158</v>
      </c>
      <c r="BE40" t="s">
        <v>79</v>
      </c>
      <c r="BI40" s="15">
        <v>0</v>
      </c>
      <c r="BJ40" s="15">
        <v>1</v>
      </c>
      <c r="BK40" s="15">
        <v>1</v>
      </c>
      <c r="BL40" s="15">
        <v>1</v>
      </c>
      <c r="BM40" s="15">
        <v>1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U40">
        <v>40</v>
      </c>
      <c r="BV40" s="3" t="b">
        <f t="shared" si="23"/>
        <v>1</v>
      </c>
      <c r="BW40" s="3" t="b">
        <f t="shared" si="23"/>
        <v>1</v>
      </c>
      <c r="BX40" s="3" t="b">
        <f t="shared" si="23"/>
        <v>0</v>
      </c>
      <c r="BY40" s="3" t="b">
        <f t="shared" si="23"/>
        <v>1</v>
      </c>
      <c r="BZ40" s="3" t="b">
        <f t="shared" si="23"/>
        <v>1</v>
      </c>
      <c r="CA40" s="3" t="b">
        <f t="shared" si="23"/>
        <v>0</v>
      </c>
      <c r="CB40" s="3" t="b">
        <f t="shared" si="23"/>
        <v>0</v>
      </c>
      <c r="CC40" s="3" t="b">
        <f t="shared" si="23"/>
        <v>0</v>
      </c>
      <c r="CD40" s="3" t="b">
        <f t="shared" si="23"/>
        <v>0</v>
      </c>
      <c r="CE40" s="3" t="b">
        <f t="shared" si="23"/>
        <v>0</v>
      </c>
      <c r="CF40" s="3" t="b">
        <f t="shared" si="23"/>
        <v>0</v>
      </c>
      <c r="CH40" t="b">
        <f t="shared" ref="CH40:CQ41" si="26">IF(BV40=FALSE,"",IF(BV40=TRUE,1,0)=BI40)</f>
        <v>0</v>
      </c>
      <c r="CI40" t="b">
        <f t="shared" si="26"/>
        <v>1</v>
      </c>
      <c r="CJ40" t="str">
        <f t="shared" si="26"/>
        <v/>
      </c>
      <c r="CK40" t="b">
        <f t="shared" si="26"/>
        <v>1</v>
      </c>
      <c r="CL40" t="b">
        <f t="shared" si="26"/>
        <v>1</v>
      </c>
      <c r="CM40" t="str">
        <f t="shared" si="26"/>
        <v/>
      </c>
      <c r="CN40" t="str">
        <f t="shared" si="26"/>
        <v/>
      </c>
      <c r="CO40" t="str">
        <f t="shared" si="26"/>
        <v/>
      </c>
      <c r="CP40" t="str">
        <f t="shared" si="26"/>
        <v/>
      </c>
      <c r="CQ40" t="str">
        <f t="shared" si="26"/>
        <v/>
      </c>
      <c r="CR40" t="str">
        <f t="shared" si="25"/>
        <v/>
      </c>
      <c r="CS40">
        <f t="shared" si="6"/>
        <v>4</v>
      </c>
      <c r="CT40">
        <f t="shared" si="15"/>
        <v>4</v>
      </c>
      <c r="CU40" t="b">
        <f t="shared" si="7"/>
        <v>0</v>
      </c>
      <c r="CV40" t="b">
        <f t="shared" si="16"/>
        <v>1</v>
      </c>
      <c r="CW40">
        <f t="shared" si="8"/>
        <v>1</v>
      </c>
      <c r="CX40">
        <f t="shared" si="9"/>
        <v>2</v>
      </c>
      <c r="CY40" t="b">
        <f t="shared" si="10"/>
        <v>0</v>
      </c>
      <c r="CZ40">
        <f t="shared" si="11"/>
        <v>0</v>
      </c>
      <c r="DA40" t="s">
        <v>158</v>
      </c>
      <c r="DB40" t="s">
        <v>79</v>
      </c>
      <c r="DG40">
        <f t="shared" si="12"/>
        <v>4</v>
      </c>
      <c r="DH40" s="7" t="s">
        <v>389</v>
      </c>
      <c r="DI40" t="s">
        <v>24</v>
      </c>
      <c r="DJ40" t="s">
        <v>167</v>
      </c>
      <c r="DK40" t="s">
        <v>326</v>
      </c>
      <c r="DL40" t="s">
        <v>27</v>
      </c>
      <c r="DO40">
        <f t="shared" si="22"/>
        <v>1</v>
      </c>
      <c r="DP40">
        <f t="shared" si="22"/>
        <v>1</v>
      </c>
      <c r="DQ40">
        <f t="shared" si="22"/>
        <v>0</v>
      </c>
      <c r="DR40">
        <f t="shared" si="22"/>
        <v>0</v>
      </c>
      <c r="DS40">
        <f t="shared" si="22"/>
        <v>0</v>
      </c>
      <c r="DT40">
        <f t="shared" si="22"/>
        <v>1</v>
      </c>
      <c r="DU40">
        <f t="shared" si="22"/>
        <v>1</v>
      </c>
      <c r="DV40">
        <f t="shared" si="22"/>
        <v>0</v>
      </c>
      <c r="DW40">
        <f t="shared" si="22"/>
        <v>0</v>
      </c>
      <c r="DX40">
        <f t="shared" si="22"/>
        <v>0</v>
      </c>
      <c r="DY40">
        <f t="shared" si="22"/>
        <v>0</v>
      </c>
      <c r="DZ40">
        <f t="shared" si="22"/>
        <v>0</v>
      </c>
      <c r="EA40">
        <f t="shared" si="22"/>
        <v>0</v>
      </c>
      <c r="EB40">
        <f t="shared" si="22"/>
        <v>0</v>
      </c>
      <c r="EC40">
        <f t="shared" si="22"/>
        <v>0</v>
      </c>
      <c r="ED40">
        <f t="shared" si="22"/>
        <v>0</v>
      </c>
      <c r="EE40">
        <f t="shared" si="21"/>
        <v>0</v>
      </c>
      <c r="EF40">
        <f t="shared" si="21"/>
        <v>0</v>
      </c>
      <c r="EG40">
        <f t="shared" si="21"/>
        <v>0</v>
      </c>
      <c r="EH40">
        <f t="shared" si="21"/>
        <v>0</v>
      </c>
      <c r="EO40" t="b">
        <f t="shared" si="24"/>
        <v>1</v>
      </c>
      <c r="EP40" t="b">
        <f t="shared" si="24"/>
        <v>1</v>
      </c>
      <c r="EQ40" t="b">
        <f t="shared" si="24"/>
        <v>0</v>
      </c>
      <c r="ER40" t="b">
        <f t="shared" si="24"/>
        <v>0</v>
      </c>
      <c r="ES40" t="b">
        <f t="shared" si="24"/>
        <v>0</v>
      </c>
      <c r="ET40" t="b">
        <f t="shared" si="24"/>
        <v>1</v>
      </c>
      <c r="EU40" t="b">
        <f t="shared" si="24"/>
        <v>1</v>
      </c>
      <c r="EV40" t="b">
        <f t="shared" si="24"/>
        <v>0</v>
      </c>
      <c r="EW40" t="b">
        <f t="shared" si="24"/>
        <v>0</v>
      </c>
      <c r="EX40" t="b">
        <f t="shared" si="24"/>
        <v>0</v>
      </c>
      <c r="EY40" t="b">
        <f t="shared" si="24"/>
        <v>0</v>
      </c>
      <c r="EZ40" t="b">
        <f t="shared" si="24"/>
        <v>0</v>
      </c>
      <c r="FA40" t="b">
        <f t="shared" si="24"/>
        <v>0</v>
      </c>
      <c r="FB40" t="b">
        <f t="shared" si="24"/>
        <v>0</v>
      </c>
      <c r="FC40" t="b">
        <f t="shared" si="24"/>
        <v>0</v>
      </c>
      <c r="FD40" t="b">
        <f t="shared" si="24"/>
        <v>0</v>
      </c>
      <c r="FE40" t="b">
        <f t="shared" si="19"/>
        <v>0</v>
      </c>
      <c r="FF40" t="b">
        <f t="shared" si="19"/>
        <v>0</v>
      </c>
      <c r="FG40" t="b">
        <f t="shared" si="19"/>
        <v>0</v>
      </c>
      <c r="FH40" t="b">
        <f t="shared" si="19"/>
        <v>0</v>
      </c>
    </row>
    <row r="41" spans="1:169">
      <c r="A41" t="s">
        <v>160</v>
      </c>
      <c r="C41" t="s">
        <v>76</v>
      </c>
      <c r="D41" t="s">
        <v>161</v>
      </c>
      <c r="E41" t="s">
        <v>101</v>
      </c>
      <c r="F41" t="s">
        <v>79</v>
      </c>
      <c r="G41" t="s">
        <v>87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J41" t="s">
        <v>82</v>
      </c>
      <c r="AK41" t="s">
        <v>83</v>
      </c>
      <c r="AL41" t="s">
        <v>81</v>
      </c>
      <c r="AM41" t="s">
        <v>82</v>
      </c>
      <c r="AN41" t="s">
        <v>82</v>
      </c>
      <c r="AO41" t="s">
        <v>82</v>
      </c>
      <c r="AP41" t="s">
        <v>81</v>
      </c>
      <c r="AR41" t="s">
        <v>81</v>
      </c>
      <c r="AS41" t="s">
        <v>88</v>
      </c>
      <c r="AT41" t="s">
        <v>82</v>
      </c>
      <c r="AU41" t="s">
        <v>82</v>
      </c>
      <c r="AW41" t="s">
        <v>81</v>
      </c>
      <c r="AX41" t="s">
        <v>82</v>
      </c>
      <c r="AY41" t="s">
        <v>82</v>
      </c>
      <c r="BB41" t="s">
        <v>82</v>
      </c>
      <c r="BD41" t="s">
        <v>160</v>
      </c>
      <c r="BE41" t="s">
        <v>79</v>
      </c>
      <c r="BI41" s="15">
        <v>1</v>
      </c>
      <c r="BJ41" s="15">
        <v>0</v>
      </c>
      <c r="BK41" s="15">
        <v>0</v>
      </c>
      <c r="BL41" s="15">
        <v>0</v>
      </c>
      <c r="BM41" s="15">
        <v>1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U41">
        <v>41</v>
      </c>
      <c r="BV41" s="3" t="b">
        <f t="shared" si="23"/>
        <v>1</v>
      </c>
      <c r="BW41" s="3" t="b">
        <f t="shared" si="23"/>
        <v>0</v>
      </c>
      <c r="BX41" s="3" t="b">
        <f t="shared" si="23"/>
        <v>0</v>
      </c>
      <c r="BY41" s="3" t="b">
        <f t="shared" si="23"/>
        <v>0</v>
      </c>
      <c r="BZ41" s="3" t="b">
        <f t="shared" si="23"/>
        <v>1</v>
      </c>
      <c r="CA41" s="3" t="b">
        <f t="shared" si="23"/>
        <v>0</v>
      </c>
      <c r="CB41" s="3" t="b">
        <f t="shared" si="23"/>
        <v>0</v>
      </c>
      <c r="CC41" s="3" t="b">
        <f t="shared" si="23"/>
        <v>0</v>
      </c>
      <c r="CD41" s="3" t="b">
        <f t="shared" si="23"/>
        <v>0</v>
      </c>
      <c r="CE41" s="3" t="b">
        <f t="shared" si="23"/>
        <v>0</v>
      </c>
      <c r="CF41" s="3" t="b">
        <f t="shared" si="23"/>
        <v>0</v>
      </c>
      <c r="CH41" t="b">
        <f t="shared" si="26"/>
        <v>1</v>
      </c>
      <c r="CI41" t="str">
        <f t="shared" si="26"/>
        <v/>
      </c>
      <c r="CJ41" t="str">
        <f t="shared" si="26"/>
        <v/>
      </c>
      <c r="CK41" t="str">
        <f t="shared" si="26"/>
        <v/>
      </c>
      <c r="CL41" t="b">
        <f t="shared" si="26"/>
        <v>1</v>
      </c>
      <c r="CM41" t="str">
        <f t="shared" si="26"/>
        <v/>
      </c>
      <c r="CN41" t="str">
        <f t="shared" si="26"/>
        <v/>
      </c>
      <c r="CO41" t="str">
        <f t="shared" si="26"/>
        <v/>
      </c>
      <c r="CP41" t="str">
        <f t="shared" si="26"/>
        <v/>
      </c>
      <c r="CQ41" t="str">
        <f t="shared" si="26"/>
        <v/>
      </c>
      <c r="CR41" t="str">
        <f t="shared" si="25"/>
        <v/>
      </c>
      <c r="CS41">
        <f t="shared" si="6"/>
        <v>2</v>
      </c>
      <c r="CT41">
        <f t="shared" si="15"/>
        <v>3</v>
      </c>
      <c r="CU41" t="b">
        <f t="shared" si="7"/>
        <v>1</v>
      </c>
      <c r="CV41" t="b">
        <f t="shared" si="16"/>
        <v>0</v>
      </c>
      <c r="CW41">
        <f t="shared" si="8"/>
        <v>0</v>
      </c>
      <c r="CX41">
        <f t="shared" si="9"/>
        <v>0</v>
      </c>
      <c r="CY41" t="b">
        <f t="shared" si="10"/>
        <v>0</v>
      </c>
      <c r="CZ41">
        <f t="shared" si="11"/>
        <v>-1</v>
      </c>
      <c r="DA41" t="s">
        <v>160</v>
      </c>
      <c r="DB41" t="s">
        <v>79</v>
      </c>
      <c r="DG41">
        <f t="shared" si="12"/>
        <v>3</v>
      </c>
      <c r="DH41" s="12" t="s">
        <v>390</v>
      </c>
      <c r="DI41" t="s">
        <v>167</v>
      </c>
      <c r="DJ41" t="s">
        <v>24</v>
      </c>
      <c r="DK41" t="s">
        <v>30</v>
      </c>
      <c r="DO41">
        <f t="shared" si="22"/>
        <v>1</v>
      </c>
      <c r="DP41">
        <f t="shared" si="22"/>
        <v>0</v>
      </c>
      <c r="DQ41">
        <f t="shared" si="22"/>
        <v>0</v>
      </c>
      <c r="DR41">
        <f t="shared" si="22"/>
        <v>0</v>
      </c>
      <c r="DS41">
        <f t="shared" si="22"/>
        <v>0</v>
      </c>
      <c r="DT41">
        <f t="shared" si="22"/>
        <v>0</v>
      </c>
      <c r="DU41">
        <f t="shared" si="22"/>
        <v>1</v>
      </c>
      <c r="DV41">
        <f t="shared" si="22"/>
        <v>0</v>
      </c>
      <c r="DW41">
        <f t="shared" si="22"/>
        <v>0</v>
      </c>
      <c r="DX41">
        <f t="shared" si="22"/>
        <v>0</v>
      </c>
      <c r="DY41">
        <f t="shared" si="22"/>
        <v>0</v>
      </c>
      <c r="DZ41">
        <f t="shared" si="22"/>
        <v>1</v>
      </c>
      <c r="EA41">
        <f t="shared" si="22"/>
        <v>0</v>
      </c>
      <c r="EB41">
        <f t="shared" si="22"/>
        <v>0</v>
      </c>
      <c r="EC41">
        <f t="shared" si="22"/>
        <v>0</v>
      </c>
      <c r="ED41">
        <f t="shared" si="22"/>
        <v>0</v>
      </c>
      <c r="EE41">
        <f t="shared" si="21"/>
        <v>0</v>
      </c>
      <c r="EF41">
        <f t="shared" si="21"/>
        <v>0</v>
      </c>
      <c r="EG41">
        <f t="shared" si="21"/>
        <v>0</v>
      </c>
      <c r="EH41">
        <f t="shared" si="21"/>
        <v>0</v>
      </c>
      <c r="EO41" t="b">
        <f t="shared" si="24"/>
        <v>1</v>
      </c>
      <c r="EP41" t="b">
        <f t="shared" si="24"/>
        <v>0</v>
      </c>
      <c r="EQ41" t="b">
        <f t="shared" si="24"/>
        <v>0</v>
      </c>
      <c r="ER41" t="b">
        <f t="shared" si="24"/>
        <v>0</v>
      </c>
      <c r="ES41" t="b">
        <f t="shared" si="24"/>
        <v>0</v>
      </c>
      <c r="ET41" t="b">
        <f t="shared" si="24"/>
        <v>0</v>
      </c>
      <c r="EU41" t="b">
        <f t="shared" si="24"/>
        <v>1</v>
      </c>
      <c r="EV41" t="b">
        <f t="shared" si="24"/>
        <v>0</v>
      </c>
      <c r="EW41" t="b">
        <f t="shared" si="24"/>
        <v>0</v>
      </c>
      <c r="EX41" t="b">
        <f>IF(DX41=1,TRUE,FALSE)</f>
        <v>0</v>
      </c>
      <c r="EY41" t="b">
        <f t="shared" si="24"/>
        <v>0</v>
      </c>
      <c r="EZ41" t="b">
        <f t="shared" si="24"/>
        <v>1</v>
      </c>
      <c r="FA41" t="b">
        <f t="shared" si="24"/>
        <v>0</v>
      </c>
      <c r="FB41" t="b">
        <f t="shared" si="24"/>
        <v>0</v>
      </c>
      <c r="FC41" t="b">
        <f t="shared" si="24"/>
        <v>0</v>
      </c>
      <c r="FD41" t="b">
        <f t="shared" si="24"/>
        <v>0</v>
      </c>
      <c r="FE41" t="b">
        <f t="shared" si="19"/>
        <v>0</v>
      </c>
      <c r="FF41" t="b">
        <f t="shared" si="19"/>
        <v>0</v>
      </c>
      <c r="FG41" t="b">
        <f t="shared" si="19"/>
        <v>0</v>
      </c>
      <c r="FH41" t="b">
        <f t="shared" si="19"/>
        <v>0</v>
      </c>
    </row>
    <row r="42" spans="1:169">
      <c r="DH42" s="13"/>
      <c r="DO42" t="s">
        <v>24</v>
      </c>
      <c r="DP42" t="s">
        <v>25</v>
      </c>
      <c r="DQ42" t="s">
        <v>26</v>
      </c>
      <c r="DR42" t="s">
        <v>162</v>
      </c>
      <c r="DS42" t="s">
        <v>163</v>
      </c>
      <c r="DT42" t="s">
        <v>27</v>
      </c>
      <c r="DU42" t="s">
        <v>164</v>
      </c>
      <c r="DV42" t="s">
        <v>165</v>
      </c>
      <c r="DW42" t="s">
        <v>166</v>
      </c>
      <c r="DX42" t="s">
        <v>167</v>
      </c>
      <c r="DY42" t="s">
        <v>28</v>
      </c>
      <c r="DZ42" t="s">
        <v>29</v>
      </c>
      <c r="EA42" t="s">
        <v>168</v>
      </c>
      <c r="EB42" t="s">
        <v>30</v>
      </c>
      <c r="EC42" t="s">
        <v>31</v>
      </c>
      <c r="ED42" t="s">
        <v>32</v>
      </c>
      <c r="EE42" t="s">
        <v>169</v>
      </c>
      <c r="EF42" t="s">
        <v>33</v>
      </c>
      <c r="EG42" t="s">
        <v>170</v>
      </c>
      <c r="EH42" t="s">
        <v>171</v>
      </c>
      <c r="EI42" t="s">
        <v>172</v>
      </c>
      <c r="EJ42" t="s">
        <v>173</v>
      </c>
      <c r="EK42" t="s">
        <v>174</v>
      </c>
      <c r="EL42" t="s">
        <v>336</v>
      </c>
      <c r="EM42" t="s">
        <v>370</v>
      </c>
    </row>
    <row r="43" spans="1:169">
      <c r="DH43" s="13"/>
      <c r="DO43" t="s">
        <v>24</v>
      </c>
      <c r="DP43" t="s">
        <v>25</v>
      </c>
      <c r="DQ43" t="s">
        <v>26</v>
      </c>
      <c r="DR43" t="s">
        <v>162</v>
      </c>
      <c r="DS43" t="s">
        <v>163</v>
      </c>
      <c r="DT43" t="s">
        <v>27</v>
      </c>
      <c r="DU43" t="s">
        <v>164</v>
      </c>
      <c r="DV43" t="s">
        <v>165</v>
      </c>
      <c r="DW43" t="s">
        <v>166</v>
      </c>
      <c r="DX43" t="s">
        <v>167</v>
      </c>
      <c r="DY43" t="s">
        <v>28</v>
      </c>
      <c r="DZ43" t="s">
        <v>29</v>
      </c>
      <c r="EA43" t="s">
        <v>168</v>
      </c>
      <c r="EB43" t="s">
        <v>30</v>
      </c>
      <c r="EC43" t="s">
        <v>31</v>
      </c>
      <c r="ED43" t="s">
        <v>32</v>
      </c>
      <c r="EE43" t="s">
        <v>169</v>
      </c>
      <c r="EF43" t="s">
        <v>33</v>
      </c>
      <c r="EG43" t="s">
        <v>170</v>
      </c>
      <c r="EH43" t="s">
        <v>171</v>
      </c>
      <c r="EI43" t="s">
        <v>172</v>
      </c>
      <c r="EJ43" t="s">
        <v>173</v>
      </c>
      <c r="EK43" t="s">
        <v>174</v>
      </c>
      <c r="EL43" t="s">
        <v>336</v>
      </c>
      <c r="EM43" t="s">
        <v>370</v>
      </c>
    </row>
    <row r="44" spans="1:169">
      <c r="CH44" t="s">
        <v>360</v>
      </c>
      <c r="CM44" s="37" t="s">
        <v>362</v>
      </c>
      <c r="CN44" s="37"/>
      <c r="CO44" s="37"/>
      <c r="CP44" s="37"/>
      <c r="CQ44" s="37"/>
      <c r="CR44" s="37"/>
      <c r="DH44" s="13"/>
      <c r="DO44" s="14" t="s">
        <v>0</v>
      </c>
      <c r="DP44" s="14" t="s">
        <v>1</v>
      </c>
      <c r="DQ44" s="14" t="s">
        <v>44</v>
      </c>
      <c r="DR44" s="14" t="s">
        <v>2</v>
      </c>
      <c r="DS44" s="14" t="s">
        <v>3</v>
      </c>
      <c r="DT44" s="14" t="s">
        <v>5</v>
      </c>
      <c r="DU44" s="14" t="s">
        <v>9</v>
      </c>
      <c r="DV44" s="14" t="s">
        <v>10</v>
      </c>
      <c r="DW44" s="14" t="s">
        <v>11</v>
      </c>
      <c r="DX44" s="14" t="s">
        <v>45</v>
      </c>
      <c r="DY44" s="14" t="s">
        <v>12</v>
      </c>
      <c r="DZ44" s="14" t="s">
        <v>13</v>
      </c>
      <c r="EA44" s="14" t="s">
        <v>14</v>
      </c>
      <c r="EB44" s="14" t="s">
        <v>15</v>
      </c>
      <c r="EC44" s="14" t="s">
        <v>46</v>
      </c>
      <c r="ED44" s="14" t="s">
        <v>17</v>
      </c>
      <c r="EE44" s="14" t="s">
        <v>20</v>
      </c>
      <c r="EF44" s="14" t="s">
        <v>21</v>
      </c>
      <c r="EG44" s="14" t="s">
        <v>23</v>
      </c>
      <c r="EH44" s="14" t="s">
        <v>47</v>
      </c>
    </row>
    <row r="45" spans="1:169">
      <c r="CH45" s="5" t="s">
        <v>0</v>
      </c>
      <c r="CI45" s="5" t="s">
        <v>1</v>
      </c>
      <c r="CJ45" s="5" t="s">
        <v>2</v>
      </c>
      <c r="CK45" s="5" t="s">
        <v>5</v>
      </c>
      <c r="CL45" s="5" t="s">
        <v>10</v>
      </c>
      <c r="CM45" s="5" t="s">
        <v>11</v>
      </c>
      <c r="CN45" s="5" t="s">
        <v>13</v>
      </c>
      <c r="CO45" s="5" t="s">
        <v>14</v>
      </c>
      <c r="CP45" s="5" t="s">
        <v>15</v>
      </c>
      <c r="CQ45" s="5" t="s">
        <v>17</v>
      </c>
      <c r="CR45" s="5" t="s">
        <v>23</v>
      </c>
      <c r="DH45" s="13"/>
    </row>
    <row r="46" spans="1:169" ht="48">
      <c r="BH46" s="44" t="s">
        <v>0</v>
      </c>
      <c r="BI46" s="44" t="s">
        <v>1</v>
      </c>
      <c r="BJ46" s="44" t="s">
        <v>2</v>
      </c>
      <c r="BK46" s="44" t="s">
        <v>5</v>
      </c>
      <c r="BL46" s="44" t="s">
        <v>9</v>
      </c>
      <c r="BM46" s="44" t="s">
        <v>10</v>
      </c>
      <c r="BN46" s="44" t="s">
        <v>11</v>
      </c>
      <c r="BO46" s="44" t="s">
        <v>15</v>
      </c>
      <c r="BP46" s="44" t="s">
        <v>17</v>
      </c>
      <c r="BQ46" s="44" t="s">
        <v>23</v>
      </c>
      <c r="BR46" s="44" t="s">
        <v>47</v>
      </c>
      <c r="CH46" t="str">
        <f>IF(BI2=0,"",IF(BI2=1,TRUE,FALSE)=BV2)</f>
        <v/>
      </c>
      <c r="CI46" t="b">
        <f t="shared" ref="CI46:CR46" si="27">IF(BJ2=0,"",IF(BJ2=1,TRUE,FALSE)=BW2)</f>
        <v>1</v>
      </c>
      <c r="CJ46" t="str">
        <f t="shared" si="27"/>
        <v/>
      </c>
      <c r="CK46" t="str">
        <f t="shared" si="27"/>
        <v/>
      </c>
      <c r="CL46" t="str">
        <f t="shared" si="27"/>
        <v/>
      </c>
      <c r="CM46" t="str">
        <f t="shared" si="27"/>
        <v/>
      </c>
      <c r="CN46" t="b">
        <f t="shared" si="27"/>
        <v>1</v>
      </c>
      <c r="CO46" t="str">
        <f t="shared" si="27"/>
        <v/>
      </c>
      <c r="CP46" t="b">
        <f t="shared" si="27"/>
        <v>0</v>
      </c>
      <c r="CQ46" t="str">
        <f t="shared" si="27"/>
        <v/>
      </c>
      <c r="CR46" t="str">
        <f t="shared" si="27"/>
        <v/>
      </c>
      <c r="DH46" s="13"/>
      <c r="EO46" t="b">
        <v>0</v>
      </c>
      <c r="EP46" t="b">
        <v>1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1</v>
      </c>
      <c r="FA46" t="b">
        <v>0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</row>
    <row r="47" spans="1:169">
      <c r="BH47" s="45">
        <v>0</v>
      </c>
      <c r="BI47" s="46">
        <v>0</v>
      </c>
      <c r="BJ47" s="46">
        <v>1</v>
      </c>
      <c r="BK47" s="46">
        <v>0</v>
      </c>
      <c r="BL47" s="46">
        <v>0</v>
      </c>
      <c r="BM47" s="46">
        <v>0</v>
      </c>
      <c r="BN47" s="46">
        <v>0</v>
      </c>
      <c r="BO47" s="46">
        <v>1</v>
      </c>
      <c r="BP47" s="46">
        <v>0</v>
      </c>
      <c r="BQ47" s="46">
        <v>1</v>
      </c>
      <c r="BR47" s="46">
        <v>0</v>
      </c>
      <c r="BS47" s="46">
        <v>0</v>
      </c>
      <c r="BV47" t="b">
        <f t="array" ref="BV47">EXACT(BI47:BS86,BI2:BS41)</f>
        <v>1</v>
      </c>
      <c r="BW47" t="b">
        <f t="array" ref="BW47">EXACT(BJ47:BT86,BJ2:BT41)</f>
        <v>1</v>
      </c>
      <c r="BX47" t="b">
        <f t="array" ref="BX47">EXACT(BK47:BU86,BK2:BU41)</f>
        <v>1</v>
      </c>
      <c r="BY47" t="b">
        <f t="array" ref="BY47">EXACT(BL47:BV86,BL2:BV41)</f>
        <v>1</v>
      </c>
      <c r="BZ47" t="b">
        <f t="array" ref="BZ47">EXACT(BM47:BW86,BM2:BW41)</f>
        <v>1</v>
      </c>
      <c r="CA47" t="b">
        <f t="array" ref="CA47">EXACT(BN47:BX86,BN2:BX41)</f>
        <v>1</v>
      </c>
      <c r="CB47" t="b">
        <f t="array" ref="CB47">EXACT(BO47:BY86,BO2:BY41)</f>
        <v>1</v>
      </c>
      <c r="CC47" t="b">
        <f t="array" ref="CC47">EXACT(BP47:BZ86,BP2:BZ41)</f>
        <v>1</v>
      </c>
      <c r="CD47" t="b">
        <f t="array" ref="CD47">EXACT(BQ47:CA86,BQ2:CA41)</f>
        <v>1</v>
      </c>
      <c r="CE47" t="b">
        <f t="array" ref="CE47">EXACT(BR47:CB86,BR2:CB41)</f>
        <v>1</v>
      </c>
      <c r="CF47" t="b">
        <f t="array" ref="CF47">EXACT(BS47:CC86,BS2:CC41)</f>
        <v>1</v>
      </c>
      <c r="CH47" t="str">
        <f t="shared" ref="CH47:CH85" si="28">IF(BI3=0,"",IF(BI3=1,TRUE,FALSE)=BV3)</f>
        <v/>
      </c>
      <c r="CI47" t="b">
        <f t="shared" ref="CI47:CI85" si="29">IF(BJ3=0,"",IF(BJ3=1,TRUE,FALSE)=BW3)</f>
        <v>0</v>
      </c>
      <c r="CJ47" t="b">
        <f t="shared" ref="CJ47:CJ85" si="30">IF(BK3=0,"",IF(BK3=1,TRUE,FALSE)=BX3)</f>
        <v>0</v>
      </c>
      <c r="CK47" t="b">
        <f t="shared" ref="CK47:CK85" si="31">IF(BL3=0,"",IF(BL3=1,TRUE,FALSE)=BY3)</f>
        <v>1</v>
      </c>
      <c r="CL47" t="b">
        <f t="shared" ref="CL47:CL85" si="32">IF(BM3=0,"",IF(BM3=1,TRUE,FALSE)=BZ3)</f>
        <v>1</v>
      </c>
      <c r="CM47" t="str">
        <f t="shared" ref="CM47:CM85" si="33">IF(BN3=0,"",IF(BN3=1,TRUE,FALSE)=CA3)</f>
        <v/>
      </c>
      <c r="CN47" t="str">
        <f t="shared" ref="CN47:CN85" si="34">IF(BO3=0,"",IF(BO3=1,TRUE,FALSE)=CB3)</f>
        <v/>
      </c>
      <c r="CO47" t="str">
        <f t="shared" ref="CO47:CO85" si="35">IF(BP3=0,"",IF(BP3=1,TRUE,FALSE)=CC3)</f>
        <v/>
      </c>
      <c r="CP47" t="str">
        <f t="shared" ref="CP47:CP85" si="36">IF(BQ3=0,"",IF(BQ3=1,TRUE,FALSE)=CD3)</f>
        <v/>
      </c>
      <c r="CQ47" t="str">
        <f t="shared" ref="CQ47:CQ85" si="37">IF(BR3=0,"",IF(BR3=1,TRUE,FALSE)=CE3)</f>
        <v/>
      </c>
      <c r="CR47" t="str">
        <f t="shared" ref="CR47:CR85" si="38">IF(BS3=0,"",IF(BS3=1,TRUE,FALSE)=CF3)</f>
        <v/>
      </c>
      <c r="DH47" s="13"/>
      <c r="DT47" t="s">
        <v>24</v>
      </c>
      <c r="DU47" t="s">
        <v>25</v>
      </c>
      <c r="DV47" t="s">
        <v>428</v>
      </c>
      <c r="DW47" t="s">
        <v>26</v>
      </c>
      <c r="DX47" t="s">
        <v>162</v>
      </c>
      <c r="DY47" t="s">
        <v>27</v>
      </c>
      <c r="DZ47" t="s">
        <v>167</v>
      </c>
      <c r="EA47" t="s">
        <v>28</v>
      </c>
      <c r="EB47" t="s">
        <v>29</v>
      </c>
      <c r="EC47" t="s">
        <v>429</v>
      </c>
      <c r="ED47" t="s">
        <v>168</v>
      </c>
      <c r="EE47" t="s">
        <v>30</v>
      </c>
      <c r="EF47" t="s">
        <v>31</v>
      </c>
      <c r="EG47" t="s">
        <v>32</v>
      </c>
      <c r="EH47" t="s">
        <v>430</v>
      </c>
      <c r="EI47" t="s">
        <v>33</v>
      </c>
      <c r="EJ47" t="s">
        <v>172</v>
      </c>
      <c r="EK47" t="s">
        <v>173</v>
      </c>
      <c r="EL47" t="s">
        <v>34</v>
      </c>
      <c r="EM47" t="s">
        <v>370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0</v>
      </c>
      <c r="EV47" t="b">
        <v>0</v>
      </c>
      <c r="EW47" t="b">
        <v>0</v>
      </c>
      <c r="EX47" t="b">
        <v>1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</row>
    <row r="48" spans="1:169">
      <c r="BH48" s="44">
        <v>1</v>
      </c>
      <c r="BI48" s="47">
        <v>0</v>
      </c>
      <c r="BJ48" s="47">
        <v>1</v>
      </c>
      <c r="BK48" s="47">
        <v>1</v>
      </c>
      <c r="BL48" s="47">
        <v>1</v>
      </c>
      <c r="BM48" s="47">
        <v>1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V48" t="b">
        <f t="array" ref="BV48">EXACT(BI48:BS87,BI3:BS42)</f>
        <v>1</v>
      </c>
      <c r="BW48" t="b">
        <f t="array" ref="BW48">EXACT(BJ48:BT87,BJ3:BT42)</f>
        <v>1</v>
      </c>
      <c r="BX48" t="b">
        <f t="array" ref="BX48">EXACT(BK48:BU87,BK3:BU42)</f>
        <v>1</v>
      </c>
      <c r="BY48" t="b">
        <f t="array" ref="BY48">EXACT(BL48:BV87,BL3:BV42)</f>
        <v>1</v>
      </c>
      <c r="BZ48" t="b">
        <f t="array" ref="BZ48">EXACT(BM48:BW87,BM3:BW42)</f>
        <v>1</v>
      </c>
      <c r="CA48" t="b">
        <f t="array" ref="CA48">EXACT(BN48:BX87,BN3:BX42)</f>
        <v>1</v>
      </c>
      <c r="CB48" t="b">
        <f t="array" ref="CB48">EXACT(BO48:BY87,BO3:BY42)</f>
        <v>1</v>
      </c>
      <c r="CC48" t="b">
        <f t="array" ref="CC48">EXACT(BP48:BZ87,BP3:BZ42)</f>
        <v>1</v>
      </c>
      <c r="CD48" t="b">
        <f t="array" ref="CD48">EXACT(BQ48:CA87,BQ3:CA42)</f>
        <v>1</v>
      </c>
      <c r="CE48" t="b">
        <f t="array" ref="CE48">EXACT(BR48:CB87,BR3:CB42)</f>
        <v>1</v>
      </c>
      <c r="CF48" t="b">
        <f t="array" ref="CF48">EXACT(BS48:CC87,BS3:CC42)</f>
        <v>1</v>
      </c>
      <c r="CH48" t="str">
        <f t="shared" si="28"/>
        <v/>
      </c>
      <c r="CI48" t="b">
        <f t="shared" si="29"/>
        <v>1</v>
      </c>
      <c r="CJ48" t="str">
        <f t="shared" si="30"/>
        <v/>
      </c>
      <c r="CK48" t="str">
        <f t="shared" si="31"/>
        <v/>
      </c>
      <c r="CL48" t="str">
        <f t="shared" si="32"/>
        <v/>
      </c>
      <c r="CM48" t="str">
        <f t="shared" si="33"/>
        <v/>
      </c>
      <c r="CN48" t="str">
        <f t="shared" si="34"/>
        <v/>
      </c>
      <c r="CO48" t="str">
        <f t="shared" si="35"/>
        <v/>
      </c>
      <c r="CP48" t="b">
        <f t="shared" si="36"/>
        <v>1</v>
      </c>
      <c r="CQ48" t="str">
        <f t="shared" si="37"/>
        <v/>
      </c>
      <c r="CR48" t="str">
        <f t="shared" si="38"/>
        <v/>
      </c>
      <c r="DH48" s="13"/>
      <c r="DO48" s="14" t="s">
        <v>322</v>
      </c>
      <c r="DP48" t="str">
        <f>PROPER(DO48)</f>
        <v>Amikacin</v>
      </c>
      <c r="DQ48" t="s">
        <v>0</v>
      </c>
      <c r="DT48" t="s">
        <v>24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1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</row>
    <row r="49" spans="4:169">
      <c r="BH49" s="45">
        <v>2</v>
      </c>
      <c r="BI49" s="46">
        <v>0</v>
      </c>
      <c r="BJ49" s="46">
        <v>1</v>
      </c>
      <c r="BK49" s="46">
        <v>0</v>
      </c>
      <c r="BL49" s="46">
        <v>0</v>
      </c>
      <c r="BM49" s="46">
        <v>0</v>
      </c>
      <c r="BN49" s="46">
        <v>0</v>
      </c>
      <c r="BO49" s="46">
        <v>0</v>
      </c>
      <c r="BP49" s="46">
        <v>0</v>
      </c>
      <c r="BQ49" s="46">
        <v>1</v>
      </c>
      <c r="BR49" s="46">
        <v>0</v>
      </c>
      <c r="BS49" s="46">
        <v>0</v>
      </c>
      <c r="BV49" t="b">
        <f t="array" ref="BV49">EXACT(BI49:BS88,BI4:BS43)</f>
        <v>1</v>
      </c>
      <c r="BW49" t="b">
        <f t="array" ref="BW49">EXACT(BJ49:BT88,BJ4:BT43)</f>
        <v>1</v>
      </c>
      <c r="BX49" t="b">
        <f t="array" ref="BX49">EXACT(BK49:BU88,BK4:BU43)</f>
        <v>1</v>
      </c>
      <c r="BY49" t="b">
        <f t="array" ref="BY49">EXACT(BL49:BV88,BL4:BV43)</f>
        <v>1</v>
      </c>
      <c r="BZ49" t="b">
        <f t="array" ref="BZ49">EXACT(BM49:BW88,BM4:BW43)</f>
        <v>1</v>
      </c>
      <c r="CA49" t="b">
        <f t="array" ref="CA49">EXACT(BN49:BX88,BN4:BX43)</f>
        <v>1</v>
      </c>
      <c r="CB49" t="b">
        <f t="array" ref="CB49">EXACT(BO49:BY88,BO4:BY43)</f>
        <v>1</v>
      </c>
      <c r="CC49" t="b">
        <f t="array" ref="CC49">EXACT(BP49:BZ88,BP4:BZ43)</f>
        <v>1</v>
      </c>
      <c r="CD49" t="b">
        <f t="array" ref="CD49">EXACT(BQ49:CA88,BQ4:CA43)</f>
        <v>1</v>
      </c>
      <c r="CE49" t="b">
        <f t="array" ref="CE49">EXACT(BR49:CB88,BR4:CB43)</f>
        <v>1</v>
      </c>
      <c r="CF49" t="b">
        <f t="array" ref="CF49">EXACT(BS49:CC88,BS4:CC43)</f>
        <v>1</v>
      </c>
      <c r="CH49" t="str">
        <f t="shared" si="28"/>
        <v/>
      </c>
      <c r="CI49" t="str">
        <f t="shared" si="29"/>
        <v/>
      </c>
      <c r="CJ49" t="str">
        <f t="shared" si="30"/>
        <v/>
      </c>
      <c r="CK49" t="str">
        <f t="shared" si="31"/>
        <v/>
      </c>
      <c r="CL49" t="str">
        <f t="shared" si="32"/>
        <v/>
      </c>
      <c r="CM49" t="b">
        <f t="shared" si="33"/>
        <v>1</v>
      </c>
      <c r="CN49" t="str">
        <f t="shared" si="34"/>
        <v/>
      </c>
      <c r="CO49" t="str">
        <f t="shared" si="35"/>
        <v/>
      </c>
      <c r="CP49" t="str">
        <f t="shared" si="36"/>
        <v/>
      </c>
      <c r="CQ49" t="b">
        <f t="shared" si="37"/>
        <v>1</v>
      </c>
      <c r="CR49" t="str">
        <f t="shared" si="38"/>
        <v/>
      </c>
      <c r="DH49" s="13"/>
      <c r="DO49" s="14" t="s">
        <v>410</v>
      </c>
      <c r="DP49" t="str">
        <f t="shared" ref="DP49:DP67" si="39">PROPER(DO49)</f>
        <v>Amoxicillin/Clavulanic Acid</v>
      </c>
      <c r="DQ49" t="s">
        <v>1</v>
      </c>
      <c r="DT49" t="s">
        <v>25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1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</row>
    <row r="50" spans="4:169">
      <c r="BH50" s="44">
        <v>3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1</v>
      </c>
      <c r="BO50" s="47">
        <v>0</v>
      </c>
      <c r="BP50" s="47">
        <v>0</v>
      </c>
      <c r="BQ50" s="47">
        <v>0</v>
      </c>
      <c r="BR50" s="47">
        <v>1</v>
      </c>
      <c r="BS50" s="47">
        <v>0</v>
      </c>
      <c r="BV50" t="b">
        <f t="array" ref="BV50">EXACT(BI50:BS89,BI5:BS44)</f>
        <v>1</v>
      </c>
      <c r="BW50" t="b">
        <f t="array" ref="BW50">EXACT(BJ50:BT89,BJ5:BT44)</f>
        <v>1</v>
      </c>
      <c r="BX50" t="b">
        <f t="array" ref="BX50">EXACT(BK50:BU89,BK5:BU44)</f>
        <v>1</v>
      </c>
      <c r="BY50" t="b">
        <f t="array" ref="BY50">EXACT(BL50:BV89,BL5:BV44)</f>
        <v>1</v>
      </c>
      <c r="BZ50" t="b">
        <f t="array" ref="BZ50">EXACT(BM50:BW89,BM5:BW44)</f>
        <v>1</v>
      </c>
      <c r="CA50" t="b">
        <f t="array" ref="CA50">EXACT(BN50:BX89,BN5:BX44)</f>
        <v>1</v>
      </c>
      <c r="CB50" t="b">
        <f t="array" ref="CB50">EXACT(BO50:BY89,BO5:BY44)</f>
        <v>1</v>
      </c>
      <c r="CC50" t="b">
        <f t="array" ref="CC50">EXACT(BP50:BZ89,BP5:BZ44)</f>
        <v>1</v>
      </c>
      <c r="CD50" t="b">
        <f t="array" ref="CD50">EXACT(BQ50:CA89,BQ5:CA44)</f>
        <v>1</v>
      </c>
      <c r="CE50" t="b">
        <f t="array" ref="CE50">EXACT(BR50:CB89,BR5:CB44)</f>
        <v>1</v>
      </c>
      <c r="CF50" t="b">
        <f t="array" ref="CF50">EXACT(BS50:CC89,BS5:CC44)</f>
        <v>1</v>
      </c>
      <c r="CH50" t="str">
        <f t="shared" si="28"/>
        <v/>
      </c>
      <c r="CI50" t="str">
        <f t="shared" si="29"/>
        <v/>
      </c>
      <c r="CJ50" t="str">
        <f t="shared" si="30"/>
        <v/>
      </c>
      <c r="CK50" t="str">
        <f t="shared" si="31"/>
        <v/>
      </c>
      <c r="CL50" t="str">
        <f t="shared" si="32"/>
        <v/>
      </c>
      <c r="CM50" t="str">
        <f t="shared" si="33"/>
        <v/>
      </c>
      <c r="CN50" t="str">
        <f t="shared" si="34"/>
        <v/>
      </c>
      <c r="CO50" t="str">
        <f t="shared" si="35"/>
        <v/>
      </c>
      <c r="CP50" t="str">
        <f t="shared" si="36"/>
        <v/>
      </c>
      <c r="CQ50" t="str">
        <f t="shared" si="37"/>
        <v/>
      </c>
      <c r="CR50" t="str">
        <f t="shared" si="38"/>
        <v/>
      </c>
      <c r="DH50" s="13"/>
      <c r="DO50" s="14" t="s">
        <v>411</v>
      </c>
      <c r="DP50" t="str">
        <f t="shared" si="39"/>
        <v>Azithromycin</v>
      </c>
      <c r="DQ50" t="s">
        <v>2</v>
      </c>
      <c r="DT50" t="s">
        <v>428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1</v>
      </c>
    </row>
    <row r="51" spans="4:169">
      <c r="BH51" s="45">
        <v>4</v>
      </c>
      <c r="BI51" s="46">
        <v>0</v>
      </c>
      <c r="BJ51" s="46">
        <v>0</v>
      </c>
      <c r="BK51" s="46">
        <v>0</v>
      </c>
      <c r="BL51" s="46">
        <v>0</v>
      </c>
      <c r="BM51" s="46">
        <v>0</v>
      </c>
      <c r="BN51" s="46">
        <v>0</v>
      </c>
      <c r="BO51" s="46">
        <v>0</v>
      </c>
      <c r="BP51" s="46">
        <v>0</v>
      </c>
      <c r="BQ51" s="46">
        <v>0</v>
      </c>
      <c r="BR51" s="46">
        <v>0</v>
      </c>
      <c r="BS51" s="46">
        <v>0</v>
      </c>
      <c r="BV51" t="b">
        <f t="array" ref="BV51">EXACT(BI51:BS90,BI6:BS45)</f>
        <v>1</v>
      </c>
      <c r="BW51" t="b">
        <f t="array" ref="BW51">EXACT(BJ51:BT90,BJ6:BT45)</f>
        <v>1</v>
      </c>
      <c r="BX51" t="b">
        <f t="array" ref="BX51">EXACT(BK51:BU90,BK6:BU45)</f>
        <v>1</v>
      </c>
      <c r="BY51" t="b">
        <f t="array" ref="BY51">EXACT(BL51:BV90,BL6:BV45)</f>
        <v>1</v>
      </c>
      <c r="BZ51" t="b">
        <f t="array" ref="BZ51">EXACT(BM51:BW90,BM6:BW45)</f>
        <v>1</v>
      </c>
      <c r="CA51" t="b">
        <f t="array" ref="CA51">EXACT(BN51:BX90,BN6:BX45)</f>
        <v>1</v>
      </c>
      <c r="CB51" t="b">
        <f t="array" ref="CB51">EXACT(BO51:BY90,BO6:BY45)</f>
        <v>1</v>
      </c>
      <c r="CC51" t="b">
        <f t="array" ref="CC51">EXACT(BP51:BZ90,BP6:BZ45)</f>
        <v>1</v>
      </c>
      <c r="CD51" t="b">
        <f t="array" ref="CD51">EXACT(BQ51:CA90,BQ6:CA45)</f>
        <v>1</v>
      </c>
      <c r="CE51" t="b">
        <f t="array" ref="CE51">EXACT(BR51:CB90,BR6:CB45)</f>
        <v>1</v>
      </c>
      <c r="CF51" t="b">
        <f t="array" ref="CF51">EXACT(BS51:CC90,BS6:CC45)</f>
        <v>1</v>
      </c>
      <c r="CH51" t="str">
        <f t="shared" si="28"/>
        <v/>
      </c>
      <c r="CI51" t="b">
        <f t="shared" si="29"/>
        <v>0</v>
      </c>
      <c r="CJ51" t="str">
        <f t="shared" si="30"/>
        <v/>
      </c>
      <c r="CK51" t="b">
        <f t="shared" si="31"/>
        <v>0</v>
      </c>
      <c r="CL51" t="b">
        <f t="shared" si="32"/>
        <v>1</v>
      </c>
      <c r="CM51" t="str">
        <f t="shared" si="33"/>
        <v/>
      </c>
      <c r="CN51" t="str">
        <f t="shared" si="34"/>
        <v/>
      </c>
      <c r="CO51" t="str">
        <f t="shared" si="35"/>
        <v/>
      </c>
      <c r="CP51" t="str">
        <f t="shared" si="36"/>
        <v/>
      </c>
      <c r="CQ51" t="b">
        <f t="shared" si="37"/>
        <v>1</v>
      </c>
      <c r="CR51" t="str">
        <f t="shared" si="38"/>
        <v/>
      </c>
      <c r="DH51" s="13"/>
      <c r="DO51" s="14" t="s">
        <v>412</v>
      </c>
      <c r="DP51" t="str">
        <f t="shared" si="39"/>
        <v>Cefalexin</v>
      </c>
      <c r="DQ51" t="s">
        <v>5</v>
      </c>
      <c r="DT51" t="s">
        <v>26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1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1</v>
      </c>
      <c r="FM51" t="b">
        <v>0</v>
      </c>
    </row>
    <row r="52" spans="4:169">
      <c r="BH52" s="44">
        <v>5</v>
      </c>
      <c r="BI52" s="47">
        <v>0</v>
      </c>
      <c r="BJ52" s="47">
        <v>1</v>
      </c>
      <c r="BK52" s="47">
        <v>0</v>
      </c>
      <c r="BL52" s="47">
        <v>1</v>
      </c>
      <c r="BM52" s="47">
        <v>1</v>
      </c>
      <c r="BN52" s="47">
        <v>0</v>
      </c>
      <c r="BO52" s="47">
        <v>0</v>
      </c>
      <c r="BP52" s="47">
        <v>0</v>
      </c>
      <c r="BQ52" s="47">
        <v>0</v>
      </c>
      <c r="BR52" s="47">
        <v>1</v>
      </c>
      <c r="BS52" s="47">
        <v>0</v>
      </c>
      <c r="BV52" t="b">
        <f t="array" ref="BV52">EXACT(BI52:BS91,BI7:BS46)</f>
        <v>1</v>
      </c>
      <c r="BW52" t="b">
        <f t="array" ref="BW52">EXACT(BJ52:BT91,BJ7:BT46)</f>
        <v>1</v>
      </c>
      <c r="BX52" t="b">
        <f t="array" ref="BX52">EXACT(BK52:BU91,BK7:BU46)</f>
        <v>1</v>
      </c>
      <c r="BY52" t="b">
        <f t="array" ref="BY52">EXACT(BL52:BV91,BL7:BV46)</f>
        <v>1</v>
      </c>
      <c r="BZ52" t="b">
        <f t="array" ref="BZ52">EXACT(BM52:BW91,BM7:BW46)</f>
        <v>1</v>
      </c>
      <c r="CA52" t="b">
        <f t="array" ref="CA52">EXACT(BN52:BX91,BN7:BX46)</f>
        <v>1</v>
      </c>
      <c r="CB52" t="b">
        <f t="array" ref="CB52">EXACT(BO52:BY91,BO7:BY46)</f>
        <v>1</v>
      </c>
      <c r="CC52" t="b">
        <f t="array" ref="CC52">EXACT(BP52:BZ91,BP7:BZ46)</f>
        <v>1</v>
      </c>
      <c r="CD52" t="b">
        <f t="array" ref="CD52">EXACT(BQ52:CA91,BQ7:CA46)</f>
        <v>1</v>
      </c>
      <c r="CE52" t="b">
        <f t="array" ref="CE52">EXACT(BR52:CB91,BR7:CB46)</f>
        <v>1</v>
      </c>
      <c r="CF52" t="b">
        <f t="array" ref="CF52">EXACT(BS52:CC91,BS7:CC46)</f>
        <v>1</v>
      </c>
      <c r="CH52" t="str">
        <f t="shared" si="28"/>
        <v/>
      </c>
      <c r="CI52" t="b">
        <f t="shared" si="29"/>
        <v>0</v>
      </c>
      <c r="CJ52" t="str">
        <f t="shared" si="30"/>
        <v/>
      </c>
      <c r="CK52" t="b">
        <f t="shared" si="31"/>
        <v>0</v>
      </c>
      <c r="CL52" t="b">
        <f t="shared" si="32"/>
        <v>1</v>
      </c>
      <c r="CM52" t="str">
        <f t="shared" si="33"/>
        <v/>
      </c>
      <c r="CN52" t="str">
        <f t="shared" si="34"/>
        <v/>
      </c>
      <c r="CO52" t="str">
        <f t="shared" si="35"/>
        <v/>
      </c>
      <c r="CP52" t="str">
        <f t="shared" si="36"/>
        <v/>
      </c>
      <c r="CQ52" t="b">
        <f t="shared" si="37"/>
        <v>1</v>
      </c>
      <c r="CR52" t="str">
        <f t="shared" si="38"/>
        <v/>
      </c>
      <c r="DH52" s="13"/>
      <c r="DO52" s="14" t="s">
        <v>413</v>
      </c>
      <c r="DP52" t="str">
        <f t="shared" si="39"/>
        <v>Cefazolin</v>
      </c>
      <c r="DQ52" t="s">
        <v>9</v>
      </c>
      <c r="DT52" t="s">
        <v>162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1</v>
      </c>
      <c r="EY52" t="b">
        <v>1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1</v>
      </c>
      <c r="FM52" t="b">
        <v>0</v>
      </c>
    </row>
    <row r="53" spans="4:169">
      <c r="BH53" s="45">
        <v>6</v>
      </c>
      <c r="BI53" s="46">
        <v>0</v>
      </c>
      <c r="BJ53" s="46">
        <v>1</v>
      </c>
      <c r="BK53" s="46">
        <v>0</v>
      </c>
      <c r="BL53" s="46">
        <v>1</v>
      </c>
      <c r="BM53" s="46">
        <v>1</v>
      </c>
      <c r="BN53" s="46">
        <v>0</v>
      </c>
      <c r="BO53" s="46">
        <v>0</v>
      </c>
      <c r="BP53" s="46">
        <v>0</v>
      </c>
      <c r="BQ53" s="46">
        <v>0</v>
      </c>
      <c r="BR53" s="46">
        <v>1</v>
      </c>
      <c r="BS53" s="46">
        <v>0</v>
      </c>
      <c r="BV53" t="b">
        <f t="array" ref="BV53">EXACT(BI53:BS92,BI8:BS47)</f>
        <v>1</v>
      </c>
      <c r="BW53" t="b">
        <f t="array" ref="BW53">EXACT(BJ53:BT92,BJ8:BT47)</f>
        <v>1</v>
      </c>
      <c r="BX53" t="b">
        <f t="array" ref="BX53">EXACT(BK53:BU92,BK8:BU47)</f>
        <v>1</v>
      </c>
      <c r="BY53" t="b">
        <f t="array" ref="BY53">EXACT(BL53:BV92,BL8:BV47)</f>
        <v>1</v>
      </c>
      <c r="BZ53" t="b">
        <f t="array" ref="BZ53">EXACT(BM53:BW92,BM8:BW47)</f>
        <v>1</v>
      </c>
      <c r="CA53" t="b">
        <f t="array" ref="CA53">EXACT(BN53:BX92,BN8:BX47)</f>
        <v>1</v>
      </c>
      <c r="CB53" t="b">
        <f t="array" ref="CB53">EXACT(BO53:BY92,BO8:BY47)</f>
        <v>1</v>
      </c>
      <c r="CC53" t="b">
        <f t="array" ref="CC53">EXACT(BP53:BZ92,BP8:BZ47)</f>
        <v>1</v>
      </c>
      <c r="CD53" t="b">
        <f t="array" ref="CD53">EXACT(BQ53:CA92,BQ8:CA47)</f>
        <v>1</v>
      </c>
      <c r="CE53" t="b">
        <f t="array" ref="CE53">EXACT(BR53:CB92,BR8:CB47)</f>
        <v>1</v>
      </c>
      <c r="CF53" t="b">
        <f t="array" ref="CF53">EXACT(BS53:CC92,BS8:CC47)</f>
        <v>1</v>
      </c>
      <c r="CH53" t="str">
        <f t="shared" si="28"/>
        <v/>
      </c>
      <c r="CI53" t="b">
        <f t="shared" si="29"/>
        <v>1</v>
      </c>
      <c r="CJ53" t="str">
        <f t="shared" si="30"/>
        <v/>
      </c>
      <c r="CK53" t="b">
        <f t="shared" si="31"/>
        <v>1</v>
      </c>
      <c r="CL53" t="b">
        <f t="shared" si="32"/>
        <v>1</v>
      </c>
      <c r="CM53" t="str">
        <f t="shared" si="33"/>
        <v/>
      </c>
      <c r="CN53" t="str">
        <f t="shared" si="34"/>
        <v/>
      </c>
      <c r="CO53" t="str">
        <f t="shared" si="35"/>
        <v/>
      </c>
      <c r="CP53" t="str">
        <f t="shared" si="36"/>
        <v/>
      </c>
      <c r="CQ53" t="b">
        <f t="shared" si="37"/>
        <v>1</v>
      </c>
      <c r="CR53" t="str">
        <f t="shared" si="38"/>
        <v/>
      </c>
      <c r="DH53" s="13"/>
      <c r="DO53" s="14" t="s">
        <v>414</v>
      </c>
      <c r="DP53" t="str">
        <f t="shared" si="39"/>
        <v>Cefovecin</v>
      </c>
      <c r="DQ53" t="s">
        <v>10</v>
      </c>
      <c r="DT53" t="s">
        <v>27</v>
      </c>
      <c r="EO53" t="b">
        <v>0</v>
      </c>
      <c r="EP53" t="b">
        <v>1</v>
      </c>
      <c r="EQ53" t="b">
        <v>0</v>
      </c>
      <c r="ER53" t="b">
        <v>0</v>
      </c>
      <c r="ES53" t="b">
        <v>0</v>
      </c>
      <c r="ET53" t="b">
        <v>1</v>
      </c>
      <c r="EU53" t="b">
        <v>0</v>
      </c>
      <c r="EV53" t="b">
        <v>0</v>
      </c>
      <c r="EW53" t="b">
        <v>0</v>
      </c>
      <c r="EX53" t="b">
        <v>1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1</v>
      </c>
      <c r="FM53" t="b">
        <v>0</v>
      </c>
    </row>
    <row r="54" spans="4:169">
      <c r="BH54" s="44">
        <v>7</v>
      </c>
      <c r="BI54" s="47">
        <v>0</v>
      </c>
      <c r="BJ54" s="47">
        <v>1</v>
      </c>
      <c r="BK54" s="47">
        <v>0</v>
      </c>
      <c r="BL54" s="47">
        <v>1</v>
      </c>
      <c r="BM54" s="47">
        <v>1</v>
      </c>
      <c r="BN54" s="47">
        <v>0</v>
      </c>
      <c r="BO54" s="47">
        <v>0</v>
      </c>
      <c r="BP54" s="47">
        <v>0</v>
      </c>
      <c r="BQ54" s="47">
        <v>0</v>
      </c>
      <c r="BR54" s="47">
        <v>1</v>
      </c>
      <c r="BS54" s="47">
        <v>0</v>
      </c>
      <c r="BV54" t="b">
        <f t="array" ref="BV54">EXACT(BI54:BS93,BI9:BS48)</f>
        <v>1</v>
      </c>
      <c r="BW54" t="b">
        <f t="array" ref="BW54">EXACT(BJ54:BT93,BJ9:BT48)</f>
        <v>1</v>
      </c>
      <c r="BX54" t="b">
        <f t="array" ref="BX54">EXACT(BK54:BU93,BK9:BU48)</f>
        <v>1</v>
      </c>
      <c r="BY54" t="b">
        <f t="array" ref="BY54">EXACT(BL54:BV93,BL9:BV48)</f>
        <v>1</v>
      </c>
      <c r="BZ54" t="b">
        <f t="array" ref="BZ54">EXACT(BM54:BW93,BM9:BW48)</f>
        <v>1</v>
      </c>
      <c r="CA54" t="b">
        <f t="array" ref="CA54">EXACT(BN54:BX93,BN9:BX48)</f>
        <v>1</v>
      </c>
      <c r="CB54" t="b">
        <f t="array" ref="CB54">EXACT(BO54:BY93,BO9:BY48)</f>
        <v>1</v>
      </c>
      <c r="CC54" t="b">
        <f t="array" ref="CC54">EXACT(BP54:BZ93,BP9:BZ48)</f>
        <v>1</v>
      </c>
      <c r="CD54" t="b">
        <f t="array" ref="CD54">EXACT(BQ54:CA93,BQ9:CA48)</f>
        <v>1</v>
      </c>
      <c r="CE54" t="b">
        <f t="array" ref="CE54">EXACT(BR54:CB93,BR9:CB48)</f>
        <v>1</v>
      </c>
      <c r="CF54" t="b">
        <f t="array" ref="CF54">EXACT(BS54:CC93,BS9:CC48)</f>
        <v>1</v>
      </c>
      <c r="CH54" t="str">
        <f t="shared" si="28"/>
        <v/>
      </c>
      <c r="CI54" t="b">
        <f t="shared" si="29"/>
        <v>1</v>
      </c>
      <c r="CJ54" t="b">
        <f t="shared" si="30"/>
        <v>0</v>
      </c>
      <c r="CK54" t="b">
        <f t="shared" si="31"/>
        <v>1</v>
      </c>
      <c r="CL54" t="b">
        <f t="shared" si="32"/>
        <v>1</v>
      </c>
      <c r="CM54" t="str">
        <f t="shared" si="33"/>
        <v/>
      </c>
      <c r="CN54" t="str">
        <f t="shared" si="34"/>
        <v/>
      </c>
      <c r="CO54" t="str">
        <f t="shared" si="35"/>
        <v/>
      </c>
      <c r="CP54" t="str">
        <f t="shared" si="36"/>
        <v/>
      </c>
      <c r="CQ54" t="b">
        <f t="shared" si="37"/>
        <v>1</v>
      </c>
      <c r="CR54" t="str">
        <f t="shared" si="38"/>
        <v/>
      </c>
      <c r="DH54" s="13"/>
      <c r="DO54" s="14" t="s">
        <v>415</v>
      </c>
      <c r="DP54" t="str">
        <f t="shared" si="39"/>
        <v>Clindamycin</v>
      </c>
      <c r="DQ54" t="s">
        <v>11</v>
      </c>
      <c r="DT54" t="s">
        <v>167</v>
      </c>
      <c r="EO54" t="b">
        <v>0</v>
      </c>
      <c r="EP54" t="b">
        <v>1</v>
      </c>
      <c r="EQ54" t="b">
        <v>0</v>
      </c>
      <c r="ER54" t="b">
        <v>0</v>
      </c>
      <c r="ES54" t="b">
        <v>0</v>
      </c>
      <c r="ET54" t="b">
        <v>1</v>
      </c>
      <c r="EU54" t="b">
        <v>0</v>
      </c>
      <c r="EV54" t="b">
        <v>0</v>
      </c>
      <c r="EW54" t="b">
        <v>0</v>
      </c>
      <c r="EX54" t="b">
        <v>1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1</v>
      </c>
      <c r="FM54" t="b">
        <v>0</v>
      </c>
    </row>
    <row r="55" spans="4:169">
      <c r="BH55" s="45">
        <v>8</v>
      </c>
      <c r="BI55" s="46">
        <v>0</v>
      </c>
      <c r="BJ55" s="46">
        <v>1</v>
      </c>
      <c r="BK55" s="46">
        <v>1</v>
      </c>
      <c r="BL55" s="46">
        <v>1</v>
      </c>
      <c r="BM55" s="46">
        <v>1</v>
      </c>
      <c r="BN55" s="46">
        <v>0</v>
      </c>
      <c r="BO55" s="46">
        <v>0</v>
      </c>
      <c r="BP55" s="46">
        <v>0</v>
      </c>
      <c r="BQ55" s="46">
        <v>0</v>
      </c>
      <c r="BR55" s="46">
        <v>1</v>
      </c>
      <c r="BS55" s="46">
        <v>0</v>
      </c>
      <c r="BV55" t="b">
        <f t="array" ref="BV55">EXACT(BI55:BS94,BI10:BS49)</f>
        <v>1</v>
      </c>
      <c r="BW55" t="b">
        <f t="array" ref="BW55">EXACT(BJ55:BT94,BJ10:BT49)</f>
        <v>1</v>
      </c>
      <c r="BX55" t="b">
        <f t="array" ref="BX55">EXACT(BK55:BU94,BK10:BU49)</f>
        <v>1</v>
      </c>
      <c r="BY55" t="b">
        <f t="array" ref="BY55">EXACT(BL55:BV94,BL10:BV49)</f>
        <v>1</v>
      </c>
      <c r="BZ55" t="b">
        <f t="array" ref="BZ55">EXACT(BM55:BW94,BM10:BW49)</f>
        <v>1</v>
      </c>
      <c r="CA55" t="b">
        <f t="array" ref="CA55">EXACT(BN55:BX94,BN10:BX49)</f>
        <v>1</v>
      </c>
      <c r="CB55" t="b">
        <f t="array" ref="CB55">EXACT(BO55:BY94,BO10:BY49)</f>
        <v>1</v>
      </c>
      <c r="CC55" t="b">
        <f t="array" ref="CC55">EXACT(BP55:BZ94,BP10:BZ49)</f>
        <v>1</v>
      </c>
      <c r="CD55" t="b">
        <f t="array" ref="CD55">EXACT(BQ55:CA94,BQ10:CA49)</f>
        <v>1</v>
      </c>
      <c r="CE55" t="b">
        <f t="array" ref="CE55">EXACT(BR55:CB94,BR10:CB49)</f>
        <v>1</v>
      </c>
      <c r="CF55" t="b">
        <f t="array" ref="CF55">EXACT(BS55:CC94,BS10:CC49)</f>
        <v>1</v>
      </c>
      <c r="CH55" t="str">
        <f t="shared" si="28"/>
        <v/>
      </c>
      <c r="CI55" t="str">
        <f t="shared" si="29"/>
        <v/>
      </c>
      <c r="CJ55" t="str">
        <f t="shared" si="30"/>
        <v/>
      </c>
      <c r="CK55" t="str">
        <f t="shared" si="31"/>
        <v/>
      </c>
      <c r="CL55" t="str">
        <f t="shared" si="32"/>
        <v/>
      </c>
      <c r="CM55" t="str">
        <f t="shared" si="33"/>
        <v/>
      </c>
      <c r="CN55" t="str">
        <f t="shared" si="34"/>
        <v/>
      </c>
      <c r="CO55" t="str">
        <f t="shared" si="35"/>
        <v/>
      </c>
      <c r="CP55" t="str">
        <f t="shared" si="36"/>
        <v/>
      </c>
      <c r="CQ55" t="str">
        <f t="shared" si="37"/>
        <v/>
      </c>
      <c r="CR55" t="str">
        <f t="shared" si="38"/>
        <v/>
      </c>
      <c r="DH55" s="13"/>
      <c r="DO55" s="14" t="s">
        <v>416</v>
      </c>
      <c r="DP55" t="str">
        <f t="shared" si="39"/>
        <v>Doxycycline</v>
      </c>
      <c r="DQ55" t="s">
        <v>15</v>
      </c>
      <c r="DT55" t="s">
        <v>28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</row>
    <row r="56" spans="4:169">
      <c r="BH56" s="44">
        <v>9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V56" t="b">
        <f t="array" ref="BV56">EXACT(BI56:BS95,BI11:BS50)</f>
        <v>1</v>
      </c>
      <c r="BW56" t="b">
        <f t="array" ref="BW56">EXACT(BJ56:BT95,BJ11:BT50)</f>
        <v>1</v>
      </c>
      <c r="BX56" t="b">
        <f t="array" ref="BX56">EXACT(BK56:BU95,BK11:BU50)</f>
        <v>1</v>
      </c>
      <c r="BY56" t="b">
        <f t="array" ref="BY56">EXACT(BL56:BV95,BL11:BV50)</f>
        <v>1</v>
      </c>
      <c r="BZ56" t="b">
        <f t="array" ref="BZ56">EXACT(BM56:BW95,BM11:BW50)</f>
        <v>1</v>
      </c>
      <c r="CA56" t="b">
        <f t="array" ref="CA56">EXACT(BN56:BX95,BN11:BX50)</f>
        <v>1</v>
      </c>
      <c r="CB56" t="b">
        <f t="array" ref="CB56">EXACT(BO56:BY95,BO11:BY50)</f>
        <v>1</v>
      </c>
      <c r="CC56" t="b">
        <f t="array" ref="CC56">EXACT(BP56:BZ95,BP11:BZ50)</f>
        <v>1</v>
      </c>
      <c r="CD56" t="b">
        <f t="array" ref="CD56">EXACT(BQ56:CA95,BQ11:CA50)</f>
        <v>1</v>
      </c>
      <c r="CE56" t="b">
        <f t="array" ref="CE56">EXACT(BR56:CB95,BR11:CB50)</f>
        <v>1</v>
      </c>
      <c r="CF56" t="b">
        <f t="array" ref="CF56">EXACT(BS56:CC95,BS11:CC50)</f>
        <v>1</v>
      </c>
      <c r="CH56" t="b">
        <f t="shared" si="28"/>
        <v>1</v>
      </c>
      <c r="CI56" t="str">
        <f t="shared" si="29"/>
        <v/>
      </c>
      <c r="CJ56" t="str">
        <f t="shared" si="30"/>
        <v/>
      </c>
      <c r="CK56" t="str">
        <f t="shared" si="31"/>
        <v/>
      </c>
      <c r="CL56" t="str">
        <f t="shared" si="32"/>
        <v/>
      </c>
      <c r="CM56" t="str">
        <f t="shared" si="33"/>
        <v/>
      </c>
      <c r="CN56" t="str">
        <f t="shared" si="34"/>
        <v/>
      </c>
      <c r="CO56" t="str">
        <f t="shared" si="35"/>
        <v/>
      </c>
      <c r="CP56" t="str">
        <f t="shared" si="36"/>
        <v/>
      </c>
      <c r="CQ56" t="str">
        <f t="shared" si="37"/>
        <v/>
      </c>
      <c r="CR56" t="str">
        <f t="shared" si="38"/>
        <v/>
      </c>
      <c r="DH56" s="13"/>
      <c r="DO56" s="14" t="s">
        <v>417</v>
      </c>
      <c r="DP56" t="str">
        <f t="shared" si="39"/>
        <v>Enrofloxacin</v>
      </c>
      <c r="DQ56" t="s">
        <v>17</v>
      </c>
      <c r="DT56" t="s">
        <v>29</v>
      </c>
      <c r="EO56" t="b">
        <v>1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</row>
    <row r="57" spans="4:169">
      <c r="BH57" s="45">
        <v>10</v>
      </c>
      <c r="BI57" s="46">
        <v>1</v>
      </c>
      <c r="BJ57" s="46">
        <v>0</v>
      </c>
      <c r="BK57" s="46">
        <v>0</v>
      </c>
      <c r="BL57" s="46">
        <v>0</v>
      </c>
      <c r="BM57" s="46">
        <v>0</v>
      </c>
      <c r="BN57" s="46">
        <v>0</v>
      </c>
      <c r="BO57" s="46">
        <v>0</v>
      </c>
      <c r="BP57" s="46">
        <v>0</v>
      </c>
      <c r="BQ57" s="46">
        <v>0</v>
      </c>
      <c r="BR57" s="46">
        <v>0</v>
      </c>
      <c r="BS57" s="46">
        <v>0</v>
      </c>
      <c r="BV57" t="b">
        <f t="array" ref="BV57">EXACT(BI57:BS96,BI12:BS51)</f>
        <v>1</v>
      </c>
      <c r="BW57" t="b">
        <f t="array" ref="BW57">EXACT(BJ57:BT96,BJ12:BT51)</f>
        <v>1</v>
      </c>
      <c r="BX57" t="b">
        <f t="array" ref="BX57">EXACT(BK57:BU96,BK12:BU51)</f>
        <v>1</v>
      </c>
      <c r="BY57" t="b">
        <f t="array" ref="BY57">EXACT(BL57:BV96,BL12:BV51)</f>
        <v>1</v>
      </c>
      <c r="BZ57" t="b">
        <f t="array" ref="BZ57">EXACT(BM57:BW96,BM12:BW51)</f>
        <v>1</v>
      </c>
      <c r="CA57" t="b">
        <f t="array" ref="CA57">EXACT(BN57:BX96,BN12:BX51)</f>
        <v>1</v>
      </c>
      <c r="CB57" t="b">
        <f t="array" ref="CB57">EXACT(BO57:BY96,BO12:BY51)</f>
        <v>1</v>
      </c>
      <c r="CC57" t="b">
        <f t="array" ref="CC57">EXACT(BP57:BZ96,BP12:BZ51)</f>
        <v>1</v>
      </c>
      <c r="CD57" t="b">
        <f t="array" ref="CD57">EXACT(BQ57:CA96,BQ12:CA51)</f>
        <v>1</v>
      </c>
      <c r="CE57" t="b">
        <f t="array" ref="CE57">EXACT(BR57:CB96,BR12:CB51)</f>
        <v>1</v>
      </c>
      <c r="CF57" t="b">
        <f t="array" ref="CF57">EXACT(BS57:CC96,BS12:CC51)</f>
        <v>1</v>
      </c>
      <c r="CH57" t="str">
        <f t="shared" si="28"/>
        <v/>
      </c>
      <c r="CI57" t="b">
        <f t="shared" si="29"/>
        <v>1</v>
      </c>
      <c r="CJ57" t="str">
        <f t="shared" si="30"/>
        <v/>
      </c>
      <c r="CK57" t="str">
        <f t="shared" si="31"/>
        <v/>
      </c>
      <c r="CL57" t="str">
        <f t="shared" si="32"/>
        <v/>
      </c>
      <c r="CM57" t="str">
        <f t="shared" si="33"/>
        <v/>
      </c>
      <c r="CN57" t="str">
        <f t="shared" si="34"/>
        <v/>
      </c>
      <c r="CO57" t="str">
        <f t="shared" si="35"/>
        <v/>
      </c>
      <c r="CP57" t="b">
        <f t="shared" si="36"/>
        <v>0</v>
      </c>
      <c r="CQ57" t="str">
        <f t="shared" si="37"/>
        <v/>
      </c>
      <c r="CR57" t="str">
        <f t="shared" si="38"/>
        <v/>
      </c>
      <c r="DH57" s="13"/>
      <c r="DO57" s="14" t="s">
        <v>418</v>
      </c>
      <c r="DP57" t="str">
        <f t="shared" si="39"/>
        <v>Fluconazole</v>
      </c>
      <c r="DQ57" t="s">
        <v>23</v>
      </c>
      <c r="DT57" t="s">
        <v>429</v>
      </c>
      <c r="EO57" t="b">
        <v>0</v>
      </c>
      <c r="EP57" t="b">
        <v>1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</row>
    <row r="58" spans="4:169">
      <c r="BH58" s="44">
        <v>11</v>
      </c>
      <c r="BI58" s="47">
        <v>0</v>
      </c>
      <c r="BJ58" s="47">
        <v>1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1</v>
      </c>
      <c r="BR58" s="47">
        <v>0</v>
      </c>
      <c r="BS58" s="47">
        <v>0</v>
      </c>
      <c r="BV58" t="b">
        <f t="array" ref="BV58">EXACT(BI58:BS97,BI13:BS52)</f>
        <v>1</v>
      </c>
      <c r="BW58" t="b">
        <f t="array" ref="BW58">EXACT(BJ58:BT97,BJ13:BT52)</f>
        <v>1</v>
      </c>
      <c r="BX58" t="b">
        <f t="array" ref="BX58">EXACT(BK58:BU97,BK13:BU52)</f>
        <v>1</v>
      </c>
      <c r="BY58" t="b">
        <f t="array" ref="BY58">EXACT(BL58:BV97,BL13:BV52)</f>
        <v>1</v>
      </c>
      <c r="BZ58" t="b">
        <f t="array" ref="BZ58">EXACT(BM58:BW97,BM13:BW52)</f>
        <v>1</v>
      </c>
      <c r="CA58" t="b">
        <f t="array" ref="CA58">EXACT(BN58:BX97,BN13:BX52)</f>
        <v>1</v>
      </c>
      <c r="CB58" t="b">
        <f t="array" ref="CB58">EXACT(BO58:BY97,BO13:BY52)</f>
        <v>1</v>
      </c>
      <c r="CC58" t="b">
        <f t="array" ref="CC58">EXACT(BP58:BZ97,BP13:BZ52)</f>
        <v>1</v>
      </c>
      <c r="CD58" t="b">
        <f t="array" ref="CD58">EXACT(BQ58:CA97,BQ13:CA52)</f>
        <v>1</v>
      </c>
      <c r="CE58" t="b">
        <f t="array" ref="CE58">EXACT(BR58:CB97,BR13:CB52)</f>
        <v>1</v>
      </c>
      <c r="CF58" t="b">
        <f t="array" ref="CF58">EXACT(BS58:CC97,BS13:CC52)</f>
        <v>1</v>
      </c>
      <c r="CH58" t="str">
        <f t="shared" si="28"/>
        <v/>
      </c>
      <c r="CI58" t="b">
        <f t="shared" si="29"/>
        <v>1</v>
      </c>
      <c r="CJ58" t="b">
        <f t="shared" si="30"/>
        <v>0</v>
      </c>
      <c r="CK58" t="b">
        <f t="shared" si="31"/>
        <v>1</v>
      </c>
      <c r="CL58" t="b">
        <f t="shared" si="32"/>
        <v>1</v>
      </c>
      <c r="CM58" t="b">
        <f t="shared" si="33"/>
        <v>0</v>
      </c>
      <c r="CN58" t="str">
        <f t="shared" si="34"/>
        <v/>
      </c>
      <c r="CO58" t="str">
        <f t="shared" si="35"/>
        <v/>
      </c>
      <c r="CP58" t="str">
        <f t="shared" si="36"/>
        <v/>
      </c>
      <c r="CQ58" t="b">
        <f t="shared" si="37"/>
        <v>1</v>
      </c>
      <c r="CR58" t="str">
        <f t="shared" si="38"/>
        <v/>
      </c>
      <c r="DH58" s="13"/>
      <c r="DO58" s="14" t="s">
        <v>419</v>
      </c>
      <c r="DP58" t="str">
        <f t="shared" si="39"/>
        <v>Fosfomycin</v>
      </c>
      <c r="DQ58" t="s">
        <v>47</v>
      </c>
      <c r="DT58" t="s">
        <v>168</v>
      </c>
      <c r="EO58" t="b">
        <v>0</v>
      </c>
      <c r="EP58" t="b">
        <v>1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  <c r="EV58" t="b">
        <v>0</v>
      </c>
      <c r="EW58" t="b">
        <v>0</v>
      </c>
      <c r="EX58" t="b">
        <v>1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1</v>
      </c>
      <c r="FM58" t="b">
        <v>0</v>
      </c>
    </row>
    <row r="59" spans="4:169">
      <c r="BH59" s="45">
        <v>12</v>
      </c>
      <c r="BI59" s="46">
        <v>0</v>
      </c>
      <c r="BJ59" s="46">
        <v>1</v>
      </c>
      <c r="BK59" s="46">
        <v>1</v>
      </c>
      <c r="BL59" s="46">
        <v>1</v>
      </c>
      <c r="BM59" s="46">
        <v>1</v>
      </c>
      <c r="BN59" s="46">
        <v>1</v>
      </c>
      <c r="BO59" s="46">
        <v>0</v>
      </c>
      <c r="BP59" s="46">
        <v>0</v>
      </c>
      <c r="BQ59" s="46">
        <v>0</v>
      </c>
      <c r="BR59" s="46">
        <v>1</v>
      </c>
      <c r="BS59" s="46">
        <v>0</v>
      </c>
      <c r="BV59" t="b">
        <f t="array" ref="BV59">EXACT(BI59:BS98,BI14:BS53)</f>
        <v>1</v>
      </c>
      <c r="BW59" t="b">
        <f t="array" ref="BW59">EXACT(BJ59:BT98,BJ14:BT53)</f>
        <v>1</v>
      </c>
      <c r="BX59" t="b">
        <f t="array" ref="BX59">EXACT(BK59:BU98,BK14:BU53)</f>
        <v>1</v>
      </c>
      <c r="BY59" t="b">
        <f t="array" ref="BY59">EXACT(BL59:BV98,BL14:BV53)</f>
        <v>1</v>
      </c>
      <c r="BZ59" t="b">
        <f t="array" ref="BZ59">EXACT(BM59:BW98,BM14:BW53)</f>
        <v>1</v>
      </c>
      <c r="CA59" t="b">
        <f t="array" ref="CA59">EXACT(BN59:BX98,BN14:BX53)</f>
        <v>1</v>
      </c>
      <c r="CB59" t="b">
        <f t="array" ref="CB59">EXACT(BO59:BY98,BO14:BY53)</f>
        <v>1</v>
      </c>
      <c r="CC59" t="b">
        <f t="array" ref="CC59">EXACT(BP59:BZ98,BP14:BZ53)</f>
        <v>1</v>
      </c>
      <c r="CD59" t="b">
        <f t="array" ref="CD59">EXACT(BQ59:CA98,BQ14:CA53)</f>
        <v>1</v>
      </c>
      <c r="CE59" t="b">
        <f t="array" ref="CE59">EXACT(BR59:CB98,BR14:CB53)</f>
        <v>1</v>
      </c>
      <c r="CF59" t="b">
        <f t="array" ref="CF59">EXACT(BS59:CC98,BS14:CC53)</f>
        <v>1</v>
      </c>
      <c r="CH59" t="str">
        <f t="shared" si="28"/>
        <v/>
      </c>
      <c r="CI59" t="b">
        <f t="shared" si="29"/>
        <v>1</v>
      </c>
      <c r="CJ59" t="b">
        <f t="shared" si="30"/>
        <v>0</v>
      </c>
      <c r="CK59" t="b">
        <f t="shared" si="31"/>
        <v>1</v>
      </c>
      <c r="CL59" t="b">
        <f t="shared" si="32"/>
        <v>1</v>
      </c>
      <c r="CM59" t="str">
        <f t="shared" si="33"/>
        <v/>
      </c>
      <c r="CN59" t="str">
        <f t="shared" si="34"/>
        <v/>
      </c>
      <c r="CO59" t="str">
        <f t="shared" si="35"/>
        <v/>
      </c>
      <c r="CP59" t="str">
        <f t="shared" si="36"/>
        <v/>
      </c>
      <c r="CQ59" t="str">
        <f t="shared" si="37"/>
        <v/>
      </c>
      <c r="CR59" t="str">
        <f t="shared" si="38"/>
        <v/>
      </c>
      <c r="DH59" s="13"/>
      <c r="DO59" s="14" t="s">
        <v>351</v>
      </c>
      <c r="DP59" t="str">
        <f t="shared" si="39"/>
        <v>Gentamicin</v>
      </c>
      <c r="DT59" t="s">
        <v>30</v>
      </c>
      <c r="EO59" t="b">
        <v>1</v>
      </c>
      <c r="EP59" t="b">
        <v>1</v>
      </c>
      <c r="EQ59" t="b">
        <v>0</v>
      </c>
      <c r="ER59" t="b">
        <v>0</v>
      </c>
      <c r="ES59" t="b">
        <v>0</v>
      </c>
      <c r="ET59" t="b">
        <v>1</v>
      </c>
      <c r="EU59" t="b">
        <v>0</v>
      </c>
      <c r="EV59" t="b">
        <v>0</v>
      </c>
      <c r="EW59" t="b">
        <v>0</v>
      </c>
      <c r="EX59" t="b">
        <v>1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</row>
    <row r="60" spans="4:169">
      <c r="BH60" s="44">
        <v>13</v>
      </c>
      <c r="BI60" s="47">
        <v>0</v>
      </c>
      <c r="BJ60" s="47">
        <v>1</v>
      </c>
      <c r="BK60" s="47">
        <v>1</v>
      </c>
      <c r="BL60" s="47">
        <v>1</v>
      </c>
      <c r="BM60" s="47">
        <v>1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V60" t="b">
        <f t="array" ref="BV60">EXACT(BI60:BS99,BI15:BS54)</f>
        <v>1</v>
      </c>
      <c r="BW60" t="b">
        <f t="array" ref="BW60">EXACT(BJ60:BT99,BJ15:BT54)</f>
        <v>1</v>
      </c>
      <c r="BX60" t="b">
        <f t="array" ref="BX60">EXACT(BK60:BU99,BK15:BU54)</f>
        <v>1</v>
      </c>
      <c r="BY60" t="b">
        <f t="array" ref="BY60">EXACT(BL60:BV99,BL15:BV54)</f>
        <v>1</v>
      </c>
      <c r="BZ60" t="b">
        <f t="array" ref="BZ60">EXACT(BM60:BW99,BM15:BW54)</f>
        <v>1</v>
      </c>
      <c r="CA60" t="b">
        <f t="array" ref="CA60">EXACT(BN60:BX99,BN15:BX54)</f>
        <v>1</v>
      </c>
      <c r="CB60" t="b">
        <f t="array" ref="CB60">EXACT(BO60:BY99,BO15:BY54)</f>
        <v>1</v>
      </c>
      <c r="CC60" t="b">
        <f t="array" ref="CC60">EXACT(BP60:BZ99,BP15:BZ54)</f>
        <v>1</v>
      </c>
      <c r="CD60" t="b">
        <f t="array" ref="CD60">EXACT(BQ60:CA99,BQ15:CA54)</f>
        <v>1</v>
      </c>
      <c r="CE60" t="b">
        <f t="array" ref="CE60">EXACT(BR60:CB99,BR15:CB54)</f>
        <v>1</v>
      </c>
      <c r="CF60" t="b">
        <f t="array" ref="CF60">EXACT(BS60:CC99,BS15:CC54)</f>
        <v>1</v>
      </c>
      <c r="CH60" t="str">
        <f t="shared" si="28"/>
        <v/>
      </c>
      <c r="CI60" t="str">
        <f t="shared" si="29"/>
        <v/>
      </c>
      <c r="CJ60" t="str">
        <f t="shared" si="30"/>
        <v/>
      </c>
      <c r="CK60" t="str">
        <f t="shared" si="31"/>
        <v/>
      </c>
      <c r="CL60" t="str">
        <f t="shared" si="32"/>
        <v/>
      </c>
      <c r="CM60" t="str">
        <f t="shared" si="33"/>
        <v/>
      </c>
      <c r="CN60" t="str">
        <f t="shared" si="34"/>
        <v/>
      </c>
      <c r="CO60" t="str">
        <f t="shared" si="35"/>
        <v/>
      </c>
      <c r="CP60" t="str">
        <f t="shared" si="36"/>
        <v/>
      </c>
      <c r="CQ60" t="str">
        <f t="shared" si="37"/>
        <v/>
      </c>
      <c r="CR60" t="str">
        <f t="shared" si="38"/>
        <v/>
      </c>
      <c r="DO60" s="14" t="s">
        <v>420</v>
      </c>
      <c r="DP60" t="str">
        <f t="shared" si="39"/>
        <v>Imipenem</v>
      </c>
      <c r="DT60" t="s">
        <v>31</v>
      </c>
      <c r="EO60" t="b">
        <v>1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</row>
    <row r="61" spans="4:169">
      <c r="BH61" s="45">
        <v>14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V61" t="b">
        <f t="array" ref="BV61">EXACT(BI61:BS100,BI16:BS55)</f>
        <v>1</v>
      </c>
      <c r="BW61" t="b">
        <f t="array" ref="BW61">EXACT(BJ61:BT100,BJ16:BT55)</f>
        <v>1</v>
      </c>
      <c r="BX61" t="b">
        <f t="array" ref="BX61">EXACT(BK61:BU100,BK16:BU55)</f>
        <v>1</v>
      </c>
      <c r="BY61" t="b">
        <f t="array" ref="BY61">EXACT(BL61:BV100,BL16:BV55)</f>
        <v>1</v>
      </c>
      <c r="BZ61" t="b">
        <f t="array" ref="BZ61">EXACT(BM61:BW100,BM16:BW55)</f>
        <v>1</v>
      </c>
      <c r="CA61" t="b">
        <f t="array" ref="CA61">EXACT(BN61:BX100,BN16:BX55)</f>
        <v>1</v>
      </c>
      <c r="CB61" t="b">
        <f t="array" ref="CB61">EXACT(BO61:BY100,BO16:BY55)</f>
        <v>1</v>
      </c>
      <c r="CC61" t="b">
        <f t="array" ref="CC61">EXACT(BP61:BZ100,BP16:BZ55)</f>
        <v>1</v>
      </c>
      <c r="CD61" t="b">
        <f t="array" ref="CD61">EXACT(BQ61:CA100,BQ16:CA55)</f>
        <v>1</v>
      </c>
      <c r="CE61" t="b">
        <f t="array" ref="CE61">EXACT(BR61:CB100,BR16:CB55)</f>
        <v>1</v>
      </c>
      <c r="CF61" t="b">
        <f t="array" ref="CF61">EXACT(BS61:CC100,BS16:CC55)</f>
        <v>1</v>
      </c>
      <c r="CH61" t="str">
        <f t="shared" si="28"/>
        <v/>
      </c>
      <c r="CI61" t="b">
        <f t="shared" si="29"/>
        <v>1</v>
      </c>
      <c r="CJ61" t="str">
        <f t="shared" si="30"/>
        <v/>
      </c>
      <c r="CK61" t="str">
        <f t="shared" si="31"/>
        <v/>
      </c>
      <c r="CL61" t="str">
        <f t="shared" si="32"/>
        <v/>
      </c>
      <c r="CM61" t="b">
        <f t="shared" si="33"/>
        <v>0</v>
      </c>
      <c r="CN61" t="str">
        <f t="shared" si="34"/>
        <v/>
      </c>
      <c r="CO61" t="str">
        <f t="shared" si="35"/>
        <v/>
      </c>
      <c r="CP61" t="b">
        <f t="shared" si="36"/>
        <v>0</v>
      </c>
      <c r="CQ61" t="str">
        <f t="shared" si="37"/>
        <v/>
      </c>
      <c r="CR61" t="str">
        <f t="shared" si="38"/>
        <v/>
      </c>
      <c r="DO61" s="14" t="s">
        <v>421</v>
      </c>
      <c r="DP61" t="str">
        <f t="shared" si="39"/>
        <v>Marbofloxacin</v>
      </c>
      <c r="DT61" t="s">
        <v>32</v>
      </c>
      <c r="EO61" t="b">
        <v>0</v>
      </c>
      <c r="EP61" t="b">
        <v>1</v>
      </c>
      <c r="EQ61" t="b">
        <v>0</v>
      </c>
      <c r="ER61" t="b">
        <v>0</v>
      </c>
      <c r="ES61" t="b">
        <v>0</v>
      </c>
      <c r="ET61" t="b">
        <v>1</v>
      </c>
      <c r="EU61" t="b">
        <v>0</v>
      </c>
      <c r="EV61" t="b">
        <v>0</v>
      </c>
      <c r="EW61" t="b">
        <v>0</v>
      </c>
      <c r="EX61" t="b">
        <v>1</v>
      </c>
      <c r="EY61" t="b">
        <v>0</v>
      </c>
      <c r="EZ61" t="b">
        <v>0</v>
      </c>
      <c r="FA61" t="b">
        <v>0</v>
      </c>
      <c r="FB61" t="b">
        <v>1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1</v>
      </c>
      <c r="FM61" t="b">
        <v>0</v>
      </c>
    </row>
    <row r="62" spans="4:169">
      <c r="D62" s="7" t="s">
        <v>326</v>
      </c>
      <c r="E62" t="s">
        <v>391</v>
      </c>
      <c r="F62" t="s">
        <v>392</v>
      </c>
      <c r="L62" t="str" cm="1">
        <f t="array" ref="L62:Q101">TRIM(E62:J101)</f>
        <v>Enrofloxacin</v>
      </c>
      <c r="M62" t="str">
        <v>Marbofloxacin</v>
      </c>
      <c r="N62" t="str">
        <v/>
      </c>
      <c r="O62" t="str">
        <v/>
      </c>
      <c r="P62" t="str">
        <v/>
      </c>
      <c r="Q62" t="str">
        <v/>
      </c>
      <c r="S62" t="s">
        <v>29</v>
      </c>
      <c r="T62" t="s">
        <v>32</v>
      </c>
      <c r="U62" t="s">
        <v>406</v>
      </c>
      <c r="V62" t="s">
        <v>406</v>
      </c>
      <c r="BH62" s="44">
        <v>15</v>
      </c>
      <c r="BI62" s="47">
        <v>0</v>
      </c>
      <c r="BJ62" s="47">
        <v>1</v>
      </c>
      <c r="BK62" s="47">
        <v>0</v>
      </c>
      <c r="BL62" s="47">
        <v>0</v>
      </c>
      <c r="BM62" s="47">
        <v>0</v>
      </c>
      <c r="BN62" s="47">
        <v>1</v>
      </c>
      <c r="BO62" s="47">
        <v>0</v>
      </c>
      <c r="BP62" s="47">
        <v>0</v>
      </c>
      <c r="BQ62" s="47">
        <v>1</v>
      </c>
      <c r="BR62" s="47">
        <v>0</v>
      </c>
      <c r="BS62" s="47">
        <v>0</v>
      </c>
      <c r="BV62" t="b">
        <f t="array" ref="BV62">EXACT(BI62:BS101,BI17:BS56)</f>
        <v>1</v>
      </c>
      <c r="BW62" t="b">
        <f t="array" ref="BW62">EXACT(BJ62:BT101,BJ17:BT56)</f>
        <v>1</v>
      </c>
      <c r="BX62" t="b">
        <f t="array" ref="BX62">EXACT(BK62:BU101,BK17:BU56)</f>
        <v>1</v>
      </c>
      <c r="BY62" t="b">
        <f t="array" ref="BY62">EXACT(BL62:BV101,BL17:BV56)</f>
        <v>1</v>
      </c>
      <c r="BZ62" t="b">
        <f t="array" ref="BZ62">EXACT(BM62:BW101,BM17:BW56)</f>
        <v>1</v>
      </c>
      <c r="CA62" t="b">
        <f t="array" ref="CA62">EXACT(BN62:BX101,BN17:BX56)</f>
        <v>1</v>
      </c>
      <c r="CB62" t="b">
        <f t="array" ref="CB62">EXACT(BO62:BY101,BO17:BY56)</f>
        <v>1</v>
      </c>
      <c r="CC62" t="b">
        <f t="array" ref="CC62">EXACT(BP62:BZ101,BP17:BZ56)</f>
        <v>1</v>
      </c>
      <c r="CD62" t="b">
        <f t="array" ref="CD62">EXACT(BQ62:CA101,BQ17:CA56)</f>
        <v>1</v>
      </c>
      <c r="CE62" t="b">
        <f t="array" ref="CE62">EXACT(BR62:CB101,BR17:CB56)</f>
        <v>1</v>
      </c>
      <c r="CF62" t="b">
        <f t="array" ref="CF62">EXACT(BS62:CC101,BS17:CC56)</f>
        <v>1</v>
      </c>
      <c r="CH62" t="b">
        <f t="shared" si="28"/>
        <v>1</v>
      </c>
      <c r="CI62" t="str">
        <f t="shared" si="29"/>
        <v/>
      </c>
      <c r="CJ62" t="str">
        <f t="shared" si="30"/>
        <v/>
      </c>
      <c r="CK62" t="str">
        <f t="shared" si="31"/>
        <v/>
      </c>
      <c r="CL62" t="str">
        <f t="shared" si="32"/>
        <v/>
      </c>
      <c r="CM62" t="str">
        <f t="shared" si="33"/>
        <v/>
      </c>
      <c r="CN62" t="str">
        <f t="shared" si="34"/>
        <v/>
      </c>
      <c r="CO62" t="str">
        <f t="shared" si="35"/>
        <v/>
      </c>
      <c r="CP62" t="str">
        <f t="shared" si="36"/>
        <v/>
      </c>
      <c r="CQ62" t="str">
        <f t="shared" si="37"/>
        <v/>
      </c>
      <c r="CR62" t="str">
        <f t="shared" si="38"/>
        <v/>
      </c>
      <c r="DI62" t="e" cm="1">
        <f t="array" ref="DI62">TRIM(#REF!)</f>
        <v>#REF!</v>
      </c>
      <c r="DO62" s="14" t="s">
        <v>422</v>
      </c>
      <c r="DP62" t="str">
        <f t="shared" si="39"/>
        <v>Minocycline</v>
      </c>
      <c r="DT62" t="s">
        <v>430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</row>
    <row r="63" spans="4:169">
      <c r="D63" s="7" t="s">
        <v>393</v>
      </c>
      <c r="E63" t="s">
        <v>394</v>
      </c>
      <c r="F63" t="s">
        <v>395</v>
      </c>
      <c r="G63" t="s">
        <v>396</v>
      </c>
      <c r="H63" t="s">
        <v>397</v>
      </c>
      <c r="L63" t="str">
        <v>Cephalexin</v>
      </c>
      <c r="M63" t="str">
        <v>Amoxicillin/clavulanic</v>
      </c>
      <c r="N63" t="str">
        <v>Cefovecin</v>
      </c>
      <c r="O63" t="str">
        <v>Clindamycin</v>
      </c>
      <c r="P63" t="str">
        <v/>
      </c>
      <c r="Q63" t="str">
        <v/>
      </c>
      <c r="S63" t="s">
        <v>349</v>
      </c>
      <c r="T63" t="s">
        <v>407</v>
      </c>
      <c r="U63" t="s">
        <v>27</v>
      </c>
      <c r="V63" t="s">
        <v>167</v>
      </c>
      <c r="BH63" s="45">
        <v>16</v>
      </c>
      <c r="BI63" s="46">
        <v>1</v>
      </c>
      <c r="BJ63" s="46">
        <v>0</v>
      </c>
      <c r="BK63" s="46">
        <v>0</v>
      </c>
      <c r="BL63" s="46">
        <v>0</v>
      </c>
      <c r="BM63" s="46">
        <v>0</v>
      </c>
      <c r="BN63" s="46">
        <v>0</v>
      </c>
      <c r="BO63" s="46">
        <v>0</v>
      </c>
      <c r="BP63" s="46">
        <v>0</v>
      </c>
      <c r="BQ63" s="46">
        <v>0</v>
      </c>
      <c r="BR63" s="46">
        <v>0</v>
      </c>
      <c r="BS63" s="46">
        <v>0</v>
      </c>
      <c r="BV63" t="b">
        <f t="array" ref="BV63">EXACT(BI63:BS102,BI18:BS57)</f>
        <v>1</v>
      </c>
      <c r="BW63" t="b">
        <f t="array" ref="BW63">EXACT(BJ63:BT102,BJ18:BT57)</f>
        <v>1</v>
      </c>
      <c r="BX63" t="b">
        <f t="array" ref="BX63">EXACT(BK63:BU102,BK18:BU57)</f>
        <v>1</v>
      </c>
      <c r="BY63" t="b">
        <f t="array" ref="BY63">EXACT(BL63:BV102,BL18:BV57)</f>
        <v>1</v>
      </c>
      <c r="BZ63" t="b">
        <f t="array" ref="BZ63">EXACT(BM63:BW102,BM18:BW57)</f>
        <v>1</v>
      </c>
      <c r="CA63" t="b">
        <f t="array" ref="CA63">EXACT(BN63:BX102,BN18:BX57)</f>
        <v>1</v>
      </c>
      <c r="CB63" t="b">
        <f t="array" ref="CB63">EXACT(BO63:BY102,BO18:BY57)</f>
        <v>1</v>
      </c>
      <c r="CC63" t="b">
        <f t="array" ref="CC63">EXACT(BP63:BZ102,BP18:BZ57)</f>
        <v>1</v>
      </c>
      <c r="CD63" t="b">
        <f t="array" ref="CD63">EXACT(BQ63:CA102,BQ18:CA57)</f>
        <v>1</v>
      </c>
      <c r="CE63" t="b">
        <f t="array" ref="CE63">EXACT(BR63:CB102,BR18:CB57)</f>
        <v>1</v>
      </c>
      <c r="CF63" t="b">
        <f t="array" ref="CF63">EXACT(BS63:CC102,BS18:CC57)</f>
        <v>1</v>
      </c>
      <c r="CH63" t="str">
        <f t="shared" si="28"/>
        <v/>
      </c>
      <c r="CI63" t="b">
        <f t="shared" si="29"/>
        <v>1</v>
      </c>
      <c r="CJ63" t="b">
        <f t="shared" si="30"/>
        <v>0</v>
      </c>
      <c r="CK63" t="b">
        <f t="shared" si="31"/>
        <v>1</v>
      </c>
      <c r="CL63" t="b">
        <f t="shared" si="32"/>
        <v>1</v>
      </c>
      <c r="CM63" t="b">
        <f t="shared" si="33"/>
        <v>0</v>
      </c>
      <c r="CN63" t="str">
        <f t="shared" si="34"/>
        <v/>
      </c>
      <c r="CO63" t="str">
        <f t="shared" si="35"/>
        <v/>
      </c>
      <c r="CP63" t="str">
        <f t="shared" si="36"/>
        <v/>
      </c>
      <c r="CQ63" t="b">
        <f t="shared" si="37"/>
        <v>1</v>
      </c>
      <c r="CR63" t="str">
        <f t="shared" si="38"/>
        <v/>
      </c>
      <c r="DO63" s="14" t="s">
        <v>423</v>
      </c>
      <c r="DP63" t="str">
        <f t="shared" si="39"/>
        <v>Nitrofurantoin</v>
      </c>
      <c r="DT63" t="s">
        <v>33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1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1</v>
      </c>
      <c r="FM63" t="b">
        <v>0</v>
      </c>
    </row>
    <row r="64" spans="4:169">
      <c r="D64" s="7" t="s">
        <v>326</v>
      </c>
      <c r="E64" t="s">
        <v>398</v>
      </c>
      <c r="L64" t="str">
        <v>Nitrofurantoin</v>
      </c>
      <c r="M64" t="str">
        <v/>
      </c>
      <c r="N64" t="str">
        <v/>
      </c>
      <c r="O64" t="str">
        <v/>
      </c>
      <c r="P64" t="str">
        <v/>
      </c>
      <c r="Q64" t="str">
        <v/>
      </c>
      <c r="S64" t="s">
        <v>33</v>
      </c>
      <c r="T64" t="s">
        <v>406</v>
      </c>
      <c r="U64" t="s">
        <v>406</v>
      </c>
      <c r="V64" t="s">
        <v>406</v>
      </c>
      <c r="BH64" s="44">
        <v>17</v>
      </c>
      <c r="BI64" s="47">
        <v>0</v>
      </c>
      <c r="BJ64" s="47">
        <v>1</v>
      </c>
      <c r="BK64" s="47">
        <v>1</v>
      </c>
      <c r="BL64" s="47">
        <v>1</v>
      </c>
      <c r="BM64" s="47">
        <v>1</v>
      </c>
      <c r="BN64" s="47">
        <v>1</v>
      </c>
      <c r="BO64" s="47">
        <v>0</v>
      </c>
      <c r="BP64" s="47">
        <v>0</v>
      </c>
      <c r="BQ64" s="47">
        <v>0</v>
      </c>
      <c r="BR64" s="47">
        <v>1</v>
      </c>
      <c r="BS64" s="47">
        <v>0</v>
      </c>
      <c r="BV64" t="b">
        <f t="array" ref="BV64">EXACT(BI64:BS103,BI19:BS58)</f>
        <v>1</v>
      </c>
      <c r="BW64" t="b">
        <f t="array" ref="BW64">EXACT(BJ64:BT103,BJ19:BT58)</f>
        <v>1</v>
      </c>
      <c r="BX64" t="b">
        <f t="array" ref="BX64">EXACT(BK64:BU103,BK19:BU58)</f>
        <v>1</v>
      </c>
      <c r="BY64" t="b">
        <f t="array" ref="BY64">EXACT(BL64:BV103,BL19:BV58)</f>
        <v>1</v>
      </c>
      <c r="BZ64" t="b">
        <f t="array" ref="BZ64">EXACT(BM64:BW103,BM19:BW58)</f>
        <v>1</v>
      </c>
      <c r="CA64" t="b">
        <f t="array" ref="CA64">EXACT(BN64:BX103,BN19:BX58)</f>
        <v>1</v>
      </c>
      <c r="CB64" t="b">
        <f t="array" ref="CB64">EXACT(BO64:BY103,BO19:BY58)</f>
        <v>1</v>
      </c>
      <c r="CC64" t="b">
        <f t="array" ref="CC64">EXACT(BP64:BZ103,BP19:BZ58)</f>
        <v>1</v>
      </c>
      <c r="CD64" t="b">
        <f t="array" ref="CD64">EXACT(BQ64:CA103,BQ19:CA58)</f>
        <v>1</v>
      </c>
      <c r="CE64" t="b">
        <f t="array" ref="CE64">EXACT(BR64:CB103,BR19:CB58)</f>
        <v>1</v>
      </c>
      <c r="CF64" t="b">
        <f t="array" ref="CF64">EXACT(BS64:CC103,BS19:CC58)</f>
        <v>1</v>
      </c>
      <c r="CH64" t="str">
        <f t="shared" si="28"/>
        <v/>
      </c>
      <c r="CI64" t="str">
        <f t="shared" si="29"/>
        <v/>
      </c>
      <c r="CJ64" t="str">
        <f t="shared" si="30"/>
        <v/>
      </c>
      <c r="CK64" t="str">
        <f t="shared" si="31"/>
        <v/>
      </c>
      <c r="CL64" t="str">
        <f t="shared" si="32"/>
        <v/>
      </c>
      <c r="CM64" t="str">
        <f t="shared" si="33"/>
        <v/>
      </c>
      <c r="CN64" t="str">
        <f t="shared" si="34"/>
        <v/>
      </c>
      <c r="CO64" t="str">
        <f t="shared" si="35"/>
        <v/>
      </c>
      <c r="CP64" t="b">
        <f t="shared" si="36"/>
        <v>1</v>
      </c>
      <c r="CQ64" t="b">
        <f t="shared" si="37"/>
        <v>1</v>
      </c>
      <c r="CR64" t="str">
        <f t="shared" si="38"/>
        <v/>
      </c>
      <c r="DO64" s="14" t="s">
        <v>424</v>
      </c>
      <c r="DP64" t="str">
        <f t="shared" si="39"/>
        <v>Pradofloxacin</v>
      </c>
      <c r="DT64" t="s">
        <v>172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1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1</v>
      </c>
      <c r="FM64" t="b">
        <v>0</v>
      </c>
    </row>
    <row r="65" spans="4:169">
      <c r="D65" s="7" t="s">
        <v>336</v>
      </c>
      <c r="E65" t="s">
        <v>399</v>
      </c>
      <c r="L65" t="str">
        <v>Doxycycline</v>
      </c>
      <c r="M65" t="str">
        <v/>
      </c>
      <c r="N65" t="str">
        <v/>
      </c>
      <c r="O65" t="str">
        <v/>
      </c>
      <c r="P65" t="str">
        <v/>
      </c>
      <c r="Q65" t="str">
        <v/>
      </c>
      <c r="S65" t="s">
        <v>28</v>
      </c>
      <c r="T65" t="s">
        <v>406</v>
      </c>
      <c r="U65" t="s">
        <v>406</v>
      </c>
      <c r="V65" t="s">
        <v>406</v>
      </c>
      <c r="BH65" s="45">
        <v>18</v>
      </c>
      <c r="BI65" s="46">
        <v>0</v>
      </c>
      <c r="BJ65" s="46">
        <v>0</v>
      </c>
      <c r="BK65" s="46">
        <v>0</v>
      </c>
      <c r="BL65" s="46">
        <v>0</v>
      </c>
      <c r="BM65" s="46">
        <v>0</v>
      </c>
      <c r="BN65" s="46">
        <v>0</v>
      </c>
      <c r="BO65" s="46">
        <v>0</v>
      </c>
      <c r="BP65" s="46">
        <v>0</v>
      </c>
      <c r="BQ65" s="46">
        <v>1</v>
      </c>
      <c r="BR65" s="46">
        <v>1</v>
      </c>
      <c r="BS65" s="46">
        <v>0</v>
      </c>
      <c r="BV65" t="b">
        <f t="array" ref="BV65">EXACT(BI65:BS104,BI20:BS59)</f>
        <v>1</v>
      </c>
      <c r="BW65" t="b">
        <f t="array" ref="BW65">EXACT(BJ65:BT104,BJ20:BT59)</f>
        <v>1</v>
      </c>
      <c r="BX65" t="b">
        <f t="array" ref="BX65">EXACT(BK65:BU104,BK20:BU59)</f>
        <v>1</v>
      </c>
      <c r="BY65" t="b">
        <f t="array" ref="BY65">EXACT(BL65:BV104,BL20:BV59)</f>
        <v>1</v>
      </c>
      <c r="BZ65" t="b">
        <f t="array" ref="BZ65">EXACT(BM65:BW104,BM20:BW59)</f>
        <v>1</v>
      </c>
      <c r="CA65" t="b">
        <f t="array" ref="CA65">EXACT(BN65:BX104,BN20:BX59)</f>
        <v>1</v>
      </c>
      <c r="CB65" t="b">
        <f t="array" ref="CB65">EXACT(BO65:BY104,BO20:BY59)</f>
        <v>1</v>
      </c>
      <c r="CC65" t="b">
        <f t="array" ref="CC65">EXACT(BP65:BZ104,BP20:BZ59)</f>
        <v>1</v>
      </c>
      <c r="CD65" t="b">
        <f t="array" ref="CD65">EXACT(BQ65:CA104,BQ20:CA59)</f>
        <v>1</v>
      </c>
      <c r="CE65" t="b">
        <f t="array" ref="CE65">EXACT(BR65:CB104,BR20:CB59)</f>
        <v>1</v>
      </c>
      <c r="CF65" t="b">
        <f t="array" ref="CF65">EXACT(BS65:CC104,BS20:CC59)</f>
        <v>1</v>
      </c>
      <c r="CH65" t="str">
        <f t="shared" si="28"/>
        <v/>
      </c>
      <c r="CI65" t="b">
        <f t="shared" si="29"/>
        <v>0</v>
      </c>
      <c r="CJ65" t="str">
        <f t="shared" si="30"/>
        <v/>
      </c>
      <c r="CK65" t="str">
        <f t="shared" si="31"/>
        <v/>
      </c>
      <c r="CL65" t="str">
        <f t="shared" si="32"/>
        <v/>
      </c>
      <c r="CM65" t="str">
        <f t="shared" si="33"/>
        <v/>
      </c>
      <c r="CN65" t="b">
        <f t="shared" si="34"/>
        <v>0</v>
      </c>
      <c r="CO65" t="str">
        <f t="shared" si="35"/>
        <v/>
      </c>
      <c r="CP65" t="str">
        <f t="shared" si="36"/>
        <v/>
      </c>
      <c r="CQ65" t="b">
        <f t="shared" si="37"/>
        <v>1</v>
      </c>
      <c r="CR65" t="str">
        <f t="shared" si="38"/>
        <v/>
      </c>
      <c r="DO65" s="14" t="s">
        <v>425</v>
      </c>
      <c r="DP65" t="str">
        <f t="shared" si="39"/>
        <v>Rifampicin</v>
      </c>
      <c r="DT65" t="s">
        <v>173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1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1</v>
      </c>
      <c r="FM65" t="b">
        <v>0</v>
      </c>
    </row>
    <row r="66" spans="4:169">
      <c r="D66" s="7" t="s">
        <v>370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S66" t="s">
        <v>406</v>
      </c>
      <c r="U66" t="s">
        <v>406</v>
      </c>
      <c r="V66" t="s">
        <v>406</v>
      </c>
      <c r="BH66" s="44">
        <v>19</v>
      </c>
      <c r="BI66" s="47">
        <v>0</v>
      </c>
      <c r="BJ66" s="47">
        <v>1</v>
      </c>
      <c r="BK66" s="47">
        <v>0</v>
      </c>
      <c r="BL66" s="47">
        <v>0</v>
      </c>
      <c r="BM66" s="47">
        <v>0</v>
      </c>
      <c r="BN66" s="47">
        <v>0</v>
      </c>
      <c r="BO66" s="47">
        <v>1</v>
      </c>
      <c r="BP66" s="47">
        <v>0</v>
      </c>
      <c r="BQ66" s="47">
        <v>0</v>
      </c>
      <c r="BR66" s="47">
        <v>1</v>
      </c>
      <c r="BS66" s="47">
        <v>0</v>
      </c>
      <c r="BV66" t="b">
        <f t="array" ref="BV66">EXACT(BI66:BS105,BI21:BS60)</f>
        <v>1</v>
      </c>
      <c r="BW66" t="b">
        <f t="array" ref="BW66">EXACT(BJ66:BT105,BJ21:BT60)</f>
        <v>1</v>
      </c>
      <c r="BX66" t="b">
        <f t="array" ref="BX66">EXACT(BK66:BU105,BK21:BU60)</f>
        <v>1</v>
      </c>
      <c r="BY66" t="b">
        <f t="array" ref="BY66">EXACT(BL66:BV105,BL21:BV60)</f>
        <v>1</v>
      </c>
      <c r="BZ66" t="b">
        <f t="array" ref="BZ66">EXACT(BM66:BW105,BM21:BW60)</f>
        <v>1</v>
      </c>
      <c r="CA66" t="b">
        <f t="array" ref="CA66">EXACT(BN66:BX105,BN21:BX60)</f>
        <v>1</v>
      </c>
      <c r="CB66" t="b">
        <f t="array" ref="CB66">EXACT(BO66:BY105,BO21:BY60)</f>
        <v>1</v>
      </c>
      <c r="CC66" t="b">
        <f t="array" ref="CC66">EXACT(BP66:BZ105,BP21:BZ60)</f>
        <v>1</v>
      </c>
      <c r="CD66" t="b">
        <f t="array" ref="CD66">EXACT(BQ66:CA105,BQ21:CA60)</f>
        <v>1</v>
      </c>
      <c r="CE66" t="b">
        <f t="array" ref="CE66">EXACT(BR66:CB105,BR21:CB60)</f>
        <v>1</v>
      </c>
      <c r="CF66" t="b">
        <f t="array" ref="CF66">EXACT(BS66:CC105,BS21:CC60)</f>
        <v>1</v>
      </c>
      <c r="CH66" t="str">
        <f t="shared" si="28"/>
        <v/>
      </c>
      <c r="CI66" t="b">
        <f t="shared" si="29"/>
        <v>1</v>
      </c>
      <c r="CJ66" t="b">
        <f t="shared" si="30"/>
        <v>0</v>
      </c>
      <c r="CK66" t="b">
        <f t="shared" si="31"/>
        <v>1</v>
      </c>
      <c r="CL66" t="b">
        <f t="shared" si="32"/>
        <v>1</v>
      </c>
      <c r="CM66" t="b">
        <f t="shared" si="33"/>
        <v>0</v>
      </c>
      <c r="CN66" t="str">
        <f t="shared" si="34"/>
        <v/>
      </c>
      <c r="CO66" t="str">
        <f t="shared" si="35"/>
        <v/>
      </c>
      <c r="CP66" t="str">
        <f t="shared" si="36"/>
        <v/>
      </c>
      <c r="CQ66" t="b">
        <f t="shared" si="37"/>
        <v>1</v>
      </c>
      <c r="CR66" t="str">
        <f t="shared" si="38"/>
        <v/>
      </c>
      <c r="DO66" s="14" t="s">
        <v>426</v>
      </c>
      <c r="DP66" t="str">
        <f t="shared" si="39"/>
        <v>Trimethoprim/Sulfamethoxazole</v>
      </c>
      <c r="DT66" t="s">
        <v>34</v>
      </c>
      <c r="EO66" t="b">
        <v>1</v>
      </c>
      <c r="EP66" t="b">
        <v>1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  <c r="EV66" t="b">
        <v>0</v>
      </c>
      <c r="EW66" t="b">
        <v>0</v>
      </c>
      <c r="EX66" t="b">
        <v>1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1</v>
      </c>
      <c r="FM66" t="b">
        <v>0</v>
      </c>
    </row>
    <row r="67" spans="4:169">
      <c r="D67" s="7" t="s">
        <v>400</v>
      </c>
      <c r="E67" t="s">
        <v>397</v>
      </c>
      <c r="F67" t="s">
        <v>401</v>
      </c>
      <c r="L67" t="str">
        <v>Clindamycin</v>
      </c>
      <c r="M67" t="str">
        <v>Sulfamethoxazole/trimethoprim</v>
      </c>
      <c r="N67" t="str">
        <v/>
      </c>
      <c r="O67" t="str">
        <v/>
      </c>
      <c r="P67" t="str">
        <v/>
      </c>
      <c r="Q67" t="str">
        <v/>
      </c>
      <c r="S67" t="s">
        <v>167</v>
      </c>
      <c r="T67" t="s">
        <v>336</v>
      </c>
      <c r="U67" t="s">
        <v>406</v>
      </c>
      <c r="V67" t="s">
        <v>406</v>
      </c>
      <c r="BH67" s="45">
        <v>20</v>
      </c>
      <c r="BI67" s="46">
        <v>0</v>
      </c>
      <c r="BJ67" s="46">
        <v>1</v>
      </c>
      <c r="BK67" s="46">
        <v>1</v>
      </c>
      <c r="BL67" s="46">
        <v>1</v>
      </c>
      <c r="BM67" s="46">
        <v>1</v>
      </c>
      <c r="BN67" s="46">
        <v>1</v>
      </c>
      <c r="BO67" s="46">
        <v>0</v>
      </c>
      <c r="BP67" s="46">
        <v>0</v>
      </c>
      <c r="BQ67" s="46">
        <v>0</v>
      </c>
      <c r="BR67" s="46">
        <v>1</v>
      </c>
      <c r="BS67" s="46">
        <v>0</v>
      </c>
      <c r="BV67" t="b">
        <f t="array" ref="BV67">EXACT(BI67:BS106,BI22:BS61)</f>
        <v>1</v>
      </c>
      <c r="BW67" t="b">
        <f t="array" ref="BW67">EXACT(BJ67:BT106,BJ22:BT61)</f>
        <v>1</v>
      </c>
      <c r="BX67" t="b">
        <f t="array" ref="BX67">EXACT(BK67:BU106,BK22:BU61)</f>
        <v>1</v>
      </c>
      <c r="BY67" t="b">
        <f t="array" ref="BY67">EXACT(BL67:BV106,BL22:BV61)</f>
        <v>1</v>
      </c>
      <c r="BZ67" t="b">
        <f t="array" ref="BZ67">EXACT(BM67:BW106,BM22:BW61)</f>
        <v>1</v>
      </c>
      <c r="CA67" t="b">
        <f t="array" ref="CA67">EXACT(BN67:BX106,BN22:BX61)</f>
        <v>1</v>
      </c>
      <c r="CB67" t="b">
        <f t="array" ref="CB67">EXACT(BO67:BY106,BO22:BY61)</f>
        <v>1</v>
      </c>
      <c r="CC67" t="b">
        <f t="array" ref="CC67">EXACT(BP67:BZ106,BP22:BZ61)</f>
        <v>1</v>
      </c>
      <c r="CD67" t="b">
        <f t="array" ref="CD67">EXACT(BQ67:CA106,BQ22:CA61)</f>
        <v>1</v>
      </c>
      <c r="CE67" t="b">
        <f t="array" ref="CE67">EXACT(BR67:CB106,BR22:CB61)</f>
        <v>1</v>
      </c>
      <c r="CF67" t="b">
        <f t="array" ref="CF67">EXACT(BS67:CC106,BS22:CC61)</f>
        <v>1</v>
      </c>
      <c r="CH67" t="str">
        <f t="shared" si="28"/>
        <v/>
      </c>
      <c r="CI67" t="str">
        <f t="shared" si="29"/>
        <v/>
      </c>
      <c r="CJ67" t="str">
        <f t="shared" si="30"/>
        <v/>
      </c>
      <c r="CK67" t="str">
        <f t="shared" si="31"/>
        <v/>
      </c>
      <c r="CL67" t="str">
        <f t="shared" si="32"/>
        <v/>
      </c>
      <c r="CM67" t="str">
        <f t="shared" si="33"/>
        <v/>
      </c>
      <c r="CN67" t="str">
        <f t="shared" si="34"/>
        <v/>
      </c>
      <c r="CO67" t="str">
        <f t="shared" si="35"/>
        <v/>
      </c>
      <c r="CP67" t="b">
        <f t="shared" si="36"/>
        <v>1</v>
      </c>
      <c r="CQ67" t="str">
        <f t="shared" si="37"/>
        <v/>
      </c>
      <c r="CR67" t="b">
        <f t="shared" si="38"/>
        <v>1</v>
      </c>
      <c r="DO67" s="14" t="s">
        <v>427</v>
      </c>
      <c r="DP67" t="str">
        <f t="shared" si="39"/>
        <v>Vancomycin</v>
      </c>
      <c r="DT67" t="s">
        <v>370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1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1</v>
      </c>
    </row>
    <row r="68" spans="4:169">
      <c r="D68" s="7" t="s">
        <v>24</v>
      </c>
      <c r="E68" t="s">
        <v>397</v>
      </c>
      <c r="F68" t="s">
        <v>401</v>
      </c>
      <c r="G68" t="s">
        <v>399</v>
      </c>
      <c r="L68" t="str">
        <v>Clindamycin</v>
      </c>
      <c r="M68" t="str">
        <v>Sulfamethoxazole/trimethoprim</v>
      </c>
      <c r="N68" t="str">
        <v>Doxycycline</v>
      </c>
      <c r="O68" t="str">
        <v/>
      </c>
      <c r="P68" t="str">
        <v/>
      </c>
      <c r="Q68" t="str">
        <v/>
      </c>
      <c r="S68" t="s">
        <v>167</v>
      </c>
      <c r="T68" t="s">
        <v>336</v>
      </c>
      <c r="U68" t="s">
        <v>28</v>
      </c>
      <c r="V68" t="s">
        <v>406</v>
      </c>
      <c r="BH68" s="44">
        <v>21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1</v>
      </c>
      <c r="BR68" s="47">
        <v>0</v>
      </c>
      <c r="BS68" s="47">
        <v>1</v>
      </c>
      <c r="BV68" t="b">
        <f t="array" ref="BV68">EXACT(BI68:BS107,BI23:BS62)</f>
        <v>1</v>
      </c>
      <c r="BW68" t="b">
        <f t="array" ref="BW68">EXACT(BJ68:BT107,BJ23:BT62)</f>
        <v>1</v>
      </c>
      <c r="BX68" t="b">
        <f t="array" ref="BX68">EXACT(BK68:BU107,BK23:BU62)</f>
        <v>1</v>
      </c>
      <c r="BY68" t="b">
        <f t="array" ref="BY68">EXACT(BL68:BV107,BL23:BV62)</f>
        <v>1</v>
      </c>
      <c r="BZ68" t="b">
        <f t="array" ref="BZ68">EXACT(BM68:BW107,BM23:BW62)</f>
        <v>1</v>
      </c>
      <c r="CA68" t="b">
        <f t="array" ref="CA68">EXACT(BN68:BX107,BN23:BX62)</f>
        <v>1</v>
      </c>
      <c r="CB68" t="b">
        <f t="array" ref="CB68">EXACT(BO68:BY107,BO23:BY62)</f>
        <v>1</v>
      </c>
      <c r="CC68" t="b">
        <f t="array" ref="CC68">EXACT(BP68:BZ107,BP23:BZ62)</f>
        <v>1</v>
      </c>
      <c r="CD68" t="b">
        <f t="array" ref="CD68">EXACT(BQ68:CA107,BQ23:CA62)</f>
        <v>1</v>
      </c>
      <c r="CE68" t="b">
        <f t="array" ref="CE68">EXACT(BR68:CB107,BR23:CB62)</f>
        <v>1</v>
      </c>
      <c r="CF68" t="b">
        <f t="array" ref="CF68">EXACT(BS68:CC107,BS23:CC62)</f>
        <v>1</v>
      </c>
      <c r="CH68" t="str">
        <f t="shared" si="28"/>
        <v/>
      </c>
      <c r="CI68" t="b">
        <f t="shared" si="29"/>
        <v>0</v>
      </c>
      <c r="CJ68" t="b">
        <f t="shared" si="30"/>
        <v>0</v>
      </c>
      <c r="CK68" t="b">
        <f t="shared" si="31"/>
        <v>0</v>
      </c>
      <c r="CL68" t="b">
        <f t="shared" si="32"/>
        <v>1</v>
      </c>
      <c r="CM68" t="str">
        <f t="shared" si="33"/>
        <v/>
      </c>
      <c r="CN68" t="str">
        <f t="shared" si="34"/>
        <v/>
      </c>
      <c r="CO68" t="str">
        <f t="shared" si="35"/>
        <v/>
      </c>
      <c r="CP68" t="str">
        <f t="shared" si="36"/>
        <v/>
      </c>
      <c r="CQ68" t="b">
        <f t="shared" si="37"/>
        <v>1</v>
      </c>
      <c r="CR68" t="str">
        <f t="shared" si="38"/>
        <v/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1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1</v>
      </c>
      <c r="FM68" t="b">
        <v>0</v>
      </c>
    </row>
    <row r="69" spans="4:169">
      <c r="D69" s="7" t="s">
        <v>326</v>
      </c>
      <c r="E69" t="s">
        <v>396</v>
      </c>
      <c r="F69" t="s">
        <v>397</v>
      </c>
      <c r="G69" t="s">
        <v>401</v>
      </c>
      <c r="L69" t="str">
        <v>Cefovecin</v>
      </c>
      <c r="M69" t="str">
        <v>Clindamycin</v>
      </c>
      <c r="N69" t="str">
        <v>Sulfamethoxazole/trimethoprim</v>
      </c>
      <c r="O69" t="str">
        <v/>
      </c>
      <c r="P69" t="str">
        <v/>
      </c>
      <c r="Q69" t="str">
        <v/>
      </c>
      <c r="S69" t="s">
        <v>27</v>
      </c>
      <c r="T69" t="s">
        <v>167</v>
      </c>
      <c r="U69" t="s">
        <v>336</v>
      </c>
      <c r="V69" t="s">
        <v>406</v>
      </c>
      <c r="BH69" s="45">
        <v>22</v>
      </c>
      <c r="BI69" s="46">
        <v>0</v>
      </c>
      <c r="BJ69" s="46">
        <v>1</v>
      </c>
      <c r="BK69" s="46">
        <v>1</v>
      </c>
      <c r="BL69" s="46">
        <v>1</v>
      </c>
      <c r="BM69" s="46">
        <v>1</v>
      </c>
      <c r="BN69" s="46">
        <v>0</v>
      </c>
      <c r="BO69" s="46">
        <v>0</v>
      </c>
      <c r="BP69" s="46">
        <v>0</v>
      </c>
      <c r="BQ69" s="46">
        <v>0</v>
      </c>
      <c r="BR69" s="46">
        <v>1</v>
      </c>
      <c r="BS69" s="46">
        <v>0</v>
      </c>
      <c r="BV69" t="b">
        <f t="array" ref="BV69">EXACT(BI69:BS108,BI24:BS63)</f>
        <v>1</v>
      </c>
      <c r="BW69" t="b">
        <f t="array" ref="BW69">EXACT(BJ69:BT108,BJ24:BT63)</f>
        <v>1</v>
      </c>
      <c r="BX69" t="b">
        <f t="array" ref="BX69">EXACT(BK69:BU108,BK24:BU63)</f>
        <v>1</v>
      </c>
      <c r="BY69" t="b">
        <f t="array" ref="BY69">EXACT(BL69:BV108,BL24:BV63)</f>
        <v>1</v>
      </c>
      <c r="BZ69" t="b">
        <f t="array" ref="BZ69">EXACT(BM69:BW108,BM24:BW63)</f>
        <v>1</v>
      </c>
      <c r="CA69" t="b">
        <f t="array" ref="CA69">EXACT(BN69:BX108,BN24:BX63)</f>
        <v>1</v>
      </c>
      <c r="CB69" t="b">
        <f t="array" ref="CB69">EXACT(BO69:BY108,BO24:BY63)</f>
        <v>1</v>
      </c>
      <c r="CC69" t="b">
        <f t="array" ref="CC69">EXACT(BP69:BZ108,BP24:BZ63)</f>
        <v>1</v>
      </c>
      <c r="CD69" t="b">
        <f t="array" ref="CD69">EXACT(BQ69:CA108,BQ24:CA63)</f>
        <v>1</v>
      </c>
      <c r="CE69" t="b">
        <f t="array" ref="CE69">EXACT(BR69:CB108,BR24:CB63)</f>
        <v>1</v>
      </c>
      <c r="CF69" t="b">
        <f t="array" ref="CF69">EXACT(BS69:CC108,BS24:CC63)</f>
        <v>1</v>
      </c>
      <c r="CH69" t="str">
        <f t="shared" si="28"/>
        <v/>
      </c>
      <c r="CI69" t="b">
        <f t="shared" si="29"/>
        <v>1</v>
      </c>
      <c r="CJ69" t="b">
        <f t="shared" si="30"/>
        <v>0</v>
      </c>
      <c r="CK69" t="b">
        <f t="shared" si="31"/>
        <v>1</v>
      </c>
      <c r="CL69" t="str">
        <f t="shared" si="32"/>
        <v/>
      </c>
      <c r="CM69" t="str">
        <f t="shared" si="33"/>
        <v/>
      </c>
      <c r="CN69" t="b">
        <f t="shared" si="34"/>
        <v>0</v>
      </c>
      <c r="CO69" t="str">
        <f t="shared" si="35"/>
        <v/>
      </c>
      <c r="CP69" t="str">
        <f t="shared" si="36"/>
        <v/>
      </c>
      <c r="CQ69" t="b">
        <f t="shared" si="37"/>
        <v>1</v>
      </c>
      <c r="CR69" t="str">
        <f t="shared" si="38"/>
        <v/>
      </c>
      <c r="EO69" t="b">
        <v>1</v>
      </c>
      <c r="EP69" t="b">
        <v>1</v>
      </c>
      <c r="EQ69" t="b">
        <v>0</v>
      </c>
      <c r="ER69" t="b">
        <v>0</v>
      </c>
      <c r="ES69" t="b">
        <v>0</v>
      </c>
      <c r="ET69" t="b">
        <v>1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1</v>
      </c>
      <c r="FM69" t="b">
        <v>0</v>
      </c>
    </row>
    <row r="70" spans="4:169">
      <c r="D70" s="7" t="s">
        <v>349</v>
      </c>
      <c r="E70" t="s">
        <v>402</v>
      </c>
      <c r="F70" t="s">
        <v>396</v>
      </c>
      <c r="G70" t="s">
        <v>397</v>
      </c>
      <c r="H70" t="s">
        <v>401</v>
      </c>
      <c r="L70" t="str">
        <v>Amoxicillin/clavulanic acid</v>
      </c>
      <c r="M70" t="str">
        <v>Cefovecin</v>
      </c>
      <c r="N70" t="str">
        <v>Clindamycin</v>
      </c>
      <c r="O70" t="str">
        <v>Sulfamethoxazole/trimethoprim</v>
      </c>
      <c r="P70" t="str">
        <v/>
      </c>
      <c r="Q70" t="str">
        <v/>
      </c>
      <c r="S70" t="s">
        <v>326</v>
      </c>
      <c r="T70" t="s">
        <v>27</v>
      </c>
      <c r="U70" t="s">
        <v>167</v>
      </c>
      <c r="V70" t="s">
        <v>336</v>
      </c>
      <c r="BH70" s="44">
        <v>23</v>
      </c>
      <c r="BI70" s="47">
        <v>0</v>
      </c>
      <c r="BJ70" s="47">
        <v>1</v>
      </c>
      <c r="BK70" s="47">
        <v>1</v>
      </c>
      <c r="BL70" s="47">
        <v>1</v>
      </c>
      <c r="BM70" s="47">
        <v>0</v>
      </c>
      <c r="BN70" s="47">
        <v>0</v>
      </c>
      <c r="BO70" s="47">
        <v>1</v>
      </c>
      <c r="BP70" s="47">
        <v>0</v>
      </c>
      <c r="BQ70" s="47">
        <v>0</v>
      </c>
      <c r="BR70" s="47">
        <v>1</v>
      </c>
      <c r="BS70" s="47">
        <v>0</v>
      </c>
      <c r="BV70" t="b">
        <f t="array" ref="BV70">EXACT(BI70:BS109,BI25:BS64)</f>
        <v>1</v>
      </c>
      <c r="BW70" t="b">
        <f t="array" ref="BW70">EXACT(BJ70:BT109,BJ25:BT64)</f>
        <v>1</v>
      </c>
      <c r="BX70" t="b">
        <f t="array" ref="BX70">EXACT(BK70:BU109,BK25:BU64)</f>
        <v>1</v>
      </c>
      <c r="BY70" t="b">
        <f t="array" ref="BY70">EXACT(BL70:BV109,BL25:BV64)</f>
        <v>1</v>
      </c>
      <c r="BZ70" t="b">
        <f t="array" ref="BZ70">EXACT(BM70:BW109,BM25:BW64)</f>
        <v>1</v>
      </c>
      <c r="CA70" t="b">
        <f t="array" ref="CA70">EXACT(BN70:BX109,BN25:BX64)</f>
        <v>1</v>
      </c>
      <c r="CB70" t="b">
        <f t="array" ref="CB70">EXACT(BO70:BY109,BO25:BY64)</f>
        <v>1</v>
      </c>
      <c r="CC70" t="b">
        <f t="array" ref="CC70">EXACT(BP70:BZ109,BP25:BZ64)</f>
        <v>1</v>
      </c>
      <c r="CD70" t="b">
        <f t="array" ref="CD70">EXACT(BQ70:CA109,BQ25:CA64)</f>
        <v>1</v>
      </c>
      <c r="CE70" t="b">
        <f t="array" ref="CE70">EXACT(BR70:CB109,BR25:CB64)</f>
        <v>1</v>
      </c>
      <c r="CF70" t="b">
        <f t="array" ref="CF70">EXACT(BS70:CC109,BS25:CC64)</f>
        <v>1</v>
      </c>
      <c r="CH70" t="str">
        <f t="shared" si="28"/>
        <v/>
      </c>
      <c r="CI70" t="b">
        <f t="shared" si="29"/>
        <v>1</v>
      </c>
      <c r="CJ70" t="b">
        <f t="shared" si="30"/>
        <v>0</v>
      </c>
      <c r="CK70" t="b">
        <f t="shared" si="31"/>
        <v>1</v>
      </c>
      <c r="CL70" t="str">
        <f t="shared" si="32"/>
        <v/>
      </c>
      <c r="CM70" t="str">
        <f t="shared" si="33"/>
        <v/>
      </c>
      <c r="CN70" t="str">
        <f t="shared" si="34"/>
        <v/>
      </c>
      <c r="CO70" t="str">
        <f t="shared" si="35"/>
        <v/>
      </c>
      <c r="CP70" t="str">
        <f t="shared" si="36"/>
        <v/>
      </c>
      <c r="CQ70" t="str">
        <f t="shared" si="37"/>
        <v/>
      </c>
      <c r="CR70" t="str">
        <f t="shared" si="38"/>
        <v/>
      </c>
      <c r="EO70" t="b">
        <v>1</v>
      </c>
      <c r="EP70" t="b">
        <v>1</v>
      </c>
      <c r="EQ70" t="b">
        <v>0</v>
      </c>
      <c r="ER70" t="b">
        <v>0</v>
      </c>
      <c r="ES70" t="b">
        <v>0</v>
      </c>
      <c r="ET70" t="b">
        <v>1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</row>
    <row r="71" spans="4:169">
      <c r="D71" s="7" t="s">
        <v>374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S71" t="s">
        <v>406</v>
      </c>
      <c r="T71" t="s">
        <v>406</v>
      </c>
      <c r="U71" t="s">
        <v>406</v>
      </c>
      <c r="V71" t="s">
        <v>406</v>
      </c>
      <c r="BH71" s="45">
        <v>24</v>
      </c>
      <c r="BI71" s="46">
        <v>0</v>
      </c>
      <c r="BJ71" s="46">
        <v>1</v>
      </c>
      <c r="BK71" s="46">
        <v>1</v>
      </c>
      <c r="BL71" s="46">
        <v>1</v>
      </c>
      <c r="BM71" s="46">
        <v>0</v>
      </c>
      <c r="BN71" s="46">
        <v>0</v>
      </c>
      <c r="BO71" s="46">
        <v>0</v>
      </c>
      <c r="BP71" s="46">
        <v>0</v>
      </c>
      <c r="BQ71" s="46">
        <v>0</v>
      </c>
      <c r="BR71" s="46">
        <v>0</v>
      </c>
      <c r="BS71" s="46">
        <v>0</v>
      </c>
      <c r="BV71" t="b">
        <f t="array" ref="BV71">EXACT(BI71:BS110,BI26:BS65)</f>
        <v>1</v>
      </c>
      <c r="BW71" t="b">
        <f t="array" ref="BW71">EXACT(BJ71:BT110,BJ26:BT65)</f>
        <v>1</v>
      </c>
      <c r="BX71" t="b">
        <f t="array" ref="BX71">EXACT(BK71:BU110,BK26:BU65)</f>
        <v>1</v>
      </c>
      <c r="BY71" t="b">
        <f t="array" ref="BY71">EXACT(BL71:BV110,BL26:BV65)</f>
        <v>1</v>
      </c>
      <c r="BZ71" t="b">
        <f t="array" ref="BZ71">EXACT(BM71:BW110,BM26:BW65)</f>
        <v>1</v>
      </c>
      <c r="CA71" t="b">
        <f t="array" ref="CA71">EXACT(BN71:BX110,BN26:BX65)</f>
        <v>1</v>
      </c>
      <c r="CB71" t="b">
        <f t="array" ref="CB71">EXACT(BO71:BY110,BO26:BY65)</f>
        <v>1</v>
      </c>
      <c r="CC71" t="b">
        <f t="array" ref="CC71">EXACT(BP71:BZ110,BP26:BZ65)</f>
        <v>1</v>
      </c>
      <c r="CD71" t="b">
        <f t="array" ref="CD71">EXACT(BQ71:CA110,BQ26:CA65)</f>
        <v>1</v>
      </c>
      <c r="CE71" t="b">
        <f t="array" ref="CE71">EXACT(BR71:CB110,BR26:CB65)</f>
        <v>1</v>
      </c>
      <c r="CF71" t="b">
        <f t="array" ref="CF71">EXACT(BS71:CC110,BS26:CC65)</f>
        <v>1</v>
      </c>
      <c r="CH71" t="str">
        <f t="shared" si="28"/>
        <v/>
      </c>
      <c r="CI71" t="b">
        <f t="shared" si="29"/>
        <v>1</v>
      </c>
      <c r="CJ71" t="b">
        <f t="shared" si="30"/>
        <v>0</v>
      </c>
      <c r="CK71" t="b">
        <f t="shared" si="31"/>
        <v>1</v>
      </c>
      <c r="CL71" t="str">
        <f t="shared" si="32"/>
        <v/>
      </c>
      <c r="CM71" t="str">
        <f t="shared" si="33"/>
        <v/>
      </c>
      <c r="CN71" t="str">
        <f t="shared" si="34"/>
        <v/>
      </c>
      <c r="CO71" t="str">
        <f t="shared" si="35"/>
        <v/>
      </c>
      <c r="CP71" t="str">
        <f t="shared" si="36"/>
        <v/>
      </c>
      <c r="CQ71" t="b">
        <f t="shared" si="37"/>
        <v>1</v>
      </c>
      <c r="CR71" t="str">
        <f t="shared" si="38"/>
        <v/>
      </c>
      <c r="EO71" t="b">
        <v>1</v>
      </c>
      <c r="EP71" t="b">
        <v>1</v>
      </c>
      <c r="EQ71" t="b">
        <v>0</v>
      </c>
      <c r="ER71" t="b">
        <v>0</v>
      </c>
      <c r="ES71" t="b">
        <v>0</v>
      </c>
      <c r="ET71" t="b">
        <v>1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0</v>
      </c>
    </row>
    <row r="72" spans="4:169">
      <c r="D72" s="7" t="s">
        <v>24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S72" t="s">
        <v>406</v>
      </c>
      <c r="T72" t="s">
        <v>406</v>
      </c>
      <c r="U72" t="s">
        <v>406</v>
      </c>
      <c r="V72" t="s">
        <v>406</v>
      </c>
      <c r="BH72" s="44">
        <v>25</v>
      </c>
      <c r="BI72" s="47">
        <v>0</v>
      </c>
      <c r="BJ72" s="47">
        <v>1</v>
      </c>
      <c r="BK72" s="47">
        <v>1</v>
      </c>
      <c r="BL72" s="47">
        <v>1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1</v>
      </c>
      <c r="BS72" s="47">
        <v>0</v>
      </c>
      <c r="BV72" t="b">
        <f t="array" ref="BV72">EXACT(BI72:BS111,BI27:BS66)</f>
        <v>1</v>
      </c>
      <c r="BW72" t="b">
        <f t="array" ref="BW72">EXACT(BJ72:BT111,BJ27:BT66)</f>
        <v>1</v>
      </c>
      <c r="BX72" t="b">
        <f t="array" ref="BX72">EXACT(BK72:BU111,BK27:BU66)</f>
        <v>1</v>
      </c>
      <c r="BY72" t="b">
        <f t="array" ref="BY72">EXACT(BL72:BV111,BL27:BV66)</f>
        <v>1</v>
      </c>
      <c r="BZ72" t="b">
        <f t="array" ref="BZ72">EXACT(BM72:BW111,BM27:BW66)</f>
        <v>1</v>
      </c>
      <c r="CA72" t="b">
        <f t="array" ref="CA72">EXACT(BN72:BX111,BN27:BX66)</f>
        <v>1</v>
      </c>
      <c r="CB72" t="b">
        <f t="array" ref="CB72">EXACT(BO72:BY111,BO27:BY66)</f>
        <v>1</v>
      </c>
      <c r="CC72" t="b">
        <f t="array" ref="CC72">EXACT(BP72:BZ111,BP27:BZ66)</f>
        <v>1</v>
      </c>
      <c r="CD72" t="b">
        <f t="array" ref="CD72">EXACT(BQ72:CA111,BQ27:CA66)</f>
        <v>1</v>
      </c>
      <c r="CE72" t="b">
        <f t="array" ref="CE72">EXACT(BR72:CB111,BR27:CB66)</f>
        <v>1</v>
      </c>
      <c r="CF72" t="b">
        <f t="array" ref="CF72">EXACT(BS72:CC111,BS27:CC66)</f>
        <v>1</v>
      </c>
      <c r="CH72" t="str">
        <f t="shared" si="28"/>
        <v/>
      </c>
      <c r="CI72" t="b">
        <f t="shared" si="29"/>
        <v>0</v>
      </c>
      <c r="CJ72" t="str">
        <f t="shared" si="30"/>
        <v/>
      </c>
      <c r="CK72" t="b">
        <f t="shared" si="31"/>
        <v>0</v>
      </c>
      <c r="CL72" t="b">
        <f t="shared" si="32"/>
        <v>1</v>
      </c>
      <c r="CM72" t="str">
        <f t="shared" si="33"/>
        <v/>
      </c>
      <c r="CN72" t="str">
        <f t="shared" si="34"/>
        <v/>
      </c>
      <c r="CO72" t="str">
        <f t="shared" si="35"/>
        <v/>
      </c>
      <c r="CP72" t="str">
        <f t="shared" si="36"/>
        <v/>
      </c>
      <c r="CQ72" t="b">
        <f t="shared" si="37"/>
        <v>0</v>
      </c>
      <c r="CR72" t="str">
        <f t="shared" si="38"/>
        <v/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1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</row>
    <row r="73" spans="4:169">
      <c r="D73" s="7" t="s">
        <v>326</v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S73" t="s">
        <v>406</v>
      </c>
      <c r="T73" t="s">
        <v>406</v>
      </c>
      <c r="U73" t="s">
        <v>406</v>
      </c>
      <c r="V73" t="s">
        <v>406</v>
      </c>
      <c r="BH73" s="45">
        <v>26</v>
      </c>
      <c r="BI73" s="46">
        <v>0</v>
      </c>
      <c r="BJ73" s="46">
        <v>1</v>
      </c>
      <c r="BK73" s="46">
        <v>0</v>
      </c>
      <c r="BL73" s="46">
        <v>1</v>
      </c>
      <c r="BM73" s="46">
        <v>1</v>
      </c>
      <c r="BN73" s="46">
        <v>0</v>
      </c>
      <c r="BO73" s="46">
        <v>0</v>
      </c>
      <c r="BP73" s="46">
        <v>0</v>
      </c>
      <c r="BQ73" s="46">
        <v>0</v>
      </c>
      <c r="BR73" s="46">
        <v>1</v>
      </c>
      <c r="BS73" s="46">
        <v>0</v>
      </c>
      <c r="BV73" t="b">
        <f t="array" ref="BV73">EXACT(BI73:BS112,BI28:BS67)</f>
        <v>1</v>
      </c>
      <c r="BW73" t="b">
        <f t="array" ref="BW73">EXACT(BJ73:BT112,BJ28:BT67)</f>
        <v>1</v>
      </c>
      <c r="BX73" t="b">
        <f t="array" ref="BX73">EXACT(BK73:BU112,BK28:BU67)</f>
        <v>1</v>
      </c>
      <c r="BY73" t="b">
        <f t="array" ref="BY73">EXACT(BL73:BV112,BL28:BV67)</f>
        <v>1</v>
      </c>
      <c r="BZ73" t="b">
        <f t="array" ref="BZ73">EXACT(BM73:BW112,BM28:BW67)</f>
        <v>1</v>
      </c>
      <c r="CA73" t="b">
        <f t="array" ref="CA73">EXACT(BN73:BX112,BN28:BX67)</f>
        <v>1</v>
      </c>
      <c r="CB73" t="b">
        <f t="array" ref="CB73">EXACT(BO73:BY112,BO28:BY67)</f>
        <v>1</v>
      </c>
      <c r="CC73" t="b">
        <f t="array" ref="CC73">EXACT(BP73:BZ112,BP28:BZ67)</f>
        <v>1</v>
      </c>
      <c r="CD73" t="b">
        <f t="array" ref="CD73">EXACT(BQ73:CA112,BQ28:CA67)</f>
        <v>1</v>
      </c>
      <c r="CE73" t="b">
        <f t="array" ref="CE73">EXACT(BR73:CB112,BR28:CB67)</f>
        <v>1</v>
      </c>
      <c r="CF73" t="b">
        <f t="array" ref="CF73">EXACT(BS73:CC112,BS28:CC67)</f>
        <v>1</v>
      </c>
      <c r="CH73" t="str">
        <f t="shared" si="28"/>
        <v/>
      </c>
      <c r="CI73" t="str">
        <f t="shared" si="29"/>
        <v/>
      </c>
      <c r="CJ73" t="str">
        <f t="shared" si="30"/>
        <v/>
      </c>
      <c r="CK73" t="str">
        <f t="shared" si="31"/>
        <v/>
      </c>
      <c r="CL73" t="str">
        <f t="shared" si="32"/>
        <v/>
      </c>
      <c r="CM73" t="str">
        <f t="shared" si="33"/>
        <v/>
      </c>
      <c r="CN73" t="str">
        <f t="shared" si="34"/>
        <v/>
      </c>
      <c r="CO73" t="str">
        <f t="shared" si="35"/>
        <v/>
      </c>
      <c r="CP73" t="str">
        <f t="shared" si="36"/>
        <v/>
      </c>
      <c r="CQ73" t="str">
        <f t="shared" si="37"/>
        <v/>
      </c>
      <c r="CR73" t="str">
        <f t="shared" si="38"/>
        <v/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</row>
    <row r="74" spans="4:169">
      <c r="D74" s="7" t="s">
        <v>349</v>
      </c>
      <c r="E74" t="s">
        <v>402</v>
      </c>
      <c r="F74" t="s">
        <v>396</v>
      </c>
      <c r="G74" t="s">
        <v>397</v>
      </c>
      <c r="H74" t="s">
        <v>401</v>
      </c>
      <c r="L74" t="str">
        <v>Amoxicillin/clavulanic acid</v>
      </c>
      <c r="M74" t="str">
        <v>Cefovecin</v>
      </c>
      <c r="N74" t="str">
        <v>Clindamycin</v>
      </c>
      <c r="O74" t="str">
        <v>Sulfamethoxazole/trimethoprim</v>
      </c>
      <c r="P74" t="str">
        <v/>
      </c>
      <c r="Q74" t="str">
        <v/>
      </c>
      <c r="S74" t="s">
        <v>326</v>
      </c>
      <c r="T74" t="s">
        <v>27</v>
      </c>
      <c r="U74" t="s">
        <v>167</v>
      </c>
      <c r="V74" t="s">
        <v>336</v>
      </c>
      <c r="BH74" s="44">
        <v>27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V74" t="b">
        <f t="array" ref="BV74">EXACT(BI74:BS113,BI29:BS68)</f>
        <v>1</v>
      </c>
      <c r="BW74" t="b">
        <f t="array" ref="BW74">EXACT(BJ74:BT113,BJ29:BT68)</f>
        <v>1</v>
      </c>
      <c r="BX74" t="b">
        <f t="array" ref="BX74">EXACT(BK74:BU113,BK29:BU68)</f>
        <v>1</v>
      </c>
      <c r="BY74" t="b">
        <f t="array" ref="BY74">EXACT(BL74:BV113,BL29:BV68)</f>
        <v>1</v>
      </c>
      <c r="BZ74" t="b">
        <f t="array" ref="BZ74">EXACT(BM74:BW113,BM29:BW68)</f>
        <v>1</v>
      </c>
      <c r="CA74" t="b">
        <f t="array" ref="CA74">EXACT(BN74:BX113,BN29:BX68)</f>
        <v>1</v>
      </c>
      <c r="CB74" t="b">
        <f t="array" ref="CB74">EXACT(BO74:BY113,BO29:BY68)</f>
        <v>1</v>
      </c>
      <c r="CC74" t="b">
        <f t="array" ref="CC74">EXACT(BP74:BZ113,BP29:BZ68)</f>
        <v>1</v>
      </c>
      <c r="CD74" t="b">
        <f t="array" ref="CD74">EXACT(BQ74:CA113,BQ29:CA68)</f>
        <v>1</v>
      </c>
      <c r="CE74" t="b">
        <f t="array" ref="CE74">EXACT(BR74:CB113,BR29:CB68)</f>
        <v>1</v>
      </c>
      <c r="CF74" t="b">
        <f t="array" ref="CF74">EXACT(BS74:CC113,BS29:CC68)</f>
        <v>1</v>
      </c>
      <c r="CH74" t="str">
        <f t="shared" si="28"/>
        <v/>
      </c>
      <c r="CI74" t="b">
        <f t="shared" si="29"/>
        <v>1</v>
      </c>
      <c r="CJ74" t="b">
        <f t="shared" si="30"/>
        <v>0</v>
      </c>
      <c r="CK74" t="b">
        <f t="shared" si="31"/>
        <v>1</v>
      </c>
      <c r="CL74" t="b">
        <f t="shared" si="32"/>
        <v>1</v>
      </c>
      <c r="CM74" t="str">
        <f t="shared" si="33"/>
        <v/>
      </c>
      <c r="CN74" t="str">
        <f t="shared" si="34"/>
        <v/>
      </c>
      <c r="CO74" t="str">
        <f t="shared" si="35"/>
        <v/>
      </c>
      <c r="CP74" t="str">
        <f t="shared" si="36"/>
        <v/>
      </c>
      <c r="CQ74" t="b">
        <f t="shared" si="37"/>
        <v>1</v>
      </c>
      <c r="CR74" t="str">
        <f t="shared" si="38"/>
        <v/>
      </c>
      <c r="EO74" t="b">
        <v>1</v>
      </c>
      <c r="EP74" t="b">
        <v>1</v>
      </c>
      <c r="EQ74" t="b">
        <v>0</v>
      </c>
      <c r="ER74" t="b">
        <v>0</v>
      </c>
      <c r="ES74" t="b">
        <v>0</v>
      </c>
      <c r="ET74" t="b">
        <v>1</v>
      </c>
      <c r="EU74" t="b">
        <v>0</v>
      </c>
      <c r="EV74" t="b">
        <v>0</v>
      </c>
      <c r="EW74" t="b">
        <v>0</v>
      </c>
      <c r="EX74" t="b">
        <v>1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1</v>
      </c>
      <c r="FM74" t="b">
        <v>0</v>
      </c>
    </row>
    <row r="75" spans="4:169">
      <c r="D75" s="7" t="s">
        <v>24</v>
      </c>
      <c r="E75" t="s">
        <v>394</v>
      </c>
      <c r="F75" t="s">
        <v>402</v>
      </c>
      <c r="G75" t="s">
        <v>396</v>
      </c>
      <c r="H75" t="s">
        <v>397</v>
      </c>
      <c r="L75" t="str">
        <v>Cephalexin</v>
      </c>
      <c r="M75" t="str">
        <v>Amoxicillin/clavulanic acid</v>
      </c>
      <c r="N75" t="str">
        <v>Cefovecin</v>
      </c>
      <c r="O75" t="str">
        <v>Clindamycin</v>
      </c>
      <c r="P75" t="str">
        <v/>
      </c>
      <c r="Q75" t="str">
        <v/>
      </c>
      <c r="S75" t="s">
        <v>349</v>
      </c>
      <c r="T75" t="s">
        <v>326</v>
      </c>
      <c r="U75" t="s">
        <v>27</v>
      </c>
      <c r="V75" t="s">
        <v>167</v>
      </c>
      <c r="BH75" s="45">
        <v>28</v>
      </c>
      <c r="BI75" s="46">
        <v>0</v>
      </c>
      <c r="BJ75" s="46">
        <v>1</v>
      </c>
      <c r="BK75" s="46">
        <v>1</v>
      </c>
      <c r="BL75" s="46">
        <v>1</v>
      </c>
      <c r="BM75" s="46">
        <v>1</v>
      </c>
      <c r="BN75" s="46">
        <v>0</v>
      </c>
      <c r="BO75" s="46">
        <v>0</v>
      </c>
      <c r="BP75" s="46">
        <v>0</v>
      </c>
      <c r="BQ75" s="46">
        <v>0</v>
      </c>
      <c r="BR75" s="46">
        <v>1</v>
      </c>
      <c r="BS75" s="46">
        <v>0</v>
      </c>
      <c r="BV75" t="b">
        <f t="array" ref="BV75">EXACT(BI75:BS114,BI30:BS69)</f>
        <v>1</v>
      </c>
      <c r="BW75" t="b">
        <f t="array" ref="BW75">EXACT(BJ75:BT114,BJ30:BT69)</f>
        <v>1</v>
      </c>
      <c r="BX75" t="b">
        <f t="array" ref="BX75">EXACT(BK75:BU114,BK30:BU69)</f>
        <v>1</v>
      </c>
      <c r="BY75" t="b">
        <f t="array" ref="BY75">EXACT(BL75:BV114,BL30:BV69)</f>
        <v>1</v>
      </c>
      <c r="BZ75" t="b">
        <f t="array" ref="BZ75">EXACT(BM75:BW114,BM30:BW69)</f>
        <v>1</v>
      </c>
      <c r="CA75" t="b">
        <f t="array" ref="CA75">EXACT(BN75:BX114,BN30:BX69)</f>
        <v>1</v>
      </c>
      <c r="CB75" t="b">
        <f t="array" ref="CB75">EXACT(BO75:BY114,BO30:BY69)</f>
        <v>1</v>
      </c>
      <c r="CC75" t="b">
        <f t="array" ref="CC75">EXACT(BP75:BZ114,BP30:BZ69)</f>
        <v>1</v>
      </c>
      <c r="CD75" t="b">
        <f t="array" ref="CD75">EXACT(BQ75:CA114,BQ30:CA69)</f>
        <v>1</v>
      </c>
      <c r="CE75" t="b">
        <f t="array" ref="CE75">EXACT(BR75:CB114,BR30:CB69)</f>
        <v>1</v>
      </c>
      <c r="CF75" t="b">
        <f t="array" ref="CF75">EXACT(BS75:CC114,BS30:CC69)</f>
        <v>1</v>
      </c>
      <c r="CH75" t="str">
        <f t="shared" si="28"/>
        <v/>
      </c>
      <c r="CI75" t="b">
        <f t="shared" si="29"/>
        <v>1</v>
      </c>
      <c r="CJ75" t="b">
        <f t="shared" si="30"/>
        <v>0</v>
      </c>
      <c r="CK75" t="str">
        <f t="shared" si="31"/>
        <v/>
      </c>
      <c r="CL75" t="str">
        <f t="shared" si="32"/>
        <v/>
      </c>
      <c r="CM75" t="str">
        <f t="shared" si="33"/>
        <v/>
      </c>
      <c r="CN75" t="b">
        <f t="shared" si="34"/>
        <v>1</v>
      </c>
      <c r="CO75" t="str">
        <f t="shared" si="35"/>
        <v/>
      </c>
      <c r="CP75" t="str">
        <f t="shared" si="36"/>
        <v/>
      </c>
      <c r="CQ75" t="b">
        <f t="shared" si="37"/>
        <v>1</v>
      </c>
      <c r="CR75" t="str">
        <f t="shared" si="38"/>
        <v/>
      </c>
      <c r="EO75" t="b">
        <v>0</v>
      </c>
      <c r="EP75" t="b">
        <v>1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1</v>
      </c>
      <c r="FA75" t="b">
        <v>0</v>
      </c>
      <c r="FB75" t="b">
        <v>0</v>
      </c>
      <c r="FC75" t="b">
        <v>0</v>
      </c>
      <c r="FD75" t="b">
        <v>1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1</v>
      </c>
      <c r="FM75" t="b">
        <v>0</v>
      </c>
    </row>
    <row r="76" spans="4:169">
      <c r="D76" s="7" t="s">
        <v>24</v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S76" t="s">
        <v>406</v>
      </c>
      <c r="T76" t="s">
        <v>406</v>
      </c>
      <c r="U76" t="s">
        <v>406</v>
      </c>
      <c r="V76" t="s">
        <v>406</v>
      </c>
      <c r="BH76" s="44">
        <v>29</v>
      </c>
      <c r="BI76" s="47">
        <v>0</v>
      </c>
      <c r="BJ76" s="47">
        <v>1</v>
      </c>
      <c r="BK76" s="47">
        <v>1</v>
      </c>
      <c r="BL76" s="47">
        <v>0</v>
      </c>
      <c r="BM76" s="47">
        <v>0</v>
      </c>
      <c r="BN76" s="47">
        <v>0</v>
      </c>
      <c r="BO76" s="47">
        <v>1</v>
      </c>
      <c r="BP76" s="47">
        <v>0</v>
      </c>
      <c r="BQ76" s="47">
        <v>0</v>
      </c>
      <c r="BR76" s="47">
        <v>1</v>
      </c>
      <c r="BS76" s="47">
        <v>0</v>
      </c>
      <c r="BV76" t="b">
        <f t="array" ref="BV76">EXACT(BI76:BS115,BI31:BS70)</f>
        <v>1</v>
      </c>
      <c r="BW76" t="b">
        <f t="array" ref="BW76">EXACT(BJ76:BT115,BJ31:BT70)</f>
        <v>1</v>
      </c>
      <c r="BX76" t="b">
        <f t="array" ref="BX76">EXACT(BK76:BU115,BK31:BU70)</f>
        <v>1</v>
      </c>
      <c r="BY76" t="b">
        <f t="array" ref="BY76">EXACT(BL76:BV115,BL31:BV70)</f>
        <v>1</v>
      </c>
      <c r="BZ76" t="b">
        <f t="array" ref="BZ76">EXACT(BM76:BW115,BM31:BW70)</f>
        <v>1</v>
      </c>
      <c r="CA76" t="b">
        <f t="array" ref="CA76">EXACT(BN76:BX115,BN31:BX70)</f>
        <v>1</v>
      </c>
      <c r="CB76" t="b">
        <f t="array" ref="CB76">EXACT(BO76:BY115,BO31:BY70)</f>
        <v>1</v>
      </c>
      <c r="CC76" t="b">
        <f t="array" ref="CC76">EXACT(BP76:BZ115,BP31:BZ70)</f>
        <v>1</v>
      </c>
      <c r="CD76" t="b">
        <f t="array" ref="CD76">EXACT(BQ76:CA115,BQ31:CA70)</f>
        <v>1</v>
      </c>
      <c r="CE76" t="b">
        <f t="array" ref="CE76">EXACT(BR76:CB115,BR31:CB70)</f>
        <v>1</v>
      </c>
      <c r="CF76" t="b">
        <f t="array" ref="CF76">EXACT(BS76:CC115,BS31:CC70)</f>
        <v>1</v>
      </c>
      <c r="CH76" t="str">
        <f t="shared" si="28"/>
        <v/>
      </c>
      <c r="CI76" t="b">
        <f t="shared" si="29"/>
        <v>1</v>
      </c>
      <c r="CJ76" t="str">
        <f t="shared" si="30"/>
        <v/>
      </c>
      <c r="CK76" t="str">
        <f t="shared" si="31"/>
        <v/>
      </c>
      <c r="CL76" t="str">
        <f t="shared" si="32"/>
        <v/>
      </c>
      <c r="CM76" t="str">
        <f t="shared" si="33"/>
        <v/>
      </c>
      <c r="CN76" t="str">
        <f t="shared" si="34"/>
        <v/>
      </c>
      <c r="CO76" t="str">
        <f t="shared" si="35"/>
        <v/>
      </c>
      <c r="CP76" t="b">
        <f t="shared" si="36"/>
        <v>1</v>
      </c>
      <c r="CQ76" t="str">
        <f t="shared" si="37"/>
        <v/>
      </c>
      <c r="CR76" t="str">
        <f t="shared" si="38"/>
        <v/>
      </c>
      <c r="EO76" t="b">
        <v>0</v>
      </c>
      <c r="EP76" t="b">
        <v>1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1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</row>
    <row r="77" spans="4:169">
      <c r="D77" s="7" t="s">
        <v>30</v>
      </c>
      <c r="E77" t="s">
        <v>402</v>
      </c>
      <c r="F77" t="s">
        <v>396</v>
      </c>
      <c r="G77" t="s">
        <v>397</v>
      </c>
      <c r="H77" t="s">
        <v>401</v>
      </c>
      <c r="L77" t="str">
        <v>Amoxicillin/clavulanic acid</v>
      </c>
      <c r="M77" t="str">
        <v>Cefovecin</v>
      </c>
      <c r="N77" t="str">
        <v>Clindamycin</v>
      </c>
      <c r="O77" t="str">
        <v>Sulfamethoxazole/trimethoprim</v>
      </c>
      <c r="P77" t="str">
        <v/>
      </c>
      <c r="Q77" t="str">
        <v/>
      </c>
      <c r="S77" t="s">
        <v>326</v>
      </c>
      <c r="T77" t="s">
        <v>27</v>
      </c>
      <c r="U77" t="s">
        <v>167</v>
      </c>
      <c r="V77" t="s">
        <v>336</v>
      </c>
      <c r="BH77" s="45">
        <v>30</v>
      </c>
      <c r="BI77" s="46">
        <v>0</v>
      </c>
      <c r="BJ77" s="46">
        <v>1</v>
      </c>
      <c r="BK77" s="46">
        <v>0</v>
      </c>
      <c r="BL77" s="46">
        <v>0</v>
      </c>
      <c r="BM77" s="46">
        <v>0</v>
      </c>
      <c r="BN77" s="46">
        <v>0</v>
      </c>
      <c r="BO77" s="46">
        <v>0</v>
      </c>
      <c r="BP77" s="46">
        <v>0</v>
      </c>
      <c r="BQ77" s="46">
        <v>1</v>
      </c>
      <c r="BR77" s="46">
        <v>0</v>
      </c>
      <c r="BS77" s="46">
        <v>0</v>
      </c>
      <c r="BV77" t="b">
        <f t="array" ref="BV77">EXACT(BI77:BS116,BI32:BS71)</f>
        <v>1</v>
      </c>
      <c r="BW77" t="b">
        <f t="array" ref="BW77">EXACT(BJ77:BT116,BJ32:BT71)</f>
        <v>1</v>
      </c>
      <c r="BX77" t="b">
        <f t="array" ref="BX77">EXACT(BK77:BU116,BK32:BU71)</f>
        <v>1</v>
      </c>
      <c r="BY77" t="b">
        <f t="array" ref="BY77">EXACT(BL77:BV116,BL32:BV71)</f>
        <v>1</v>
      </c>
      <c r="BZ77" t="b">
        <f t="array" ref="BZ77">EXACT(BM77:BW116,BM32:BW71)</f>
        <v>1</v>
      </c>
      <c r="CA77" t="b">
        <f t="array" ref="CA77">EXACT(BN77:BX116,BN32:BX71)</f>
        <v>1</v>
      </c>
      <c r="CB77" t="b">
        <f t="array" ref="CB77">EXACT(BO77:BY116,BO32:BY71)</f>
        <v>1</v>
      </c>
      <c r="CC77" t="b">
        <f t="array" ref="CC77">EXACT(BP77:BZ116,BP32:BZ71)</f>
        <v>1</v>
      </c>
      <c r="CD77" t="b">
        <f t="array" ref="CD77">EXACT(BQ77:CA116,BQ32:CA71)</f>
        <v>1</v>
      </c>
      <c r="CE77" t="b">
        <f t="array" ref="CE77">EXACT(BR77:CB116,BR32:CB71)</f>
        <v>1</v>
      </c>
      <c r="CF77" t="b">
        <f t="array" ref="CF77">EXACT(BS77:CC116,BS32:CC71)</f>
        <v>1</v>
      </c>
      <c r="CH77" t="str">
        <f t="shared" si="28"/>
        <v/>
      </c>
      <c r="CI77" t="b">
        <f t="shared" si="29"/>
        <v>1</v>
      </c>
      <c r="CJ77" t="b">
        <f t="shared" si="30"/>
        <v>0</v>
      </c>
      <c r="CK77" t="b">
        <f t="shared" si="31"/>
        <v>1</v>
      </c>
      <c r="CL77" t="b">
        <f t="shared" si="32"/>
        <v>1</v>
      </c>
      <c r="CM77" t="b">
        <f t="shared" si="33"/>
        <v>0</v>
      </c>
      <c r="CN77" t="str">
        <f t="shared" si="34"/>
        <v/>
      </c>
      <c r="CO77" t="str">
        <f t="shared" si="35"/>
        <v/>
      </c>
      <c r="CP77" t="str">
        <f t="shared" si="36"/>
        <v/>
      </c>
      <c r="CQ77" t="b">
        <f t="shared" si="37"/>
        <v>1</v>
      </c>
      <c r="CR77" t="str">
        <f t="shared" si="38"/>
        <v/>
      </c>
      <c r="EO77" t="b">
        <v>1</v>
      </c>
      <c r="EP77" t="b">
        <v>1</v>
      </c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b">
        <v>0</v>
      </c>
      <c r="EW77" t="b">
        <v>0</v>
      </c>
      <c r="EX77" t="b">
        <v>1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1</v>
      </c>
      <c r="FM77" t="b">
        <v>0</v>
      </c>
    </row>
    <row r="78" spans="4:169">
      <c r="D78" s="7" t="s">
        <v>24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S78" t="s">
        <v>406</v>
      </c>
      <c r="T78" t="s">
        <v>406</v>
      </c>
      <c r="U78" t="s">
        <v>406</v>
      </c>
      <c r="V78" t="s">
        <v>406</v>
      </c>
      <c r="BH78" s="44">
        <v>31</v>
      </c>
      <c r="BI78" s="47">
        <v>0</v>
      </c>
      <c r="BJ78" s="47">
        <v>1</v>
      </c>
      <c r="BK78" s="47">
        <v>1</v>
      </c>
      <c r="BL78" s="47">
        <v>1</v>
      </c>
      <c r="BM78" s="47">
        <v>1</v>
      </c>
      <c r="BN78" s="47">
        <v>1</v>
      </c>
      <c r="BO78" s="47">
        <v>0</v>
      </c>
      <c r="BP78" s="47">
        <v>0</v>
      </c>
      <c r="BQ78" s="47">
        <v>0</v>
      </c>
      <c r="BR78" s="47">
        <v>1</v>
      </c>
      <c r="BS78" s="47">
        <v>0</v>
      </c>
      <c r="BV78" t="b">
        <f t="array" ref="BV78">EXACT(BI78:BS117,BI33:BS72)</f>
        <v>1</v>
      </c>
      <c r="BW78" t="b">
        <f t="array" ref="BW78">EXACT(BJ78:BT117,BJ33:BT72)</f>
        <v>1</v>
      </c>
      <c r="BX78" t="b">
        <f t="array" ref="BX78">EXACT(BK78:BU117,BK33:BU72)</f>
        <v>1</v>
      </c>
      <c r="BY78" t="b">
        <f t="array" ref="BY78">EXACT(BL78:BV117,BL33:BV72)</f>
        <v>1</v>
      </c>
      <c r="BZ78" t="b">
        <f t="array" ref="BZ78">EXACT(BM78:BW117,BM33:BW72)</f>
        <v>1</v>
      </c>
      <c r="CA78" t="b">
        <f t="array" ref="CA78">EXACT(BN78:BX117,BN33:BX72)</f>
        <v>1</v>
      </c>
      <c r="CB78" t="b">
        <f t="array" ref="CB78">EXACT(BO78:BY117,BO33:BY72)</f>
        <v>1</v>
      </c>
      <c r="CC78" t="b">
        <f t="array" ref="CC78">EXACT(BP78:BZ117,BP33:BZ72)</f>
        <v>1</v>
      </c>
      <c r="CD78" t="b">
        <f t="array" ref="CD78">EXACT(BQ78:CA117,BQ33:CA72)</f>
        <v>1</v>
      </c>
      <c r="CE78" t="b">
        <f t="array" ref="CE78">EXACT(BR78:CB117,BR33:CB72)</f>
        <v>1</v>
      </c>
      <c r="CF78" t="b">
        <f t="array" ref="CF78">EXACT(BS78:CC117,BS33:CC72)</f>
        <v>1</v>
      </c>
      <c r="CH78" t="str">
        <f t="shared" si="28"/>
        <v/>
      </c>
      <c r="CI78" t="b">
        <f t="shared" si="29"/>
        <v>1</v>
      </c>
      <c r="CJ78" t="b">
        <f t="shared" si="30"/>
        <v>0</v>
      </c>
      <c r="CK78" t="b">
        <f t="shared" si="31"/>
        <v>1</v>
      </c>
      <c r="CL78" t="str">
        <f t="shared" si="32"/>
        <v/>
      </c>
      <c r="CM78" t="str">
        <f t="shared" si="33"/>
        <v/>
      </c>
      <c r="CN78" t="str">
        <f t="shared" si="34"/>
        <v/>
      </c>
      <c r="CO78" t="str">
        <f t="shared" si="35"/>
        <v/>
      </c>
      <c r="CP78" t="str">
        <f t="shared" si="36"/>
        <v/>
      </c>
      <c r="CQ78" t="b">
        <f t="shared" si="37"/>
        <v>1</v>
      </c>
      <c r="CR78" t="str">
        <f t="shared" si="38"/>
        <v/>
      </c>
      <c r="EO78" t="b">
        <v>1</v>
      </c>
      <c r="EP78" t="b">
        <v>1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1</v>
      </c>
      <c r="FM78" t="b">
        <v>0</v>
      </c>
    </row>
    <row r="79" spans="4:169">
      <c r="D79" s="7" t="s">
        <v>24</v>
      </c>
      <c r="E79" t="s">
        <v>394</v>
      </c>
      <c r="F79" t="s">
        <v>402</v>
      </c>
      <c r="G79" t="s">
        <v>396</v>
      </c>
      <c r="H79" t="s">
        <v>397</v>
      </c>
      <c r="I79" t="s">
        <v>401</v>
      </c>
      <c r="L79" t="str">
        <v>Cephalexin</v>
      </c>
      <c r="M79" t="str">
        <v>Amoxicillin/clavulanic acid</v>
      </c>
      <c r="N79" t="str">
        <v>Cefovecin</v>
      </c>
      <c r="O79" t="str">
        <v>Clindamycin</v>
      </c>
      <c r="P79" t="str">
        <v>Sulfamethoxazole/trimethoprim</v>
      </c>
      <c r="Q79" t="str">
        <v/>
      </c>
      <c r="S79" t="s">
        <v>349</v>
      </c>
      <c r="T79" t="s">
        <v>326</v>
      </c>
      <c r="U79" t="s">
        <v>27</v>
      </c>
      <c r="V79" t="s">
        <v>167</v>
      </c>
      <c r="BH79" s="45">
        <v>32</v>
      </c>
      <c r="BI79" s="46">
        <v>0</v>
      </c>
      <c r="BJ79" s="46">
        <v>1</v>
      </c>
      <c r="BK79" s="46">
        <v>1</v>
      </c>
      <c r="BL79" s="46">
        <v>1</v>
      </c>
      <c r="BM79" s="46">
        <v>0</v>
      </c>
      <c r="BN79" s="46">
        <v>0</v>
      </c>
      <c r="BO79" s="46">
        <v>0</v>
      </c>
      <c r="BP79" s="46">
        <v>0</v>
      </c>
      <c r="BQ79" s="46">
        <v>0</v>
      </c>
      <c r="BR79" s="46">
        <v>1</v>
      </c>
      <c r="BS79" s="46">
        <v>0</v>
      </c>
      <c r="BV79" t="b">
        <f t="array" ref="BV79">EXACT(BI79:BS118,BI34:BS73)</f>
        <v>1</v>
      </c>
      <c r="BW79" t="b">
        <f t="array" ref="BW79">EXACT(BJ79:BT118,BJ34:BT73)</f>
        <v>1</v>
      </c>
      <c r="BX79" t="b">
        <f t="array" ref="BX79">EXACT(BK79:BU118,BK34:BU73)</f>
        <v>1</v>
      </c>
      <c r="BY79" t="b">
        <f t="array" ref="BY79">EXACT(BL79:BV118,BL34:BV73)</f>
        <v>1</v>
      </c>
      <c r="BZ79" t="b">
        <f t="array" ref="BZ79">EXACT(BM79:BW118,BM34:BW73)</f>
        <v>1</v>
      </c>
      <c r="CA79" t="b">
        <f t="array" ref="CA79">EXACT(BN79:BX118,BN34:BX73)</f>
        <v>1</v>
      </c>
      <c r="CB79" t="b">
        <f t="array" ref="CB79">EXACT(BO79:BY118,BO34:BY73)</f>
        <v>1</v>
      </c>
      <c r="CC79" t="b">
        <f t="array" ref="CC79">EXACT(BP79:BZ118,BP34:BZ73)</f>
        <v>1</v>
      </c>
      <c r="CD79" t="b">
        <f t="array" ref="CD79">EXACT(BQ79:CA118,BQ34:CA73)</f>
        <v>1</v>
      </c>
      <c r="CE79" t="b">
        <f t="array" ref="CE79">EXACT(BR79:CB118,BR34:CB73)</f>
        <v>1</v>
      </c>
      <c r="CF79" t="b">
        <f t="array" ref="CF79">EXACT(BS79:CC118,BS34:CC73)</f>
        <v>1</v>
      </c>
      <c r="CH79" t="str">
        <f t="shared" si="28"/>
        <v/>
      </c>
      <c r="CI79" t="b">
        <f t="shared" si="29"/>
        <v>0</v>
      </c>
      <c r="CJ79" t="str">
        <f t="shared" si="30"/>
        <v/>
      </c>
      <c r="CK79" t="b">
        <f t="shared" si="31"/>
        <v>0</v>
      </c>
      <c r="CL79" t="b">
        <f t="shared" si="32"/>
        <v>1</v>
      </c>
      <c r="CM79" t="str">
        <f t="shared" si="33"/>
        <v/>
      </c>
      <c r="CN79" t="str">
        <f t="shared" si="34"/>
        <v/>
      </c>
      <c r="CO79" t="str">
        <f t="shared" si="35"/>
        <v/>
      </c>
      <c r="CP79" t="str">
        <f t="shared" si="36"/>
        <v/>
      </c>
      <c r="CQ79" t="b">
        <f t="shared" si="37"/>
        <v>1</v>
      </c>
      <c r="CR79" t="str">
        <f t="shared" si="38"/>
        <v/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1</v>
      </c>
      <c r="EY79" t="b">
        <v>0</v>
      </c>
      <c r="EZ79" t="b">
        <v>0</v>
      </c>
      <c r="FA79" t="b">
        <v>0</v>
      </c>
      <c r="FB79" t="b">
        <v>1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1</v>
      </c>
      <c r="FM79" t="b">
        <v>0</v>
      </c>
    </row>
    <row r="80" spans="4:169">
      <c r="D80" s="7" t="s">
        <v>336</v>
      </c>
      <c r="E80" t="s">
        <v>398</v>
      </c>
      <c r="L80" t="str">
        <v>Nitrofurantoin</v>
      </c>
      <c r="M80" t="str">
        <v/>
      </c>
      <c r="N80" t="str">
        <v/>
      </c>
      <c r="O80" t="str">
        <v/>
      </c>
      <c r="P80" t="str">
        <v/>
      </c>
      <c r="Q80" t="str">
        <v/>
      </c>
      <c r="S80" t="s">
        <v>33</v>
      </c>
      <c r="T80" t="s">
        <v>406</v>
      </c>
      <c r="U80" t="s">
        <v>406</v>
      </c>
      <c r="V80" t="s">
        <v>406</v>
      </c>
      <c r="BH80" s="44">
        <v>33</v>
      </c>
      <c r="BI80" s="47">
        <v>0</v>
      </c>
      <c r="BJ80" s="47">
        <v>1</v>
      </c>
      <c r="BK80" s="47">
        <v>0</v>
      </c>
      <c r="BL80" s="47">
        <v>1</v>
      </c>
      <c r="BM80" s="47">
        <v>1</v>
      </c>
      <c r="BN80" s="47">
        <v>0</v>
      </c>
      <c r="BO80" s="47">
        <v>0</v>
      </c>
      <c r="BP80" s="47">
        <v>0</v>
      </c>
      <c r="BQ80" s="47">
        <v>0</v>
      </c>
      <c r="BR80" s="47">
        <v>1</v>
      </c>
      <c r="BS80" s="47">
        <v>0</v>
      </c>
      <c r="BV80" t="b">
        <f t="array" ref="BV80">EXACT(BI80:BS119,BI35:BS74)</f>
        <v>1</v>
      </c>
      <c r="BW80" t="b">
        <f t="array" ref="BW80">EXACT(BJ80:BT119,BJ35:BT74)</f>
        <v>1</v>
      </c>
      <c r="BX80" t="b">
        <f t="array" ref="BX80">EXACT(BK80:BU119,BK35:BU74)</f>
        <v>1</v>
      </c>
      <c r="BY80" t="b">
        <f t="array" ref="BY80">EXACT(BL80:BV119,BL35:BV74)</f>
        <v>1</v>
      </c>
      <c r="BZ80" t="b">
        <f t="array" ref="BZ80">EXACT(BM80:BW119,BM35:BW74)</f>
        <v>1</v>
      </c>
      <c r="CA80" t="b">
        <f t="array" ref="CA80">EXACT(BN80:BX119,BN35:BX74)</f>
        <v>1</v>
      </c>
      <c r="CB80" t="b">
        <f t="array" ref="CB80">EXACT(BO80:BY119,BO35:BY74)</f>
        <v>1</v>
      </c>
      <c r="CC80" t="b">
        <f t="array" ref="CC80">EXACT(BP80:BZ119,BP35:BZ74)</f>
        <v>1</v>
      </c>
      <c r="CD80" t="b">
        <f t="array" ref="CD80">EXACT(BQ80:CA119,BQ35:CA74)</f>
        <v>1</v>
      </c>
      <c r="CE80" t="b">
        <f t="array" ref="CE80">EXACT(BR80:CB119,BR35:CB74)</f>
        <v>1</v>
      </c>
      <c r="CF80" t="b">
        <f t="array" ref="CF80">EXACT(BS80:CC119,BS35:CC74)</f>
        <v>1</v>
      </c>
      <c r="CH80" t="str">
        <f t="shared" si="28"/>
        <v/>
      </c>
      <c r="CI80" t="str">
        <f t="shared" si="29"/>
        <v/>
      </c>
      <c r="CJ80" t="str">
        <f t="shared" si="30"/>
        <v/>
      </c>
      <c r="CK80" t="str">
        <f t="shared" si="31"/>
        <v/>
      </c>
      <c r="CL80" t="str">
        <f t="shared" si="32"/>
        <v/>
      </c>
      <c r="CM80" t="str">
        <f t="shared" si="33"/>
        <v/>
      </c>
      <c r="CN80" t="b">
        <f t="shared" si="34"/>
        <v>1</v>
      </c>
      <c r="CO80" t="b">
        <f t="shared" si="35"/>
        <v>1</v>
      </c>
      <c r="CP80" t="str">
        <f t="shared" si="36"/>
        <v/>
      </c>
      <c r="CQ80" t="str">
        <f t="shared" si="37"/>
        <v/>
      </c>
      <c r="CR80" t="str">
        <f t="shared" si="38"/>
        <v/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1</v>
      </c>
      <c r="FA80" t="b">
        <v>0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</row>
    <row r="81" spans="4:169">
      <c r="D81" s="7" t="s">
        <v>336</v>
      </c>
      <c r="E81" t="s">
        <v>392</v>
      </c>
      <c r="L81" t="str">
        <v>Marbofloxacin</v>
      </c>
      <c r="M81" t="str">
        <v/>
      </c>
      <c r="N81" t="str">
        <v/>
      </c>
      <c r="O81" t="str">
        <v/>
      </c>
      <c r="P81" t="str">
        <v/>
      </c>
      <c r="Q81" t="str">
        <v/>
      </c>
      <c r="S81" t="s">
        <v>32</v>
      </c>
      <c r="T81" t="s">
        <v>406</v>
      </c>
      <c r="U81" t="s">
        <v>406</v>
      </c>
      <c r="V81" t="s">
        <v>406</v>
      </c>
      <c r="BH81" s="45">
        <v>34</v>
      </c>
      <c r="BI81" s="46">
        <v>0</v>
      </c>
      <c r="BJ81" s="46">
        <v>0</v>
      </c>
      <c r="BK81" s="46">
        <v>0</v>
      </c>
      <c r="BL81" s="46">
        <v>0</v>
      </c>
      <c r="BM81" s="46">
        <v>0</v>
      </c>
      <c r="BN81" s="46">
        <v>0</v>
      </c>
      <c r="BO81" s="46">
        <v>1</v>
      </c>
      <c r="BP81" s="46">
        <v>1</v>
      </c>
      <c r="BQ81" s="46">
        <v>0</v>
      </c>
      <c r="BR81" s="46">
        <v>0</v>
      </c>
      <c r="BS81" s="46">
        <v>0</v>
      </c>
      <c r="BV81" t="b">
        <f t="array" ref="BV81">EXACT(BI81:BS120,BI36:BS75)</f>
        <v>1</v>
      </c>
      <c r="BW81" t="b">
        <f t="array" ref="BW81">EXACT(BJ81:BT120,BJ36:BT75)</f>
        <v>1</v>
      </c>
      <c r="BX81" t="b">
        <f t="array" ref="BX81">EXACT(BK81:BU120,BK36:BU75)</f>
        <v>1</v>
      </c>
      <c r="BY81" t="b">
        <f t="array" ref="BY81">EXACT(BL81:BV120,BL36:BV75)</f>
        <v>1</v>
      </c>
      <c r="BZ81" t="b">
        <f t="array" ref="BZ81">EXACT(BM81:BW120,BM36:BW75)</f>
        <v>1</v>
      </c>
      <c r="CA81" t="b">
        <f t="array" ref="CA81">EXACT(BN81:BX120,BN36:BX75)</f>
        <v>1</v>
      </c>
      <c r="CB81" t="b">
        <f t="array" ref="CB81">EXACT(BO81:BY120,BO36:BY75)</f>
        <v>1</v>
      </c>
      <c r="CC81" t="b">
        <f t="array" ref="CC81">EXACT(BP81:BZ120,BP36:BZ75)</f>
        <v>1</v>
      </c>
      <c r="CD81" t="b">
        <f t="array" ref="CD81">EXACT(BQ81:CA120,BQ36:CA75)</f>
        <v>1</v>
      </c>
      <c r="CE81" t="b">
        <f t="array" ref="CE81">EXACT(BR81:CB120,BR36:CB75)</f>
        <v>1</v>
      </c>
      <c r="CF81" t="b">
        <f t="array" ref="CF81">EXACT(BS81:CC120,BS36:CC75)</f>
        <v>1</v>
      </c>
      <c r="CH81" t="b">
        <f t="shared" si="28"/>
        <v>1</v>
      </c>
      <c r="CI81" t="str">
        <f t="shared" si="29"/>
        <v/>
      </c>
      <c r="CJ81" t="str">
        <f t="shared" si="30"/>
        <v/>
      </c>
      <c r="CK81" t="str">
        <f t="shared" si="31"/>
        <v/>
      </c>
      <c r="CL81" t="str">
        <f t="shared" si="32"/>
        <v/>
      </c>
      <c r="CM81" t="str">
        <f t="shared" si="33"/>
        <v/>
      </c>
      <c r="CN81" t="str">
        <f t="shared" si="34"/>
        <v/>
      </c>
      <c r="CO81" t="str">
        <f t="shared" si="35"/>
        <v/>
      </c>
      <c r="CP81" t="b">
        <f t="shared" si="36"/>
        <v>1</v>
      </c>
      <c r="CQ81" t="str">
        <f t="shared" si="37"/>
        <v/>
      </c>
      <c r="CR81" t="str">
        <f t="shared" si="38"/>
        <v/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1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</row>
    <row r="82" spans="4:169">
      <c r="D82" s="7" t="s">
        <v>24</v>
      </c>
      <c r="E82" t="s">
        <v>394</v>
      </c>
      <c r="F82" t="s">
        <v>402</v>
      </c>
      <c r="G82" t="s">
        <v>396</v>
      </c>
      <c r="H82" t="s">
        <v>397</v>
      </c>
      <c r="I82" t="s">
        <v>401</v>
      </c>
      <c r="L82" t="str">
        <v>Cephalexin</v>
      </c>
      <c r="M82" t="str">
        <v>Amoxicillin/clavulanic acid</v>
      </c>
      <c r="N82" t="str">
        <v>Cefovecin</v>
      </c>
      <c r="O82" t="str">
        <v>Clindamycin</v>
      </c>
      <c r="P82" t="str">
        <v>Sulfamethoxazole/trimethoprim</v>
      </c>
      <c r="Q82" t="str">
        <v/>
      </c>
      <c r="S82" t="s">
        <v>349</v>
      </c>
      <c r="T82" t="s">
        <v>326</v>
      </c>
      <c r="U82" t="s">
        <v>27</v>
      </c>
      <c r="V82" t="s">
        <v>167</v>
      </c>
      <c r="BH82" s="44">
        <v>35</v>
      </c>
      <c r="BI82" s="47">
        <v>1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1</v>
      </c>
      <c r="BR82" s="47">
        <v>0</v>
      </c>
      <c r="BS82" s="47">
        <v>0</v>
      </c>
      <c r="BV82" t="b">
        <f t="array" ref="BV82">EXACT(BI82:BS121,BI37:BS76)</f>
        <v>1</v>
      </c>
      <c r="BW82" t="b">
        <f t="array" ref="BW82">EXACT(BJ82:BT121,BJ37:BT76)</f>
        <v>1</v>
      </c>
      <c r="BX82" t="b">
        <f t="array" ref="BX82">EXACT(BK82:BU121,BK37:BU76)</f>
        <v>1</v>
      </c>
      <c r="BY82" t="b">
        <f t="array" ref="BY82">EXACT(BL82:BV121,BL37:BV76)</f>
        <v>1</v>
      </c>
      <c r="BZ82" t="b">
        <f t="array" ref="BZ82">EXACT(BM82:BW121,BM37:BW76)</f>
        <v>1</v>
      </c>
      <c r="CA82" t="b">
        <f t="array" ref="CA82">EXACT(BN82:BX121,BN37:BX76)</f>
        <v>1</v>
      </c>
      <c r="CB82" t="b">
        <f t="array" ref="CB82">EXACT(BO82:BY121,BO37:BY76)</f>
        <v>1</v>
      </c>
      <c r="CC82" t="b">
        <f t="array" ref="CC82">EXACT(BP82:BZ121,BP37:BZ76)</f>
        <v>1</v>
      </c>
      <c r="CD82" t="b">
        <f t="array" ref="CD82">EXACT(BQ82:CA121,BQ37:CA76)</f>
        <v>1</v>
      </c>
      <c r="CE82" t="b">
        <f t="array" ref="CE82">EXACT(BR82:CB121,BR37:CB76)</f>
        <v>1</v>
      </c>
      <c r="CF82" t="b">
        <f t="array" ref="CF82">EXACT(BS82:CC121,BS37:CC76)</f>
        <v>1</v>
      </c>
      <c r="CH82" t="str">
        <f t="shared" si="28"/>
        <v/>
      </c>
      <c r="CI82" t="b">
        <f t="shared" si="29"/>
        <v>1</v>
      </c>
      <c r="CJ82" t="str">
        <f t="shared" si="30"/>
        <v/>
      </c>
      <c r="CK82" t="str">
        <f t="shared" si="31"/>
        <v/>
      </c>
      <c r="CL82" t="str">
        <f t="shared" si="32"/>
        <v/>
      </c>
      <c r="CM82" t="str">
        <f t="shared" si="33"/>
        <v/>
      </c>
      <c r="CN82" t="b">
        <f t="shared" si="34"/>
        <v>0</v>
      </c>
      <c r="CO82" t="str">
        <f t="shared" si="35"/>
        <v/>
      </c>
      <c r="CP82" t="b">
        <f t="shared" si="36"/>
        <v>1</v>
      </c>
      <c r="CQ82" t="str">
        <f t="shared" si="37"/>
        <v/>
      </c>
      <c r="CR82" t="str">
        <f t="shared" si="38"/>
        <v/>
      </c>
      <c r="EO82" t="b">
        <v>0</v>
      </c>
      <c r="EP82" t="b">
        <v>1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1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</row>
    <row r="83" spans="4:169">
      <c r="D83" s="7" t="s">
        <v>370</v>
      </c>
      <c r="E83" t="s">
        <v>398</v>
      </c>
      <c r="L83" t="str">
        <v>Nitrofurantoin</v>
      </c>
      <c r="M83" t="str">
        <v/>
      </c>
      <c r="N83" t="str">
        <v/>
      </c>
      <c r="O83" t="str">
        <v/>
      </c>
      <c r="P83" t="str">
        <v/>
      </c>
      <c r="Q83" t="str">
        <v/>
      </c>
      <c r="S83" t="s">
        <v>33</v>
      </c>
      <c r="T83" t="s">
        <v>406</v>
      </c>
      <c r="U83" t="s">
        <v>406</v>
      </c>
      <c r="V83" t="s">
        <v>406</v>
      </c>
      <c r="BH83" s="45">
        <v>36</v>
      </c>
      <c r="BI83" s="46">
        <v>0</v>
      </c>
      <c r="BJ83" s="46">
        <v>1</v>
      </c>
      <c r="BK83" s="46">
        <v>0</v>
      </c>
      <c r="BL83" s="46">
        <v>0</v>
      </c>
      <c r="BM83" s="46">
        <v>0</v>
      </c>
      <c r="BN83" s="46">
        <v>0</v>
      </c>
      <c r="BO83" s="46">
        <v>1</v>
      </c>
      <c r="BP83" s="46">
        <v>0</v>
      </c>
      <c r="BQ83" s="46">
        <v>1</v>
      </c>
      <c r="BR83" s="46">
        <v>0</v>
      </c>
      <c r="BS83" s="46">
        <v>0</v>
      </c>
      <c r="BV83" t="b">
        <f t="array" ref="BV83">EXACT(BI83:BS122,BI38:BS77)</f>
        <v>1</v>
      </c>
      <c r="BW83" t="b">
        <f t="array" ref="BW83">EXACT(BJ83:BT122,BJ38:BT77)</f>
        <v>1</v>
      </c>
      <c r="BX83" t="b">
        <f t="array" ref="BX83">EXACT(BK83:BU122,BK38:BU77)</f>
        <v>1</v>
      </c>
      <c r="BY83" t="b">
        <f t="array" ref="BY83">EXACT(BL83:BV122,BL38:BV77)</f>
        <v>1</v>
      </c>
      <c r="BZ83" t="b">
        <f t="array" ref="BZ83">EXACT(BM83:BW122,BM38:BW77)</f>
        <v>1</v>
      </c>
      <c r="CA83" t="b">
        <f t="array" ref="CA83">EXACT(BN83:BX122,BN38:BX77)</f>
        <v>1</v>
      </c>
      <c r="CB83" t="b">
        <f t="array" ref="CB83">EXACT(BO83:BY122,BO38:BY77)</f>
        <v>1</v>
      </c>
      <c r="CC83" t="b">
        <f t="array" ref="CC83">EXACT(BP83:BZ122,BP38:BZ77)</f>
        <v>1</v>
      </c>
      <c r="CD83" t="b">
        <f t="array" ref="CD83">EXACT(BQ83:CA122,BQ38:CA77)</f>
        <v>1</v>
      </c>
      <c r="CE83" t="b">
        <f t="array" ref="CE83">EXACT(BR83:CB122,BR38:CB77)</f>
        <v>1</v>
      </c>
      <c r="CF83" t="b">
        <f t="array" ref="CF83">EXACT(BS83:CC122,BS38:CC77)</f>
        <v>1</v>
      </c>
      <c r="CH83" t="str">
        <f t="shared" si="28"/>
        <v/>
      </c>
      <c r="CI83" t="b">
        <f t="shared" si="29"/>
        <v>1</v>
      </c>
      <c r="CJ83" t="str">
        <f t="shared" si="30"/>
        <v/>
      </c>
      <c r="CK83" t="str">
        <f t="shared" si="31"/>
        <v/>
      </c>
      <c r="CL83" t="str">
        <f t="shared" si="32"/>
        <v/>
      </c>
      <c r="CM83" t="b">
        <f t="shared" si="33"/>
        <v>0</v>
      </c>
      <c r="CN83" t="str">
        <f t="shared" si="34"/>
        <v/>
      </c>
      <c r="CO83" t="str">
        <f t="shared" si="35"/>
        <v/>
      </c>
      <c r="CP83" t="b">
        <f t="shared" si="36"/>
        <v>0</v>
      </c>
      <c r="CQ83" t="str">
        <f t="shared" si="37"/>
        <v/>
      </c>
      <c r="CR83" t="str">
        <f t="shared" si="38"/>
        <v/>
      </c>
      <c r="EO83" t="b">
        <v>1</v>
      </c>
      <c r="EP83" t="b">
        <v>1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</row>
    <row r="84" spans="4:169">
      <c r="D84" s="7" t="s">
        <v>167</v>
      </c>
      <c r="E84" t="s">
        <v>401</v>
      </c>
      <c r="L84" t="str">
        <v>Sulfamethoxazole/trimethoprim</v>
      </c>
      <c r="M84" t="str">
        <v/>
      </c>
      <c r="N84" t="str">
        <v/>
      </c>
      <c r="O84" t="str">
        <v/>
      </c>
      <c r="P84" t="str">
        <v/>
      </c>
      <c r="Q84" t="str">
        <v/>
      </c>
      <c r="S84" t="s">
        <v>336</v>
      </c>
      <c r="T84" t="s">
        <v>406</v>
      </c>
      <c r="U84" t="s">
        <v>406</v>
      </c>
      <c r="V84" t="s">
        <v>406</v>
      </c>
      <c r="BH84" s="44">
        <v>37</v>
      </c>
      <c r="BI84" s="47">
        <v>0</v>
      </c>
      <c r="BJ84" s="47">
        <v>1</v>
      </c>
      <c r="BK84" s="47">
        <v>0</v>
      </c>
      <c r="BL84" s="47">
        <v>0</v>
      </c>
      <c r="BM84" s="47">
        <v>0</v>
      </c>
      <c r="BN84" s="47">
        <v>1</v>
      </c>
      <c r="BO84" s="47">
        <v>0</v>
      </c>
      <c r="BP84" s="47">
        <v>0</v>
      </c>
      <c r="BQ84" s="47">
        <v>1</v>
      </c>
      <c r="BR84" s="47">
        <v>0</v>
      </c>
      <c r="BS84" s="47">
        <v>0</v>
      </c>
      <c r="BV84" t="b">
        <f t="array" ref="BV84">EXACT(BI84:BS123,BI39:BS78)</f>
        <v>1</v>
      </c>
      <c r="BW84" t="b">
        <f t="array" ref="BW84">EXACT(BJ84:BT123,BJ39:BT78)</f>
        <v>1</v>
      </c>
      <c r="BX84" t="b">
        <f t="array" ref="BX84">EXACT(BK84:BU123,BK39:BU78)</f>
        <v>1</v>
      </c>
      <c r="BY84" t="b">
        <f t="array" ref="BY84">EXACT(BL84:BV123,BL39:BV78)</f>
        <v>1</v>
      </c>
      <c r="BZ84" t="b">
        <f t="array" ref="BZ84">EXACT(BM84:BW123,BM39:BW78)</f>
        <v>1</v>
      </c>
      <c r="CA84" t="b">
        <f t="array" ref="CA84">EXACT(BN84:BX123,BN39:BX78)</f>
        <v>1</v>
      </c>
      <c r="CB84" t="b">
        <f t="array" ref="CB84">EXACT(BO84:BY123,BO39:BY78)</f>
        <v>1</v>
      </c>
      <c r="CC84" t="b">
        <f t="array" ref="CC84">EXACT(BP84:BZ123,BP39:BZ78)</f>
        <v>1</v>
      </c>
      <c r="CD84" t="b">
        <f t="array" ref="CD84">EXACT(BQ84:CA123,BQ39:CA78)</f>
        <v>1</v>
      </c>
      <c r="CE84" t="b">
        <f t="array" ref="CE84">EXACT(BR84:CB123,BR39:CB78)</f>
        <v>1</v>
      </c>
      <c r="CF84" t="b">
        <f t="array" ref="CF84">EXACT(BS84:CC123,BS39:CC78)</f>
        <v>1</v>
      </c>
      <c r="CH84" t="str">
        <f t="shared" si="28"/>
        <v/>
      </c>
      <c r="CI84" t="b">
        <f t="shared" si="29"/>
        <v>1</v>
      </c>
      <c r="CJ84" t="b">
        <f t="shared" si="30"/>
        <v>0</v>
      </c>
      <c r="CK84" t="b">
        <f t="shared" si="31"/>
        <v>1</v>
      </c>
      <c r="CL84" t="b">
        <f t="shared" si="32"/>
        <v>1</v>
      </c>
      <c r="CM84" t="str">
        <f t="shared" si="33"/>
        <v/>
      </c>
      <c r="CN84" t="str">
        <f t="shared" si="34"/>
        <v/>
      </c>
      <c r="CO84" t="str">
        <f t="shared" si="35"/>
        <v/>
      </c>
      <c r="CP84" t="str">
        <f t="shared" si="36"/>
        <v/>
      </c>
      <c r="CQ84" t="b">
        <f t="shared" si="37"/>
        <v>0</v>
      </c>
      <c r="CR84" t="str">
        <f t="shared" si="38"/>
        <v/>
      </c>
      <c r="EO84" t="b">
        <v>1</v>
      </c>
      <c r="EP84" t="b">
        <v>1</v>
      </c>
      <c r="EQ84" t="b">
        <v>0</v>
      </c>
      <c r="ER84" t="b">
        <v>0</v>
      </c>
      <c r="ES84" t="b">
        <v>0</v>
      </c>
      <c r="ET84" t="b">
        <v>1</v>
      </c>
      <c r="EU84" t="b">
        <v>0</v>
      </c>
      <c r="EV84" t="b">
        <v>0</v>
      </c>
      <c r="EW84" t="b">
        <v>0</v>
      </c>
      <c r="EX84" t="b">
        <v>1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</row>
    <row r="85" spans="4:169">
      <c r="D85" s="7" t="s">
        <v>24</v>
      </c>
      <c r="E85" t="s">
        <v>394</v>
      </c>
      <c r="F85" t="s">
        <v>402</v>
      </c>
      <c r="G85" t="s">
        <v>396</v>
      </c>
      <c r="H85" t="s">
        <v>401</v>
      </c>
      <c r="L85" t="str">
        <v>Cephalexin</v>
      </c>
      <c r="M85" t="str">
        <v>Amoxicillin/clavulanic acid</v>
      </c>
      <c r="N85" t="str">
        <v>Cefovecin</v>
      </c>
      <c r="O85" t="str">
        <v>Sulfamethoxazole/trimethoprim</v>
      </c>
      <c r="P85" t="str">
        <v/>
      </c>
      <c r="Q85" t="str">
        <v/>
      </c>
      <c r="S85" t="s">
        <v>349</v>
      </c>
      <c r="T85" t="s">
        <v>326</v>
      </c>
      <c r="U85" t="s">
        <v>27</v>
      </c>
      <c r="V85" t="s">
        <v>336</v>
      </c>
      <c r="BH85" s="45">
        <v>38</v>
      </c>
      <c r="BI85" s="46">
        <v>0</v>
      </c>
      <c r="BJ85" s="46">
        <v>1</v>
      </c>
      <c r="BK85" s="46">
        <v>1</v>
      </c>
      <c r="BL85" s="46">
        <v>1</v>
      </c>
      <c r="BM85" s="46">
        <v>1</v>
      </c>
      <c r="BN85" s="46">
        <v>0</v>
      </c>
      <c r="BO85" s="46">
        <v>0</v>
      </c>
      <c r="BP85" s="46">
        <v>0</v>
      </c>
      <c r="BQ85" s="46">
        <v>0</v>
      </c>
      <c r="BR85" s="46">
        <v>1</v>
      </c>
      <c r="BS85" s="46">
        <v>0</v>
      </c>
      <c r="BV85" t="b">
        <f t="array" ref="BV85">EXACT(BI85:BS124,BI40:BS79)</f>
        <v>1</v>
      </c>
      <c r="BW85" t="b">
        <f t="array" ref="BW85">EXACT(BJ85:BT124,BJ40:BT79)</f>
        <v>1</v>
      </c>
      <c r="BX85" t="b">
        <f t="array" ref="BX85">EXACT(BK85:BU124,BK40:BU79)</f>
        <v>1</v>
      </c>
      <c r="BY85" t="b">
        <f t="array" ref="BY85">EXACT(BL85:BV124,BL40:BV79)</f>
        <v>1</v>
      </c>
      <c r="BZ85" t="b">
        <f t="array" ref="BZ85">EXACT(BM85:BW124,BM40:BW79)</f>
        <v>1</v>
      </c>
      <c r="CA85" t="b">
        <f t="array" ref="CA85">EXACT(BN85:BX124,BN40:BX79)</f>
        <v>1</v>
      </c>
      <c r="CB85" t="b">
        <f t="array" ref="CB85">EXACT(BO85:BY124,BO40:BY79)</f>
        <v>1</v>
      </c>
      <c r="CC85" t="b">
        <f t="array" ref="CC85">EXACT(BP85:BZ124,BP40:BZ79)</f>
        <v>1</v>
      </c>
      <c r="CD85" t="b">
        <f t="array" ref="CD85">EXACT(BQ85:CA124,BQ40:CA79)</f>
        <v>1</v>
      </c>
      <c r="CE85" t="b">
        <f t="array" ref="CE85">EXACT(BR85:CB124,BR40:CB79)</f>
        <v>1</v>
      </c>
      <c r="CF85" t="b">
        <f t="array" ref="CF85">EXACT(BS85:CC124,BS40:CC79)</f>
        <v>1</v>
      </c>
      <c r="CH85" t="b">
        <f t="shared" si="28"/>
        <v>1</v>
      </c>
      <c r="CI85" t="str">
        <f t="shared" si="29"/>
        <v/>
      </c>
      <c r="CJ85" t="str">
        <f t="shared" si="30"/>
        <v/>
      </c>
      <c r="CK85" t="str">
        <f t="shared" si="31"/>
        <v/>
      </c>
      <c r="CL85" t="b">
        <f t="shared" si="32"/>
        <v>1</v>
      </c>
      <c r="CM85" t="str">
        <f t="shared" si="33"/>
        <v/>
      </c>
      <c r="CN85" t="str">
        <f t="shared" si="34"/>
        <v/>
      </c>
      <c r="CO85" t="str">
        <f t="shared" si="35"/>
        <v/>
      </c>
      <c r="CP85" t="str">
        <f t="shared" si="36"/>
        <v/>
      </c>
      <c r="CQ85" t="str">
        <f t="shared" si="37"/>
        <v/>
      </c>
      <c r="CR85" t="str">
        <f t="shared" si="38"/>
        <v/>
      </c>
      <c r="EO85" t="b">
        <v>1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1</v>
      </c>
      <c r="EY85" t="b">
        <v>0</v>
      </c>
      <c r="EZ85" t="b">
        <v>0</v>
      </c>
      <c r="FA85" t="b">
        <v>0</v>
      </c>
      <c r="FB85" t="b">
        <v>1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</row>
    <row r="86" spans="4:169">
      <c r="D86" s="7" t="s">
        <v>24</v>
      </c>
      <c r="E86" t="s">
        <v>394</v>
      </c>
      <c r="F86" t="s">
        <v>402</v>
      </c>
      <c r="G86" t="s">
        <v>396</v>
      </c>
      <c r="L86" t="str">
        <v>Cephalexin</v>
      </c>
      <c r="M86" t="str">
        <v>Amoxicillin/clavulanic acid</v>
      </c>
      <c r="N86" t="str">
        <v>Cefovecin</v>
      </c>
      <c r="O86" t="str">
        <v/>
      </c>
      <c r="P86" t="str">
        <v/>
      </c>
      <c r="Q86" t="str">
        <v/>
      </c>
      <c r="S86" t="s">
        <v>349</v>
      </c>
      <c r="T86" t="s">
        <v>326</v>
      </c>
      <c r="U86" t="s">
        <v>27</v>
      </c>
      <c r="V86" t="s">
        <v>406</v>
      </c>
      <c r="BH86" s="44">
        <v>39</v>
      </c>
      <c r="BI86" s="47">
        <v>1</v>
      </c>
      <c r="BJ86" s="47">
        <v>0</v>
      </c>
      <c r="BK86" s="47">
        <v>0</v>
      </c>
      <c r="BL86" s="47">
        <v>0</v>
      </c>
      <c r="BM86" s="47">
        <v>1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V86" t="b">
        <f t="array" ref="BV86">EXACT(BI86:BS125,BI41:BS80)</f>
        <v>1</v>
      </c>
      <c r="BW86" t="b">
        <f t="array" ref="BW86">EXACT(BJ86:BT125,BJ41:BT80)</f>
        <v>1</v>
      </c>
      <c r="BX86" t="b">
        <f t="array" ref="BX86">EXACT(BK86:BU125,BK41:BU80)</f>
        <v>1</v>
      </c>
      <c r="BY86" t="b">
        <f t="array" ref="BY86">EXACT(BL86:BV125,BL41:BV80)</f>
        <v>1</v>
      </c>
      <c r="BZ86" t="b">
        <f t="array" ref="BZ86">EXACT(BM86:BW125,BM41:BW80)</f>
        <v>1</v>
      </c>
      <c r="CA86" t="b">
        <f t="array" ref="CA86">EXACT(BN86:BX125,BN41:BX80)</f>
        <v>1</v>
      </c>
      <c r="CB86" t="b">
        <f t="array" ref="CB86">EXACT(BO86:BY125,BO41:BY80)</f>
        <v>1</v>
      </c>
      <c r="CC86" t="b">
        <f t="array" ref="CC86">EXACT(BP86:BZ125,BP41:BZ80)</f>
        <v>1</v>
      </c>
      <c r="CD86" t="b">
        <f t="array" ref="CD86">EXACT(BQ86:CA125,BQ41:CA80)</f>
        <v>1</v>
      </c>
      <c r="CE86" t="b">
        <f t="array" ref="CE86">EXACT(BR86:CB125,BR41:CB80)</f>
        <v>1</v>
      </c>
      <c r="CF86" t="b">
        <f t="array" ref="CF86">EXACT(BS86:CC125,BS41:CC80)</f>
        <v>1</v>
      </c>
    </row>
    <row r="87" spans="4:169">
      <c r="D87" s="7" t="s">
        <v>24</v>
      </c>
      <c r="E87" t="s">
        <v>394</v>
      </c>
      <c r="F87" t="s">
        <v>402</v>
      </c>
      <c r="G87" t="s">
        <v>396</v>
      </c>
      <c r="H87" t="s">
        <v>401</v>
      </c>
      <c r="L87" t="str">
        <v>Cephalexin</v>
      </c>
      <c r="M87" t="str">
        <v>Amoxicillin/clavulanic acid</v>
      </c>
      <c r="N87" t="str">
        <v>Cefovecin</v>
      </c>
      <c r="O87" t="str">
        <v>Sulfamethoxazole/trimethoprim</v>
      </c>
      <c r="P87" t="str">
        <v/>
      </c>
      <c r="Q87" t="str">
        <v/>
      </c>
      <c r="S87" t="s">
        <v>349</v>
      </c>
      <c r="T87" t="s">
        <v>326</v>
      </c>
      <c r="U87" t="s">
        <v>27</v>
      </c>
      <c r="V87" t="s">
        <v>336</v>
      </c>
      <c r="BZ87" t="s">
        <v>406</v>
      </c>
    </row>
    <row r="88" spans="4:169">
      <c r="D88" s="7" t="s">
        <v>24</v>
      </c>
      <c r="E88" t="s">
        <v>397</v>
      </c>
      <c r="F88" t="s">
        <v>403</v>
      </c>
      <c r="L88" t="str">
        <v>Clindamycin</v>
      </c>
      <c r="M88" t="str">
        <v>Trimethoprim/Sulfamethoxazole</v>
      </c>
      <c r="N88" t="str">
        <v/>
      </c>
      <c r="O88" t="str">
        <v/>
      </c>
      <c r="P88" t="str">
        <v/>
      </c>
      <c r="Q88" t="str">
        <v/>
      </c>
      <c r="S88" t="s">
        <v>167</v>
      </c>
      <c r="T88" t="s">
        <v>34</v>
      </c>
      <c r="U88" t="s">
        <v>406</v>
      </c>
      <c r="V88" t="s">
        <v>406</v>
      </c>
      <c r="BZ88" t="s">
        <v>406</v>
      </c>
    </row>
    <row r="89" spans="4:169">
      <c r="D89" s="7" t="s">
        <v>24</v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S89" t="s">
        <v>406</v>
      </c>
      <c r="T89" t="s">
        <v>406</v>
      </c>
      <c r="U89" t="s">
        <v>406</v>
      </c>
      <c r="V89" t="s">
        <v>406</v>
      </c>
      <c r="BY89" t="s">
        <v>406</v>
      </c>
      <c r="BZ89" t="s">
        <v>406</v>
      </c>
    </row>
    <row r="90" spans="4:169">
      <c r="D90" s="7" t="s">
        <v>24</v>
      </c>
      <c r="E90" t="s">
        <v>394</v>
      </c>
      <c r="F90" t="s">
        <v>402</v>
      </c>
      <c r="G90" t="s">
        <v>396</v>
      </c>
      <c r="H90" t="s">
        <v>397</v>
      </c>
      <c r="I90" t="s">
        <v>401</v>
      </c>
      <c r="L90" t="str">
        <v>Cephalexin</v>
      </c>
      <c r="M90" t="str">
        <v>Amoxicillin/clavulanic acid</v>
      </c>
      <c r="N90" t="str">
        <v>Cefovecin</v>
      </c>
      <c r="O90" t="str">
        <v>Clindamycin</v>
      </c>
      <c r="P90" t="str">
        <v>Sulfamethoxazole/trimethoprim</v>
      </c>
      <c r="Q90" t="str">
        <v/>
      </c>
      <c r="S90" t="s">
        <v>349</v>
      </c>
      <c r="T90" t="s">
        <v>326</v>
      </c>
      <c r="U90" t="s">
        <v>27</v>
      </c>
      <c r="V90" t="s">
        <v>167</v>
      </c>
      <c r="BY90" t="s">
        <v>406</v>
      </c>
      <c r="BZ90" t="s">
        <v>406</v>
      </c>
    </row>
    <row r="91" spans="4:169">
      <c r="D91" s="7" t="s">
        <v>326</v>
      </c>
      <c r="E91" t="s">
        <v>391</v>
      </c>
      <c r="F91" t="s">
        <v>392</v>
      </c>
      <c r="G91" t="s">
        <v>401</v>
      </c>
      <c r="L91" t="str">
        <v>Enrofloxacin</v>
      </c>
      <c r="M91" t="str">
        <v>Marbofloxacin</v>
      </c>
      <c r="N91" t="str">
        <v>Sulfamethoxazole/trimethoprim</v>
      </c>
      <c r="O91" t="str">
        <v/>
      </c>
      <c r="P91" t="str">
        <v/>
      </c>
      <c r="Q91" t="str">
        <v/>
      </c>
      <c r="S91" t="s">
        <v>29</v>
      </c>
      <c r="T91" t="s">
        <v>32</v>
      </c>
      <c r="U91" t="s">
        <v>336</v>
      </c>
      <c r="V91" t="s">
        <v>406</v>
      </c>
      <c r="BY91" t="s">
        <v>406</v>
      </c>
      <c r="BZ91" t="s">
        <v>406</v>
      </c>
    </row>
    <row r="92" spans="4:169">
      <c r="D92" s="7" t="s">
        <v>326</v>
      </c>
      <c r="E92" t="s">
        <v>398</v>
      </c>
      <c r="L92" t="str">
        <v>Nitrofurantoin</v>
      </c>
      <c r="M92" t="str">
        <v/>
      </c>
      <c r="N92" t="str">
        <v/>
      </c>
      <c r="O92" t="str">
        <v/>
      </c>
      <c r="P92" t="str">
        <v/>
      </c>
      <c r="Q92" t="str">
        <v/>
      </c>
      <c r="S92" t="s">
        <v>33</v>
      </c>
      <c r="T92" t="s">
        <v>406</v>
      </c>
      <c r="U92" t="s">
        <v>406</v>
      </c>
      <c r="V92" t="s">
        <v>406</v>
      </c>
      <c r="BY92" t="s">
        <v>406</v>
      </c>
      <c r="BZ92" t="s">
        <v>406</v>
      </c>
    </row>
    <row r="93" spans="4:169">
      <c r="D93" s="7" t="s">
        <v>24</v>
      </c>
      <c r="E93" t="s">
        <v>394</v>
      </c>
      <c r="F93" t="s">
        <v>402</v>
      </c>
      <c r="G93" t="s">
        <v>396</v>
      </c>
      <c r="H93" t="s">
        <v>397</v>
      </c>
      <c r="I93" t="s">
        <v>401</v>
      </c>
      <c r="L93" t="str">
        <v>Cephalexin</v>
      </c>
      <c r="M93" t="str">
        <v>Amoxicillin/clavulanic acid</v>
      </c>
      <c r="N93" t="str">
        <v>Cefovecin</v>
      </c>
      <c r="O93" t="str">
        <v>Clindamycin</v>
      </c>
      <c r="P93" t="str">
        <v>Sulfamethoxazole/trimethoprim</v>
      </c>
      <c r="Q93" t="str">
        <v/>
      </c>
      <c r="S93" t="s">
        <v>349</v>
      </c>
      <c r="T93" t="s">
        <v>326</v>
      </c>
      <c r="U93" t="s">
        <v>27</v>
      </c>
      <c r="V93" t="s">
        <v>167</v>
      </c>
      <c r="BY93" t="s">
        <v>336</v>
      </c>
      <c r="BZ93" t="s">
        <v>406</v>
      </c>
    </row>
    <row r="94" spans="4:169">
      <c r="D94" s="7" t="s">
        <v>24</v>
      </c>
      <c r="E94" t="s">
        <v>394</v>
      </c>
      <c r="F94" t="s">
        <v>402</v>
      </c>
      <c r="G94" t="s">
        <v>396</v>
      </c>
      <c r="H94" t="s">
        <v>401</v>
      </c>
      <c r="L94" t="str">
        <v>Cephalexin</v>
      </c>
      <c r="M94" t="str">
        <v>Amoxicillin/clavulanic acid</v>
      </c>
      <c r="N94" t="str">
        <v>Cefovecin</v>
      </c>
      <c r="O94" t="str">
        <v>Sulfamethoxazole/trimethoprim</v>
      </c>
      <c r="P94" t="str">
        <v/>
      </c>
      <c r="Q94" t="str">
        <v/>
      </c>
      <c r="S94" t="s">
        <v>349</v>
      </c>
      <c r="T94" t="s">
        <v>326</v>
      </c>
      <c r="U94" t="s">
        <v>27</v>
      </c>
      <c r="V94" t="s">
        <v>336</v>
      </c>
      <c r="BY94" t="s">
        <v>406</v>
      </c>
      <c r="BZ94" t="s">
        <v>406</v>
      </c>
    </row>
    <row r="95" spans="4:169">
      <c r="D95" s="7" t="s">
        <v>30</v>
      </c>
      <c r="E95" t="s">
        <v>392</v>
      </c>
      <c r="F95" t="s">
        <v>397</v>
      </c>
      <c r="G95" t="s">
        <v>401</v>
      </c>
      <c r="L95" t="str">
        <v>Marbofloxacin</v>
      </c>
      <c r="M95" t="str">
        <v>Clindamycin</v>
      </c>
      <c r="N95" t="str">
        <v>Sulfamethoxazole/trimethoprim</v>
      </c>
      <c r="O95" t="str">
        <v/>
      </c>
      <c r="P95" t="str">
        <v/>
      </c>
      <c r="Q95" t="str">
        <v/>
      </c>
      <c r="S95" t="s">
        <v>32</v>
      </c>
      <c r="T95" t="s">
        <v>167</v>
      </c>
      <c r="U95" t="s">
        <v>336</v>
      </c>
      <c r="V95" t="s">
        <v>406</v>
      </c>
      <c r="BY95" t="s">
        <v>406</v>
      </c>
      <c r="BZ95" t="s">
        <v>406</v>
      </c>
    </row>
    <row r="96" spans="4:169">
      <c r="D96" s="7" t="s">
        <v>322</v>
      </c>
      <c r="E96" t="s">
        <v>391</v>
      </c>
      <c r="F96" t="s">
        <v>392</v>
      </c>
      <c r="L96" t="str">
        <v>Enrofloxacin</v>
      </c>
      <c r="M96" t="str">
        <v>Marbofloxacin</v>
      </c>
      <c r="N96" t="str">
        <v/>
      </c>
      <c r="O96" t="str">
        <v/>
      </c>
      <c r="P96" t="str">
        <v/>
      </c>
      <c r="Q96" t="str">
        <v/>
      </c>
      <c r="S96" t="s">
        <v>29</v>
      </c>
      <c r="T96" t="s">
        <v>32</v>
      </c>
      <c r="U96" t="s">
        <v>406</v>
      </c>
      <c r="V96" t="s">
        <v>406</v>
      </c>
      <c r="BY96" t="s">
        <v>336</v>
      </c>
      <c r="BZ96" t="s">
        <v>406</v>
      </c>
    </row>
    <row r="97" spans="4:78">
      <c r="D97" s="7" t="s">
        <v>33</v>
      </c>
      <c r="E97" t="s">
        <v>404</v>
      </c>
      <c r="L97" t="str">
        <v>Amikacin</v>
      </c>
      <c r="M97" t="str">
        <v/>
      </c>
      <c r="N97" t="str">
        <v/>
      </c>
      <c r="O97" t="str">
        <v/>
      </c>
      <c r="P97" t="str">
        <v/>
      </c>
      <c r="Q97" t="str">
        <v/>
      </c>
      <c r="S97" t="s">
        <v>24</v>
      </c>
      <c r="T97" t="s">
        <v>406</v>
      </c>
      <c r="U97" t="s">
        <v>406</v>
      </c>
      <c r="V97" t="s">
        <v>406</v>
      </c>
      <c r="BY97" t="s">
        <v>406</v>
      </c>
      <c r="BZ97" t="s">
        <v>406</v>
      </c>
    </row>
    <row r="98" spans="4:78">
      <c r="D98" s="7" t="s">
        <v>326</v>
      </c>
      <c r="E98" t="s">
        <v>398</v>
      </c>
      <c r="L98" t="str">
        <v>Nitrofurantoin</v>
      </c>
      <c r="M98" t="str">
        <v/>
      </c>
      <c r="N98" t="str">
        <v/>
      </c>
      <c r="O98" t="str">
        <v/>
      </c>
      <c r="P98" t="str">
        <v/>
      </c>
      <c r="Q98" t="str">
        <v/>
      </c>
      <c r="S98" t="s">
        <v>33</v>
      </c>
      <c r="T98" t="s">
        <v>406</v>
      </c>
      <c r="U98" t="s">
        <v>406</v>
      </c>
      <c r="V98" t="s">
        <v>406</v>
      </c>
      <c r="BY98" t="s">
        <v>406</v>
      </c>
      <c r="BZ98" t="s">
        <v>406</v>
      </c>
    </row>
    <row r="99" spans="4:78">
      <c r="D99" s="7" t="s">
        <v>24</v>
      </c>
      <c r="E99" t="s">
        <v>402</v>
      </c>
      <c r="L99" t="str">
        <v>Amoxicillin/clavulanic acid</v>
      </c>
      <c r="M99" t="str">
        <v/>
      </c>
      <c r="N99" t="str">
        <v/>
      </c>
      <c r="O99" t="str">
        <v/>
      </c>
      <c r="P99" t="str">
        <v/>
      </c>
      <c r="Q99" t="str">
        <v/>
      </c>
      <c r="S99" t="s">
        <v>326</v>
      </c>
      <c r="T99" t="s">
        <v>406</v>
      </c>
      <c r="U99" t="s">
        <v>406</v>
      </c>
      <c r="V99" t="s">
        <v>406</v>
      </c>
      <c r="BY99" t="s">
        <v>406</v>
      </c>
      <c r="BZ99" t="s">
        <v>406</v>
      </c>
    </row>
    <row r="100" spans="4:78">
      <c r="D100" s="7" t="s">
        <v>24</v>
      </c>
      <c r="E100" t="s">
        <v>397</v>
      </c>
      <c r="F100" t="s">
        <v>402</v>
      </c>
      <c r="G100" t="s">
        <v>396</v>
      </c>
      <c r="H100" t="s">
        <v>401</v>
      </c>
      <c r="L100" t="str">
        <v>Clindamycin</v>
      </c>
      <c r="M100" t="str">
        <v>Amoxicillin/clavulanic acid</v>
      </c>
      <c r="N100" t="str">
        <v>Cefovecin</v>
      </c>
      <c r="O100" t="str">
        <v>Sulfamethoxazole/trimethoprim</v>
      </c>
      <c r="P100" t="str">
        <v/>
      </c>
      <c r="Q100" t="str">
        <v/>
      </c>
      <c r="S100" t="s">
        <v>167</v>
      </c>
      <c r="T100" t="s">
        <v>326</v>
      </c>
      <c r="U100" t="s">
        <v>27</v>
      </c>
      <c r="V100" t="s">
        <v>336</v>
      </c>
      <c r="BY100" t="s">
        <v>406</v>
      </c>
      <c r="BZ100" t="s">
        <v>406</v>
      </c>
    </row>
    <row r="101" spans="4:78">
      <c r="D101" s="7" t="s">
        <v>167</v>
      </c>
      <c r="E101" t="s">
        <v>404</v>
      </c>
      <c r="F101" t="s">
        <v>405</v>
      </c>
      <c r="L101" t="str">
        <v>Amikacin</v>
      </c>
      <c r="M101" t="str">
        <v>Gentamicin</v>
      </c>
      <c r="N101" t="str">
        <v/>
      </c>
      <c r="O101" t="str">
        <v/>
      </c>
      <c r="P101" t="str">
        <v/>
      </c>
      <c r="Q101" t="str">
        <v/>
      </c>
      <c r="S101" t="s">
        <v>24</v>
      </c>
      <c r="T101" t="s">
        <v>30</v>
      </c>
      <c r="U101" t="s">
        <v>406</v>
      </c>
      <c r="V101" t="s">
        <v>406</v>
      </c>
      <c r="BY101" t="s">
        <v>406</v>
      </c>
      <c r="BZ101" t="s">
        <v>406</v>
      </c>
    </row>
    <row r="102" spans="4:78">
      <c r="BY102" t="s">
        <v>406</v>
      </c>
      <c r="BZ102" t="s">
        <v>406</v>
      </c>
    </row>
    <row r="103" spans="4:78">
      <c r="BY103" t="s">
        <v>406</v>
      </c>
      <c r="BZ103" t="s">
        <v>406</v>
      </c>
    </row>
    <row r="104" spans="4:78">
      <c r="BY104" t="s">
        <v>406</v>
      </c>
      <c r="BZ104" t="s">
        <v>406</v>
      </c>
    </row>
  </sheetData>
  <mergeCells count="1">
    <mergeCell ref="CM44:CR44"/>
  </mergeCells>
  <conditionalFormatting sqref="CH2:CT41">
    <cfRule type="cellIs" dxfId="46" priority="26" operator="equal">
      <formula>TRUE</formula>
    </cfRule>
  </conditionalFormatting>
  <conditionalFormatting sqref="DC2">
    <cfRule type="cellIs" dxfId="45" priority="25" operator="equal">
      <formula>TRUE</formula>
    </cfRule>
  </conditionalFormatting>
  <conditionalFormatting sqref="DH42:DH43">
    <cfRule type="expression" dxfId="44" priority="23">
      <formula>$L42=TRUE</formula>
    </cfRule>
    <cfRule type="expression" dxfId="43" priority="24">
      <formula>$M42=TRUE</formula>
    </cfRule>
  </conditionalFormatting>
  <conditionalFormatting sqref="DO2:EM41 DO45:EM46 EI44:EM44 DQ59:EM59 DR48:EM58 DP48:DP67 DO47:EE47">
    <cfRule type="cellIs" dxfId="42" priority="22" operator="greaterThan">
      <formula>0.5</formula>
    </cfRule>
  </conditionalFormatting>
  <conditionalFormatting sqref="EO2:FL59 FM2:FM41">
    <cfRule type="cellIs" dxfId="41" priority="21" operator="equal">
      <formula>TRUE</formula>
    </cfRule>
  </conditionalFormatting>
  <conditionalFormatting sqref="BV2:CF41">
    <cfRule type="cellIs" dxfId="40" priority="20" operator="equal">
      <formula>TRUE</formula>
    </cfRule>
  </conditionalFormatting>
  <conditionalFormatting sqref="CV2:CY41">
    <cfRule type="colorScale" priority="19">
      <colorScale>
        <cfvo type="min"/>
        <cfvo type="max"/>
        <color rgb="FFFCFCFF"/>
        <color rgb="FF63BE7B"/>
      </colorScale>
    </cfRule>
  </conditionalFormatting>
  <conditionalFormatting sqref="CU1:CU41">
    <cfRule type="cellIs" dxfId="39" priority="18" operator="equal">
      <formula>0</formula>
    </cfRule>
  </conditionalFormatting>
  <conditionalFormatting sqref="CV2:CV41">
    <cfRule type="cellIs" dxfId="38" priority="15" operator="equal">
      <formula>FALSE</formula>
    </cfRule>
    <cfRule type="cellIs" dxfId="37" priority="17" operator="equal">
      <formula>TRUE</formula>
    </cfRule>
  </conditionalFormatting>
  <conditionalFormatting sqref="CW1:CX41">
    <cfRule type="cellIs" dxfId="36" priority="16" operator="equal">
      <formula>0</formula>
    </cfRule>
  </conditionalFormatting>
  <conditionalFormatting sqref="CU2:CU41">
    <cfRule type="cellIs" dxfId="35" priority="13" operator="equal">
      <formula>FALSE</formula>
    </cfRule>
    <cfRule type="cellIs" dxfId="34" priority="14" operator="equal">
      <formula>TRUE</formula>
    </cfRule>
  </conditionalFormatting>
  <conditionalFormatting sqref="CY2:CY41">
    <cfRule type="cellIs" dxfId="33" priority="12" operator="equal">
      <formula>FALSE</formula>
    </cfRule>
  </conditionalFormatting>
  <conditionalFormatting sqref="D62:D101">
    <cfRule type="expression" dxfId="32" priority="29">
      <formula>#REF!=TRUE</formula>
    </cfRule>
    <cfRule type="expression" dxfId="31" priority="30">
      <formula>#REF!=TRUE</formula>
    </cfRule>
  </conditionalFormatting>
  <conditionalFormatting sqref="DH44:DH59">
    <cfRule type="expression" dxfId="30" priority="33">
      <formula>$L2=TRUE</formula>
    </cfRule>
    <cfRule type="expression" dxfId="29" priority="34">
      <formula>$M2=TRUE</formula>
    </cfRule>
  </conditionalFormatting>
  <conditionalFormatting sqref="DH2:DH41">
    <cfRule type="expression" dxfId="28" priority="35">
      <formula>#REF!=TRUE</formula>
    </cfRule>
    <cfRule type="expression" dxfId="27" priority="36">
      <formula>#REF!=TRUE</formula>
    </cfRule>
  </conditionalFormatting>
  <conditionalFormatting sqref="AD2:AH41">
    <cfRule type="cellIs" dxfId="26" priority="7" operator="equal">
      <formula>TRUE</formula>
    </cfRule>
  </conditionalFormatting>
  <conditionalFormatting sqref="DO1:DZ1">
    <cfRule type="cellIs" dxfId="25" priority="5" operator="greaterThan">
      <formula>0.5</formula>
    </cfRule>
  </conditionalFormatting>
  <conditionalFormatting sqref="EO1:EZ1">
    <cfRule type="cellIs" dxfId="24" priority="4" operator="greaterThan">
      <formula>0.5</formula>
    </cfRule>
  </conditionalFormatting>
  <conditionalFormatting sqref="J2:AC41">
    <cfRule type="cellIs" dxfId="23" priority="2" operator="equal">
      <formula>TRUE</formula>
    </cfRule>
  </conditionalFormatting>
  <conditionalFormatting sqref="CH46:CR103">
    <cfRule type="cellIs" dxfId="22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69A3-AFC5-4A74-A291-2583B0E2BEBA}">
  <dimension ref="A1:AA119"/>
  <sheetViews>
    <sheetView zoomScaleNormal="100" workbookViewId="0">
      <selection activeCell="F4" sqref="F4"/>
    </sheetView>
  </sheetViews>
  <sheetFormatPr defaultRowHeight="15"/>
  <cols>
    <col min="5" max="5" width="34.5703125" bestFit="1" customWidth="1"/>
    <col min="6" max="6" width="30.85546875" bestFit="1" customWidth="1"/>
    <col min="19" max="19" width="23.140625" customWidth="1"/>
  </cols>
  <sheetData>
    <row r="1" spans="1:27">
      <c r="A1" s="39" t="s">
        <v>554</v>
      </c>
      <c r="B1" s="39"/>
      <c r="C1" s="39"/>
      <c r="D1" s="39"/>
      <c r="E1" s="39"/>
      <c r="F1" s="39"/>
      <c r="G1" s="39"/>
      <c r="H1" s="39"/>
      <c r="I1" s="39"/>
      <c r="J1" s="39"/>
      <c r="K1" s="39"/>
      <c r="M1" s="38" t="s">
        <v>553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1" t="s">
        <v>35</v>
      </c>
      <c r="B2" t="s">
        <v>176</v>
      </c>
      <c r="D2" s="5" t="s">
        <v>358</v>
      </c>
      <c r="E2" s="5" t="s">
        <v>359</v>
      </c>
      <c r="F2" s="9" t="s">
        <v>352</v>
      </c>
      <c r="G2" s="9" t="s">
        <v>353</v>
      </c>
      <c r="H2" s="9" t="s">
        <v>354</v>
      </c>
      <c r="I2" s="9" t="s">
        <v>355</v>
      </c>
      <c r="J2" s="9" t="s">
        <v>356</v>
      </c>
      <c r="K2" s="10" t="s">
        <v>357</v>
      </c>
      <c r="L2" s="10" t="s">
        <v>555</v>
      </c>
      <c r="M2" s="16" t="s">
        <v>432</v>
      </c>
      <c r="N2" s="7" t="s">
        <v>350</v>
      </c>
      <c r="O2" s="16" t="s">
        <v>433</v>
      </c>
      <c r="P2" s="16" t="s">
        <v>434</v>
      </c>
      <c r="Q2" s="16" t="s">
        <v>358</v>
      </c>
      <c r="R2" s="16" t="s">
        <v>359</v>
      </c>
      <c r="S2" s="16" t="s">
        <v>435</v>
      </c>
      <c r="T2" s="9" t="s">
        <v>352</v>
      </c>
      <c r="U2" s="9" t="s">
        <v>353</v>
      </c>
      <c r="V2" s="9" t="s">
        <v>354</v>
      </c>
      <c r="W2" s="9" t="s">
        <v>355</v>
      </c>
      <c r="X2" s="9" t="s">
        <v>356</v>
      </c>
      <c r="Y2" s="10" t="s">
        <v>357</v>
      </c>
      <c r="Z2" s="9" t="s">
        <v>436</v>
      </c>
      <c r="AA2" s="17" t="s">
        <v>437</v>
      </c>
    </row>
    <row r="3" spans="1:27">
      <c r="A3" t="s">
        <v>75</v>
      </c>
      <c r="B3" t="s">
        <v>79</v>
      </c>
      <c r="C3" t="s">
        <v>558</v>
      </c>
      <c r="D3">
        <v>3</v>
      </c>
      <c r="E3">
        <v>3</v>
      </c>
      <c r="F3" t="b">
        <v>0</v>
      </c>
      <c r="G3" t="b">
        <v>1</v>
      </c>
      <c r="H3">
        <v>1</v>
      </c>
      <c r="I3">
        <v>1</v>
      </c>
      <c r="J3" s="11" t="b">
        <v>0</v>
      </c>
      <c r="K3" t="b">
        <f>IF(D3&lt;E3,TRUE,FALSE)</f>
        <v>0</v>
      </c>
      <c r="L3">
        <v>0</v>
      </c>
      <c r="M3" s="7" t="s">
        <v>75</v>
      </c>
      <c r="N3" s="7">
        <v>1</v>
      </c>
      <c r="O3" s="7" t="s">
        <v>438</v>
      </c>
      <c r="P3" s="7" t="s">
        <v>439</v>
      </c>
      <c r="Q3" s="7">
        <f>LEN(P3)-LEN(SUBSTITUTE(P3,",",""))+1</f>
        <v>2</v>
      </c>
      <c r="R3" s="7">
        <f>LEN(S3)-LEN(SUBSTITUTE(S3,",",""))+1</f>
        <v>3</v>
      </c>
      <c r="S3" s="7" t="s">
        <v>366</v>
      </c>
      <c r="T3" s="7" t="b">
        <v>0</v>
      </c>
      <c r="U3" s="7" t="b">
        <f>OR(V3,W3)</f>
        <v>1</v>
      </c>
      <c r="V3" s="7" t="b">
        <v>1</v>
      </c>
      <c r="W3" s="7" t="b">
        <v>0</v>
      </c>
      <c r="X3" s="7" t="b">
        <v>0</v>
      </c>
      <c r="Y3" s="13" t="b">
        <f>IF(Q3&lt;R3,TRUE,FALSE)</f>
        <v>1</v>
      </c>
      <c r="Z3" s="13" t="s">
        <v>440</v>
      </c>
      <c r="AA3" s="13">
        <f>Q3-R3</f>
        <v>-1</v>
      </c>
    </row>
    <row r="4" spans="1:27">
      <c r="A4" t="s">
        <v>84</v>
      </c>
      <c r="B4" t="s">
        <v>79</v>
      </c>
      <c r="C4" t="s">
        <v>559</v>
      </c>
      <c r="D4">
        <v>4</v>
      </c>
      <c r="E4">
        <v>5</v>
      </c>
      <c r="F4" t="b">
        <v>0</v>
      </c>
      <c r="G4" t="b">
        <v>1</v>
      </c>
      <c r="H4">
        <v>0</v>
      </c>
      <c r="I4">
        <v>2</v>
      </c>
      <c r="J4" t="b">
        <v>0</v>
      </c>
      <c r="K4" t="b">
        <f>IF(D4&lt;E4,TRUE,FALSE)</f>
        <v>1</v>
      </c>
      <c r="L4">
        <v>-3</v>
      </c>
      <c r="M4" s="7" t="s">
        <v>84</v>
      </c>
      <c r="N4" s="7">
        <v>2</v>
      </c>
      <c r="O4" s="7" t="s">
        <v>503</v>
      </c>
      <c r="P4" s="7" t="s">
        <v>504</v>
      </c>
      <c r="Q4" s="7">
        <f>LEN(P4)-LEN(SUBSTITUTE(P4,",",""))+1</f>
        <v>4</v>
      </c>
      <c r="R4" s="7">
        <f>LEN(S4)-LEN(SUBSTITUTE(S4,",",""))+1</f>
        <v>5</v>
      </c>
      <c r="S4" s="7" t="s">
        <v>367</v>
      </c>
      <c r="T4" s="7" t="b">
        <v>0</v>
      </c>
      <c r="U4" s="7" t="b">
        <f>OR(V4,W4)</f>
        <v>1</v>
      </c>
      <c r="V4" s="7" t="b">
        <v>1</v>
      </c>
      <c r="W4" s="7" t="b">
        <v>0</v>
      </c>
      <c r="X4" s="7" t="b">
        <v>0</v>
      </c>
      <c r="Y4" s="13" t="b">
        <f>IF(Q4&lt;R4,TRUE,FALSE)</f>
        <v>1</v>
      </c>
      <c r="Z4" s="13" t="s">
        <v>440</v>
      </c>
      <c r="AA4" s="13">
        <f>Q4-R4</f>
        <v>-1</v>
      </c>
    </row>
    <row r="5" spans="1:27">
      <c r="A5" t="s">
        <v>186</v>
      </c>
      <c r="B5" t="s">
        <v>187</v>
      </c>
      <c r="C5" t="s">
        <v>189</v>
      </c>
      <c r="D5">
        <v>2</v>
      </c>
      <c r="E5">
        <v>2</v>
      </c>
      <c r="F5" t="b">
        <v>1</v>
      </c>
      <c r="G5" t="b">
        <v>0</v>
      </c>
      <c r="H5">
        <v>0</v>
      </c>
      <c r="I5">
        <v>0</v>
      </c>
      <c r="J5" t="b">
        <v>0</v>
      </c>
      <c r="K5" t="b">
        <f>IF(D5&lt;E5,TRUE,FALSE)</f>
        <v>0</v>
      </c>
      <c r="L5">
        <v>0</v>
      </c>
      <c r="M5" s="7" t="s">
        <v>186</v>
      </c>
      <c r="N5" s="7">
        <v>3</v>
      </c>
      <c r="O5" s="7" t="s">
        <v>443</v>
      </c>
      <c r="P5" s="7" t="s">
        <v>444</v>
      </c>
      <c r="Q5" s="7">
        <f>LEN(P5)-LEN(SUBSTITUTE(P5,",",""))+1</f>
        <v>2</v>
      </c>
      <c r="R5" s="7">
        <f>LEN(S5)-LEN(SUBSTITUTE(S5,",",""))+1</f>
        <v>2</v>
      </c>
      <c r="S5" s="7" t="s">
        <v>189</v>
      </c>
      <c r="T5" s="7" t="b">
        <v>1</v>
      </c>
      <c r="U5" s="7" t="b">
        <f>OR(V5,W5)</f>
        <v>0</v>
      </c>
      <c r="V5" s="7" t="b">
        <v>0</v>
      </c>
      <c r="W5" s="7" t="b">
        <v>0</v>
      </c>
      <c r="X5" s="7" t="b">
        <v>0</v>
      </c>
      <c r="Y5" s="13" t="b">
        <f>IF(Q5&lt;R5,TRUE,FALSE)</f>
        <v>0</v>
      </c>
      <c r="Z5" s="13" t="s">
        <v>445</v>
      </c>
      <c r="AA5" s="13">
        <f>Q5-R5</f>
        <v>0</v>
      </c>
    </row>
    <row r="6" spans="1:27">
      <c r="A6" t="s">
        <v>190</v>
      </c>
      <c r="B6" t="s">
        <v>187</v>
      </c>
      <c r="C6" t="s">
        <v>32</v>
      </c>
      <c r="D6">
        <v>1</v>
      </c>
      <c r="E6">
        <v>2</v>
      </c>
      <c r="F6" t="b">
        <v>0</v>
      </c>
      <c r="G6" t="b">
        <v>1</v>
      </c>
      <c r="H6">
        <v>1</v>
      </c>
      <c r="I6">
        <v>0</v>
      </c>
      <c r="J6" t="b">
        <v>0</v>
      </c>
      <c r="K6" t="b">
        <f>IF(D6&lt;E6,TRUE,FALSE)</f>
        <v>1</v>
      </c>
      <c r="L6">
        <v>0</v>
      </c>
      <c r="M6" s="7" t="s">
        <v>190</v>
      </c>
      <c r="N6" s="7">
        <v>4</v>
      </c>
      <c r="O6" s="7" t="s">
        <v>443</v>
      </c>
      <c r="P6" s="7" t="s">
        <v>446</v>
      </c>
      <c r="Q6" s="7">
        <f>LEN(P6)-LEN(SUBSTITUTE(P6,",",""))+1</f>
        <v>1</v>
      </c>
      <c r="R6" s="7">
        <f>LEN(S6)-LEN(SUBSTITUTE(S6,",",""))+1</f>
        <v>2</v>
      </c>
      <c r="S6" s="7" t="s">
        <v>316</v>
      </c>
      <c r="T6" s="7" t="b">
        <v>0</v>
      </c>
      <c r="U6" s="7" t="b">
        <f>OR(V6,W6)</f>
        <v>1</v>
      </c>
      <c r="V6" s="7" t="b">
        <v>1</v>
      </c>
      <c r="W6" s="7" t="b">
        <v>0</v>
      </c>
      <c r="X6" s="7" t="b">
        <v>0</v>
      </c>
      <c r="Y6" s="13" t="b">
        <f>IF(Q6&lt;R6,TRUE,FALSE)</f>
        <v>1</v>
      </c>
      <c r="Z6" s="13" t="s">
        <v>440</v>
      </c>
      <c r="AA6" s="13">
        <f>Q6-R6</f>
        <v>-1</v>
      </c>
    </row>
    <row r="7" spans="1:27">
      <c r="A7" t="s">
        <v>192</v>
      </c>
      <c r="B7" t="s">
        <v>187</v>
      </c>
      <c r="C7" t="s">
        <v>194</v>
      </c>
      <c r="D7">
        <v>3</v>
      </c>
      <c r="E7">
        <v>3</v>
      </c>
      <c r="F7" t="b">
        <v>1</v>
      </c>
      <c r="G7" t="b">
        <v>0</v>
      </c>
      <c r="H7">
        <v>0</v>
      </c>
      <c r="I7">
        <v>0</v>
      </c>
      <c r="J7" t="b">
        <v>0</v>
      </c>
      <c r="K7" t="b">
        <f>IF(D7&lt;E7,TRUE,FALSE)</f>
        <v>0</v>
      </c>
      <c r="L7">
        <v>0</v>
      </c>
      <c r="M7" s="7" t="s">
        <v>192</v>
      </c>
      <c r="N7" s="7">
        <v>5</v>
      </c>
      <c r="O7" s="7" t="s">
        <v>443</v>
      </c>
      <c r="P7" s="7" t="s">
        <v>447</v>
      </c>
      <c r="Q7" s="7">
        <f>LEN(P7)-LEN(SUBSTITUTE(P7,",",""))+1</f>
        <v>3</v>
      </c>
      <c r="R7" s="7">
        <f>LEN(S7)-LEN(SUBSTITUTE(S7,",",""))+1</f>
        <v>3</v>
      </c>
      <c r="S7" s="7" t="s">
        <v>317</v>
      </c>
      <c r="T7" s="7" t="b">
        <v>1</v>
      </c>
      <c r="U7" s="7" t="b">
        <f>OR(V7,W7)</f>
        <v>0</v>
      </c>
      <c r="V7" s="7" t="b">
        <v>0</v>
      </c>
      <c r="W7" s="7" t="b">
        <v>0</v>
      </c>
      <c r="X7" s="7" t="b">
        <v>0</v>
      </c>
      <c r="Y7" s="13" t="b">
        <f>IF(Q7&lt;R7,TRUE,FALSE)</f>
        <v>0</v>
      </c>
      <c r="Z7" s="13" t="s">
        <v>445</v>
      </c>
      <c r="AA7" s="13">
        <f>Q7-R7</f>
        <v>0</v>
      </c>
    </row>
    <row r="8" spans="1:27">
      <c r="A8" t="s">
        <v>195</v>
      </c>
      <c r="B8" t="s">
        <v>187</v>
      </c>
      <c r="C8" t="s">
        <v>34</v>
      </c>
      <c r="D8">
        <v>1</v>
      </c>
      <c r="E8">
        <v>2</v>
      </c>
      <c r="F8" t="b">
        <v>0</v>
      </c>
      <c r="G8" t="b">
        <v>1</v>
      </c>
      <c r="H8">
        <v>1</v>
      </c>
      <c r="I8">
        <v>0</v>
      </c>
      <c r="J8" t="b">
        <v>0</v>
      </c>
      <c r="K8" t="b">
        <f>IF(D8&lt;E8,TRUE,FALSE)</f>
        <v>1</v>
      </c>
      <c r="L8">
        <v>0</v>
      </c>
      <c r="M8" s="7" t="s">
        <v>195</v>
      </c>
      <c r="N8" s="7">
        <v>6</v>
      </c>
      <c r="O8" s="7" t="s">
        <v>452</v>
      </c>
      <c r="P8" s="7" t="s">
        <v>453</v>
      </c>
      <c r="Q8" s="7">
        <f>LEN(P8)-LEN(SUBSTITUTE(P8,",",""))+1</f>
        <v>1</v>
      </c>
      <c r="R8" s="7">
        <f>LEN(S8)-LEN(SUBSTITUTE(S8,",",""))+1</f>
        <v>2</v>
      </c>
      <c r="S8" s="7" t="s">
        <v>318</v>
      </c>
      <c r="T8" s="7" t="b">
        <v>0</v>
      </c>
      <c r="U8" s="7" t="b">
        <f>OR(V8,W8)</f>
        <v>1</v>
      </c>
      <c r="V8" s="7" t="b">
        <v>1</v>
      </c>
      <c r="W8" s="7" t="b">
        <v>0</v>
      </c>
      <c r="X8" s="7" t="b">
        <v>0</v>
      </c>
      <c r="Y8" s="13" t="b">
        <f>IF(Q8&lt;R8,TRUE,FALSE)</f>
        <v>1</v>
      </c>
      <c r="Z8" s="13" t="s">
        <v>440</v>
      </c>
      <c r="AA8" s="13">
        <f>Q8-R8</f>
        <v>-1</v>
      </c>
    </row>
    <row r="9" spans="1:27">
      <c r="A9" t="s">
        <v>198</v>
      </c>
      <c r="B9" t="s">
        <v>187</v>
      </c>
      <c r="C9" t="s">
        <v>199</v>
      </c>
      <c r="D9">
        <v>4</v>
      </c>
      <c r="E9">
        <v>4</v>
      </c>
      <c r="F9" t="b">
        <v>0</v>
      </c>
      <c r="G9" t="b">
        <v>1</v>
      </c>
      <c r="H9">
        <v>1</v>
      </c>
      <c r="I9">
        <v>0</v>
      </c>
      <c r="J9" t="b">
        <v>0</v>
      </c>
      <c r="K9" t="b">
        <f>IF(D9&lt;E9,TRUE,FALSE)</f>
        <v>0</v>
      </c>
      <c r="L9">
        <v>0</v>
      </c>
      <c r="M9" s="7" t="s">
        <v>198</v>
      </c>
      <c r="N9" s="7">
        <v>7</v>
      </c>
      <c r="O9" s="7" t="s">
        <v>452</v>
      </c>
      <c r="P9" s="7" t="s">
        <v>463</v>
      </c>
      <c r="Q9" s="7">
        <f>LEN(P9)-LEN(SUBSTITUTE(P9,",",""))+1</f>
        <v>3</v>
      </c>
      <c r="R9" s="7">
        <f>LEN(S9)-LEN(SUBSTITUTE(S9,",",""))+1</f>
        <v>4</v>
      </c>
      <c r="S9" s="7" t="s">
        <v>319</v>
      </c>
      <c r="T9" s="7" t="b">
        <v>0</v>
      </c>
      <c r="U9" s="7" t="b">
        <f>OR(V9,W9)</f>
        <v>1</v>
      </c>
      <c r="V9" s="7" t="b">
        <v>1</v>
      </c>
      <c r="W9" s="7" t="b">
        <v>1</v>
      </c>
      <c r="X9" s="7" t="b">
        <v>0</v>
      </c>
      <c r="Y9" s="13" t="b">
        <f>IF(Q9&lt;R9,TRUE,FALSE)</f>
        <v>1</v>
      </c>
      <c r="Z9" s="13" t="s">
        <v>456</v>
      </c>
      <c r="AA9" s="13">
        <f>Q9-R9</f>
        <v>-1</v>
      </c>
    </row>
    <row r="10" spans="1:27">
      <c r="A10" t="s">
        <v>200</v>
      </c>
      <c r="B10" t="s">
        <v>187</v>
      </c>
      <c r="C10" t="s">
        <v>201</v>
      </c>
      <c r="D10">
        <v>3</v>
      </c>
      <c r="E10">
        <v>3</v>
      </c>
      <c r="F10" t="b">
        <v>0</v>
      </c>
      <c r="G10" t="b">
        <v>1</v>
      </c>
      <c r="H10">
        <v>1</v>
      </c>
      <c r="I10">
        <v>2</v>
      </c>
      <c r="J10" t="b">
        <v>0</v>
      </c>
      <c r="K10" t="b">
        <f>IF(D10&lt;E10,TRUE,FALSE)</f>
        <v>0</v>
      </c>
      <c r="L10">
        <v>0</v>
      </c>
      <c r="M10" s="7" t="s">
        <v>200</v>
      </c>
      <c r="N10" s="7">
        <v>8</v>
      </c>
      <c r="O10" s="7" t="s">
        <v>452</v>
      </c>
      <c r="P10" s="7" t="s">
        <v>472</v>
      </c>
      <c r="Q10" s="7">
        <f>LEN(P10)-LEN(SUBSTITUTE(P10,",",""))+1</f>
        <v>4</v>
      </c>
      <c r="R10" s="7">
        <f>LEN(S10)-LEN(SUBSTITUTE(S10,",",""))+1</f>
        <v>3</v>
      </c>
      <c r="S10" s="7" t="s">
        <v>320</v>
      </c>
      <c r="T10" s="7" t="b">
        <v>0</v>
      </c>
      <c r="U10" s="7" t="b">
        <f>OR(V10,W10)</f>
        <v>1</v>
      </c>
      <c r="V10" s="7" t="b">
        <v>1</v>
      </c>
      <c r="W10" s="7" t="b">
        <v>1</v>
      </c>
      <c r="X10" s="7" t="b">
        <v>0</v>
      </c>
      <c r="Y10" s="13" t="b">
        <f>IF(Q10&lt;R10,TRUE,FALSE)</f>
        <v>0</v>
      </c>
      <c r="Z10" s="13" t="s">
        <v>456</v>
      </c>
      <c r="AA10" s="13">
        <f>Q10-R10</f>
        <v>1</v>
      </c>
    </row>
    <row r="11" spans="1:27">
      <c r="A11" t="s">
        <v>202</v>
      </c>
      <c r="B11" t="s">
        <v>187</v>
      </c>
      <c r="C11" t="s">
        <v>203</v>
      </c>
      <c r="D11">
        <v>3</v>
      </c>
      <c r="E11">
        <v>3</v>
      </c>
      <c r="F11" t="b">
        <v>0</v>
      </c>
      <c r="G11" t="b">
        <v>1</v>
      </c>
      <c r="H11">
        <v>0</v>
      </c>
      <c r="I11">
        <v>1</v>
      </c>
      <c r="J11" t="b">
        <v>0</v>
      </c>
      <c r="K11" t="b">
        <f>IF(D11&lt;E11,TRUE,FALSE)</f>
        <v>0</v>
      </c>
      <c r="L11">
        <v>-1</v>
      </c>
      <c r="M11" s="7" t="s">
        <v>202</v>
      </c>
      <c r="N11" s="7">
        <v>9</v>
      </c>
      <c r="O11" s="7" t="s">
        <v>454</v>
      </c>
      <c r="P11" s="7" t="s">
        <v>455</v>
      </c>
      <c r="Q11" s="7">
        <f>LEN(P11)-LEN(SUBSTITUTE(P11,",",""))+1</f>
        <v>3</v>
      </c>
      <c r="R11" s="7">
        <f>LEN(S11)-LEN(SUBSTITUTE(S11,",",""))+1</f>
        <v>3</v>
      </c>
      <c r="S11" s="7" t="s">
        <v>321</v>
      </c>
      <c r="T11" s="7" t="b">
        <v>0</v>
      </c>
      <c r="U11" s="7" t="b">
        <f>OR(V11,W11)</f>
        <v>1</v>
      </c>
      <c r="V11" s="7" t="b">
        <v>1</v>
      </c>
      <c r="W11" s="7" t="b">
        <v>1</v>
      </c>
      <c r="X11" s="7" t="b">
        <v>0</v>
      </c>
      <c r="Y11" s="13" t="b">
        <f>IF(Q11&lt;R11,TRUE,FALSE)</f>
        <v>0</v>
      </c>
      <c r="Z11" s="13" t="s">
        <v>456</v>
      </c>
      <c r="AA11" s="13">
        <f>Q11-R11</f>
        <v>0</v>
      </c>
    </row>
    <row r="12" spans="1:27">
      <c r="A12" t="s">
        <v>89</v>
      </c>
      <c r="B12" t="s">
        <v>79</v>
      </c>
      <c r="C12" t="s">
        <v>560</v>
      </c>
      <c r="D12">
        <v>2</v>
      </c>
      <c r="E12">
        <v>2</v>
      </c>
      <c r="F12" t="b">
        <v>1</v>
      </c>
      <c r="G12" t="b">
        <v>0</v>
      </c>
      <c r="H12">
        <v>0</v>
      </c>
      <c r="I12">
        <v>0</v>
      </c>
      <c r="J12" t="b">
        <v>0</v>
      </c>
      <c r="K12" t="b">
        <f>IF(D12&lt;E12,TRUE,FALSE)</f>
        <v>0</v>
      </c>
      <c r="L12">
        <v>0</v>
      </c>
      <c r="M12" s="7" t="s">
        <v>89</v>
      </c>
      <c r="N12" s="7">
        <v>10</v>
      </c>
      <c r="O12" s="7" t="s">
        <v>438</v>
      </c>
      <c r="P12" s="7" t="s">
        <v>457</v>
      </c>
      <c r="Q12" s="7">
        <f>LEN(P12)-LEN(SUBSTITUTE(P12,",",""))+1</f>
        <v>3</v>
      </c>
      <c r="R12" s="7">
        <f>LEN(S12)-LEN(SUBSTITUTE(S12,",",""))+1</f>
        <v>2</v>
      </c>
      <c r="S12" s="7" t="s">
        <v>368</v>
      </c>
      <c r="T12" s="7" t="b">
        <v>0</v>
      </c>
      <c r="U12" s="7" t="b">
        <f>OR(V12,W12)</f>
        <v>1</v>
      </c>
      <c r="V12" s="7" t="b">
        <v>1</v>
      </c>
      <c r="W12" s="7" t="b">
        <v>1</v>
      </c>
      <c r="X12" s="7" t="b">
        <v>0</v>
      </c>
      <c r="Y12" s="13" t="b">
        <f>IF(Q12&lt;R12,TRUE,FALSE)</f>
        <v>0</v>
      </c>
      <c r="Z12" s="13" t="s">
        <v>456</v>
      </c>
      <c r="AA12" s="13">
        <f>Q12-R12</f>
        <v>1</v>
      </c>
    </row>
    <row r="13" spans="1:27">
      <c r="A13" t="s">
        <v>204</v>
      </c>
      <c r="B13" t="s">
        <v>187</v>
      </c>
      <c r="C13" t="s">
        <v>31</v>
      </c>
      <c r="D13">
        <v>1</v>
      </c>
      <c r="E13">
        <v>2</v>
      </c>
      <c r="F13" t="b">
        <v>0</v>
      </c>
      <c r="G13" t="b">
        <v>1</v>
      </c>
      <c r="H13">
        <v>1</v>
      </c>
      <c r="I13">
        <v>0</v>
      </c>
      <c r="J13" t="b">
        <v>0</v>
      </c>
      <c r="K13" t="b">
        <f>IF(D13&lt;E13,TRUE,FALSE)</f>
        <v>1</v>
      </c>
      <c r="L13">
        <v>0</v>
      </c>
      <c r="M13" s="7" t="s">
        <v>204</v>
      </c>
      <c r="N13" s="7">
        <v>11</v>
      </c>
      <c r="O13" s="7" t="s">
        <v>443</v>
      </c>
      <c r="P13" s="7" t="s">
        <v>458</v>
      </c>
      <c r="Q13" s="7">
        <f>LEN(P13)-LEN(SUBSTITUTE(P13,",",""))+1</f>
        <v>1</v>
      </c>
      <c r="R13" s="7">
        <f>LEN(S13)-LEN(SUBSTITUTE(S13,",",""))+1</f>
        <v>2</v>
      </c>
      <c r="S13" s="7" t="s">
        <v>189</v>
      </c>
      <c r="T13" s="7" t="b">
        <v>0</v>
      </c>
      <c r="U13" s="7" t="b">
        <f>OR(V13,W13)</f>
        <v>1</v>
      </c>
      <c r="V13" s="7" t="b">
        <v>1</v>
      </c>
      <c r="W13" s="7" t="b">
        <v>0</v>
      </c>
      <c r="X13" s="7" t="b">
        <v>0</v>
      </c>
      <c r="Y13" s="13" t="b">
        <f>IF(Q13&lt;R13,TRUE,FALSE)</f>
        <v>1</v>
      </c>
      <c r="Z13" s="13" t="s">
        <v>440</v>
      </c>
      <c r="AA13" s="13">
        <f>Q13-R13</f>
        <v>-1</v>
      </c>
    </row>
    <row r="14" spans="1:27">
      <c r="A14" t="s">
        <v>206</v>
      </c>
      <c r="B14" t="s">
        <v>187</v>
      </c>
      <c r="C14" t="s">
        <v>31</v>
      </c>
      <c r="D14">
        <v>1</v>
      </c>
      <c r="E14">
        <v>1</v>
      </c>
      <c r="F14" t="b">
        <v>1</v>
      </c>
      <c r="G14" t="b">
        <v>0</v>
      </c>
      <c r="H14">
        <v>0</v>
      </c>
      <c r="I14">
        <v>0</v>
      </c>
      <c r="J14" t="b">
        <v>0</v>
      </c>
      <c r="K14" t="b">
        <f>IF(D14&lt;E14,TRUE,FALSE)</f>
        <v>0</v>
      </c>
      <c r="L14">
        <v>0</v>
      </c>
      <c r="M14" s="7" t="s">
        <v>206</v>
      </c>
      <c r="N14" s="7">
        <v>12</v>
      </c>
      <c r="O14" s="7" t="s">
        <v>443</v>
      </c>
      <c r="P14" s="7" t="s">
        <v>459</v>
      </c>
      <c r="Q14" s="7">
        <f>LEN(P14)-LEN(SUBSTITUTE(P14,",",""))+1</f>
        <v>1</v>
      </c>
      <c r="R14" s="7">
        <f>LEN(S14)-LEN(SUBSTITUTE(S14,",",""))+1</f>
        <v>1</v>
      </c>
      <c r="S14" s="7" t="s">
        <v>31</v>
      </c>
      <c r="T14" s="7" t="b">
        <v>1</v>
      </c>
      <c r="U14" s="7" t="b">
        <f>OR(V14,W14)</f>
        <v>0</v>
      </c>
      <c r="V14" s="7" t="b">
        <v>0</v>
      </c>
      <c r="W14" s="7" t="b">
        <v>0</v>
      </c>
      <c r="X14" s="7" t="b">
        <v>0</v>
      </c>
      <c r="Y14" s="13" t="b">
        <f>IF(Q14&lt;R14,TRUE,FALSE)</f>
        <v>0</v>
      </c>
      <c r="Z14" s="13" t="s">
        <v>445</v>
      </c>
      <c r="AA14" s="13">
        <f>Q14-R14</f>
        <v>0</v>
      </c>
    </row>
    <row r="15" spans="1:27">
      <c r="A15" t="s">
        <v>93</v>
      </c>
      <c r="B15" t="s">
        <v>79</v>
      </c>
      <c r="C15" t="s">
        <v>561</v>
      </c>
      <c r="D15">
        <v>2</v>
      </c>
      <c r="E15">
        <v>2</v>
      </c>
      <c r="F15" t="b">
        <v>1</v>
      </c>
      <c r="G15" t="b">
        <v>0</v>
      </c>
      <c r="H15">
        <v>0</v>
      </c>
      <c r="I15">
        <v>0</v>
      </c>
      <c r="J15" t="b">
        <v>0</v>
      </c>
      <c r="K15" t="b">
        <f>IF(D15&lt;E15,TRUE,FALSE)</f>
        <v>0</v>
      </c>
      <c r="L15">
        <v>0</v>
      </c>
      <c r="M15" s="7" t="s">
        <v>93</v>
      </c>
      <c r="N15" s="7">
        <v>13</v>
      </c>
      <c r="O15" s="7" t="s">
        <v>460</v>
      </c>
      <c r="P15" s="7" t="s">
        <v>461</v>
      </c>
      <c r="Q15" s="7">
        <f>LEN(P15)-LEN(SUBSTITUTE(P15,",",""))+1</f>
        <v>2</v>
      </c>
      <c r="R15" s="7">
        <f>LEN(S15)-LEN(SUBSTITUTE(S15,",",""))+1</f>
        <v>2</v>
      </c>
      <c r="S15" s="7" t="s">
        <v>369</v>
      </c>
      <c r="T15" s="7" t="b">
        <v>1</v>
      </c>
      <c r="U15" s="7" t="b">
        <f>OR(V15,W15)</f>
        <v>0</v>
      </c>
      <c r="V15" s="7" t="b">
        <v>0</v>
      </c>
      <c r="W15" s="7" t="b">
        <v>0</v>
      </c>
      <c r="X15" s="7" t="b">
        <v>0</v>
      </c>
      <c r="Y15" s="13" t="b">
        <f>IF(Q15&lt;R15,TRUE,FALSE)</f>
        <v>0</v>
      </c>
      <c r="Z15" s="13" t="s">
        <v>445</v>
      </c>
      <c r="AA15" s="13">
        <f>Q15-R15</f>
        <v>0</v>
      </c>
    </row>
    <row r="16" spans="1:27">
      <c r="A16" t="s">
        <v>207</v>
      </c>
      <c r="B16" t="s">
        <v>187</v>
      </c>
      <c r="C16" t="s">
        <v>194</v>
      </c>
      <c r="D16">
        <v>3</v>
      </c>
      <c r="E16">
        <v>3</v>
      </c>
      <c r="F16" t="b">
        <v>1</v>
      </c>
      <c r="G16" t="b">
        <v>0</v>
      </c>
      <c r="H16">
        <v>0</v>
      </c>
      <c r="I16">
        <v>0</v>
      </c>
      <c r="J16" t="b">
        <v>0</v>
      </c>
      <c r="K16" t="b">
        <f>IF(D16&lt;E16,TRUE,FALSE)</f>
        <v>0</v>
      </c>
      <c r="L16">
        <v>0</v>
      </c>
      <c r="M16" s="7" t="s">
        <v>207</v>
      </c>
      <c r="N16" s="7">
        <v>14</v>
      </c>
      <c r="O16" s="7" t="s">
        <v>443</v>
      </c>
      <c r="P16" s="7" t="s">
        <v>462</v>
      </c>
      <c r="Q16" s="7">
        <f>LEN(P16)-LEN(SUBSTITUTE(P16,",",""))+1</f>
        <v>3</v>
      </c>
      <c r="R16" s="7">
        <f>LEN(S16)-LEN(SUBSTITUTE(S16,",",""))+1</f>
        <v>3</v>
      </c>
      <c r="S16" s="7" t="s">
        <v>317</v>
      </c>
      <c r="T16" s="7" t="b">
        <v>1</v>
      </c>
      <c r="U16" s="7" t="b">
        <f>OR(V16,W16)</f>
        <v>0</v>
      </c>
      <c r="V16" s="7" t="b">
        <v>0</v>
      </c>
      <c r="W16" s="7" t="b">
        <v>0</v>
      </c>
      <c r="X16" s="7" t="b">
        <v>0</v>
      </c>
      <c r="Y16" s="13" t="b">
        <f>IF(Q16&lt;R16,TRUE,FALSE)</f>
        <v>0</v>
      </c>
      <c r="Z16" s="13" t="s">
        <v>445</v>
      </c>
      <c r="AA16" s="13">
        <f>Q16-R16</f>
        <v>0</v>
      </c>
    </row>
    <row r="17" spans="1:27">
      <c r="A17" t="s">
        <v>96</v>
      </c>
      <c r="B17" t="s">
        <v>79</v>
      </c>
      <c r="C17" t="s">
        <v>406</v>
      </c>
      <c r="D17">
        <v>0</v>
      </c>
      <c r="E17">
        <v>1</v>
      </c>
      <c r="F17" t="b">
        <v>0</v>
      </c>
      <c r="G17" t="b">
        <v>1</v>
      </c>
      <c r="H17">
        <v>1</v>
      </c>
      <c r="I17">
        <v>0</v>
      </c>
      <c r="J17" t="b">
        <v>0</v>
      </c>
      <c r="K17" t="b">
        <f>IF(D17&lt;E17,TRUE,FALSE)</f>
        <v>1</v>
      </c>
      <c r="L17">
        <v>0</v>
      </c>
      <c r="M17" s="7" t="s">
        <v>96</v>
      </c>
      <c r="N17" s="7">
        <v>15</v>
      </c>
      <c r="O17" s="7" t="s">
        <v>503</v>
      </c>
      <c r="P17" s="7" t="s">
        <v>406</v>
      </c>
      <c r="Q17" s="7">
        <f>LEN(P17)-LEN(SUBSTITUTE(P17,",",""))+1</f>
        <v>1</v>
      </c>
      <c r="R17" s="7">
        <f>LEN(S17)-LEN(SUBSTITUTE(S17,",",""))+1</f>
        <v>1</v>
      </c>
      <c r="S17" s="7" t="s">
        <v>370</v>
      </c>
      <c r="T17" s="18" t="b">
        <v>0</v>
      </c>
      <c r="U17" s="7" t="b">
        <f>OR(V17,W17)</f>
        <v>0</v>
      </c>
      <c r="V17" s="18" t="b">
        <v>0</v>
      </c>
      <c r="W17" s="18" t="b">
        <v>0</v>
      </c>
      <c r="X17" s="18" t="b">
        <v>1</v>
      </c>
      <c r="Y17" s="13" t="b">
        <f>IF(Q17&lt;R17,TRUE,FALSE)</f>
        <v>0</v>
      </c>
      <c r="Z17" s="13" t="s">
        <v>442</v>
      </c>
      <c r="AA17" s="13">
        <f>Q17-R17</f>
        <v>0</v>
      </c>
    </row>
    <row r="18" spans="1:27">
      <c r="A18" t="s">
        <v>98</v>
      </c>
      <c r="B18" t="s">
        <v>79</v>
      </c>
      <c r="C18" t="s">
        <v>562</v>
      </c>
      <c r="D18">
        <v>4</v>
      </c>
      <c r="E18">
        <v>3</v>
      </c>
      <c r="F18" t="b">
        <v>0</v>
      </c>
      <c r="G18" t="b">
        <v>1</v>
      </c>
      <c r="H18">
        <v>0</v>
      </c>
      <c r="I18">
        <v>2</v>
      </c>
      <c r="J18" t="b">
        <v>0</v>
      </c>
      <c r="K18" t="b">
        <f>IF(D18&lt;E18,TRUE,FALSE)</f>
        <v>0</v>
      </c>
      <c r="L18">
        <v>-1</v>
      </c>
      <c r="M18" s="7" t="s">
        <v>98</v>
      </c>
      <c r="N18" s="7">
        <v>16</v>
      </c>
      <c r="O18" s="7" t="s">
        <v>460</v>
      </c>
      <c r="P18" s="7" t="s">
        <v>464</v>
      </c>
      <c r="Q18" s="7">
        <f>LEN(P18)-LEN(SUBSTITUTE(P18,",",""))+1</f>
        <v>4</v>
      </c>
      <c r="R18" s="7">
        <f>LEN(S18)-LEN(SUBSTITUTE(S18,",",""))+1</f>
        <v>3</v>
      </c>
      <c r="S18" s="7" t="s">
        <v>371</v>
      </c>
      <c r="T18" s="7" t="b">
        <v>0</v>
      </c>
      <c r="U18" s="7" t="b">
        <f>OR(V18,W18)</f>
        <v>1</v>
      </c>
      <c r="V18" s="7" t="b">
        <v>1</v>
      </c>
      <c r="W18" s="7" t="b">
        <v>1</v>
      </c>
      <c r="X18" s="7" t="b">
        <v>0</v>
      </c>
      <c r="Y18" s="13" t="b">
        <f>IF(Q18&lt;R18,TRUE,FALSE)</f>
        <v>0</v>
      </c>
      <c r="Z18" s="13" t="s">
        <v>456</v>
      </c>
      <c r="AA18" s="13">
        <f>Q18-R18</f>
        <v>1</v>
      </c>
    </row>
    <row r="19" spans="1:27">
      <c r="A19" t="s">
        <v>100</v>
      </c>
      <c r="B19" t="s">
        <v>79</v>
      </c>
      <c r="C19" t="s">
        <v>562</v>
      </c>
      <c r="D19">
        <v>4</v>
      </c>
      <c r="E19">
        <v>4</v>
      </c>
      <c r="F19" t="b">
        <v>0</v>
      </c>
      <c r="G19" t="b">
        <v>1</v>
      </c>
      <c r="H19">
        <v>2</v>
      </c>
      <c r="I19">
        <v>2</v>
      </c>
      <c r="J19" t="b">
        <v>0</v>
      </c>
      <c r="K19" t="b">
        <f>IF(D19&lt;E19,TRUE,FALSE)</f>
        <v>0</v>
      </c>
      <c r="L19">
        <v>0</v>
      </c>
      <c r="M19" s="7" t="s">
        <v>100</v>
      </c>
      <c r="N19" s="7">
        <v>17</v>
      </c>
      <c r="O19" s="7" t="s">
        <v>465</v>
      </c>
      <c r="P19" s="7" t="s">
        <v>466</v>
      </c>
      <c r="Q19" s="7">
        <f>LEN(P19)-LEN(SUBSTITUTE(P19,",",""))+1</f>
        <v>4</v>
      </c>
      <c r="R19" s="7">
        <f>LEN(S19)-LEN(SUBSTITUTE(S19,",",""))+1</f>
        <v>4</v>
      </c>
      <c r="S19" s="7" t="s">
        <v>372</v>
      </c>
      <c r="T19" s="7" t="b">
        <v>0</v>
      </c>
      <c r="U19" s="7" t="b">
        <f>OR(V19,W19)</f>
        <v>1</v>
      </c>
      <c r="V19" s="7" t="b">
        <v>1</v>
      </c>
      <c r="W19" s="7" t="b">
        <v>1</v>
      </c>
      <c r="X19" s="7" t="b">
        <v>0</v>
      </c>
      <c r="Y19" s="13" t="b">
        <f>IF(Q19&lt;R19,TRUE,FALSE)</f>
        <v>0</v>
      </c>
      <c r="Z19" s="13" t="s">
        <v>456</v>
      </c>
      <c r="AA19" s="13">
        <f>Q19-R19</f>
        <v>0</v>
      </c>
    </row>
    <row r="20" spans="1:27">
      <c r="A20" t="s">
        <v>209</v>
      </c>
      <c r="B20" t="s">
        <v>187</v>
      </c>
      <c r="C20" t="s">
        <v>211</v>
      </c>
      <c r="D20">
        <v>3</v>
      </c>
      <c r="E20">
        <v>1</v>
      </c>
      <c r="F20" t="b">
        <v>0</v>
      </c>
      <c r="G20" t="b">
        <v>1</v>
      </c>
      <c r="H20">
        <v>0</v>
      </c>
      <c r="I20">
        <v>2</v>
      </c>
      <c r="J20" t="b">
        <v>0</v>
      </c>
      <c r="K20" t="b">
        <f>IF(D20&lt;E20,TRUE,FALSE)</f>
        <v>0</v>
      </c>
      <c r="L20">
        <v>0</v>
      </c>
      <c r="M20" s="7" t="s">
        <v>209</v>
      </c>
      <c r="N20" s="7">
        <v>18</v>
      </c>
      <c r="O20" s="7" t="s">
        <v>443</v>
      </c>
      <c r="P20" s="7" t="s">
        <v>467</v>
      </c>
      <c r="Q20" s="7">
        <f>LEN(P20)-LEN(SUBSTITUTE(P20,",",""))+1</f>
        <v>3</v>
      </c>
      <c r="R20" s="7">
        <f>LEN(S20)-LEN(SUBSTITUTE(S20,",",""))+1</f>
        <v>1</v>
      </c>
      <c r="S20" s="7" t="s">
        <v>322</v>
      </c>
      <c r="T20" s="7" t="b">
        <v>0</v>
      </c>
      <c r="U20" s="7" t="b">
        <f>OR(V20,W20)</f>
        <v>1</v>
      </c>
      <c r="V20" s="7" t="b">
        <v>0</v>
      </c>
      <c r="W20" s="7" t="b">
        <v>1</v>
      </c>
      <c r="X20" s="7" t="b">
        <v>0</v>
      </c>
      <c r="Y20" s="13" t="b">
        <f>IF(Q20&lt;R20,TRUE,FALSE)</f>
        <v>0</v>
      </c>
      <c r="Z20" s="13" t="s">
        <v>468</v>
      </c>
      <c r="AA20" s="13">
        <f>Q20-R20</f>
        <v>2</v>
      </c>
    </row>
    <row r="21" spans="1:27">
      <c r="A21" t="s">
        <v>212</v>
      </c>
      <c r="B21" t="s">
        <v>187</v>
      </c>
      <c r="C21" t="s">
        <v>194</v>
      </c>
      <c r="D21">
        <v>3</v>
      </c>
      <c r="E21">
        <v>3</v>
      </c>
      <c r="F21" t="b">
        <v>1</v>
      </c>
      <c r="G21" t="b">
        <v>0</v>
      </c>
      <c r="H21">
        <v>0</v>
      </c>
      <c r="I21">
        <v>0</v>
      </c>
      <c r="J21" t="b">
        <v>0</v>
      </c>
      <c r="K21" t="b">
        <f>IF(D21&lt;E21,TRUE,FALSE)</f>
        <v>0</v>
      </c>
      <c r="L21">
        <v>0</v>
      </c>
      <c r="M21" s="7" t="s">
        <v>212</v>
      </c>
      <c r="N21" s="7">
        <v>19</v>
      </c>
      <c r="O21" s="7" t="s">
        <v>443</v>
      </c>
      <c r="P21" s="7" t="s">
        <v>469</v>
      </c>
      <c r="Q21" s="7">
        <f>LEN(P21)-LEN(SUBSTITUTE(P21,",",""))+1</f>
        <v>2</v>
      </c>
      <c r="R21" s="7">
        <f>LEN(S21)-LEN(SUBSTITUTE(S21,",",""))+1</f>
        <v>3</v>
      </c>
      <c r="S21" s="7" t="s">
        <v>317</v>
      </c>
      <c r="T21" s="7" t="b">
        <v>0</v>
      </c>
      <c r="U21" s="7" t="b">
        <f>OR(V21,W21)</f>
        <v>1</v>
      </c>
      <c r="V21" s="7" t="b">
        <v>1</v>
      </c>
      <c r="W21" s="7" t="b">
        <v>0</v>
      </c>
      <c r="X21" s="7" t="b">
        <v>0</v>
      </c>
      <c r="Y21" s="13" t="b">
        <f>IF(Q21&lt;R21,TRUE,FALSE)</f>
        <v>1</v>
      </c>
      <c r="Z21" s="13" t="s">
        <v>440</v>
      </c>
      <c r="AA21" s="13">
        <f>Q21-R21</f>
        <v>-1</v>
      </c>
    </row>
    <row r="22" spans="1:27">
      <c r="A22" t="s">
        <v>214</v>
      </c>
      <c r="B22" t="s">
        <v>187</v>
      </c>
      <c r="C22" t="s">
        <v>189</v>
      </c>
      <c r="D22">
        <v>2</v>
      </c>
      <c r="E22">
        <v>1</v>
      </c>
      <c r="F22" t="b">
        <v>0</v>
      </c>
      <c r="G22" t="b">
        <v>1</v>
      </c>
      <c r="H22">
        <v>0</v>
      </c>
      <c r="I22">
        <v>1</v>
      </c>
      <c r="J22" t="b">
        <v>0</v>
      </c>
      <c r="K22" t="b">
        <f>IF(D22&lt;E22,TRUE,FALSE)</f>
        <v>0</v>
      </c>
      <c r="L22">
        <v>0</v>
      </c>
      <c r="M22" s="7" t="s">
        <v>214</v>
      </c>
      <c r="N22" s="7">
        <v>20</v>
      </c>
      <c r="O22" s="7" t="s">
        <v>470</v>
      </c>
      <c r="P22" s="7" t="s">
        <v>471</v>
      </c>
      <c r="Q22" s="7">
        <f>LEN(P22)-LEN(SUBSTITUTE(P22,",",""))+1</f>
        <v>1</v>
      </c>
      <c r="R22" s="7">
        <f>LEN(S22)-LEN(SUBSTITUTE(S22,",",""))+1</f>
        <v>1</v>
      </c>
      <c r="S22" s="7" t="s">
        <v>31</v>
      </c>
      <c r="T22" s="7" t="b">
        <v>1</v>
      </c>
      <c r="U22" s="7" t="b">
        <f>OR(V22,W22)</f>
        <v>0</v>
      </c>
      <c r="V22" s="7" t="b">
        <v>0</v>
      </c>
      <c r="W22" s="7" t="b">
        <v>0</v>
      </c>
      <c r="X22" s="7" t="b">
        <v>0</v>
      </c>
      <c r="Y22" s="13" t="b">
        <f>IF(Q22&lt;R22,TRUE,FALSE)</f>
        <v>0</v>
      </c>
      <c r="Z22" s="13" t="s">
        <v>445</v>
      </c>
      <c r="AA22" s="13">
        <f>Q22-R22</f>
        <v>0</v>
      </c>
    </row>
    <row r="23" spans="1:27">
      <c r="A23" t="s">
        <v>217</v>
      </c>
      <c r="B23" t="s">
        <v>187</v>
      </c>
      <c r="C23" t="s">
        <v>26</v>
      </c>
      <c r="D23">
        <v>1</v>
      </c>
      <c r="E23">
        <v>1</v>
      </c>
      <c r="F23" t="b">
        <v>0</v>
      </c>
      <c r="G23" t="b">
        <v>1</v>
      </c>
      <c r="H23">
        <v>1</v>
      </c>
      <c r="I23">
        <v>1</v>
      </c>
      <c r="J23" t="b">
        <v>0</v>
      </c>
      <c r="K23" t="b">
        <f>IF(D23&lt;E23,TRUE,FALSE)</f>
        <v>0</v>
      </c>
      <c r="L23">
        <v>0</v>
      </c>
      <c r="M23" s="7" t="s">
        <v>217</v>
      </c>
      <c r="N23" s="7">
        <v>21</v>
      </c>
      <c r="O23" s="7" t="s">
        <v>441</v>
      </c>
      <c r="P23" s="7"/>
      <c r="Q23" s="7">
        <f>LEN(P23)-LEN(SUBSTITUTE(P23,",",""))+1</f>
        <v>1</v>
      </c>
      <c r="R23" s="7">
        <f>LEN(S23)-LEN(SUBSTITUTE(S23,",",""))+1</f>
        <v>1</v>
      </c>
      <c r="S23" s="7" t="s">
        <v>28</v>
      </c>
      <c r="T23" s="18" t="b">
        <v>0</v>
      </c>
      <c r="U23" s="7" t="b">
        <f>OR(V23,W23)</f>
        <v>0</v>
      </c>
      <c r="V23" s="18" t="b">
        <v>0</v>
      </c>
      <c r="W23" s="18" t="b">
        <v>0</v>
      </c>
      <c r="X23" s="18" t="b">
        <v>1</v>
      </c>
      <c r="Y23" s="13" t="b">
        <f>IF(Q23&lt;R23,TRUE,FALSE)</f>
        <v>0</v>
      </c>
      <c r="Z23" s="13" t="s">
        <v>442</v>
      </c>
      <c r="AA23" s="13">
        <f>Q23-R23</f>
        <v>0</v>
      </c>
    </row>
    <row r="24" spans="1:27">
      <c r="A24" t="s">
        <v>219</v>
      </c>
      <c r="B24" t="s">
        <v>187</v>
      </c>
      <c r="C24" t="s">
        <v>221</v>
      </c>
      <c r="D24">
        <v>3</v>
      </c>
      <c r="E24">
        <v>3</v>
      </c>
      <c r="F24" t="b">
        <v>0</v>
      </c>
      <c r="G24" t="b">
        <v>1</v>
      </c>
      <c r="H24">
        <v>1</v>
      </c>
      <c r="I24">
        <v>0</v>
      </c>
      <c r="J24" t="b">
        <v>0</v>
      </c>
      <c r="K24" t="b">
        <f>IF(D24&lt;E24,TRUE,FALSE)</f>
        <v>0</v>
      </c>
      <c r="L24">
        <v>0</v>
      </c>
      <c r="M24" s="7" t="s">
        <v>219</v>
      </c>
      <c r="N24" s="7">
        <v>22</v>
      </c>
      <c r="O24" s="7" t="s">
        <v>473</v>
      </c>
      <c r="P24" s="7" t="s">
        <v>474</v>
      </c>
      <c r="Q24" s="7">
        <f>LEN(P24)-LEN(SUBSTITUTE(P24,",",""))+1</f>
        <v>3</v>
      </c>
      <c r="R24" s="7">
        <f>LEN(S24)-LEN(SUBSTITUTE(S24,",",""))+1</f>
        <v>3</v>
      </c>
      <c r="S24" s="7" t="s">
        <v>323</v>
      </c>
      <c r="T24" s="7" t="b">
        <v>1</v>
      </c>
      <c r="U24" s="7" t="b">
        <f>OR(V24,W24)</f>
        <v>0</v>
      </c>
      <c r="V24" s="7" t="b">
        <v>0</v>
      </c>
      <c r="W24" s="7" t="b">
        <v>0</v>
      </c>
      <c r="X24" s="7" t="b">
        <v>0</v>
      </c>
      <c r="Y24" s="13" t="b">
        <f>IF(Q24&lt;R24,TRUE,FALSE)</f>
        <v>0</v>
      </c>
      <c r="Z24" s="13" t="s">
        <v>445</v>
      </c>
      <c r="AA24" s="13">
        <f>Q24-R24</f>
        <v>0</v>
      </c>
    </row>
    <row r="25" spans="1:27">
      <c r="A25" t="s">
        <v>222</v>
      </c>
      <c r="B25" t="s">
        <v>187</v>
      </c>
      <c r="C25" t="s">
        <v>223</v>
      </c>
      <c r="D25">
        <v>2</v>
      </c>
      <c r="E25">
        <v>2</v>
      </c>
      <c r="F25" t="b">
        <v>0</v>
      </c>
      <c r="G25" t="b">
        <v>1</v>
      </c>
      <c r="H25">
        <v>1</v>
      </c>
      <c r="I25">
        <v>1</v>
      </c>
      <c r="J25" t="b">
        <v>0</v>
      </c>
      <c r="K25" t="b">
        <f>IF(D25&lt;E25,TRUE,FALSE)</f>
        <v>0</v>
      </c>
      <c r="L25">
        <v>0</v>
      </c>
      <c r="M25" s="7" t="s">
        <v>222</v>
      </c>
      <c r="N25" s="7">
        <v>23</v>
      </c>
      <c r="O25" s="7" t="s">
        <v>452</v>
      </c>
      <c r="P25" s="7" t="s">
        <v>475</v>
      </c>
      <c r="Q25" s="7">
        <f>LEN(P25)-LEN(SUBSTITUTE(P25,",",""))+1</f>
        <v>3</v>
      </c>
      <c r="R25" s="7">
        <f>LEN(S25)-LEN(SUBSTITUTE(S25,",",""))+1</f>
        <v>2</v>
      </c>
      <c r="S25" s="7" t="s">
        <v>232</v>
      </c>
      <c r="T25" s="7" t="b">
        <v>0</v>
      </c>
      <c r="U25" s="7" t="b">
        <f>OR(V25,W25)</f>
        <v>1</v>
      </c>
      <c r="V25" s="7" t="b">
        <v>0</v>
      </c>
      <c r="W25" s="7" t="b">
        <v>1</v>
      </c>
      <c r="X25" s="7" t="b">
        <v>0</v>
      </c>
      <c r="Y25" s="13" t="b">
        <f>IF(Q25&lt;R25,TRUE,FALSE)</f>
        <v>0</v>
      </c>
      <c r="Z25" s="13" t="s">
        <v>468</v>
      </c>
      <c r="AA25" s="13">
        <f>Q25-R25</f>
        <v>1</v>
      </c>
    </row>
    <row r="26" spans="1:27">
      <c r="A26" t="s">
        <v>102</v>
      </c>
      <c r="B26" t="s">
        <v>79</v>
      </c>
      <c r="C26" t="s">
        <v>562</v>
      </c>
      <c r="D26">
        <v>4</v>
      </c>
      <c r="E26">
        <v>4</v>
      </c>
      <c r="F26" t="b">
        <v>1</v>
      </c>
      <c r="G26" t="b">
        <v>0</v>
      </c>
      <c r="H26">
        <v>0</v>
      </c>
      <c r="I26">
        <v>0</v>
      </c>
      <c r="J26" t="b">
        <v>0</v>
      </c>
      <c r="K26" t="b">
        <f>IF(D26&lt;E26,TRUE,FALSE)</f>
        <v>0</v>
      </c>
      <c r="L26">
        <v>0</v>
      </c>
      <c r="M26" s="7" t="s">
        <v>102</v>
      </c>
      <c r="N26" s="7">
        <v>24</v>
      </c>
      <c r="O26" s="7" t="s">
        <v>460</v>
      </c>
      <c r="P26" s="7" t="s">
        <v>476</v>
      </c>
      <c r="Q26" s="7">
        <f>LEN(P26)-LEN(SUBSTITUTE(P26,",",""))+1</f>
        <v>4</v>
      </c>
      <c r="R26" s="7">
        <f>LEN(S26)-LEN(SUBSTITUTE(S26,",",""))+1</f>
        <v>4</v>
      </c>
      <c r="S26" s="7" t="s">
        <v>373</v>
      </c>
      <c r="T26" s="7" t="b">
        <v>1</v>
      </c>
      <c r="U26" s="7" t="b">
        <f>OR(V26,W26)</f>
        <v>0</v>
      </c>
      <c r="V26" s="7" t="b">
        <v>0</v>
      </c>
      <c r="W26" s="7" t="b">
        <v>0</v>
      </c>
      <c r="X26" s="7" t="b">
        <v>0</v>
      </c>
      <c r="Y26" s="13" t="b">
        <f>IF(Q26&lt;R26,TRUE,FALSE)</f>
        <v>0</v>
      </c>
      <c r="Z26" s="13" t="s">
        <v>445</v>
      </c>
      <c r="AA26" s="13">
        <f>Q26-R26</f>
        <v>0</v>
      </c>
    </row>
    <row r="27" spans="1:27">
      <c r="A27" t="s">
        <v>105</v>
      </c>
      <c r="B27" t="s">
        <v>79</v>
      </c>
      <c r="C27" t="s">
        <v>563</v>
      </c>
      <c r="D27">
        <v>5</v>
      </c>
      <c r="E27">
        <v>5</v>
      </c>
      <c r="F27" t="b">
        <v>0</v>
      </c>
      <c r="G27" t="b">
        <v>1</v>
      </c>
      <c r="H27">
        <v>0</v>
      </c>
      <c r="I27">
        <v>1</v>
      </c>
      <c r="J27" t="b">
        <v>0</v>
      </c>
      <c r="K27" t="b">
        <f>IF(D27&lt;E27,TRUE,FALSE)</f>
        <v>0</v>
      </c>
      <c r="L27">
        <v>-1</v>
      </c>
      <c r="M27" s="7" t="s">
        <v>105</v>
      </c>
      <c r="N27" s="7">
        <v>25</v>
      </c>
      <c r="O27" s="7" t="s">
        <v>503</v>
      </c>
      <c r="P27" s="7" t="s">
        <v>507</v>
      </c>
      <c r="Q27" s="7">
        <f>LEN(P27)-LEN(SUBSTITUTE(P27,",",""))+1</f>
        <v>5</v>
      </c>
      <c r="R27" s="7">
        <f>LEN(S27)-LEN(SUBSTITUTE(S27,",",""))+1</f>
        <v>5</v>
      </c>
      <c r="S27" s="7" t="s">
        <v>324</v>
      </c>
      <c r="T27" s="7" t="b">
        <v>1</v>
      </c>
      <c r="U27" s="7" t="b">
        <f>OR(V27,W27)</f>
        <v>0</v>
      </c>
      <c r="V27" s="7" t="b">
        <v>0</v>
      </c>
      <c r="W27" s="7" t="b">
        <v>0</v>
      </c>
      <c r="X27" s="7" t="b">
        <v>0</v>
      </c>
      <c r="Y27" s="13" t="b">
        <f>IF(Q27&lt;R27,TRUE,FALSE)</f>
        <v>0</v>
      </c>
      <c r="Z27" s="13" t="s">
        <v>445</v>
      </c>
      <c r="AA27" s="13">
        <f>Q27-R27</f>
        <v>0</v>
      </c>
    </row>
    <row r="28" spans="1:27">
      <c r="A28" s="35" t="s">
        <v>107</v>
      </c>
      <c r="B28" s="35" t="s">
        <v>79</v>
      </c>
      <c r="C28" t="s">
        <v>406</v>
      </c>
      <c r="D28" s="35">
        <v>0</v>
      </c>
      <c r="E28" s="35">
        <v>0</v>
      </c>
      <c r="F28" s="35" t="b">
        <v>1</v>
      </c>
      <c r="G28" s="35" t="b">
        <v>0</v>
      </c>
      <c r="H28" s="35">
        <v>0</v>
      </c>
      <c r="I28" s="35">
        <v>0</v>
      </c>
      <c r="J28" s="35" t="b">
        <v>0</v>
      </c>
      <c r="K28" s="35" t="b">
        <f>IF(D28&lt;E28,TRUE,FALSE)</f>
        <v>0</v>
      </c>
      <c r="L28" s="35">
        <v>0</v>
      </c>
      <c r="M28" s="36" t="s">
        <v>107</v>
      </c>
      <c r="N28" s="36">
        <v>26</v>
      </c>
      <c r="O28" s="36" t="s">
        <v>503</v>
      </c>
      <c r="P28" s="36" t="s">
        <v>509</v>
      </c>
      <c r="Q28" s="36">
        <f>LEN(P28)-LEN(SUBSTITUTE(P28,",",""))+1</f>
        <v>1</v>
      </c>
      <c r="R28" s="36">
        <f>LEN(S28)-LEN(SUBSTITUTE(S28,",",""))+1</f>
        <v>1</v>
      </c>
      <c r="S28" s="36" t="s">
        <v>374</v>
      </c>
      <c r="T28" s="33" t="b">
        <v>0</v>
      </c>
      <c r="U28" s="32" t="b">
        <f>OR(V28,W28)</f>
        <v>0</v>
      </c>
      <c r="V28" s="33" t="b">
        <v>0</v>
      </c>
      <c r="W28" s="33" t="b">
        <v>0</v>
      </c>
      <c r="X28" s="33" t="b">
        <v>1</v>
      </c>
      <c r="Y28" s="34" t="b">
        <f>IF(Q28&lt;R28,TRUE,FALSE)</f>
        <v>0</v>
      </c>
      <c r="Z28" s="34" t="s">
        <v>442</v>
      </c>
      <c r="AA28" s="13">
        <f>Q28-R28</f>
        <v>0</v>
      </c>
    </row>
    <row r="29" spans="1:27">
      <c r="A29" t="s">
        <v>224</v>
      </c>
      <c r="B29" t="s">
        <v>187</v>
      </c>
      <c r="C29" t="s">
        <v>226</v>
      </c>
      <c r="D29">
        <v>2</v>
      </c>
      <c r="E29">
        <v>4</v>
      </c>
      <c r="F29" t="b">
        <v>0</v>
      </c>
      <c r="G29" t="b">
        <v>1</v>
      </c>
      <c r="H29">
        <v>1</v>
      </c>
      <c r="I29">
        <v>0</v>
      </c>
      <c r="J29" t="b">
        <v>0</v>
      </c>
      <c r="K29" t="b">
        <f>IF(D29&lt;E29,TRUE,FALSE)</f>
        <v>1</v>
      </c>
      <c r="L29">
        <v>-1</v>
      </c>
      <c r="M29" s="7" t="s">
        <v>224</v>
      </c>
      <c r="N29" s="7">
        <v>27</v>
      </c>
      <c r="O29" s="7" t="s">
        <v>452</v>
      </c>
      <c r="P29" s="7" t="s">
        <v>477</v>
      </c>
      <c r="Q29" s="7">
        <f>LEN(P29)-LEN(SUBSTITUTE(P29,",",""))+1</f>
        <v>2</v>
      </c>
      <c r="R29" s="7">
        <f>LEN(S29)-LEN(SUBSTITUTE(S29,",",""))+1</f>
        <v>4</v>
      </c>
      <c r="S29" s="7" t="s">
        <v>325</v>
      </c>
      <c r="T29" s="7" t="b">
        <v>0</v>
      </c>
      <c r="U29" s="7" t="b">
        <f>OR(V29,W29)</f>
        <v>1</v>
      </c>
      <c r="V29" s="7" t="b">
        <v>1</v>
      </c>
      <c r="W29" s="7" t="b">
        <v>0</v>
      </c>
      <c r="X29" s="7" t="b">
        <v>0</v>
      </c>
      <c r="Y29" s="13" t="b">
        <f>IF(Q29&lt;R29,TRUE,FALSE)</f>
        <v>1</v>
      </c>
      <c r="Z29" s="13" t="s">
        <v>440</v>
      </c>
      <c r="AA29" s="13">
        <f>Q29-R29</f>
        <v>-2</v>
      </c>
    </row>
    <row r="30" spans="1:27">
      <c r="A30" t="s">
        <v>227</v>
      </c>
      <c r="B30" t="s">
        <v>187</v>
      </c>
      <c r="C30" t="s">
        <v>199</v>
      </c>
      <c r="D30">
        <v>4</v>
      </c>
      <c r="E30">
        <v>4</v>
      </c>
      <c r="F30" t="b">
        <v>1</v>
      </c>
      <c r="G30" t="b">
        <v>0</v>
      </c>
      <c r="H30">
        <v>0</v>
      </c>
      <c r="I30">
        <v>0</v>
      </c>
      <c r="J30" t="b">
        <v>0</v>
      </c>
      <c r="K30" t="b">
        <f>IF(D30&lt;E30,TRUE,FALSE)</f>
        <v>0</v>
      </c>
      <c r="L30">
        <v>-1</v>
      </c>
      <c r="M30" s="7" t="s">
        <v>227</v>
      </c>
      <c r="N30" s="7">
        <v>28</v>
      </c>
      <c r="O30" s="7" t="s">
        <v>452</v>
      </c>
      <c r="P30" s="7" t="s">
        <v>478</v>
      </c>
      <c r="Q30" s="7">
        <f>LEN(P30)-LEN(SUBSTITUTE(P30,",",""))+1</f>
        <v>5</v>
      </c>
      <c r="R30" s="7">
        <f>LEN(S30)-LEN(SUBSTITUTE(S30,",",""))+1</f>
        <v>4</v>
      </c>
      <c r="S30" s="7" t="s">
        <v>325</v>
      </c>
      <c r="T30" s="7" t="b">
        <v>0</v>
      </c>
      <c r="U30" s="7" t="b">
        <f>OR(V30,W30)</f>
        <v>1</v>
      </c>
      <c r="V30" s="7" t="b">
        <v>1</v>
      </c>
      <c r="W30" s="7" t="b">
        <v>1</v>
      </c>
      <c r="X30" s="7" t="b">
        <v>0</v>
      </c>
      <c r="Y30" s="13" t="b">
        <f>IF(Q30&lt;R30,TRUE,FALSE)</f>
        <v>0</v>
      </c>
      <c r="Z30" s="13" t="s">
        <v>456</v>
      </c>
      <c r="AA30" s="13">
        <f>Q30-R30</f>
        <v>1</v>
      </c>
    </row>
    <row r="31" spans="1:27">
      <c r="A31" t="s">
        <v>109</v>
      </c>
      <c r="B31" t="s">
        <v>79</v>
      </c>
      <c r="C31" t="s">
        <v>24</v>
      </c>
      <c r="D31">
        <v>1</v>
      </c>
      <c r="E31">
        <v>1</v>
      </c>
      <c r="F31" t="b">
        <v>1</v>
      </c>
      <c r="G31" t="b">
        <v>0</v>
      </c>
      <c r="H31">
        <v>0</v>
      </c>
      <c r="I31">
        <v>0</v>
      </c>
      <c r="J31" t="b">
        <v>0</v>
      </c>
      <c r="K31" t="b">
        <f>IF(D31&lt;E31,TRUE,FALSE)</f>
        <v>0</v>
      </c>
      <c r="L31">
        <v>0</v>
      </c>
      <c r="M31" s="7" t="s">
        <v>109</v>
      </c>
      <c r="N31" s="7">
        <v>29</v>
      </c>
      <c r="O31" s="7" t="s">
        <v>503</v>
      </c>
      <c r="P31" s="7" t="s">
        <v>513</v>
      </c>
      <c r="Q31" s="7">
        <f>LEN(P31)-LEN(SUBSTITUTE(P31,",",""))+1</f>
        <v>1</v>
      </c>
      <c r="R31" s="7">
        <f>LEN(S31)-LEN(SUBSTITUTE(S31,",",""))+1</f>
        <v>1</v>
      </c>
      <c r="S31" s="7" t="s">
        <v>24</v>
      </c>
      <c r="T31" s="7" t="b">
        <v>1</v>
      </c>
      <c r="U31" s="7" t="b">
        <f>OR(V31,W31)</f>
        <v>0</v>
      </c>
      <c r="V31" s="7" t="b">
        <v>0</v>
      </c>
      <c r="W31" s="7" t="b">
        <v>0</v>
      </c>
      <c r="X31" s="7" t="b">
        <v>0</v>
      </c>
      <c r="Y31" s="13" t="b">
        <f>IF(Q31&lt;R31,TRUE,FALSE)</f>
        <v>0</v>
      </c>
      <c r="Z31" s="13" t="s">
        <v>445</v>
      </c>
      <c r="AA31" s="13">
        <f>Q31-R31</f>
        <v>0</v>
      </c>
    </row>
    <row r="32" spans="1:27">
      <c r="A32" t="s">
        <v>111</v>
      </c>
      <c r="B32" t="s">
        <v>79</v>
      </c>
      <c r="C32" t="s">
        <v>560</v>
      </c>
      <c r="D32">
        <v>2</v>
      </c>
      <c r="E32">
        <v>1</v>
      </c>
      <c r="F32" t="b">
        <v>0</v>
      </c>
      <c r="G32" t="b">
        <v>1</v>
      </c>
      <c r="H32">
        <v>0</v>
      </c>
      <c r="I32">
        <v>1</v>
      </c>
      <c r="J32" t="b">
        <v>0</v>
      </c>
      <c r="K32" t="b">
        <f>IF(D32&lt;E32,TRUE,FALSE)</f>
        <v>0</v>
      </c>
      <c r="L32">
        <v>0</v>
      </c>
      <c r="M32" s="7" t="s">
        <v>111</v>
      </c>
      <c r="N32" s="7">
        <v>30</v>
      </c>
      <c r="O32" s="7" t="s">
        <v>438</v>
      </c>
      <c r="P32" s="7" t="s">
        <v>482</v>
      </c>
      <c r="Q32" s="7">
        <f>LEN(P32)-LEN(SUBSTITUTE(P32,",",""))+1</f>
        <v>1</v>
      </c>
      <c r="R32" s="7">
        <f>LEN(S32)-LEN(SUBSTITUTE(S32,",",""))+1</f>
        <v>1</v>
      </c>
      <c r="S32" s="7" t="s">
        <v>326</v>
      </c>
      <c r="T32" s="7" t="b">
        <v>1</v>
      </c>
      <c r="U32" s="7" t="b">
        <f>OR(V32,W32)</f>
        <v>0</v>
      </c>
      <c r="V32" s="7" t="b">
        <v>0</v>
      </c>
      <c r="W32" s="7" t="b">
        <v>0</v>
      </c>
      <c r="X32" s="7" t="b">
        <v>0</v>
      </c>
      <c r="Y32" s="13" t="b">
        <f>IF(Q32&lt;R32,TRUE,FALSE)</f>
        <v>0</v>
      </c>
      <c r="Z32" s="13" t="s">
        <v>445</v>
      </c>
      <c r="AA32" s="13">
        <f>Q32-R32</f>
        <v>0</v>
      </c>
    </row>
    <row r="33" spans="1:27">
      <c r="A33" t="s">
        <v>113</v>
      </c>
      <c r="B33" t="s">
        <v>79</v>
      </c>
      <c r="C33" t="s">
        <v>564</v>
      </c>
      <c r="D33">
        <v>6</v>
      </c>
      <c r="E33">
        <v>5</v>
      </c>
      <c r="F33" t="b">
        <v>0</v>
      </c>
      <c r="G33" t="b">
        <v>1</v>
      </c>
      <c r="H33">
        <v>0</v>
      </c>
      <c r="I33">
        <v>2</v>
      </c>
      <c r="J33" t="b">
        <v>0</v>
      </c>
      <c r="K33" t="b">
        <f>IF(D33&lt;E33,TRUE,FALSE)</f>
        <v>0</v>
      </c>
      <c r="L33">
        <v>-1</v>
      </c>
      <c r="M33" s="7" t="s">
        <v>113</v>
      </c>
      <c r="N33" s="7">
        <v>31</v>
      </c>
      <c r="O33" s="7" t="s">
        <v>503</v>
      </c>
      <c r="P33" s="7" t="s">
        <v>518</v>
      </c>
      <c r="Q33" s="7">
        <f>LEN(P33)-LEN(SUBSTITUTE(P33,",",""))+1</f>
        <v>4</v>
      </c>
      <c r="R33" s="7">
        <f>LEN(S33)-LEN(SUBSTITUTE(S33,",",""))+1</f>
        <v>5</v>
      </c>
      <c r="S33" s="7" t="s">
        <v>324</v>
      </c>
      <c r="T33" s="7" t="b">
        <v>0</v>
      </c>
      <c r="U33" s="7" t="b">
        <f>OR(V33,W33)</f>
        <v>1</v>
      </c>
      <c r="V33" s="7" t="b">
        <v>1</v>
      </c>
      <c r="W33" s="7" t="b">
        <v>0</v>
      </c>
      <c r="X33" s="7" t="b">
        <v>0</v>
      </c>
      <c r="Y33" s="13" t="b">
        <f>IF(Q33&lt;R33,TRUE,FALSE)</f>
        <v>1</v>
      </c>
      <c r="Z33" s="13" t="s">
        <v>440</v>
      </c>
      <c r="AA33" s="13">
        <f>Q33-R33</f>
        <v>-1</v>
      </c>
    </row>
    <row r="34" spans="1:27">
      <c r="A34" t="s">
        <v>115</v>
      </c>
      <c r="B34" t="s">
        <v>79</v>
      </c>
      <c r="C34" t="s">
        <v>559</v>
      </c>
      <c r="D34">
        <v>4</v>
      </c>
      <c r="E34">
        <v>5</v>
      </c>
      <c r="F34" t="b">
        <v>0</v>
      </c>
      <c r="G34" t="b">
        <v>1</v>
      </c>
      <c r="H34">
        <v>1</v>
      </c>
      <c r="I34">
        <v>1</v>
      </c>
      <c r="J34" t="b">
        <v>0</v>
      </c>
      <c r="K34" t="b">
        <f>IF(D34&lt;E34,TRUE,FALSE)</f>
        <v>1</v>
      </c>
      <c r="L34">
        <v>-1</v>
      </c>
      <c r="M34" s="7" t="s">
        <v>115</v>
      </c>
      <c r="N34" s="7">
        <v>32</v>
      </c>
      <c r="O34" s="7" t="s">
        <v>503</v>
      </c>
      <c r="P34" s="7" t="s">
        <v>521</v>
      </c>
      <c r="Q34" s="7">
        <f>LEN(P34)-LEN(SUBSTITUTE(P34,",",""))+1</f>
        <v>4</v>
      </c>
      <c r="R34" s="7">
        <f>LEN(S34)-LEN(SUBSTITUTE(S34,",",""))+1</f>
        <v>5</v>
      </c>
      <c r="S34" s="7" t="s">
        <v>375</v>
      </c>
      <c r="T34" s="7" t="b">
        <v>0</v>
      </c>
      <c r="U34" s="7" t="b">
        <f>OR(V34,W34)</f>
        <v>1</v>
      </c>
      <c r="V34" s="7" t="b">
        <v>1</v>
      </c>
      <c r="W34" s="7" t="b">
        <v>0</v>
      </c>
      <c r="X34" s="7" t="b">
        <v>0</v>
      </c>
      <c r="Y34" s="13" t="b">
        <f>IF(Q34&lt;R34,TRUE,FALSE)</f>
        <v>1</v>
      </c>
      <c r="Z34" s="13" t="s">
        <v>440</v>
      </c>
      <c r="AA34" s="13">
        <f>Q34-R34</f>
        <v>-1</v>
      </c>
    </row>
    <row r="35" spans="1:27">
      <c r="A35" t="s">
        <v>229</v>
      </c>
      <c r="B35" t="s">
        <v>187</v>
      </c>
      <c r="C35" t="s">
        <v>211</v>
      </c>
      <c r="D35">
        <v>3</v>
      </c>
      <c r="E35">
        <v>5</v>
      </c>
      <c r="F35" t="b">
        <v>0</v>
      </c>
      <c r="G35" t="b">
        <v>1</v>
      </c>
      <c r="H35">
        <v>3</v>
      </c>
      <c r="I35">
        <v>1</v>
      </c>
      <c r="J35" t="b">
        <v>0</v>
      </c>
      <c r="K35" t="b">
        <f>IF(D35&lt;E35,TRUE,FALSE)</f>
        <v>1</v>
      </c>
      <c r="L35">
        <v>-1</v>
      </c>
      <c r="M35" s="7" t="s">
        <v>229</v>
      </c>
      <c r="N35" s="7">
        <v>33</v>
      </c>
      <c r="O35" s="7" t="s">
        <v>503</v>
      </c>
      <c r="P35" s="7" t="s">
        <v>524</v>
      </c>
      <c r="Q35" s="7">
        <f>LEN(P35)-LEN(SUBSTITUTE(P35,",",""))+1</f>
        <v>2</v>
      </c>
      <c r="R35" s="7">
        <f>LEN(S35)-LEN(SUBSTITUTE(S35,",",""))+1</f>
        <v>5</v>
      </c>
      <c r="S35" s="7" t="s">
        <v>327</v>
      </c>
      <c r="T35" s="7" t="b">
        <v>0</v>
      </c>
      <c r="U35" s="7" t="b">
        <f>OR(V35,W35)</f>
        <v>1</v>
      </c>
      <c r="V35" s="7" t="b">
        <v>1</v>
      </c>
      <c r="W35" s="7" t="b">
        <v>1</v>
      </c>
      <c r="X35" s="7" t="b">
        <v>0</v>
      </c>
      <c r="Y35" s="13" t="b">
        <f>IF(Q35&lt;R35,TRUE,FALSE)</f>
        <v>1</v>
      </c>
      <c r="Z35" s="13" t="s">
        <v>456</v>
      </c>
      <c r="AA35" s="13">
        <f>Q35-R35</f>
        <v>-3</v>
      </c>
    </row>
    <row r="36" spans="1:27">
      <c r="A36" t="s">
        <v>230</v>
      </c>
      <c r="B36" t="s">
        <v>187</v>
      </c>
      <c r="C36" t="s">
        <v>232</v>
      </c>
      <c r="D36">
        <v>2</v>
      </c>
      <c r="E36">
        <v>2</v>
      </c>
      <c r="F36" t="b">
        <v>0</v>
      </c>
      <c r="G36" t="b">
        <v>1</v>
      </c>
      <c r="H36">
        <v>1</v>
      </c>
      <c r="I36">
        <v>1</v>
      </c>
      <c r="J36" t="b">
        <v>0</v>
      </c>
      <c r="K36" t="b">
        <f>IF(D36&lt;E36,TRUE,FALSE)</f>
        <v>0</v>
      </c>
      <c r="L36">
        <v>0</v>
      </c>
      <c r="M36" s="7" t="s">
        <v>230</v>
      </c>
      <c r="N36" s="7">
        <v>34</v>
      </c>
      <c r="O36" s="7" t="s">
        <v>443</v>
      </c>
      <c r="P36" s="7" t="s">
        <v>486</v>
      </c>
      <c r="Q36" s="7">
        <f>LEN(P36)-LEN(SUBSTITUTE(P36,",",""))+1</f>
        <v>2</v>
      </c>
      <c r="R36" s="7">
        <f>LEN(S36)-LEN(SUBSTITUTE(S36,",",""))+1</f>
        <v>2</v>
      </c>
      <c r="S36" s="7" t="s">
        <v>316</v>
      </c>
      <c r="T36" s="7" t="b">
        <v>0</v>
      </c>
      <c r="U36" s="7" t="b">
        <f>OR(V36,W36)</f>
        <v>1</v>
      </c>
      <c r="V36" s="7" t="b">
        <v>1</v>
      </c>
      <c r="W36" s="7" t="b">
        <v>1</v>
      </c>
      <c r="X36" s="7" t="b">
        <v>0</v>
      </c>
      <c r="Y36" s="13" t="b">
        <f>IF(Q36&lt;R36,TRUE,FALSE)</f>
        <v>0</v>
      </c>
      <c r="Z36" s="13" t="s">
        <v>456</v>
      </c>
      <c r="AA36" s="13">
        <f>Q36-R36</f>
        <v>0</v>
      </c>
    </row>
    <row r="37" spans="1:27">
      <c r="A37" t="s">
        <v>233</v>
      </c>
      <c r="B37" t="s">
        <v>187</v>
      </c>
      <c r="C37" t="s">
        <v>235</v>
      </c>
      <c r="D37">
        <v>3</v>
      </c>
      <c r="E37">
        <v>2</v>
      </c>
      <c r="F37" t="b">
        <v>0</v>
      </c>
      <c r="G37" t="b">
        <v>1</v>
      </c>
      <c r="H37">
        <v>1</v>
      </c>
      <c r="I37">
        <v>1</v>
      </c>
      <c r="J37" t="b">
        <v>0</v>
      </c>
      <c r="K37" t="b">
        <f>IF(D37&lt;E37,TRUE,FALSE)</f>
        <v>0</v>
      </c>
      <c r="L37">
        <v>0</v>
      </c>
      <c r="M37" s="7" t="s">
        <v>233</v>
      </c>
      <c r="N37" s="7">
        <v>35</v>
      </c>
      <c r="O37" s="7" t="s">
        <v>452</v>
      </c>
      <c r="P37" s="7" t="s">
        <v>479</v>
      </c>
      <c r="Q37" s="7">
        <f>LEN(P37)-LEN(SUBSTITUTE(P37,",",""))+1</f>
        <v>2</v>
      </c>
      <c r="R37" s="7">
        <f>LEN(S37)-LEN(SUBSTITUTE(S37,",",""))+1</f>
        <v>2</v>
      </c>
      <c r="S37" s="7" t="s">
        <v>243</v>
      </c>
      <c r="T37" s="18" t="b">
        <v>0</v>
      </c>
      <c r="U37" s="7" t="b">
        <f>OR(V37,W37)</f>
        <v>0</v>
      </c>
      <c r="V37" s="18" t="b">
        <v>0</v>
      </c>
      <c r="W37" s="18" t="b">
        <v>0</v>
      </c>
      <c r="X37" s="18" t="b">
        <v>1</v>
      </c>
      <c r="Y37" s="13" t="b">
        <f>IF(Q37&lt;R37,TRUE,FALSE)</f>
        <v>0</v>
      </c>
      <c r="Z37" s="13" t="s">
        <v>442</v>
      </c>
      <c r="AA37" s="13">
        <f>Q37-R37</f>
        <v>0</v>
      </c>
    </row>
    <row r="38" spans="1:27">
      <c r="A38" t="s">
        <v>236</v>
      </c>
      <c r="B38" t="s">
        <v>187</v>
      </c>
      <c r="C38" t="s">
        <v>238</v>
      </c>
      <c r="D38">
        <v>3</v>
      </c>
      <c r="E38">
        <v>2</v>
      </c>
      <c r="F38" t="b">
        <v>0</v>
      </c>
      <c r="G38" t="b">
        <v>1</v>
      </c>
      <c r="H38">
        <v>0</v>
      </c>
      <c r="I38">
        <v>1</v>
      </c>
      <c r="J38" t="b">
        <v>0</v>
      </c>
      <c r="K38" t="b">
        <f>IF(D38&lt;E38,TRUE,FALSE)</f>
        <v>0</v>
      </c>
      <c r="L38">
        <v>0</v>
      </c>
      <c r="M38" s="7" t="s">
        <v>236</v>
      </c>
      <c r="N38" s="7">
        <v>36</v>
      </c>
      <c r="O38" s="7" t="s">
        <v>487</v>
      </c>
      <c r="P38" s="7" t="s">
        <v>488</v>
      </c>
      <c r="Q38" s="7">
        <f>LEN(P38)-LEN(SUBSTITUTE(P38,",",""))+1</f>
        <v>3</v>
      </c>
      <c r="R38" s="7">
        <f>LEN(S38)-LEN(SUBSTITUTE(S38,",",""))+1</f>
        <v>2</v>
      </c>
      <c r="S38" s="7" t="s">
        <v>328</v>
      </c>
      <c r="T38" s="7" t="b">
        <v>0</v>
      </c>
      <c r="U38" s="7" t="b">
        <f>OR(V38,W38)</f>
        <v>1</v>
      </c>
      <c r="V38" s="7" t="b">
        <v>0</v>
      </c>
      <c r="W38" s="7" t="b">
        <v>1</v>
      </c>
      <c r="X38" s="7" t="b">
        <v>0</v>
      </c>
      <c r="Y38" s="13" t="b">
        <f>IF(Q38&lt;R38,TRUE,FALSE)</f>
        <v>0</v>
      </c>
      <c r="Z38" s="13" t="s">
        <v>468</v>
      </c>
      <c r="AA38" s="13">
        <f>Q38-R38</f>
        <v>1</v>
      </c>
    </row>
    <row r="39" spans="1:27">
      <c r="A39" t="s">
        <v>239</v>
      </c>
      <c r="B39" t="s">
        <v>187</v>
      </c>
      <c r="C39" t="s">
        <v>31</v>
      </c>
      <c r="D39">
        <v>1</v>
      </c>
      <c r="E39">
        <v>2</v>
      </c>
      <c r="F39" t="b">
        <v>0</v>
      </c>
      <c r="G39" t="b">
        <v>1</v>
      </c>
      <c r="H39">
        <v>1</v>
      </c>
      <c r="I39">
        <v>0</v>
      </c>
      <c r="J39" t="b">
        <v>0</v>
      </c>
      <c r="K39" t="b">
        <f>IF(D39&lt;E39,TRUE,FALSE)</f>
        <v>1</v>
      </c>
      <c r="L39">
        <v>0</v>
      </c>
      <c r="M39" s="7" t="s">
        <v>239</v>
      </c>
      <c r="N39" s="7">
        <v>37</v>
      </c>
      <c r="O39" s="7" t="s">
        <v>489</v>
      </c>
      <c r="P39" s="7" t="s">
        <v>490</v>
      </c>
      <c r="Q39" s="7">
        <f>LEN(P39)-LEN(SUBSTITUTE(P39,",",""))+1</f>
        <v>1</v>
      </c>
      <c r="R39" s="7">
        <f>LEN(S39)-LEN(SUBSTITUTE(S39,",",""))+1</f>
        <v>2</v>
      </c>
      <c r="S39" s="7" t="s">
        <v>189</v>
      </c>
      <c r="T39" s="7" t="b">
        <v>0</v>
      </c>
      <c r="U39" s="7" t="b">
        <f>OR(V39,W39)</f>
        <v>1</v>
      </c>
      <c r="V39" s="7" t="b">
        <v>1</v>
      </c>
      <c r="W39" s="7" t="b">
        <v>0</v>
      </c>
      <c r="X39" s="7" t="b">
        <v>0</v>
      </c>
      <c r="Y39" s="13" t="b">
        <f>IF(Q39&lt;R39,TRUE,FALSE)</f>
        <v>1</v>
      </c>
      <c r="Z39" s="13" t="s">
        <v>440</v>
      </c>
      <c r="AA39" s="13">
        <f>Q39-R39</f>
        <v>-1</v>
      </c>
    </row>
    <row r="40" spans="1:27">
      <c r="A40" t="s">
        <v>242</v>
      </c>
      <c r="B40" t="s">
        <v>187</v>
      </c>
      <c r="C40" t="s">
        <v>243</v>
      </c>
      <c r="D40">
        <v>2</v>
      </c>
      <c r="E40">
        <v>1</v>
      </c>
      <c r="F40" t="b">
        <v>0</v>
      </c>
      <c r="G40" t="b">
        <v>1</v>
      </c>
      <c r="H40">
        <v>0</v>
      </c>
      <c r="I40">
        <v>1</v>
      </c>
      <c r="J40" t="b">
        <v>0</v>
      </c>
      <c r="K40" t="b">
        <f>IF(D40&lt;E40,TRUE,FALSE)</f>
        <v>0</v>
      </c>
      <c r="L40">
        <v>0</v>
      </c>
      <c r="M40" s="7" t="s">
        <v>242</v>
      </c>
      <c r="N40" s="7">
        <v>38</v>
      </c>
      <c r="O40" s="7" t="s">
        <v>470</v>
      </c>
      <c r="P40" s="7" t="s">
        <v>491</v>
      </c>
      <c r="Q40" s="7">
        <f>LEN(P40)-LEN(SUBSTITUTE(P40,",",""))+1</f>
        <v>1</v>
      </c>
      <c r="R40" s="7">
        <f>LEN(S40)-LEN(SUBSTITUTE(S40,",",""))+1</f>
        <v>1</v>
      </c>
      <c r="S40" s="7" t="s">
        <v>30</v>
      </c>
      <c r="T40" s="7" t="b">
        <v>1</v>
      </c>
      <c r="U40" s="7" t="b">
        <f>OR(V40,W40)</f>
        <v>0</v>
      </c>
      <c r="V40" s="7" t="b">
        <v>0</v>
      </c>
      <c r="W40" s="7" t="b">
        <v>0</v>
      </c>
      <c r="X40" s="7" t="b">
        <v>0</v>
      </c>
      <c r="Y40" s="13" t="b">
        <f>IF(Q40&lt;R40,TRUE,FALSE)</f>
        <v>0</v>
      </c>
      <c r="Z40" s="13" t="s">
        <v>445</v>
      </c>
      <c r="AA40" s="13">
        <f>Q40-R40</f>
        <v>0</v>
      </c>
    </row>
    <row r="41" spans="1:27">
      <c r="A41" t="s">
        <v>244</v>
      </c>
      <c r="B41" t="s">
        <v>187</v>
      </c>
      <c r="C41" t="s">
        <v>245</v>
      </c>
      <c r="D41">
        <v>3</v>
      </c>
      <c r="E41">
        <v>2</v>
      </c>
      <c r="F41" t="b">
        <v>0</v>
      </c>
      <c r="G41" t="b">
        <v>1</v>
      </c>
      <c r="H41">
        <v>0</v>
      </c>
      <c r="I41">
        <v>1</v>
      </c>
      <c r="J41" t="b">
        <v>0</v>
      </c>
      <c r="K41" t="b">
        <f>IF(D41&lt;E41,TRUE,FALSE)</f>
        <v>0</v>
      </c>
      <c r="L41">
        <v>0</v>
      </c>
      <c r="M41" s="7" t="s">
        <v>244</v>
      </c>
      <c r="N41" s="7">
        <v>39</v>
      </c>
      <c r="O41" s="7" t="s">
        <v>454</v>
      </c>
      <c r="P41" s="7" t="s">
        <v>492</v>
      </c>
      <c r="Q41" s="7">
        <f>LEN(P41)-LEN(SUBSTITUTE(P41,",",""))+1</f>
        <v>3</v>
      </c>
      <c r="R41" s="7">
        <f>LEN(S41)-LEN(SUBSTITUTE(S41,",",""))+1</f>
        <v>2</v>
      </c>
      <c r="S41" s="7" t="s">
        <v>329</v>
      </c>
      <c r="T41" s="7" t="b">
        <v>0</v>
      </c>
      <c r="U41" s="7" t="b">
        <f>OR(V41,W41)</f>
        <v>1</v>
      </c>
      <c r="V41" s="7" t="b">
        <v>1</v>
      </c>
      <c r="W41" s="7" t="b">
        <v>0</v>
      </c>
      <c r="X41" s="7" t="b">
        <v>0</v>
      </c>
      <c r="Y41" s="13" t="b">
        <f>IF(Q41&lt;R41,TRUE,FALSE)</f>
        <v>0</v>
      </c>
      <c r="Z41" s="13" t="s">
        <v>456</v>
      </c>
      <c r="AA41" s="13">
        <f>Q41-R41</f>
        <v>1</v>
      </c>
    </row>
    <row r="42" spans="1:27">
      <c r="A42" t="s">
        <v>246</v>
      </c>
      <c r="B42" t="s">
        <v>187</v>
      </c>
      <c r="C42" t="s">
        <v>247</v>
      </c>
      <c r="D42">
        <v>3</v>
      </c>
      <c r="E42">
        <v>2</v>
      </c>
      <c r="F42" t="b">
        <v>0</v>
      </c>
      <c r="G42" t="b">
        <v>1</v>
      </c>
      <c r="H42">
        <v>1</v>
      </c>
      <c r="I42">
        <v>0</v>
      </c>
      <c r="J42" t="b">
        <v>0</v>
      </c>
      <c r="K42" t="b">
        <f>IF(D42&lt;E42,TRUE,FALSE)</f>
        <v>0</v>
      </c>
      <c r="L42">
        <v>0</v>
      </c>
      <c r="M42" s="7" t="s">
        <v>246</v>
      </c>
      <c r="N42" s="7">
        <v>40</v>
      </c>
      <c r="O42" s="7" t="s">
        <v>441</v>
      </c>
      <c r="P42" s="7" t="s">
        <v>448</v>
      </c>
      <c r="Q42" s="7">
        <f>LEN(P42)-LEN(SUBSTITUTE(P42,",",""))+1</f>
        <v>3</v>
      </c>
      <c r="R42" s="7">
        <f>LEN(S42)-LEN(SUBSTITUTE(S42,",",""))+1</f>
        <v>2</v>
      </c>
      <c r="S42" s="7" t="s">
        <v>449</v>
      </c>
      <c r="T42" s="7" t="b">
        <v>0</v>
      </c>
      <c r="U42" s="7" t="b">
        <f>OR(V42,W42)</f>
        <v>1</v>
      </c>
      <c r="V42" s="7" t="b">
        <v>1</v>
      </c>
      <c r="W42" s="7" t="b">
        <v>0</v>
      </c>
      <c r="X42" s="7" t="b">
        <v>0</v>
      </c>
      <c r="Y42" s="13" t="b">
        <f>IF(Q42&lt;R42,TRUE,FALSE)</f>
        <v>0</v>
      </c>
      <c r="Z42" s="13" t="s">
        <v>440</v>
      </c>
      <c r="AA42" s="13">
        <f>Q42-R42</f>
        <v>1</v>
      </c>
    </row>
    <row r="43" spans="1:27">
      <c r="A43" t="s">
        <v>248</v>
      </c>
      <c r="B43" t="s">
        <v>187</v>
      </c>
      <c r="C43" t="s">
        <v>250</v>
      </c>
      <c r="D43">
        <v>4</v>
      </c>
      <c r="E43">
        <v>3</v>
      </c>
      <c r="F43" t="b">
        <v>0</v>
      </c>
      <c r="G43" t="b">
        <v>1</v>
      </c>
      <c r="H43">
        <v>2</v>
      </c>
      <c r="I43">
        <v>2</v>
      </c>
      <c r="J43" t="b">
        <v>0</v>
      </c>
      <c r="K43" t="b">
        <f>IF(D43&lt;E43,TRUE,FALSE)</f>
        <v>0</v>
      </c>
      <c r="L43">
        <v>0</v>
      </c>
      <c r="M43" s="7" t="s">
        <v>248</v>
      </c>
      <c r="N43" s="7">
        <v>41</v>
      </c>
      <c r="O43" s="7" t="s">
        <v>452</v>
      </c>
      <c r="P43" s="7" t="s">
        <v>480</v>
      </c>
      <c r="Q43" s="7">
        <f>LEN(P43)-LEN(SUBSTITUTE(P43,",",""))+1</f>
        <v>2</v>
      </c>
      <c r="R43" s="7">
        <f>LEN(S43)-LEN(SUBSTITUTE(S43,",",""))+1</f>
        <v>3</v>
      </c>
      <c r="S43" s="7" t="s">
        <v>317</v>
      </c>
      <c r="T43" s="18" t="b">
        <v>0</v>
      </c>
      <c r="U43" s="7" t="b">
        <f>OR(V43,W43)</f>
        <v>0</v>
      </c>
      <c r="V43" s="18" t="b">
        <v>0</v>
      </c>
      <c r="W43" s="18" t="b">
        <v>0</v>
      </c>
      <c r="X43" s="18" t="b">
        <v>1</v>
      </c>
      <c r="Y43" s="13" t="b">
        <f>IF(Q43&lt;R43,TRUE,FALSE)</f>
        <v>1</v>
      </c>
      <c r="Z43" s="13" t="s">
        <v>442</v>
      </c>
      <c r="AA43" s="13">
        <f>Q43-R43</f>
        <v>-1</v>
      </c>
    </row>
    <row r="44" spans="1:27">
      <c r="A44" s="28" t="s">
        <v>116</v>
      </c>
      <c r="B44" s="28" t="s">
        <v>79</v>
      </c>
      <c r="C44" s="28" t="s">
        <v>406</v>
      </c>
      <c r="D44" s="28">
        <v>0</v>
      </c>
      <c r="E44">
        <v>1</v>
      </c>
      <c r="F44" t="b">
        <v>0</v>
      </c>
      <c r="G44" t="b">
        <v>1</v>
      </c>
      <c r="H44">
        <v>1</v>
      </c>
      <c r="I44">
        <v>0</v>
      </c>
      <c r="J44" t="b">
        <v>0</v>
      </c>
      <c r="K44" t="b">
        <f>IF(D44&lt;E44,TRUE,FALSE)</f>
        <v>1</v>
      </c>
      <c r="L44">
        <v>0</v>
      </c>
      <c r="M44" s="7" t="s">
        <v>116</v>
      </c>
      <c r="N44" s="7">
        <v>42</v>
      </c>
      <c r="O44" s="7" t="s">
        <v>503</v>
      </c>
      <c r="P44" s="7" t="s">
        <v>406</v>
      </c>
      <c r="Q44" s="7">
        <f>LEN(P44)-LEN(SUBSTITUTE(P44,",",""))+1</f>
        <v>1</v>
      </c>
      <c r="R44" s="7">
        <f>LEN(S44)-LEN(SUBSTITUTE(S44,",",""))+1</f>
        <v>1</v>
      </c>
      <c r="S44" s="7" t="s">
        <v>24</v>
      </c>
      <c r="T44" s="18" t="b">
        <v>0</v>
      </c>
      <c r="U44" s="7" t="b">
        <f>OR(V44,W44)</f>
        <v>0</v>
      </c>
      <c r="V44" s="18" t="b">
        <v>0</v>
      </c>
      <c r="W44" s="18" t="b">
        <v>0</v>
      </c>
      <c r="X44" s="18" t="b">
        <v>1</v>
      </c>
      <c r="Y44" s="13" t="b">
        <f>IF(Q44&lt;R44,TRUE,FALSE)</f>
        <v>0</v>
      </c>
      <c r="Z44" s="13" t="s">
        <v>442</v>
      </c>
      <c r="AA44" s="13">
        <f>Q44-R44</f>
        <v>0</v>
      </c>
    </row>
    <row r="45" spans="1:27">
      <c r="A45" t="s">
        <v>251</v>
      </c>
      <c r="B45" t="s">
        <v>187</v>
      </c>
      <c r="C45" t="s">
        <v>252</v>
      </c>
      <c r="D45">
        <v>3</v>
      </c>
      <c r="E45">
        <v>3</v>
      </c>
      <c r="F45" t="b">
        <v>1</v>
      </c>
      <c r="G45" t="b">
        <v>0</v>
      </c>
      <c r="H45">
        <v>0</v>
      </c>
      <c r="I45">
        <v>0</v>
      </c>
      <c r="J45" t="b">
        <v>0</v>
      </c>
      <c r="K45" t="b">
        <f>IF(D45&lt;E45,TRUE,FALSE)</f>
        <v>0</v>
      </c>
      <c r="L45">
        <v>-1</v>
      </c>
      <c r="M45" s="7" t="s">
        <v>251</v>
      </c>
      <c r="N45" s="7">
        <v>43</v>
      </c>
      <c r="O45" s="7" t="s">
        <v>452</v>
      </c>
      <c r="P45" s="7" t="s">
        <v>481</v>
      </c>
      <c r="Q45" s="7">
        <f>LEN(P45)-LEN(SUBSTITUTE(P45,",",""))+1</f>
        <v>4</v>
      </c>
      <c r="R45" s="7">
        <f>LEN(S45)-LEN(SUBSTITUTE(S45,",",""))+1</f>
        <v>3</v>
      </c>
      <c r="S45" s="7" t="s">
        <v>330</v>
      </c>
      <c r="T45" s="7" t="b">
        <v>0</v>
      </c>
      <c r="U45" s="7" t="b">
        <f>OR(V45,W45)</f>
        <v>1</v>
      </c>
      <c r="V45" s="7" t="b">
        <v>1</v>
      </c>
      <c r="W45" s="7" t="b">
        <v>1</v>
      </c>
      <c r="X45" s="7" t="b">
        <v>0</v>
      </c>
      <c r="Y45" s="13" t="b">
        <f>IF(Q45&lt;R45,TRUE,FALSE)</f>
        <v>0</v>
      </c>
      <c r="Z45" s="13" t="s">
        <v>456</v>
      </c>
      <c r="AA45" s="13">
        <f>Q45-R45</f>
        <v>1</v>
      </c>
    </row>
    <row r="46" spans="1:27">
      <c r="A46" t="s">
        <v>253</v>
      </c>
      <c r="B46" t="s">
        <v>187</v>
      </c>
      <c r="C46" t="s">
        <v>254</v>
      </c>
      <c r="D46">
        <v>2</v>
      </c>
      <c r="E46">
        <v>3</v>
      </c>
      <c r="F46" t="b">
        <v>0</v>
      </c>
      <c r="G46" t="b">
        <v>1</v>
      </c>
      <c r="H46">
        <v>1</v>
      </c>
      <c r="I46">
        <v>1</v>
      </c>
      <c r="J46" t="b">
        <v>0</v>
      </c>
      <c r="K46" t="b">
        <f>IF(D46&lt;E46,TRUE,FALSE)</f>
        <v>1</v>
      </c>
      <c r="L46">
        <v>-1</v>
      </c>
      <c r="M46" s="7" t="s">
        <v>253</v>
      </c>
      <c r="N46" s="7">
        <v>44</v>
      </c>
      <c r="O46" s="7" t="s">
        <v>452</v>
      </c>
      <c r="P46" s="7" t="s">
        <v>483</v>
      </c>
      <c r="Q46" s="7">
        <f>LEN(P46)-LEN(SUBSTITUTE(P46,",",""))+1</f>
        <v>2</v>
      </c>
      <c r="R46" s="7">
        <f>LEN(S46)-LEN(SUBSTITUTE(S46,",",""))+1</f>
        <v>3</v>
      </c>
      <c r="S46" s="7" t="s">
        <v>330</v>
      </c>
      <c r="T46" s="7" t="b">
        <v>0</v>
      </c>
      <c r="U46" s="7" t="b">
        <f>OR(V46,W46)</f>
        <v>1</v>
      </c>
      <c r="V46" s="7" t="b">
        <v>1</v>
      </c>
      <c r="W46" s="7" t="b">
        <v>1</v>
      </c>
      <c r="X46" s="7" t="b">
        <v>0</v>
      </c>
      <c r="Y46" s="13" t="b">
        <f>IF(Q46&lt;R46,TRUE,FALSE)</f>
        <v>1</v>
      </c>
      <c r="Z46" s="13" t="s">
        <v>456</v>
      </c>
      <c r="AA46" s="13">
        <f>Q46-R46</f>
        <v>-1</v>
      </c>
    </row>
    <row r="47" spans="1:27">
      <c r="A47" t="s">
        <v>118</v>
      </c>
      <c r="B47" t="s">
        <v>79</v>
      </c>
      <c r="C47" t="s">
        <v>565</v>
      </c>
      <c r="D47">
        <v>3</v>
      </c>
      <c r="E47">
        <v>5</v>
      </c>
      <c r="F47" t="b">
        <v>0</v>
      </c>
      <c r="G47" t="b">
        <v>1</v>
      </c>
      <c r="H47">
        <v>3</v>
      </c>
      <c r="I47">
        <v>2</v>
      </c>
      <c r="J47" t="b">
        <v>0</v>
      </c>
      <c r="K47" t="b">
        <f>IF(D47&lt;E47,TRUE,FALSE)</f>
        <v>1</v>
      </c>
      <c r="L47">
        <v>-1</v>
      </c>
      <c r="M47" s="7" t="s">
        <v>118</v>
      </c>
      <c r="N47" s="7">
        <v>45</v>
      </c>
      <c r="O47" s="7" t="s">
        <v>438</v>
      </c>
      <c r="P47" s="7" t="s">
        <v>497</v>
      </c>
      <c r="Q47" s="7">
        <f>LEN(P47)-LEN(SUBSTITUTE(P47,",",""))+1</f>
        <v>2</v>
      </c>
      <c r="R47" s="7">
        <f>LEN(S47)-LEN(SUBSTITUTE(S47,",",""))+1</f>
        <v>5</v>
      </c>
      <c r="S47" s="7" t="s">
        <v>376</v>
      </c>
      <c r="T47" s="7" t="b">
        <v>0</v>
      </c>
      <c r="U47" s="7" t="b">
        <f>OR(V47,W47)</f>
        <v>1</v>
      </c>
      <c r="V47" s="7" t="b">
        <v>1</v>
      </c>
      <c r="W47" s="7" t="b">
        <v>1</v>
      </c>
      <c r="X47" s="7" t="b">
        <v>0</v>
      </c>
      <c r="Y47" s="13" t="b">
        <f>IF(Q47&lt;R47,TRUE,FALSE)</f>
        <v>1</v>
      </c>
      <c r="Z47" s="13" t="s">
        <v>456</v>
      </c>
      <c r="AA47" s="13">
        <f>Q47-R47</f>
        <v>-3</v>
      </c>
    </row>
    <row r="48" spans="1:27">
      <c r="A48" t="s">
        <v>119</v>
      </c>
      <c r="B48" t="s">
        <v>79</v>
      </c>
      <c r="C48" t="s">
        <v>24</v>
      </c>
      <c r="D48">
        <v>1</v>
      </c>
      <c r="E48">
        <v>1</v>
      </c>
      <c r="F48" t="b">
        <v>1</v>
      </c>
      <c r="G48" t="b">
        <v>0</v>
      </c>
      <c r="H48">
        <v>0</v>
      </c>
      <c r="I48">
        <v>0</v>
      </c>
      <c r="J48" t="b">
        <v>0</v>
      </c>
      <c r="K48" t="b">
        <f>IF(D48&lt;E48,TRUE,FALSE)</f>
        <v>0</v>
      </c>
      <c r="L48">
        <v>0</v>
      </c>
      <c r="M48" s="7" t="s">
        <v>119</v>
      </c>
      <c r="N48" s="7">
        <v>46</v>
      </c>
      <c r="O48" s="7" t="s">
        <v>503</v>
      </c>
      <c r="P48" s="7" t="s">
        <v>526</v>
      </c>
      <c r="Q48" s="7">
        <f>LEN(P48)-LEN(SUBSTITUTE(P48,",",""))+1</f>
        <v>1</v>
      </c>
      <c r="R48" s="7">
        <f>LEN(S48)-LEN(SUBSTITUTE(S48,",",""))+1</f>
        <v>1</v>
      </c>
      <c r="S48" s="7" t="s">
        <v>24</v>
      </c>
      <c r="T48" s="7" t="b">
        <v>1</v>
      </c>
      <c r="U48" s="7" t="b">
        <f>OR(V48,W48)</f>
        <v>0</v>
      </c>
      <c r="V48" s="7" t="b">
        <v>0</v>
      </c>
      <c r="W48" s="7" t="b">
        <v>0</v>
      </c>
      <c r="X48" s="7" t="b">
        <v>0</v>
      </c>
      <c r="Y48" s="13" t="b">
        <f>IF(Q48&lt;R48,TRUE,FALSE)</f>
        <v>0</v>
      </c>
      <c r="Z48" s="13" t="s">
        <v>445</v>
      </c>
      <c r="AA48" s="13">
        <f>Q48-R48</f>
        <v>0</v>
      </c>
    </row>
    <row r="49" spans="1:27">
      <c r="A49" t="s">
        <v>121</v>
      </c>
      <c r="B49" t="s">
        <v>79</v>
      </c>
      <c r="C49" t="s">
        <v>564</v>
      </c>
      <c r="D49">
        <v>6</v>
      </c>
      <c r="E49">
        <v>6</v>
      </c>
      <c r="F49" t="b">
        <v>0</v>
      </c>
      <c r="G49" t="b">
        <v>1</v>
      </c>
      <c r="H49">
        <v>1</v>
      </c>
      <c r="I49">
        <v>2</v>
      </c>
      <c r="J49" t="b">
        <v>0</v>
      </c>
      <c r="K49" t="b">
        <f>IF(D49&lt;E49,TRUE,FALSE)</f>
        <v>0</v>
      </c>
      <c r="L49">
        <v>-1</v>
      </c>
      <c r="M49" s="7" t="s">
        <v>121</v>
      </c>
      <c r="N49" s="7">
        <v>47</v>
      </c>
      <c r="O49" s="7" t="s">
        <v>503</v>
      </c>
      <c r="P49" s="7" t="s">
        <v>527</v>
      </c>
      <c r="Q49" s="7">
        <f>LEN(P49)-LEN(SUBSTITUTE(P49,",",""))+1</f>
        <v>4</v>
      </c>
      <c r="R49" s="7">
        <f>LEN(S49)-LEN(SUBSTITUTE(S49,",",""))+1</f>
        <v>6</v>
      </c>
      <c r="S49" s="7" t="s">
        <v>377</v>
      </c>
      <c r="T49" s="7" t="b">
        <v>0</v>
      </c>
      <c r="U49" s="7" t="b">
        <f>OR(V49,W49)</f>
        <v>1</v>
      </c>
      <c r="V49" s="7" t="b">
        <v>1</v>
      </c>
      <c r="W49" s="7" t="b">
        <v>0</v>
      </c>
      <c r="X49" s="7" t="b">
        <v>0</v>
      </c>
      <c r="Y49" s="13" t="b">
        <f>IF(Q49&lt;R49,TRUE,FALSE)</f>
        <v>1</v>
      </c>
      <c r="Z49" s="13" t="s">
        <v>440</v>
      </c>
      <c r="AA49" s="13">
        <f>Q49-R49</f>
        <v>-2</v>
      </c>
    </row>
    <row r="50" spans="1:27">
      <c r="A50" t="s">
        <v>123</v>
      </c>
      <c r="B50" t="s">
        <v>79</v>
      </c>
      <c r="C50" t="s">
        <v>566</v>
      </c>
      <c r="D50">
        <v>2</v>
      </c>
      <c r="E50">
        <v>2</v>
      </c>
      <c r="F50" t="b">
        <v>1</v>
      </c>
      <c r="G50" t="b">
        <v>0</v>
      </c>
      <c r="H50">
        <v>0</v>
      </c>
      <c r="I50">
        <v>0</v>
      </c>
      <c r="J50" t="b">
        <v>0</v>
      </c>
      <c r="K50" t="b">
        <f>IF(D50&lt;E50,TRUE,FALSE)</f>
        <v>0</v>
      </c>
      <c r="L50">
        <v>0</v>
      </c>
      <c r="M50" s="7" t="s">
        <v>123</v>
      </c>
      <c r="N50" s="7">
        <v>48</v>
      </c>
      <c r="O50" s="7" t="s">
        <v>500</v>
      </c>
      <c r="P50" s="7" t="s">
        <v>501</v>
      </c>
      <c r="Q50" s="7">
        <f>LEN(P50)-LEN(SUBSTITUTE(P50,",",""))+1</f>
        <v>1</v>
      </c>
      <c r="R50" s="7">
        <f>LEN(S50)-LEN(SUBSTITUTE(S50,",",""))+1</f>
        <v>2</v>
      </c>
      <c r="S50" s="7" t="s">
        <v>378</v>
      </c>
      <c r="T50" s="7" t="b">
        <v>0</v>
      </c>
      <c r="U50" s="7" t="b">
        <f>OR(V50,W50)</f>
        <v>1</v>
      </c>
      <c r="V50" s="7" t="b">
        <v>1</v>
      </c>
      <c r="W50" s="7" t="b">
        <v>0</v>
      </c>
      <c r="X50" s="7" t="b">
        <v>0</v>
      </c>
      <c r="Y50" s="13" t="b">
        <f>IF(Q50&lt;R50,TRUE,FALSE)</f>
        <v>1</v>
      </c>
      <c r="Z50" s="13" t="s">
        <v>440</v>
      </c>
      <c r="AA50" s="13">
        <f>Q50-R50</f>
        <v>-1</v>
      </c>
    </row>
    <row r="51" spans="1:27">
      <c r="A51" t="s">
        <v>124</v>
      </c>
      <c r="B51" t="s">
        <v>79</v>
      </c>
      <c r="C51" t="s">
        <v>567</v>
      </c>
      <c r="D51">
        <v>3</v>
      </c>
      <c r="E51">
        <v>2</v>
      </c>
      <c r="F51" t="b">
        <v>0</v>
      </c>
      <c r="G51" t="b">
        <v>1</v>
      </c>
      <c r="H51">
        <v>1</v>
      </c>
      <c r="I51">
        <v>2</v>
      </c>
      <c r="J51" t="b">
        <v>0</v>
      </c>
      <c r="K51" t="b">
        <f>IF(D51&lt;E51,TRUE,FALSE)</f>
        <v>0</v>
      </c>
      <c r="L51">
        <v>0</v>
      </c>
      <c r="M51" s="7" t="s">
        <v>124</v>
      </c>
      <c r="N51" s="7">
        <v>49</v>
      </c>
      <c r="O51" s="7" t="s">
        <v>503</v>
      </c>
      <c r="P51" s="7" t="s">
        <v>530</v>
      </c>
      <c r="Q51" s="7">
        <f>LEN(P51)-LEN(SUBSTITUTE(P51,",",""))+1</f>
        <v>2</v>
      </c>
      <c r="R51" s="7">
        <f>LEN(S51)-LEN(SUBSTITUTE(S51,",",""))+1</f>
        <v>2</v>
      </c>
      <c r="S51" s="7" t="s">
        <v>379</v>
      </c>
      <c r="T51" s="7" t="b">
        <v>0</v>
      </c>
      <c r="U51" s="7" t="b">
        <f>OR(V51,W51)</f>
        <v>1</v>
      </c>
      <c r="V51" s="7" t="b">
        <v>1</v>
      </c>
      <c r="W51" s="7" t="b">
        <v>1</v>
      </c>
      <c r="X51" s="7" t="b">
        <v>0</v>
      </c>
      <c r="Y51" s="13" t="b">
        <f>IF(Q51&lt;R51,TRUE,FALSE)</f>
        <v>0</v>
      </c>
      <c r="Z51" s="13" t="s">
        <v>456</v>
      </c>
      <c r="AA51" s="13">
        <f>Q51-R51</f>
        <v>0</v>
      </c>
    </row>
    <row r="52" spans="1:27">
      <c r="A52" t="s">
        <v>255</v>
      </c>
      <c r="B52" t="s">
        <v>187</v>
      </c>
      <c r="C52" t="s">
        <v>34</v>
      </c>
      <c r="D52">
        <v>1</v>
      </c>
      <c r="E52">
        <v>3</v>
      </c>
      <c r="F52" t="b">
        <v>0</v>
      </c>
      <c r="G52" t="b">
        <v>1</v>
      </c>
      <c r="H52">
        <v>0</v>
      </c>
      <c r="I52">
        <v>1</v>
      </c>
      <c r="J52" t="b">
        <v>0</v>
      </c>
      <c r="K52" t="b">
        <f>IF(D52&lt;E52,TRUE,FALSE)</f>
        <v>1</v>
      </c>
      <c r="L52">
        <v>-1</v>
      </c>
      <c r="M52" s="7" t="s">
        <v>255</v>
      </c>
      <c r="N52" s="7">
        <v>50</v>
      </c>
      <c r="O52" s="7" t="s">
        <v>452</v>
      </c>
      <c r="P52" s="7" t="s">
        <v>484</v>
      </c>
      <c r="Q52" s="7">
        <f>LEN(P52)-LEN(SUBSTITUTE(P52,",",""))+1</f>
        <v>1</v>
      </c>
      <c r="R52" s="7">
        <f>LEN(S52)-LEN(SUBSTITUTE(S52,",",""))+1</f>
        <v>3</v>
      </c>
      <c r="S52" s="7" t="s">
        <v>331</v>
      </c>
      <c r="T52" s="7" t="b">
        <v>0</v>
      </c>
      <c r="U52" s="7" t="b">
        <f>OR(V52,W52)</f>
        <v>1</v>
      </c>
      <c r="V52" s="7" t="b">
        <v>1</v>
      </c>
      <c r="W52" s="7" t="b">
        <v>0</v>
      </c>
      <c r="X52" s="7" t="b">
        <v>0</v>
      </c>
      <c r="Y52" s="13" t="b">
        <f>IF(Q52&lt;R52,TRUE,FALSE)</f>
        <v>1</v>
      </c>
      <c r="Z52" s="13" t="s">
        <v>440</v>
      </c>
      <c r="AA52" s="13">
        <f>Q52-R52</f>
        <v>-2</v>
      </c>
    </row>
    <row r="53" spans="1:27">
      <c r="A53" t="s">
        <v>256</v>
      </c>
      <c r="B53" t="s">
        <v>187</v>
      </c>
      <c r="C53" t="s">
        <v>257</v>
      </c>
      <c r="D53">
        <v>4</v>
      </c>
      <c r="E53">
        <v>3</v>
      </c>
      <c r="F53" t="b">
        <v>1</v>
      </c>
      <c r="G53" t="b">
        <v>0</v>
      </c>
      <c r="H53">
        <v>0</v>
      </c>
      <c r="I53">
        <v>0</v>
      </c>
      <c r="J53" t="b">
        <v>0</v>
      </c>
      <c r="K53" t="b">
        <f>IF(D53&lt;E53,TRUE,FALSE)</f>
        <v>0</v>
      </c>
      <c r="L53">
        <v>0</v>
      </c>
      <c r="M53" s="7" t="s">
        <v>256</v>
      </c>
      <c r="N53" s="7">
        <v>51</v>
      </c>
      <c r="O53" s="7" t="s">
        <v>470</v>
      </c>
      <c r="P53" s="7" t="s">
        <v>505</v>
      </c>
      <c r="Q53" s="7">
        <f>LEN(P53)-LEN(SUBSTITUTE(P53,",",""))+1</f>
        <v>4</v>
      </c>
      <c r="R53" s="7">
        <f>LEN(S53)-LEN(SUBSTITUTE(S53,",",""))+1</f>
        <v>3</v>
      </c>
      <c r="S53" s="7" t="s">
        <v>332</v>
      </c>
      <c r="T53" s="7" t="b">
        <v>0</v>
      </c>
      <c r="U53" s="7" t="b">
        <f>OR(V53,W53)</f>
        <v>1</v>
      </c>
      <c r="V53" s="7" t="b">
        <v>1</v>
      </c>
      <c r="W53" s="7" t="b">
        <v>0</v>
      </c>
      <c r="X53" s="7" t="b">
        <v>0</v>
      </c>
      <c r="Y53" s="13" t="b">
        <f>IF(Q53&lt;R53,TRUE,FALSE)</f>
        <v>0</v>
      </c>
      <c r="Z53" s="13" t="s">
        <v>456</v>
      </c>
      <c r="AA53" s="13">
        <f>Q53-R53</f>
        <v>1</v>
      </c>
    </row>
    <row r="54" spans="1:27">
      <c r="A54" t="s">
        <v>258</v>
      </c>
      <c r="B54" t="s">
        <v>187</v>
      </c>
      <c r="C54" t="s">
        <v>194</v>
      </c>
      <c r="D54">
        <v>3</v>
      </c>
      <c r="E54">
        <v>3</v>
      </c>
      <c r="F54" t="b">
        <v>1</v>
      </c>
      <c r="G54" t="b">
        <v>0</v>
      </c>
      <c r="H54">
        <v>0</v>
      </c>
      <c r="I54">
        <v>0</v>
      </c>
      <c r="J54" t="b">
        <v>0</v>
      </c>
      <c r="K54" t="b">
        <f>IF(D54&lt;E54,TRUE,FALSE)</f>
        <v>0</v>
      </c>
      <c r="L54">
        <v>0</v>
      </c>
      <c r="M54" s="7" t="s">
        <v>258</v>
      </c>
      <c r="N54" s="7">
        <v>52</v>
      </c>
      <c r="O54" s="7" t="s">
        <v>443</v>
      </c>
      <c r="P54" s="7" t="s">
        <v>506</v>
      </c>
      <c r="Q54" s="7">
        <f>LEN(P54)-LEN(SUBSTITUTE(P54,",",""))+1</f>
        <v>3</v>
      </c>
      <c r="R54" s="7">
        <f>LEN(S54)-LEN(SUBSTITUTE(S54,",",""))+1</f>
        <v>3</v>
      </c>
      <c r="S54" s="7" t="s">
        <v>317</v>
      </c>
      <c r="T54" s="7" t="b">
        <v>1</v>
      </c>
      <c r="U54" s="7" t="b">
        <f>OR(V54,W54)</f>
        <v>0</v>
      </c>
      <c r="V54" s="7" t="b">
        <v>0</v>
      </c>
      <c r="W54" s="7" t="b">
        <v>0</v>
      </c>
      <c r="X54" s="7" t="b">
        <v>0</v>
      </c>
      <c r="Y54" s="13" t="b">
        <f>IF(Q54&lt;R54,TRUE,FALSE)</f>
        <v>0</v>
      </c>
      <c r="Z54" s="13" t="s">
        <v>445</v>
      </c>
      <c r="AA54" s="13">
        <f>Q54-R54</f>
        <v>0</v>
      </c>
    </row>
    <row r="55" spans="1:27">
      <c r="A55" t="s">
        <v>126</v>
      </c>
      <c r="B55" t="s">
        <v>79</v>
      </c>
      <c r="C55" t="s">
        <v>564</v>
      </c>
      <c r="D55">
        <v>6</v>
      </c>
      <c r="E55">
        <v>6</v>
      </c>
      <c r="F55" t="b">
        <v>0</v>
      </c>
      <c r="G55" t="b">
        <v>1</v>
      </c>
      <c r="H55">
        <v>1</v>
      </c>
      <c r="I55">
        <v>2</v>
      </c>
      <c r="J55" t="b">
        <v>0</v>
      </c>
      <c r="K55" t="b">
        <f>IF(D55&lt;E55,TRUE,FALSE)</f>
        <v>0</v>
      </c>
      <c r="L55">
        <v>-1</v>
      </c>
      <c r="M55" s="7" t="s">
        <v>126</v>
      </c>
      <c r="N55" s="7">
        <v>53</v>
      </c>
      <c r="O55" s="7" t="s">
        <v>503</v>
      </c>
      <c r="P55" s="7" t="s">
        <v>531</v>
      </c>
      <c r="Q55" s="7">
        <f>LEN(P55)-LEN(SUBSTITUTE(P55,",",""))+1</f>
        <v>4</v>
      </c>
      <c r="R55" s="7">
        <f>LEN(S55)-LEN(SUBSTITUTE(S55,",",""))+1</f>
        <v>6</v>
      </c>
      <c r="S55" s="7" t="s">
        <v>377</v>
      </c>
      <c r="T55" s="7" t="b">
        <v>0</v>
      </c>
      <c r="U55" s="7" t="b">
        <f>OR(V55,W55)</f>
        <v>1</v>
      </c>
      <c r="V55" s="7" t="b">
        <v>1</v>
      </c>
      <c r="W55" s="7" t="b">
        <v>0</v>
      </c>
      <c r="X55" s="7" t="b">
        <v>0</v>
      </c>
      <c r="Y55" s="13" t="b">
        <f>IF(Q55&lt;R55,TRUE,FALSE)</f>
        <v>1</v>
      </c>
      <c r="Z55" s="13" t="s">
        <v>440</v>
      </c>
      <c r="AA55" s="13">
        <f>Q55-R55</f>
        <v>-2</v>
      </c>
    </row>
    <row r="56" spans="1:27">
      <c r="A56" t="s">
        <v>127</v>
      </c>
      <c r="B56" t="s">
        <v>79</v>
      </c>
      <c r="C56" t="s">
        <v>568</v>
      </c>
      <c r="D56">
        <v>2</v>
      </c>
      <c r="E56">
        <v>2</v>
      </c>
      <c r="F56" t="b">
        <v>1</v>
      </c>
      <c r="G56" t="b">
        <v>0</v>
      </c>
      <c r="H56">
        <v>0</v>
      </c>
      <c r="I56">
        <v>0</v>
      </c>
      <c r="J56" t="b">
        <v>0</v>
      </c>
      <c r="K56" t="b">
        <f>IF(D56&lt;E56,TRUE,FALSE)</f>
        <v>0</v>
      </c>
      <c r="L56">
        <v>0</v>
      </c>
      <c r="M56" s="7" t="s">
        <v>127</v>
      </c>
      <c r="N56" s="7">
        <v>54</v>
      </c>
      <c r="O56" s="7" t="s">
        <v>450</v>
      </c>
      <c r="P56" s="7" t="s">
        <v>451</v>
      </c>
      <c r="Q56" s="7">
        <f>LEN(P56)-LEN(SUBSTITUTE(P56,",",""))+1</f>
        <v>1</v>
      </c>
      <c r="R56" s="7">
        <f>LEN(S56)-LEN(SUBSTITUTE(S56,",",""))+1</f>
        <v>2</v>
      </c>
      <c r="S56" s="7" t="s">
        <v>380</v>
      </c>
      <c r="T56" s="18" t="b">
        <v>0</v>
      </c>
      <c r="U56" s="7" t="b">
        <f>OR(V56,W56)</f>
        <v>0</v>
      </c>
      <c r="V56" s="18" t="b">
        <v>0</v>
      </c>
      <c r="W56" s="18" t="b">
        <v>0</v>
      </c>
      <c r="X56" s="18" t="b">
        <v>1</v>
      </c>
      <c r="Y56" s="13" t="b">
        <f>IF(Q56&lt;R56,TRUE,FALSE)</f>
        <v>1</v>
      </c>
      <c r="Z56" s="13" t="s">
        <v>442</v>
      </c>
      <c r="AA56" s="13">
        <f>Q56-R56</f>
        <v>-1</v>
      </c>
    </row>
    <row r="57" spans="1:27">
      <c r="A57" t="s">
        <v>128</v>
      </c>
      <c r="B57" t="s">
        <v>79</v>
      </c>
      <c r="C57" t="s">
        <v>563</v>
      </c>
      <c r="D57">
        <v>5</v>
      </c>
      <c r="E57">
        <v>2</v>
      </c>
      <c r="F57" t="b">
        <v>0</v>
      </c>
      <c r="G57" t="b">
        <v>1</v>
      </c>
      <c r="H57">
        <v>0</v>
      </c>
      <c r="I57">
        <v>3</v>
      </c>
      <c r="J57" t="b">
        <v>0</v>
      </c>
      <c r="K57" t="b">
        <f>IF(D57&lt;E57,TRUE,FALSE)</f>
        <v>0</v>
      </c>
      <c r="L57">
        <v>0</v>
      </c>
      <c r="M57" s="7" t="s">
        <v>128</v>
      </c>
      <c r="N57" s="7">
        <v>55</v>
      </c>
      <c r="O57" s="7" t="s">
        <v>460</v>
      </c>
      <c r="P57" s="7" t="s">
        <v>508</v>
      </c>
      <c r="Q57" s="7">
        <f>LEN(P57)-LEN(SUBSTITUTE(P57,",",""))+1</f>
        <v>4</v>
      </c>
      <c r="R57" s="7">
        <f>LEN(S57)-LEN(SUBSTITUTE(S57,",",""))+1</f>
        <v>2</v>
      </c>
      <c r="S57" s="7" t="s">
        <v>381</v>
      </c>
      <c r="T57" s="7" t="b">
        <v>0</v>
      </c>
      <c r="U57" s="7" t="b">
        <f>OR(V57,W57)</f>
        <v>1</v>
      </c>
      <c r="V57" s="7" t="b">
        <v>0</v>
      </c>
      <c r="W57" s="7" t="b">
        <v>1</v>
      </c>
      <c r="X57" s="7" t="b">
        <v>0</v>
      </c>
      <c r="Y57" s="13" t="b">
        <f>IF(Q57&lt;R57,TRUE,FALSE)</f>
        <v>0</v>
      </c>
      <c r="Z57" s="13" t="s">
        <v>468</v>
      </c>
      <c r="AA57" s="13">
        <f>Q57-R57</f>
        <v>2</v>
      </c>
    </row>
    <row r="58" spans="1:27">
      <c r="A58" t="s">
        <v>130</v>
      </c>
      <c r="B58" t="s">
        <v>79</v>
      </c>
      <c r="C58" t="s">
        <v>569</v>
      </c>
      <c r="D58">
        <v>5</v>
      </c>
      <c r="E58">
        <v>5</v>
      </c>
      <c r="F58" t="b">
        <v>0</v>
      </c>
      <c r="G58" t="b">
        <v>1</v>
      </c>
      <c r="H58">
        <v>1</v>
      </c>
      <c r="I58">
        <v>2</v>
      </c>
      <c r="J58" t="b">
        <v>0</v>
      </c>
      <c r="K58" t="b">
        <f>IF(D58&lt;E58,TRUE,FALSE)</f>
        <v>0</v>
      </c>
      <c r="L58">
        <v>-1</v>
      </c>
      <c r="M58" s="7" t="s">
        <v>130</v>
      </c>
      <c r="N58" s="7">
        <v>56</v>
      </c>
      <c r="O58" s="7" t="s">
        <v>503</v>
      </c>
      <c r="P58" s="7" t="s">
        <v>532</v>
      </c>
      <c r="Q58" s="7">
        <f>LEN(P58)-LEN(SUBSTITUTE(P58,",",""))+1</f>
        <v>4</v>
      </c>
      <c r="R58" s="7">
        <f>LEN(S58)-LEN(SUBSTITUTE(S58,",",""))+1</f>
        <v>5</v>
      </c>
      <c r="S58" s="7" t="s">
        <v>327</v>
      </c>
      <c r="T58" s="7" t="b">
        <v>0</v>
      </c>
      <c r="U58" s="7" t="b">
        <f>OR(V58,W58)</f>
        <v>1</v>
      </c>
      <c r="V58" s="7" t="b">
        <v>1</v>
      </c>
      <c r="W58" s="7" t="b">
        <v>0</v>
      </c>
      <c r="X58" s="7" t="b">
        <v>0</v>
      </c>
      <c r="Y58" s="13" t="b">
        <f>IF(Q58&lt;R58,TRUE,FALSE)</f>
        <v>1</v>
      </c>
      <c r="Z58" s="13" t="s">
        <v>440</v>
      </c>
      <c r="AA58" s="13">
        <f>Q58-R58</f>
        <v>-1</v>
      </c>
    </row>
    <row r="59" spans="1:27">
      <c r="A59" t="s">
        <v>259</v>
      </c>
      <c r="B59" t="s">
        <v>187</v>
      </c>
      <c r="C59" t="s">
        <v>31</v>
      </c>
      <c r="D59">
        <v>1</v>
      </c>
      <c r="E59">
        <v>1</v>
      </c>
      <c r="F59" t="b">
        <v>1</v>
      </c>
      <c r="G59" t="b">
        <v>0</v>
      </c>
      <c r="H59">
        <v>0</v>
      </c>
      <c r="I59">
        <v>0</v>
      </c>
      <c r="J59" t="b">
        <v>0</v>
      </c>
      <c r="K59" t="b">
        <f>IF(D59&lt;E59,TRUE,FALSE)</f>
        <v>0</v>
      </c>
      <c r="L59">
        <v>0</v>
      </c>
      <c r="M59" s="7" t="s">
        <v>259</v>
      </c>
      <c r="N59" s="7">
        <v>57</v>
      </c>
      <c r="O59" s="7" t="s">
        <v>510</v>
      </c>
      <c r="P59" s="7" t="s">
        <v>511</v>
      </c>
      <c r="Q59" s="7">
        <f>LEN(P59)-LEN(SUBSTITUTE(P59,",",""))+1</f>
        <v>1</v>
      </c>
      <c r="R59" s="7">
        <f>LEN(S59)-LEN(SUBSTITUTE(S59,",",""))+1</f>
        <v>1</v>
      </c>
      <c r="S59" s="7" t="s">
        <v>31</v>
      </c>
      <c r="T59" s="7" t="b">
        <v>1</v>
      </c>
      <c r="U59" s="7" t="b">
        <f>OR(V59,W59)</f>
        <v>0</v>
      </c>
      <c r="V59" s="7" t="b">
        <v>0</v>
      </c>
      <c r="W59" s="7" t="b">
        <v>0</v>
      </c>
      <c r="X59" s="7" t="b">
        <v>0</v>
      </c>
      <c r="Y59" s="13" t="b">
        <f>IF(Q59&lt;R59,TRUE,FALSE)</f>
        <v>0</v>
      </c>
      <c r="Z59" s="13" t="s">
        <v>445</v>
      </c>
      <c r="AA59" s="13">
        <f>Q59-R59</f>
        <v>0</v>
      </c>
    </row>
    <row r="60" spans="1:27">
      <c r="A60" t="s">
        <v>261</v>
      </c>
      <c r="B60" t="s">
        <v>187</v>
      </c>
      <c r="C60" t="s">
        <v>194</v>
      </c>
      <c r="D60">
        <v>3</v>
      </c>
      <c r="E60">
        <v>3</v>
      </c>
      <c r="F60" t="b">
        <v>1</v>
      </c>
      <c r="G60" t="b">
        <v>0</v>
      </c>
      <c r="H60">
        <v>0</v>
      </c>
      <c r="I60">
        <v>0</v>
      </c>
      <c r="J60" t="b">
        <v>0</v>
      </c>
      <c r="K60" t="b">
        <f>IF(D60&lt;E60,TRUE,FALSE)</f>
        <v>0</v>
      </c>
      <c r="L60">
        <v>0</v>
      </c>
      <c r="M60" s="7" t="s">
        <v>261</v>
      </c>
      <c r="N60" s="7">
        <v>58</v>
      </c>
      <c r="O60" s="7" t="s">
        <v>443</v>
      </c>
      <c r="P60" s="7" t="s">
        <v>512</v>
      </c>
      <c r="Q60" s="7">
        <f>LEN(P60)-LEN(SUBSTITUTE(P60,",",""))+1</f>
        <v>2</v>
      </c>
      <c r="R60" s="7">
        <f>LEN(S60)-LEN(SUBSTITUTE(S60,",",""))+1</f>
        <v>3</v>
      </c>
      <c r="S60" s="7" t="s">
        <v>317</v>
      </c>
      <c r="T60" s="7" t="b">
        <v>0</v>
      </c>
      <c r="U60" s="7" t="b">
        <f>OR(V60,W60)</f>
        <v>1</v>
      </c>
      <c r="V60" s="7" t="b">
        <v>1</v>
      </c>
      <c r="W60" s="7" t="b">
        <v>0</v>
      </c>
      <c r="X60" s="7" t="b">
        <v>0</v>
      </c>
      <c r="Y60" s="13" t="b">
        <f>IF(Q60&lt;R60,TRUE,FALSE)</f>
        <v>1</v>
      </c>
      <c r="Z60" s="13" t="s">
        <v>440</v>
      </c>
      <c r="AA60" s="13">
        <f>Q60-R60</f>
        <v>-1</v>
      </c>
    </row>
    <row r="61" spans="1:27">
      <c r="A61" t="s">
        <v>132</v>
      </c>
      <c r="B61" t="s">
        <v>79</v>
      </c>
      <c r="C61" t="s">
        <v>307</v>
      </c>
      <c r="D61">
        <v>3</v>
      </c>
      <c r="E61">
        <v>4</v>
      </c>
      <c r="F61" t="b">
        <v>0</v>
      </c>
      <c r="G61" t="b">
        <v>1</v>
      </c>
      <c r="H61">
        <v>1</v>
      </c>
      <c r="I61">
        <v>1</v>
      </c>
      <c r="J61" t="b">
        <v>0</v>
      </c>
      <c r="K61" t="b">
        <f>IF(D61&lt;E61,TRUE,FALSE)</f>
        <v>1</v>
      </c>
      <c r="L61">
        <v>-1</v>
      </c>
      <c r="M61" s="7" t="s">
        <v>132</v>
      </c>
      <c r="N61" s="7">
        <v>59</v>
      </c>
      <c r="O61" s="7" t="s">
        <v>503</v>
      </c>
      <c r="P61" s="7" t="s">
        <v>533</v>
      </c>
      <c r="Q61" s="7">
        <f>LEN(P61)-LEN(SUBSTITUTE(P61,",",""))+1</f>
        <v>2</v>
      </c>
      <c r="R61" s="7">
        <f>LEN(S61)-LEN(SUBSTITUTE(S61,",",""))+1</f>
        <v>4</v>
      </c>
      <c r="S61" s="7" t="s">
        <v>382</v>
      </c>
      <c r="T61" s="7" t="b">
        <v>0</v>
      </c>
      <c r="U61" s="7" t="b">
        <f>OR(V61,W61)</f>
        <v>1</v>
      </c>
      <c r="V61" s="7" t="b">
        <v>1</v>
      </c>
      <c r="W61" s="7" t="b">
        <v>0</v>
      </c>
      <c r="X61" s="7" t="b">
        <v>0</v>
      </c>
      <c r="Y61" s="13" t="b">
        <f>IF(Q61&lt;R61,TRUE,FALSE)</f>
        <v>1</v>
      </c>
      <c r="Z61" s="13" t="s">
        <v>440</v>
      </c>
      <c r="AA61" s="13">
        <f>Q61-R61</f>
        <v>-2</v>
      </c>
    </row>
    <row r="62" spans="1:27">
      <c r="A62" t="s">
        <v>262</v>
      </c>
      <c r="B62" t="s">
        <v>187</v>
      </c>
      <c r="C62" t="s">
        <v>265</v>
      </c>
      <c r="D62">
        <v>3</v>
      </c>
      <c r="E62">
        <v>3</v>
      </c>
      <c r="F62" t="b">
        <v>1</v>
      </c>
      <c r="G62" t="b">
        <v>0</v>
      </c>
      <c r="H62">
        <v>0</v>
      </c>
      <c r="I62">
        <v>0</v>
      </c>
      <c r="J62" t="b">
        <v>0</v>
      </c>
      <c r="K62" t="b">
        <f>IF(D62&lt;E62,TRUE,FALSE)</f>
        <v>0</v>
      </c>
      <c r="L62">
        <v>0</v>
      </c>
      <c r="M62" s="7" t="s">
        <v>262</v>
      </c>
      <c r="N62" s="7">
        <v>60</v>
      </c>
      <c r="O62" s="7" t="s">
        <v>454</v>
      </c>
      <c r="P62" s="7" t="s">
        <v>514</v>
      </c>
      <c r="Q62" s="7">
        <f>LEN(P62)-LEN(SUBSTITUTE(P62,",",""))+1</f>
        <v>2</v>
      </c>
      <c r="R62" s="7">
        <f>LEN(S62)-LEN(SUBSTITUTE(S62,",",""))+1</f>
        <v>3</v>
      </c>
      <c r="S62" s="7" t="s">
        <v>333</v>
      </c>
      <c r="T62" s="7" t="b">
        <v>0</v>
      </c>
      <c r="U62" s="7" t="b">
        <f>OR(V62,W62)</f>
        <v>1</v>
      </c>
      <c r="V62" s="7" t="b">
        <v>1</v>
      </c>
      <c r="W62" s="7" t="b">
        <v>0</v>
      </c>
      <c r="X62" s="7" t="b">
        <v>0</v>
      </c>
      <c r="Y62" s="13" t="b">
        <f>IF(Q62&lt;R62,TRUE,FALSE)</f>
        <v>1</v>
      </c>
      <c r="Z62" s="13" t="s">
        <v>440</v>
      </c>
      <c r="AA62" s="13">
        <f>Q62-R62</f>
        <v>-1</v>
      </c>
    </row>
    <row r="63" spans="1:27">
      <c r="A63" t="s">
        <v>266</v>
      </c>
      <c r="B63" t="s">
        <v>187</v>
      </c>
      <c r="C63" t="s">
        <v>268</v>
      </c>
      <c r="D63">
        <v>3</v>
      </c>
      <c r="E63">
        <v>3</v>
      </c>
      <c r="F63" t="b">
        <v>0</v>
      </c>
      <c r="G63" t="b">
        <v>1</v>
      </c>
      <c r="H63">
        <v>1</v>
      </c>
      <c r="I63">
        <v>1</v>
      </c>
      <c r="J63" t="b">
        <v>0</v>
      </c>
      <c r="K63" t="b">
        <f>IF(D63&lt;E63,TRUE,FALSE)</f>
        <v>0</v>
      </c>
      <c r="L63">
        <v>0</v>
      </c>
      <c r="M63" s="7" t="s">
        <v>266</v>
      </c>
      <c r="N63" s="7">
        <v>61</v>
      </c>
      <c r="O63" s="7" t="s">
        <v>515</v>
      </c>
      <c r="P63" s="7" t="s">
        <v>516</v>
      </c>
      <c r="Q63" s="7">
        <f>LEN(P63)-LEN(SUBSTITUTE(P63,",",""))+1</f>
        <v>3</v>
      </c>
      <c r="R63" s="7">
        <f>LEN(S63)-LEN(SUBSTITUTE(S63,",",""))+1</f>
        <v>3</v>
      </c>
      <c r="S63" s="7" t="s">
        <v>334</v>
      </c>
      <c r="T63" s="7" t="b">
        <v>0</v>
      </c>
      <c r="U63" s="7" t="b">
        <f>OR(V63,W63)</f>
        <v>1</v>
      </c>
      <c r="V63" s="7" t="b">
        <v>1</v>
      </c>
      <c r="W63" s="7" t="b">
        <v>1</v>
      </c>
      <c r="X63" s="7" t="b">
        <v>0</v>
      </c>
      <c r="Y63" s="13" t="b">
        <f>IF(Q63&lt;R63,TRUE,FALSE)</f>
        <v>0</v>
      </c>
      <c r="Z63" s="13" t="s">
        <v>456</v>
      </c>
      <c r="AA63" s="13">
        <f>Q63-R63</f>
        <v>0</v>
      </c>
    </row>
    <row r="64" spans="1:27">
      <c r="A64" t="s">
        <v>269</v>
      </c>
      <c r="B64" t="s">
        <v>187</v>
      </c>
      <c r="C64" t="s">
        <v>271</v>
      </c>
      <c r="D64">
        <v>2</v>
      </c>
      <c r="E64">
        <v>2</v>
      </c>
      <c r="F64" t="b">
        <v>0</v>
      </c>
      <c r="G64" t="b">
        <v>1</v>
      </c>
      <c r="H64">
        <v>1</v>
      </c>
      <c r="I64">
        <v>1</v>
      </c>
      <c r="J64" t="b">
        <v>0</v>
      </c>
      <c r="K64" t="b">
        <f>IF(D64&lt;E64,TRUE,FALSE)</f>
        <v>0</v>
      </c>
      <c r="L64">
        <v>0</v>
      </c>
      <c r="M64" s="7" t="s">
        <v>269</v>
      </c>
      <c r="N64" s="7">
        <v>62</v>
      </c>
      <c r="O64" s="7" t="s">
        <v>454</v>
      </c>
      <c r="P64" s="7" t="s">
        <v>517</v>
      </c>
      <c r="Q64" s="7">
        <f>LEN(P64)-LEN(SUBSTITUTE(P64,",",""))+1</f>
        <v>2</v>
      </c>
      <c r="R64" s="7">
        <f>LEN(S64)-LEN(SUBSTITUTE(S64,",",""))+1</f>
        <v>2</v>
      </c>
      <c r="S64" s="7" t="s">
        <v>335</v>
      </c>
      <c r="T64" s="7" t="b">
        <v>1</v>
      </c>
      <c r="U64" s="7" t="b">
        <f>OR(V64,W64)</f>
        <v>0</v>
      </c>
      <c r="V64" s="7" t="b">
        <v>0</v>
      </c>
      <c r="W64" s="7" t="b">
        <v>0</v>
      </c>
      <c r="X64" s="7" t="b">
        <v>0</v>
      </c>
      <c r="Y64" s="13" t="b">
        <f>IF(Q64&lt;R64,TRUE,FALSE)</f>
        <v>0</v>
      </c>
      <c r="Z64" s="13" t="s">
        <v>445</v>
      </c>
      <c r="AA64" s="13">
        <f>Q64-R64</f>
        <v>0</v>
      </c>
    </row>
    <row r="65" spans="1:27">
      <c r="A65" t="s">
        <v>133</v>
      </c>
      <c r="B65" t="s">
        <v>79</v>
      </c>
      <c r="C65" t="s">
        <v>284</v>
      </c>
      <c r="D65">
        <v>4</v>
      </c>
      <c r="E65">
        <v>5</v>
      </c>
      <c r="F65" t="b">
        <v>0</v>
      </c>
      <c r="G65" t="b">
        <v>1</v>
      </c>
      <c r="H65">
        <v>1</v>
      </c>
      <c r="I65">
        <v>1</v>
      </c>
      <c r="J65" t="b">
        <v>0</v>
      </c>
      <c r="K65" t="b">
        <f>IF(D65&lt;E65,TRUE,FALSE)</f>
        <v>1</v>
      </c>
      <c r="L65">
        <v>-1</v>
      </c>
      <c r="M65" s="7" t="s">
        <v>133</v>
      </c>
      <c r="N65" s="7">
        <v>63</v>
      </c>
      <c r="O65" s="7" t="s">
        <v>503</v>
      </c>
      <c r="P65" s="7" t="s">
        <v>535</v>
      </c>
      <c r="Q65" s="7">
        <f>LEN(P65)-LEN(SUBSTITUTE(P65,",",""))+1</f>
        <v>4</v>
      </c>
      <c r="R65" s="7">
        <f>LEN(S65)-LEN(SUBSTITUTE(S65,",",""))+1</f>
        <v>5</v>
      </c>
      <c r="S65" s="7" t="s">
        <v>327</v>
      </c>
      <c r="T65" s="7" t="b">
        <v>0</v>
      </c>
      <c r="U65" s="7" t="b">
        <f>OR(V65,W65)</f>
        <v>1</v>
      </c>
      <c r="V65" s="7" t="b">
        <v>1</v>
      </c>
      <c r="W65" s="7" t="b">
        <v>0</v>
      </c>
      <c r="X65" s="7" t="b">
        <v>0</v>
      </c>
      <c r="Y65" s="13" t="b">
        <f>IF(Q65&lt;R65,TRUE,FALSE)</f>
        <v>1</v>
      </c>
      <c r="Z65" s="13" t="s">
        <v>440</v>
      </c>
      <c r="AA65" s="13">
        <f>Q65-R65</f>
        <v>-1</v>
      </c>
    </row>
    <row r="66" spans="1:27">
      <c r="A66" t="s">
        <v>272</v>
      </c>
      <c r="B66" t="s">
        <v>187</v>
      </c>
      <c r="C66" t="s">
        <v>274</v>
      </c>
      <c r="D66">
        <v>2</v>
      </c>
      <c r="E66">
        <v>1</v>
      </c>
      <c r="F66" t="b">
        <v>0</v>
      </c>
      <c r="G66" t="b">
        <v>1</v>
      </c>
      <c r="H66">
        <v>0</v>
      </c>
      <c r="I66">
        <v>1</v>
      </c>
      <c r="J66" t="b">
        <v>0</v>
      </c>
      <c r="K66" t="b">
        <f>IF(D66&lt;E66,TRUE,FALSE)</f>
        <v>0</v>
      </c>
      <c r="L66">
        <v>0</v>
      </c>
      <c r="M66" s="7" t="s">
        <v>272</v>
      </c>
      <c r="N66" s="7">
        <v>64</v>
      </c>
      <c r="O66" s="7" t="s">
        <v>470</v>
      </c>
      <c r="P66" s="7" t="s">
        <v>519</v>
      </c>
      <c r="Q66" s="7">
        <f>LEN(P66)-LEN(SUBSTITUTE(P66,",",""))+1</f>
        <v>1</v>
      </c>
      <c r="R66" s="7">
        <f>LEN(S66)-LEN(SUBSTITUTE(S66,",",""))+1</f>
        <v>1</v>
      </c>
      <c r="S66" s="7" t="s">
        <v>336</v>
      </c>
      <c r="T66" s="7" t="b">
        <v>1</v>
      </c>
      <c r="U66" s="7" t="b">
        <f>OR(V66,W66)</f>
        <v>0</v>
      </c>
      <c r="V66" s="7" t="b">
        <v>0</v>
      </c>
      <c r="W66" s="7" t="b">
        <v>0</v>
      </c>
      <c r="X66" s="7" t="b">
        <v>0</v>
      </c>
      <c r="Y66" s="13" t="b">
        <f>IF(Q66&lt;R66,TRUE,FALSE)</f>
        <v>0</v>
      </c>
      <c r="Z66" s="13" t="s">
        <v>445</v>
      </c>
      <c r="AA66" s="13">
        <f>Q66-R66</f>
        <v>0</v>
      </c>
    </row>
    <row r="67" spans="1:27">
      <c r="A67" t="s">
        <v>275</v>
      </c>
      <c r="B67" t="s">
        <v>187</v>
      </c>
      <c r="C67" t="s">
        <v>232</v>
      </c>
      <c r="D67">
        <v>2</v>
      </c>
      <c r="E67">
        <v>2</v>
      </c>
      <c r="F67" t="b">
        <v>0</v>
      </c>
      <c r="G67" t="b">
        <v>1</v>
      </c>
      <c r="H67">
        <v>0</v>
      </c>
      <c r="I67">
        <v>1</v>
      </c>
      <c r="J67" t="b">
        <v>0</v>
      </c>
      <c r="K67" t="b">
        <f>IF(D67&lt;E67,TRUE,FALSE)</f>
        <v>0</v>
      </c>
      <c r="L67">
        <v>0</v>
      </c>
      <c r="M67" s="7" t="s">
        <v>275</v>
      </c>
      <c r="N67" s="7">
        <v>65</v>
      </c>
      <c r="O67" s="7" t="s">
        <v>443</v>
      </c>
      <c r="P67" s="7" t="s">
        <v>520</v>
      </c>
      <c r="Q67" s="7">
        <f>LEN(P67)-LEN(SUBSTITUTE(P67,",",""))+1</f>
        <v>2</v>
      </c>
      <c r="R67" s="7">
        <f>LEN(S67)-LEN(SUBSTITUTE(S67,",",""))+1</f>
        <v>2</v>
      </c>
      <c r="S67" s="7" t="s">
        <v>232</v>
      </c>
      <c r="T67" s="7" t="b">
        <v>1</v>
      </c>
      <c r="U67" s="7" t="b">
        <f>OR(V67,W67)</f>
        <v>0</v>
      </c>
      <c r="V67" s="7" t="b">
        <v>0</v>
      </c>
      <c r="W67" s="7" t="b">
        <v>0</v>
      </c>
      <c r="X67" s="7" t="b">
        <v>0</v>
      </c>
      <c r="Y67" s="13" t="b">
        <f>IF(Q67&lt;R67,TRUE,FALSE)</f>
        <v>0</v>
      </c>
      <c r="Z67" s="13" t="s">
        <v>445</v>
      </c>
      <c r="AA67" s="13">
        <f>Q67-R67</f>
        <v>0</v>
      </c>
    </row>
    <row r="68" spans="1:27">
      <c r="A68" t="s">
        <v>278</v>
      </c>
      <c r="B68" t="s">
        <v>187</v>
      </c>
      <c r="C68" t="s">
        <v>281</v>
      </c>
      <c r="D68">
        <v>2</v>
      </c>
      <c r="E68">
        <v>2</v>
      </c>
      <c r="F68" t="b">
        <v>0</v>
      </c>
      <c r="G68" t="b">
        <v>1</v>
      </c>
      <c r="H68">
        <v>1</v>
      </c>
      <c r="I68">
        <v>1</v>
      </c>
      <c r="J68" t="b">
        <v>0</v>
      </c>
      <c r="K68" t="b">
        <f>IF(D68&lt;E68,TRUE,FALSE)</f>
        <v>0</v>
      </c>
      <c r="L68">
        <v>0</v>
      </c>
      <c r="M68" s="7" t="s">
        <v>278</v>
      </c>
      <c r="N68" s="7">
        <v>66</v>
      </c>
      <c r="O68" s="7" t="s">
        <v>452</v>
      </c>
      <c r="P68" s="7" t="s">
        <v>485</v>
      </c>
      <c r="Q68" s="7">
        <f>LEN(P68)-LEN(SUBSTITUTE(P68,",",""))+1</f>
        <v>3</v>
      </c>
      <c r="R68" s="7">
        <f>LEN(S68)-LEN(SUBSTITUTE(S68,",",""))+1</f>
        <v>2</v>
      </c>
      <c r="S68" s="7" t="s">
        <v>337</v>
      </c>
      <c r="T68" s="7" t="b">
        <v>0</v>
      </c>
      <c r="U68" s="7" t="b">
        <f>OR(V68,W68)</f>
        <v>1</v>
      </c>
      <c r="V68" s="7" t="b">
        <v>1</v>
      </c>
      <c r="W68" s="7" t="b">
        <v>1</v>
      </c>
      <c r="X68" s="7" t="b">
        <v>0</v>
      </c>
      <c r="Y68" s="13" t="b">
        <f>IF(Q68&lt;R68,TRUE,FALSE)</f>
        <v>0</v>
      </c>
      <c r="Z68" s="13" t="s">
        <v>456</v>
      </c>
      <c r="AA68" s="13">
        <f>Q68-R68</f>
        <v>1</v>
      </c>
    </row>
    <row r="69" spans="1:27">
      <c r="A69" t="s">
        <v>282</v>
      </c>
      <c r="B69" t="s">
        <v>187</v>
      </c>
      <c r="C69" t="s">
        <v>284</v>
      </c>
      <c r="D69">
        <v>4</v>
      </c>
      <c r="E69">
        <v>3</v>
      </c>
      <c r="F69" t="b">
        <v>0</v>
      </c>
      <c r="G69" t="b">
        <v>1</v>
      </c>
      <c r="H69">
        <v>0</v>
      </c>
      <c r="I69">
        <v>1</v>
      </c>
      <c r="J69" t="b">
        <v>0</v>
      </c>
      <c r="K69" t="b">
        <f>IF(D69&lt;E69,TRUE,FALSE)</f>
        <v>0</v>
      </c>
      <c r="L69">
        <v>0</v>
      </c>
      <c r="M69" s="7" t="s">
        <v>282</v>
      </c>
      <c r="N69" s="7">
        <v>67</v>
      </c>
      <c r="O69" s="7" t="s">
        <v>454</v>
      </c>
      <c r="P69" s="7" t="s">
        <v>522</v>
      </c>
      <c r="Q69" s="7">
        <f>LEN(P69)-LEN(SUBSTITUTE(P69,",",""))+1</f>
        <v>4</v>
      </c>
      <c r="R69" s="7">
        <f>LEN(S69)-LEN(SUBSTITUTE(S69,",",""))+1</f>
        <v>3</v>
      </c>
      <c r="S69" s="7" t="s">
        <v>338</v>
      </c>
      <c r="T69" s="7" t="b">
        <v>0</v>
      </c>
      <c r="U69" s="7" t="b">
        <f>OR(V69,W69)</f>
        <v>1</v>
      </c>
      <c r="V69" s="7" t="b">
        <v>1</v>
      </c>
      <c r="W69" s="7" t="b">
        <v>0</v>
      </c>
      <c r="X69" s="7" t="b">
        <v>0</v>
      </c>
      <c r="Y69" s="13" t="b">
        <f>IF(Q69&lt;R69,TRUE,FALSE)</f>
        <v>0</v>
      </c>
      <c r="Z69" s="13" t="s">
        <v>456</v>
      </c>
      <c r="AA69" s="13">
        <f>Q69-R69</f>
        <v>1</v>
      </c>
    </row>
    <row r="70" spans="1:27">
      <c r="A70" t="s">
        <v>134</v>
      </c>
      <c r="B70" t="s">
        <v>79</v>
      </c>
      <c r="C70" t="s">
        <v>562</v>
      </c>
      <c r="D70">
        <v>4</v>
      </c>
      <c r="E70">
        <v>3</v>
      </c>
      <c r="F70" t="b">
        <v>0</v>
      </c>
      <c r="G70" t="b">
        <v>1</v>
      </c>
      <c r="H70">
        <v>1</v>
      </c>
      <c r="I70">
        <v>3</v>
      </c>
      <c r="J70" t="b">
        <v>0</v>
      </c>
      <c r="K70" t="b">
        <f>IF(D70&lt;E70,TRUE,FALSE)</f>
        <v>0</v>
      </c>
      <c r="L70">
        <v>-1</v>
      </c>
      <c r="M70" s="7" t="s">
        <v>134</v>
      </c>
      <c r="N70" s="7">
        <v>68</v>
      </c>
      <c r="O70" s="7" t="s">
        <v>460</v>
      </c>
      <c r="P70" s="7" t="s">
        <v>523</v>
      </c>
      <c r="Q70" s="7">
        <f>LEN(P70)-LEN(SUBSTITUTE(P70,",",""))+1</f>
        <v>4</v>
      </c>
      <c r="R70" s="7">
        <f>LEN(S70)-LEN(SUBSTITUTE(S70,",",""))+1</f>
        <v>3</v>
      </c>
      <c r="S70" s="7" t="s">
        <v>383</v>
      </c>
      <c r="T70" s="7" t="b">
        <v>0</v>
      </c>
      <c r="U70" s="7" t="b">
        <f>OR(V70,W70)</f>
        <v>1</v>
      </c>
      <c r="V70" s="7" t="b">
        <v>1</v>
      </c>
      <c r="W70" s="7" t="b">
        <v>1</v>
      </c>
      <c r="X70" s="7" t="b">
        <v>0</v>
      </c>
      <c r="Y70" s="13" t="b">
        <f>IF(Q70&lt;R70,TRUE,FALSE)</f>
        <v>0</v>
      </c>
      <c r="Z70" s="13" t="s">
        <v>456</v>
      </c>
      <c r="AA70" s="13">
        <f>Q70-R70</f>
        <v>1</v>
      </c>
    </row>
    <row r="71" spans="1:27">
      <c r="A71" t="s">
        <v>285</v>
      </c>
      <c r="B71" t="s">
        <v>187</v>
      </c>
      <c r="C71" t="s">
        <v>226</v>
      </c>
      <c r="D71">
        <v>2</v>
      </c>
      <c r="E71">
        <v>3</v>
      </c>
      <c r="F71" t="b">
        <v>1</v>
      </c>
      <c r="G71" t="b">
        <v>0</v>
      </c>
      <c r="H71">
        <v>0</v>
      </c>
      <c r="I71">
        <v>0</v>
      </c>
      <c r="J71" t="b">
        <v>0</v>
      </c>
      <c r="K71" t="b">
        <f>IF(D71&lt;E71,TRUE,FALSE)</f>
        <v>1</v>
      </c>
      <c r="L71">
        <v>-1</v>
      </c>
      <c r="M71" s="7" t="s">
        <v>285</v>
      </c>
      <c r="N71" s="7">
        <v>69</v>
      </c>
      <c r="O71" s="7" t="s">
        <v>452</v>
      </c>
      <c r="P71" s="7" t="s">
        <v>477</v>
      </c>
      <c r="Q71" s="7">
        <f>LEN(P71)-LEN(SUBSTITUTE(P71,",",""))+1</f>
        <v>2</v>
      </c>
      <c r="R71" s="7">
        <f>LEN(S71)-LEN(SUBSTITUTE(S71,",",""))+1</f>
        <v>3</v>
      </c>
      <c r="S71" s="7" t="s">
        <v>339</v>
      </c>
      <c r="T71" s="7" t="b">
        <v>0</v>
      </c>
      <c r="U71" s="7" t="b">
        <f>OR(V71,W71)</f>
        <v>1</v>
      </c>
      <c r="V71" s="7" t="b">
        <v>1</v>
      </c>
      <c r="W71" s="7" t="b">
        <v>0</v>
      </c>
      <c r="X71" s="7" t="b">
        <v>0</v>
      </c>
      <c r="Y71" s="13" t="b">
        <f>IF(Q71&lt;R71,TRUE,FALSE)</f>
        <v>1</v>
      </c>
      <c r="Z71" s="13" t="s">
        <v>440</v>
      </c>
      <c r="AA71" s="13">
        <f>Q71-R71</f>
        <v>-1</v>
      </c>
    </row>
    <row r="72" spans="1:27">
      <c r="A72" t="s">
        <v>286</v>
      </c>
      <c r="B72" t="s">
        <v>187</v>
      </c>
      <c r="C72" t="s">
        <v>268</v>
      </c>
      <c r="D72">
        <v>3</v>
      </c>
      <c r="E72">
        <v>3</v>
      </c>
      <c r="F72" t="b">
        <v>0</v>
      </c>
      <c r="G72" t="b">
        <v>1</v>
      </c>
      <c r="H72">
        <v>0</v>
      </c>
      <c r="I72">
        <v>1</v>
      </c>
      <c r="J72" t="b">
        <v>0</v>
      </c>
      <c r="K72" t="b">
        <f>IF(D72&lt;E72,TRUE,FALSE)</f>
        <v>0</v>
      </c>
      <c r="L72">
        <v>-1</v>
      </c>
      <c r="M72" s="7" t="s">
        <v>286</v>
      </c>
      <c r="N72" s="7">
        <v>70</v>
      </c>
      <c r="O72" s="7" t="s">
        <v>515</v>
      </c>
      <c r="P72" s="7" t="s">
        <v>516</v>
      </c>
      <c r="Q72" s="7">
        <f>LEN(P72)-LEN(SUBSTITUTE(P72,",",""))+1</f>
        <v>3</v>
      </c>
      <c r="R72" s="7">
        <f>LEN(S72)-LEN(SUBSTITUTE(S72,",",""))+1</f>
        <v>3</v>
      </c>
      <c r="S72" s="7" t="s">
        <v>340</v>
      </c>
      <c r="T72" s="7" t="b">
        <v>1</v>
      </c>
      <c r="U72" s="7" t="b">
        <f>OR(V72,W72)</f>
        <v>0</v>
      </c>
      <c r="V72" s="7" t="b">
        <v>0</v>
      </c>
      <c r="W72" s="7" t="b">
        <v>0</v>
      </c>
      <c r="X72" s="7" t="b">
        <v>0</v>
      </c>
      <c r="Y72" s="13" t="b">
        <f>IF(Q72&lt;R72,TRUE,FALSE)</f>
        <v>0</v>
      </c>
      <c r="Z72" s="13" t="s">
        <v>445</v>
      </c>
      <c r="AA72" s="13">
        <f>Q72-R72</f>
        <v>0</v>
      </c>
    </row>
    <row r="73" spans="1:27">
      <c r="A73" s="28" t="s">
        <v>136</v>
      </c>
      <c r="B73" s="28" t="s">
        <v>79</v>
      </c>
      <c r="C73" s="28" t="s">
        <v>406</v>
      </c>
      <c r="D73" s="28">
        <v>0</v>
      </c>
      <c r="E73">
        <v>1</v>
      </c>
      <c r="F73" t="b">
        <v>0</v>
      </c>
      <c r="G73" t="b">
        <v>1</v>
      </c>
      <c r="H73">
        <v>1</v>
      </c>
      <c r="I73">
        <v>0</v>
      </c>
      <c r="J73" t="b">
        <v>0</v>
      </c>
      <c r="K73" t="b">
        <f>IF(D73&lt;E73,TRUE,FALSE)</f>
        <v>1</v>
      </c>
      <c r="L73">
        <v>0</v>
      </c>
      <c r="M73" s="7" t="s">
        <v>136</v>
      </c>
      <c r="N73" s="7">
        <v>71</v>
      </c>
      <c r="O73" s="7" t="s">
        <v>503</v>
      </c>
      <c r="P73" s="7" t="s">
        <v>537</v>
      </c>
      <c r="Q73" s="7">
        <f>LEN(P73)-LEN(SUBSTITUTE(P73,",",""))+1</f>
        <v>1</v>
      </c>
      <c r="R73" s="7">
        <f>LEN(S73)-LEN(SUBSTITUTE(S73,",",""))+1</f>
        <v>1</v>
      </c>
      <c r="S73" s="7" t="s">
        <v>24</v>
      </c>
      <c r="T73" s="7" t="b">
        <v>1</v>
      </c>
      <c r="U73" s="7" t="b">
        <f>OR(V73,W73)</f>
        <v>0</v>
      </c>
      <c r="V73" s="7" t="b">
        <v>0</v>
      </c>
      <c r="W73" s="7" t="b">
        <v>0</v>
      </c>
      <c r="X73" s="7" t="b">
        <v>0</v>
      </c>
      <c r="Y73" s="13" t="b">
        <f>IF(Q73&lt;R73,TRUE,FALSE)</f>
        <v>0</v>
      </c>
      <c r="Z73" s="13" t="s">
        <v>445</v>
      </c>
      <c r="AA73" s="13">
        <f>Q73-R73</f>
        <v>0</v>
      </c>
    </row>
    <row r="74" spans="1:27">
      <c r="A74" t="s">
        <v>288</v>
      </c>
      <c r="B74" t="s">
        <v>187</v>
      </c>
      <c r="C74" t="s">
        <v>194</v>
      </c>
      <c r="D74">
        <v>3</v>
      </c>
      <c r="E74">
        <v>2</v>
      </c>
      <c r="F74" t="b">
        <v>0</v>
      </c>
      <c r="G74" t="b">
        <v>1</v>
      </c>
      <c r="H74">
        <v>0</v>
      </c>
      <c r="I74">
        <v>1</v>
      </c>
      <c r="J74" t="b">
        <v>0</v>
      </c>
      <c r="K74" t="b">
        <f>IF(D74&lt;E74,TRUE,FALSE)</f>
        <v>0</v>
      </c>
      <c r="L74">
        <v>0</v>
      </c>
      <c r="M74" s="7" t="s">
        <v>288</v>
      </c>
      <c r="N74" s="7">
        <v>72</v>
      </c>
      <c r="O74" s="7" t="s">
        <v>443</v>
      </c>
      <c r="P74" s="7" t="s">
        <v>525</v>
      </c>
      <c r="Q74" s="7">
        <f>LEN(P74)-LEN(SUBSTITUTE(P74,",",""))+1</f>
        <v>2</v>
      </c>
      <c r="R74" s="7">
        <f>LEN(S74)-LEN(SUBSTITUTE(S74,",",""))+1</f>
        <v>2</v>
      </c>
      <c r="S74" s="7" t="s">
        <v>341</v>
      </c>
      <c r="T74" s="7" t="b">
        <v>1</v>
      </c>
      <c r="U74" s="7" t="b">
        <f>OR(V74,W74)</f>
        <v>0</v>
      </c>
      <c r="V74" s="7" t="b">
        <v>0</v>
      </c>
      <c r="W74" s="7" t="b">
        <v>0</v>
      </c>
      <c r="X74" s="7" t="b">
        <v>0</v>
      </c>
      <c r="Y74" s="13" t="b">
        <f>IF(Q74&lt;R74,TRUE,FALSE)</f>
        <v>0</v>
      </c>
      <c r="Z74" s="13" t="s">
        <v>445</v>
      </c>
      <c r="AA74" s="13">
        <f>Q74-R74</f>
        <v>0</v>
      </c>
    </row>
    <row r="75" spans="1:27">
      <c r="A75" t="s">
        <v>139</v>
      </c>
      <c r="B75" t="s">
        <v>79</v>
      </c>
      <c r="C75" t="s">
        <v>563</v>
      </c>
      <c r="D75">
        <v>5</v>
      </c>
      <c r="E75">
        <v>6</v>
      </c>
      <c r="F75" t="b">
        <v>0</v>
      </c>
      <c r="G75" t="b">
        <v>1</v>
      </c>
      <c r="H75">
        <v>1</v>
      </c>
      <c r="I75">
        <v>1</v>
      </c>
      <c r="J75" t="b">
        <v>0</v>
      </c>
      <c r="K75" t="b">
        <f>IF(D75&lt;E75,TRUE,FALSE)</f>
        <v>1</v>
      </c>
      <c r="L75">
        <v>-1</v>
      </c>
      <c r="M75" s="7" t="s">
        <v>139</v>
      </c>
      <c r="N75" s="7">
        <v>73</v>
      </c>
      <c r="O75" s="7" t="s">
        <v>503</v>
      </c>
      <c r="P75" s="7" t="s">
        <v>541</v>
      </c>
      <c r="Q75" s="7">
        <f>LEN(P75)-LEN(SUBSTITUTE(P75,",",""))+1</f>
        <v>5</v>
      </c>
      <c r="R75" s="7">
        <f>LEN(S75)-LEN(SUBSTITUTE(S75,",",""))+1</f>
        <v>6</v>
      </c>
      <c r="S75" s="7" t="s">
        <v>377</v>
      </c>
      <c r="T75" s="7" t="b">
        <v>0</v>
      </c>
      <c r="U75" s="7" t="b">
        <f>OR(V75,W75)</f>
        <v>1</v>
      </c>
      <c r="V75" s="7" t="b">
        <v>1</v>
      </c>
      <c r="W75" s="7" t="b">
        <v>0</v>
      </c>
      <c r="X75" s="7" t="b">
        <v>0</v>
      </c>
      <c r="Y75" s="13" t="b">
        <f>IF(Q75&lt;R75,TRUE,FALSE)</f>
        <v>1</v>
      </c>
      <c r="Z75" s="13" t="s">
        <v>440</v>
      </c>
      <c r="AA75" s="13">
        <f>Q75-R75</f>
        <v>-1</v>
      </c>
    </row>
    <row r="76" spans="1:27">
      <c r="A76" t="s">
        <v>142</v>
      </c>
      <c r="B76" t="s">
        <v>79</v>
      </c>
      <c r="C76" t="s">
        <v>570</v>
      </c>
      <c r="D76">
        <v>4</v>
      </c>
      <c r="E76">
        <v>4</v>
      </c>
      <c r="F76" t="b">
        <v>0</v>
      </c>
      <c r="G76" t="b">
        <v>1</v>
      </c>
      <c r="H76">
        <v>1</v>
      </c>
      <c r="I76">
        <v>1</v>
      </c>
      <c r="J76" t="b">
        <v>0</v>
      </c>
      <c r="K76" t="b">
        <f>IF(D76&lt;E76,TRUE,FALSE)</f>
        <v>0</v>
      </c>
      <c r="L76">
        <v>0</v>
      </c>
      <c r="M76" s="7" t="s">
        <v>142</v>
      </c>
      <c r="N76" s="7">
        <v>74</v>
      </c>
      <c r="O76" s="7" t="s">
        <v>503</v>
      </c>
      <c r="P76" s="7" t="s">
        <v>542</v>
      </c>
      <c r="Q76" s="7">
        <f>LEN(P76)-LEN(SUBSTITUTE(P76,",",""))+1</f>
        <v>5</v>
      </c>
      <c r="R76" s="7">
        <f>LEN(S76)-LEN(SUBSTITUTE(S76,",",""))+1</f>
        <v>4</v>
      </c>
      <c r="S76" s="7" t="s">
        <v>384</v>
      </c>
      <c r="T76" s="7" t="b">
        <v>0</v>
      </c>
      <c r="U76" s="7" t="b">
        <f>OR(V76,W76)</f>
        <v>1</v>
      </c>
      <c r="V76" s="7" t="b">
        <v>1</v>
      </c>
      <c r="W76" s="7" t="b">
        <v>1</v>
      </c>
      <c r="X76" s="7" t="b">
        <v>0</v>
      </c>
      <c r="Y76" s="13" t="b">
        <f>IF(Q76&lt;R76,TRUE,FALSE)</f>
        <v>0</v>
      </c>
      <c r="Z76" s="13" t="s">
        <v>456</v>
      </c>
      <c r="AA76" s="13">
        <f>Q76-R76</f>
        <v>1</v>
      </c>
    </row>
    <row r="77" spans="1:27">
      <c r="A77" t="s">
        <v>289</v>
      </c>
      <c r="B77" t="s">
        <v>187</v>
      </c>
      <c r="C77" t="s">
        <v>291</v>
      </c>
      <c r="D77">
        <v>4</v>
      </c>
      <c r="E77">
        <v>3</v>
      </c>
      <c r="F77" t="b">
        <v>0</v>
      </c>
      <c r="G77" t="b">
        <v>1</v>
      </c>
      <c r="H77">
        <v>1</v>
      </c>
      <c r="I77">
        <v>1</v>
      </c>
      <c r="J77" t="b">
        <v>0</v>
      </c>
      <c r="K77" t="b">
        <f>IF(D77&lt;E77,TRUE,FALSE)</f>
        <v>0</v>
      </c>
      <c r="L77">
        <v>0</v>
      </c>
      <c r="M77" s="7" t="s">
        <v>289</v>
      </c>
      <c r="N77" s="7">
        <v>75</v>
      </c>
      <c r="O77" s="7" t="s">
        <v>473</v>
      </c>
      <c r="P77" s="7" t="s">
        <v>528</v>
      </c>
      <c r="Q77" s="7">
        <f>LEN(P77)-LEN(SUBSTITUTE(P77,",",""))+1</f>
        <v>4</v>
      </c>
      <c r="R77" s="7">
        <f>LEN(S77)-LEN(SUBSTITUTE(S77,",",""))+1</f>
        <v>3</v>
      </c>
      <c r="S77" s="7" t="s">
        <v>323</v>
      </c>
      <c r="T77" s="7" t="b">
        <v>0</v>
      </c>
      <c r="U77" s="7" t="b">
        <f>OR(V77,W77)</f>
        <v>1</v>
      </c>
      <c r="V77" s="7" t="b">
        <v>0</v>
      </c>
      <c r="W77" s="7" t="b">
        <v>1</v>
      </c>
      <c r="X77" s="7" t="b">
        <v>0</v>
      </c>
      <c r="Y77" s="13" t="b">
        <f>IF(Q77&lt;R77,TRUE,FALSE)</f>
        <v>0</v>
      </c>
      <c r="Z77" s="13" t="s">
        <v>468</v>
      </c>
      <c r="AA77" s="13">
        <f>Q77-R77</f>
        <v>1</v>
      </c>
    </row>
    <row r="78" spans="1:27">
      <c r="A78" t="s">
        <v>144</v>
      </c>
      <c r="B78" t="s">
        <v>79</v>
      </c>
      <c r="C78" t="s">
        <v>560</v>
      </c>
      <c r="D78">
        <v>2</v>
      </c>
      <c r="E78">
        <v>2</v>
      </c>
      <c r="F78" t="b">
        <v>1</v>
      </c>
      <c r="G78" t="b">
        <v>0</v>
      </c>
      <c r="H78">
        <v>0</v>
      </c>
      <c r="I78">
        <v>0</v>
      </c>
      <c r="J78" t="b">
        <v>0</v>
      </c>
      <c r="K78" t="b">
        <f>IF(D78&lt;E78,TRUE,FALSE)</f>
        <v>0</v>
      </c>
      <c r="L78">
        <v>0</v>
      </c>
      <c r="M78" s="7" t="s">
        <v>144</v>
      </c>
      <c r="N78" s="7">
        <v>76</v>
      </c>
      <c r="O78" s="7" t="s">
        <v>438</v>
      </c>
      <c r="P78" s="7" t="s">
        <v>529</v>
      </c>
      <c r="Q78" s="7">
        <f>LEN(P78)-LEN(SUBSTITUTE(P78,",",""))+1</f>
        <v>2</v>
      </c>
      <c r="R78" s="7">
        <f>LEN(S78)-LEN(SUBSTITUTE(S78,",",""))+1</f>
        <v>2</v>
      </c>
      <c r="S78" s="7" t="s">
        <v>368</v>
      </c>
      <c r="T78" s="7" t="b">
        <v>0</v>
      </c>
      <c r="U78" s="7" t="b">
        <f>OR(V78,W78)</f>
        <v>1</v>
      </c>
      <c r="V78" s="7" t="b">
        <v>1</v>
      </c>
      <c r="W78" s="7" t="b">
        <v>1</v>
      </c>
      <c r="X78" s="7" t="b">
        <v>0</v>
      </c>
      <c r="Y78" s="13" t="b">
        <f>IF(Q78&lt;R78,TRUE,FALSE)</f>
        <v>0</v>
      </c>
      <c r="Z78" s="13" t="s">
        <v>456</v>
      </c>
      <c r="AA78" s="13">
        <f>Q78-R78</f>
        <v>0</v>
      </c>
    </row>
    <row r="79" spans="1:27">
      <c r="A79" t="s">
        <v>292</v>
      </c>
      <c r="B79" t="s">
        <v>187</v>
      </c>
      <c r="C79" t="s">
        <v>232</v>
      </c>
      <c r="D79">
        <v>2</v>
      </c>
      <c r="E79">
        <v>2</v>
      </c>
      <c r="F79" t="b">
        <v>0</v>
      </c>
      <c r="G79" t="b">
        <v>1</v>
      </c>
      <c r="H79">
        <v>1</v>
      </c>
      <c r="I79">
        <v>1</v>
      </c>
      <c r="J79" t="b">
        <v>0</v>
      </c>
      <c r="K79" t="b">
        <f>IF(D79&lt;E79,TRUE,FALSE)</f>
        <v>0</v>
      </c>
      <c r="L79">
        <v>0</v>
      </c>
      <c r="M79" s="7" t="s">
        <v>292</v>
      </c>
      <c r="N79" s="7">
        <v>77</v>
      </c>
      <c r="O79" s="7" t="s">
        <v>443</v>
      </c>
      <c r="P79" s="7" t="s">
        <v>446</v>
      </c>
      <c r="Q79" s="7">
        <f>LEN(P79)-LEN(SUBSTITUTE(P79,",",""))+1</f>
        <v>1</v>
      </c>
      <c r="R79" s="7">
        <f>LEN(S79)-LEN(SUBSTITUTE(S79,",",""))+1</f>
        <v>2</v>
      </c>
      <c r="S79" s="7" t="s">
        <v>316</v>
      </c>
      <c r="T79" s="7" t="b">
        <v>0</v>
      </c>
      <c r="U79" s="7" t="b">
        <f>OR(V79,W79)</f>
        <v>1</v>
      </c>
      <c r="V79" s="7" t="b">
        <v>1</v>
      </c>
      <c r="W79" s="7" t="b">
        <v>0</v>
      </c>
      <c r="X79" s="7" t="b">
        <v>0</v>
      </c>
      <c r="Y79" s="13" t="b">
        <f>IF(Q79&lt;R79,TRUE,FALSE)</f>
        <v>1</v>
      </c>
      <c r="Z79" s="13" t="s">
        <v>440</v>
      </c>
      <c r="AA79" s="13">
        <f>Q79-R79</f>
        <v>-1</v>
      </c>
    </row>
    <row r="80" spans="1:27">
      <c r="A80" t="s">
        <v>294</v>
      </c>
      <c r="B80" t="s">
        <v>187</v>
      </c>
      <c r="C80" t="s">
        <v>34</v>
      </c>
      <c r="D80">
        <v>1</v>
      </c>
      <c r="E80">
        <v>3</v>
      </c>
      <c r="F80" t="b">
        <v>1</v>
      </c>
      <c r="G80" t="b">
        <v>0</v>
      </c>
      <c r="H80">
        <v>0</v>
      </c>
      <c r="I80">
        <v>0</v>
      </c>
      <c r="J80" t="b">
        <v>0</v>
      </c>
      <c r="K80" t="b">
        <f>IF(D80&lt;E80,TRUE,FALSE)</f>
        <v>1</v>
      </c>
      <c r="L80">
        <v>0</v>
      </c>
      <c r="M80" s="7" t="s">
        <v>294</v>
      </c>
      <c r="N80" s="7">
        <v>78</v>
      </c>
      <c r="O80" s="7" t="s">
        <v>452</v>
      </c>
      <c r="P80" s="7" t="s">
        <v>484</v>
      </c>
      <c r="Q80" s="7">
        <f>LEN(P80)-LEN(SUBSTITUTE(P80,",",""))+1</f>
        <v>1</v>
      </c>
      <c r="R80" s="7">
        <f>LEN(S80)-LEN(SUBSTITUTE(S80,",",""))+1</f>
        <v>3</v>
      </c>
      <c r="S80" s="7" t="s">
        <v>342</v>
      </c>
      <c r="T80" s="7" t="b">
        <v>0</v>
      </c>
      <c r="U80" s="7" t="b">
        <f>OR(V80,W80)</f>
        <v>1</v>
      </c>
      <c r="V80" s="7" t="b">
        <v>1</v>
      </c>
      <c r="W80" s="7" t="b">
        <v>0</v>
      </c>
      <c r="X80" s="7" t="b">
        <v>0</v>
      </c>
      <c r="Y80" s="13" t="b">
        <f>IF(Q80&lt;R80,TRUE,FALSE)</f>
        <v>1</v>
      </c>
      <c r="Z80" s="13" t="s">
        <v>440</v>
      </c>
      <c r="AA80" s="13">
        <f>Q80-R80</f>
        <v>-2</v>
      </c>
    </row>
    <row r="81" spans="1:27">
      <c r="A81" t="s">
        <v>296</v>
      </c>
      <c r="B81" t="s">
        <v>187</v>
      </c>
      <c r="C81" t="s">
        <v>199</v>
      </c>
      <c r="D81">
        <v>4</v>
      </c>
      <c r="E81">
        <v>4</v>
      </c>
      <c r="F81" t="b">
        <v>0</v>
      </c>
      <c r="G81" t="b">
        <v>1</v>
      </c>
      <c r="H81">
        <v>2</v>
      </c>
      <c r="I81">
        <v>1</v>
      </c>
      <c r="J81" t="b">
        <v>0</v>
      </c>
      <c r="K81" t="b">
        <f>IF(D81&lt;E81,TRUE,FALSE)</f>
        <v>0</v>
      </c>
      <c r="L81">
        <v>0</v>
      </c>
      <c r="M81" s="7" t="s">
        <v>296</v>
      </c>
      <c r="N81" s="7">
        <v>79</v>
      </c>
      <c r="O81" s="7" t="s">
        <v>452</v>
      </c>
      <c r="P81" s="7" t="s">
        <v>493</v>
      </c>
      <c r="Q81" s="7">
        <f>LEN(P81)-LEN(SUBSTITUTE(P81,",",""))+1</f>
        <v>5</v>
      </c>
      <c r="R81" s="7">
        <f>LEN(S81)-LEN(SUBSTITUTE(S81,",",""))+1</f>
        <v>4</v>
      </c>
      <c r="S81" s="7" t="s">
        <v>343</v>
      </c>
      <c r="T81" s="7" t="b">
        <v>0</v>
      </c>
      <c r="U81" s="7" t="b">
        <f>OR(V81,W81)</f>
        <v>1</v>
      </c>
      <c r="V81" s="7" t="b">
        <v>0</v>
      </c>
      <c r="W81" s="7" t="b">
        <v>1</v>
      </c>
      <c r="X81" s="7" t="b">
        <v>0</v>
      </c>
      <c r="Y81" s="13" t="b">
        <f>IF(Q81&lt;R81,TRUE,FALSE)</f>
        <v>0</v>
      </c>
      <c r="Z81" s="13" t="s">
        <v>468</v>
      </c>
      <c r="AA81" s="13">
        <f>Q81-R81</f>
        <v>1</v>
      </c>
    </row>
    <row r="82" spans="1:27">
      <c r="A82" t="s">
        <v>145</v>
      </c>
      <c r="B82" t="s">
        <v>79</v>
      </c>
      <c r="C82" t="s">
        <v>564</v>
      </c>
      <c r="D82">
        <v>6</v>
      </c>
      <c r="E82">
        <v>6</v>
      </c>
      <c r="F82" t="b">
        <v>0</v>
      </c>
      <c r="G82" t="b">
        <v>1</v>
      </c>
      <c r="H82">
        <v>1</v>
      </c>
      <c r="I82">
        <v>2</v>
      </c>
      <c r="J82" t="b">
        <v>0</v>
      </c>
      <c r="K82" t="b">
        <f>IF(D82&lt;E82,TRUE,FALSE)</f>
        <v>0</v>
      </c>
      <c r="L82">
        <v>-1</v>
      </c>
      <c r="M82" s="7" t="s">
        <v>145</v>
      </c>
      <c r="N82" s="7">
        <v>80</v>
      </c>
      <c r="O82" s="7" t="s">
        <v>503</v>
      </c>
      <c r="P82" s="7" t="s">
        <v>518</v>
      </c>
      <c r="Q82" s="7">
        <f>LEN(P82)-LEN(SUBSTITUTE(P82,",",""))+1</f>
        <v>4</v>
      </c>
      <c r="R82" s="7">
        <f>LEN(S82)-LEN(SUBSTITUTE(S82,",",""))+1</f>
        <v>6</v>
      </c>
      <c r="S82" s="7" t="s">
        <v>377</v>
      </c>
      <c r="T82" s="7" t="b">
        <v>0</v>
      </c>
      <c r="U82" s="7" t="b">
        <f>OR(V82,W82)</f>
        <v>1</v>
      </c>
      <c r="V82" s="7" t="b">
        <v>1</v>
      </c>
      <c r="W82" s="7" t="b">
        <v>0</v>
      </c>
      <c r="X82" s="7" t="b">
        <v>0</v>
      </c>
      <c r="Y82" s="13" t="b">
        <f>IF(Q82&lt;R82,TRUE,FALSE)</f>
        <v>1</v>
      </c>
      <c r="Z82" s="13" t="s">
        <v>440</v>
      </c>
      <c r="AA82" s="13">
        <f>Q82-R82</f>
        <v>-2</v>
      </c>
    </row>
    <row r="83" spans="1:27">
      <c r="A83" t="s">
        <v>147</v>
      </c>
      <c r="B83" t="s">
        <v>79</v>
      </c>
      <c r="C83" t="s">
        <v>284</v>
      </c>
      <c r="D83">
        <v>4</v>
      </c>
      <c r="E83">
        <v>5</v>
      </c>
      <c r="F83" t="b">
        <v>0</v>
      </c>
      <c r="G83" t="b">
        <v>1</v>
      </c>
      <c r="H83">
        <v>1</v>
      </c>
      <c r="I83">
        <v>1</v>
      </c>
      <c r="J83" t="b">
        <v>0</v>
      </c>
      <c r="K83" t="b">
        <f>IF(D83&lt;E83,TRUE,FALSE)</f>
        <v>1</v>
      </c>
      <c r="L83">
        <v>-1</v>
      </c>
      <c r="M83" s="7" t="s">
        <v>147</v>
      </c>
      <c r="N83" s="7">
        <v>81</v>
      </c>
      <c r="O83" s="7" t="s">
        <v>503</v>
      </c>
      <c r="P83" s="7" t="s">
        <v>545</v>
      </c>
      <c r="Q83" s="7">
        <f>LEN(P83)-LEN(SUBSTITUTE(P83,",",""))+1</f>
        <v>3</v>
      </c>
      <c r="R83" s="7">
        <f>LEN(S83)-LEN(SUBSTITUTE(S83,",",""))+1</f>
        <v>5</v>
      </c>
      <c r="S83" s="7" t="s">
        <v>327</v>
      </c>
      <c r="T83" s="7" t="b">
        <v>0</v>
      </c>
      <c r="U83" s="7" t="b">
        <f>OR(V83,W83)</f>
        <v>1</v>
      </c>
      <c r="V83" s="7" t="b">
        <v>1</v>
      </c>
      <c r="W83" s="7" t="b">
        <v>0</v>
      </c>
      <c r="X83" s="7" t="b">
        <v>0</v>
      </c>
      <c r="Y83" s="13" t="b">
        <f>IF(Q83&lt;R83,TRUE,FALSE)</f>
        <v>1</v>
      </c>
      <c r="Z83" s="13" t="s">
        <v>440</v>
      </c>
      <c r="AA83" s="13">
        <f>Q83-R83</f>
        <v>-2</v>
      </c>
    </row>
    <row r="84" spans="1:27">
      <c r="A84" t="s">
        <v>148</v>
      </c>
      <c r="B84" t="s">
        <v>79</v>
      </c>
      <c r="C84" t="s">
        <v>562</v>
      </c>
      <c r="D84">
        <v>4</v>
      </c>
      <c r="E84">
        <v>4</v>
      </c>
      <c r="F84" t="b">
        <v>0</v>
      </c>
      <c r="G84" t="b">
        <v>1</v>
      </c>
      <c r="H84">
        <v>1</v>
      </c>
      <c r="I84">
        <v>2</v>
      </c>
      <c r="J84" t="b">
        <v>0</v>
      </c>
      <c r="K84" t="b">
        <f>IF(D84&lt;E84,TRUE,FALSE)</f>
        <v>0</v>
      </c>
      <c r="L84">
        <v>-1</v>
      </c>
      <c r="M84" s="7" t="s">
        <v>148</v>
      </c>
      <c r="N84" s="7">
        <v>82</v>
      </c>
      <c r="O84" s="7" t="s">
        <v>460</v>
      </c>
      <c r="P84" s="7" t="s">
        <v>534</v>
      </c>
      <c r="Q84" s="7">
        <f>LEN(P84)-LEN(SUBSTITUTE(P84,",",""))+1</f>
        <v>4</v>
      </c>
      <c r="R84" s="7">
        <f>LEN(S84)-LEN(SUBSTITUTE(S84,",",""))+1</f>
        <v>4</v>
      </c>
      <c r="S84" s="7" t="s">
        <v>385</v>
      </c>
      <c r="T84" s="7" t="b">
        <v>0</v>
      </c>
      <c r="U84" s="7" t="b">
        <f>OR(V84,W84)</f>
        <v>1</v>
      </c>
      <c r="V84" s="7" t="b">
        <v>1</v>
      </c>
      <c r="W84" s="7" t="b">
        <v>1</v>
      </c>
      <c r="X84" s="7" t="b">
        <v>0</v>
      </c>
      <c r="Y84" s="13" t="b">
        <f>IF(Q84&lt;R84,TRUE,FALSE)</f>
        <v>0</v>
      </c>
      <c r="Z84" s="13" t="s">
        <v>456</v>
      </c>
      <c r="AA84" s="13">
        <f>Q84-R84</f>
        <v>0</v>
      </c>
    </row>
    <row r="85" spans="1:27">
      <c r="A85" t="s">
        <v>150</v>
      </c>
      <c r="B85" t="s">
        <v>79</v>
      </c>
      <c r="C85" t="s">
        <v>232</v>
      </c>
      <c r="D85">
        <v>2</v>
      </c>
      <c r="E85">
        <v>3</v>
      </c>
      <c r="F85" t="b">
        <v>0</v>
      </c>
      <c r="G85" t="b">
        <v>1</v>
      </c>
      <c r="H85">
        <v>1</v>
      </c>
      <c r="I85">
        <v>0</v>
      </c>
      <c r="J85" t="b">
        <v>0</v>
      </c>
      <c r="K85" t="b">
        <f>IF(D85&lt;E85,TRUE,FALSE)</f>
        <v>1</v>
      </c>
      <c r="L85">
        <v>0</v>
      </c>
      <c r="M85" s="7" t="s">
        <v>150</v>
      </c>
      <c r="N85" s="7">
        <v>83</v>
      </c>
      <c r="O85" s="7" t="s">
        <v>503</v>
      </c>
      <c r="P85" s="7" t="s">
        <v>548</v>
      </c>
      <c r="Q85" s="7">
        <f>LEN(P85)-LEN(SUBSTITUTE(P85,",",""))+1</f>
        <v>3</v>
      </c>
      <c r="R85" s="7">
        <f>LEN(S85)-LEN(SUBSTITUTE(S85,",",""))+1</f>
        <v>3</v>
      </c>
      <c r="S85" s="7" t="s">
        <v>386</v>
      </c>
      <c r="T85" s="7" t="b">
        <v>1</v>
      </c>
      <c r="U85" s="7" t="b">
        <f>OR(V85,W85)</f>
        <v>0</v>
      </c>
      <c r="V85" s="7" t="b">
        <v>0</v>
      </c>
      <c r="W85" s="7" t="b">
        <v>0</v>
      </c>
      <c r="X85" s="7" t="b">
        <v>0</v>
      </c>
      <c r="Y85" s="13" t="b">
        <f>IF(Q85&lt;R85,TRUE,FALSE)</f>
        <v>0</v>
      </c>
      <c r="Z85" s="13" t="s">
        <v>445</v>
      </c>
      <c r="AA85" s="13">
        <f>Q85-R85</f>
        <v>0</v>
      </c>
    </row>
    <row r="86" spans="1:27">
      <c r="A86" t="s">
        <v>297</v>
      </c>
      <c r="B86" t="s">
        <v>187</v>
      </c>
      <c r="C86" t="s">
        <v>194</v>
      </c>
      <c r="D86">
        <v>3</v>
      </c>
      <c r="E86">
        <v>3</v>
      </c>
      <c r="F86" t="b">
        <v>1</v>
      </c>
      <c r="G86" t="b">
        <v>0</v>
      </c>
      <c r="H86">
        <v>0</v>
      </c>
      <c r="I86">
        <v>0</v>
      </c>
      <c r="J86" t="b">
        <v>0</v>
      </c>
      <c r="K86" t="b">
        <f>IF(D86&lt;E86,TRUE,FALSE)</f>
        <v>0</v>
      </c>
      <c r="L86">
        <v>0</v>
      </c>
      <c r="M86" s="7" t="s">
        <v>297</v>
      </c>
      <c r="N86" s="7">
        <v>84</v>
      </c>
      <c r="O86" s="7" t="s">
        <v>443</v>
      </c>
      <c r="P86" s="7" t="s">
        <v>536</v>
      </c>
      <c r="Q86" s="7">
        <f>LEN(P86)-LEN(SUBSTITUTE(P86,",",""))+1</f>
        <v>3</v>
      </c>
      <c r="R86" s="7">
        <f>LEN(S86)-LEN(SUBSTITUTE(S86,",",""))+1</f>
        <v>3</v>
      </c>
      <c r="S86" s="7" t="s">
        <v>344</v>
      </c>
      <c r="T86" s="7" t="b">
        <v>1</v>
      </c>
      <c r="U86" s="7" t="b">
        <f>OR(V86,W86)</f>
        <v>0</v>
      </c>
      <c r="V86" s="7" t="b">
        <v>0</v>
      </c>
      <c r="W86" s="7" t="b">
        <v>0</v>
      </c>
      <c r="X86" s="7" t="b">
        <v>0</v>
      </c>
      <c r="Y86" s="13" t="b">
        <f>IF(Q86&lt;R86,TRUE,FALSE)</f>
        <v>0</v>
      </c>
      <c r="Z86" s="13" t="s">
        <v>445</v>
      </c>
      <c r="AA86" s="13">
        <f>Q86-R86</f>
        <v>0</v>
      </c>
    </row>
    <row r="87" spans="1:27">
      <c r="A87" t="s">
        <v>299</v>
      </c>
      <c r="B87" t="s">
        <v>187</v>
      </c>
      <c r="C87" t="s">
        <v>300</v>
      </c>
      <c r="D87">
        <v>4</v>
      </c>
      <c r="E87">
        <v>4</v>
      </c>
      <c r="F87" t="b">
        <v>0</v>
      </c>
      <c r="G87" t="b">
        <v>1</v>
      </c>
      <c r="H87">
        <v>1</v>
      </c>
      <c r="I87">
        <v>1</v>
      </c>
      <c r="J87" t="b">
        <v>0</v>
      </c>
      <c r="K87" t="b">
        <f>IF(D87&lt;E87,TRUE,FALSE)</f>
        <v>0</v>
      </c>
      <c r="L87">
        <v>0</v>
      </c>
      <c r="M87" s="7" t="s">
        <v>299</v>
      </c>
      <c r="N87" s="7">
        <v>85</v>
      </c>
      <c r="O87" s="7" t="s">
        <v>452</v>
      </c>
      <c r="P87" s="7" t="s">
        <v>494</v>
      </c>
      <c r="Q87" s="7">
        <f>LEN(P87)-LEN(SUBSTITUTE(P87,",",""))+1</f>
        <v>4</v>
      </c>
      <c r="R87" s="7">
        <f>LEN(S87)-LEN(SUBSTITUTE(S87,",",""))+1</f>
        <v>4</v>
      </c>
      <c r="S87" s="7" t="s">
        <v>345</v>
      </c>
      <c r="T87" s="7" t="b">
        <v>0</v>
      </c>
      <c r="U87" s="7" t="b">
        <f>OR(V87,W87)</f>
        <v>1</v>
      </c>
      <c r="V87" s="7" t="b">
        <v>1</v>
      </c>
      <c r="W87" s="7" t="b">
        <v>1</v>
      </c>
      <c r="X87" s="7" t="b">
        <v>0</v>
      </c>
      <c r="Y87" s="13" t="b">
        <f>IF(Q87&lt;R87,TRUE,FALSE)</f>
        <v>0</v>
      </c>
      <c r="Z87" s="13" t="s">
        <v>456</v>
      </c>
      <c r="AA87" s="13">
        <f>Q87-R87</f>
        <v>0</v>
      </c>
    </row>
    <row r="88" spans="1:27">
      <c r="A88" t="s">
        <v>301</v>
      </c>
      <c r="B88" t="s">
        <v>187</v>
      </c>
      <c r="C88" t="s">
        <v>302</v>
      </c>
      <c r="D88">
        <v>3</v>
      </c>
      <c r="E88">
        <v>3</v>
      </c>
      <c r="F88" t="b">
        <v>0</v>
      </c>
      <c r="G88" t="b">
        <v>1</v>
      </c>
      <c r="H88">
        <v>0</v>
      </c>
      <c r="I88">
        <v>1</v>
      </c>
      <c r="J88" t="b">
        <v>0</v>
      </c>
      <c r="K88" t="b">
        <f>IF(D88&lt;E88,TRUE,FALSE)</f>
        <v>0</v>
      </c>
      <c r="L88">
        <v>-1</v>
      </c>
      <c r="M88" s="7" t="s">
        <v>301</v>
      </c>
      <c r="N88" s="7">
        <v>86</v>
      </c>
      <c r="O88" s="7" t="s">
        <v>454</v>
      </c>
      <c r="P88" s="7" t="s">
        <v>538</v>
      </c>
      <c r="Q88" s="7">
        <f>LEN(P88)-LEN(SUBSTITUTE(P88,",",""))+1</f>
        <v>2</v>
      </c>
      <c r="R88" s="7">
        <f>LEN(S88)-LEN(SUBSTITUTE(S88,",",""))+1</f>
        <v>3</v>
      </c>
      <c r="S88" s="7" t="s">
        <v>346</v>
      </c>
      <c r="T88" s="7" t="b">
        <v>0</v>
      </c>
      <c r="U88" s="7" t="b">
        <f>OR(V88,W88)</f>
        <v>1</v>
      </c>
      <c r="V88" s="7" t="b">
        <v>1</v>
      </c>
      <c r="W88" s="7" t="b">
        <v>0</v>
      </c>
      <c r="X88" s="7" t="b">
        <v>0</v>
      </c>
      <c r="Y88" s="13" t="b">
        <f>IF(Q88&lt;R88,TRUE,FALSE)</f>
        <v>1</v>
      </c>
      <c r="Z88" s="13" t="s">
        <v>440</v>
      </c>
      <c r="AA88" s="13">
        <f>Q88-R88</f>
        <v>-1</v>
      </c>
    </row>
    <row r="89" spans="1:27">
      <c r="A89" t="s">
        <v>303</v>
      </c>
      <c r="B89" t="s">
        <v>187</v>
      </c>
      <c r="C89" t="s">
        <v>243</v>
      </c>
      <c r="D89">
        <v>2</v>
      </c>
      <c r="E89">
        <v>3</v>
      </c>
      <c r="F89" t="b">
        <v>1</v>
      </c>
      <c r="G89" t="b">
        <v>0</v>
      </c>
      <c r="H89">
        <v>0</v>
      </c>
      <c r="I89">
        <v>0</v>
      </c>
      <c r="J89" t="b">
        <v>0</v>
      </c>
      <c r="K89" t="b">
        <f>IF(D89&lt;E89,TRUE,FALSE)</f>
        <v>1</v>
      </c>
      <c r="L89">
        <v>0</v>
      </c>
      <c r="M89" s="7" t="s">
        <v>303</v>
      </c>
      <c r="N89" s="7">
        <v>87</v>
      </c>
      <c r="O89" s="7" t="s">
        <v>510</v>
      </c>
      <c r="P89" s="7" t="s">
        <v>539</v>
      </c>
      <c r="Q89" s="7">
        <f>LEN(P89)-LEN(SUBSTITUTE(P89,",",""))+1</f>
        <v>2</v>
      </c>
      <c r="R89" s="7">
        <f>LEN(S89)-LEN(SUBSTITUTE(S89,",",""))+1</f>
        <v>3</v>
      </c>
      <c r="S89" s="7" t="s">
        <v>347</v>
      </c>
      <c r="T89" s="7" t="b">
        <v>0</v>
      </c>
      <c r="U89" s="7" t="b">
        <f>OR(V89,W89)</f>
        <v>1</v>
      </c>
      <c r="V89" s="7" t="b">
        <v>1</v>
      </c>
      <c r="W89" s="7" t="b">
        <v>0</v>
      </c>
      <c r="X89" s="7" t="b">
        <v>0</v>
      </c>
      <c r="Y89" s="13" t="b">
        <f>IF(Q89&lt;R89,TRUE,FALSE)</f>
        <v>1</v>
      </c>
      <c r="Z89" s="13" t="s">
        <v>440</v>
      </c>
      <c r="AA89" s="13">
        <f>Q89-R89</f>
        <v>-1</v>
      </c>
    </row>
    <row r="90" spans="1:27">
      <c r="A90" t="s">
        <v>304</v>
      </c>
      <c r="B90" t="s">
        <v>187</v>
      </c>
      <c r="C90" t="s">
        <v>31</v>
      </c>
      <c r="D90">
        <v>1</v>
      </c>
      <c r="E90">
        <v>1</v>
      </c>
      <c r="F90" t="b">
        <v>1</v>
      </c>
      <c r="G90" t="b">
        <v>0</v>
      </c>
      <c r="H90">
        <v>0</v>
      </c>
      <c r="I90">
        <v>0</v>
      </c>
      <c r="J90" t="b">
        <v>0</v>
      </c>
      <c r="K90" t="b">
        <f>IF(D90&lt;E90,TRUE,FALSE)</f>
        <v>0</v>
      </c>
      <c r="L90">
        <v>0</v>
      </c>
      <c r="M90" s="7" t="s">
        <v>304</v>
      </c>
      <c r="N90" s="7">
        <v>88</v>
      </c>
      <c r="O90" s="7" t="s">
        <v>443</v>
      </c>
      <c r="P90" s="7" t="s">
        <v>459</v>
      </c>
      <c r="Q90" s="7">
        <f>LEN(P90)-LEN(SUBSTITUTE(P90,",",""))+1</f>
        <v>1</v>
      </c>
      <c r="R90" s="7">
        <f>LEN(S90)-LEN(SUBSTITUTE(S90,",",""))+1</f>
        <v>1</v>
      </c>
      <c r="S90" s="7" t="s">
        <v>31</v>
      </c>
      <c r="T90" s="7" t="b">
        <v>1</v>
      </c>
      <c r="U90" s="7" t="b">
        <f>OR(V90,W90)</f>
        <v>0</v>
      </c>
      <c r="V90" s="7" t="b">
        <v>0</v>
      </c>
      <c r="W90" s="7" t="b">
        <v>0</v>
      </c>
      <c r="X90" s="7" t="b">
        <v>0</v>
      </c>
      <c r="Y90" s="13" t="b">
        <f>IF(Q90&lt;R90,TRUE,FALSE)</f>
        <v>0</v>
      </c>
      <c r="Z90" s="13" t="s">
        <v>445</v>
      </c>
      <c r="AA90" s="13">
        <f>Q90-R90</f>
        <v>0</v>
      </c>
    </row>
    <row r="91" spans="1:27">
      <c r="A91" t="s">
        <v>306</v>
      </c>
      <c r="B91" t="s">
        <v>187</v>
      </c>
      <c r="C91" t="s">
        <v>307</v>
      </c>
      <c r="D91">
        <v>3</v>
      </c>
      <c r="E91">
        <v>3</v>
      </c>
      <c r="F91" t="b">
        <v>0</v>
      </c>
      <c r="G91" t="b">
        <v>1</v>
      </c>
      <c r="H91">
        <v>1</v>
      </c>
      <c r="I91">
        <v>2</v>
      </c>
      <c r="J91" t="b">
        <v>0</v>
      </c>
      <c r="K91" t="b">
        <f>IF(D91&lt;E91,TRUE,FALSE)</f>
        <v>0</v>
      </c>
      <c r="L91">
        <v>-1</v>
      </c>
      <c r="M91" s="7" t="s">
        <v>306</v>
      </c>
      <c r="N91" s="7">
        <v>89</v>
      </c>
      <c r="O91" s="7" t="s">
        <v>489</v>
      </c>
      <c r="P91" s="7" t="s">
        <v>540</v>
      </c>
      <c r="Q91" s="7">
        <f>LEN(P91)-LEN(SUBSTITUTE(P91,",",""))+1</f>
        <v>4</v>
      </c>
      <c r="R91" s="7">
        <f>LEN(S91)-LEN(SUBSTITUTE(S91,",",""))+1</f>
        <v>3</v>
      </c>
      <c r="S91" s="7" t="s">
        <v>346</v>
      </c>
      <c r="T91" s="7" t="b">
        <v>0</v>
      </c>
      <c r="U91" s="7" t="b">
        <f>OR(V91,W91)</f>
        <v>1</v>
      </c>
      <c r="V91" s="7" t="b">
        <v>0</v>
      </c>
      <c r="W91" s="7" t="b">
        <v>1</v>
      </c>
      <c r="X91" s="7" t="b">
        <v>0</v>
      </c>
      <c r="Y91" s="13" t="b">
        <f>IF(Q91&lt;R91,TRUE,FALSE)</f>
        <v>0</v>
      </c>
      <c r="Z91" s="13" t="s">
        <v>468</v>
      </c>
      <c r="AA91" s="13">
        <f>Q91-R91</f>
        <v>1</v>
      </c>
    </row>
    <row r="92" spans="1:27">
      <c r="A92" t="s">
        <v>153</v>
      </c>
      <c r="B92" t="s">
        <v>79</v>
      </c>
      <c r="C92" t="s">
        <v>571</v>
      </c>
      <c r="D92">
        <v>2</v>
      </c>
      <c r="E92">
        <v>2</v>
      </c>
      <c r="F92" t="b">
        <v>1</v>
      </c>
      <c r="G92" t="b">
        <v>0</v>
      </c>
      <c r="H92">
        <v>0</v>
      </c>
      <c r="I92">
        <v>0</v>
      </c>
      <c r="J92" t="b">
        <v>0</v>
      </c>
      <c r="K92" t="b">
        <f>IF(D92&lt;E92,TRUE,FALSE)</f>
        <v>0</v>
      </c>
      <c r="L92">
        <v>0</v>
      </c>
      <c r="M92" s="7" t="s">
        <v>153</v>
      </c>
      <c r="N92" s="7">
        <v>90</v>
      </c>
      <c r="O92" s="7" t="s">
        <v>503</v>
      </c>
      <c r="P92" s="7" t="s">
        <v>549</v>
      </c>
      <c r="Q92" s="7">
        <f>LEN(P92)-LEN(SUBSTITUTE(P92,",",""))+1</f>
        <v>1</v>
      </c>
      <c r="R92" s="7">
        <f>LEN(S92)-LEN(SUBSTITUTE(S92,",",""))+1</f>
        <v>2</v>
      </c>
      <c r="S92" s="7" t="s">
        <v>387</v>
      </c>
      <c r="T92" s="7" t="b">
        <v>0</v>
      </c>
      <c r="U92" s="7" t="b">
        <f>OR(V92,W92)</f>
        <v>1</v>
      </c>
      <c r="V92" s="7" t="b">
        <v>1</v>
      </c>
      <c r="W92" s="7" t="b">
        <v>0</v>
      </c>
      <c r="X92" s="7" t="b">
        <v>0</v>
      </c>
      <c r="Y92" s="13" t="b">
        <f>IF(Q92&lt;R92,TRUE,FALSE)</f>
        <v>1</v>
      </c>
      <c r="Z92" s="13" t="s">
        <v>440</v>
      </c>
      <c r="AA92" s="13">
        <f>Q92-R92</f>
        <v>-1</v>
      </c>
    </row>
    <row r="93" spans="1:27">
      <c r="A93" t="s">
        <v>308</v>
      </c>
      <c r="B93" t="s">
        <v>187</v>
      </c>
      <c r="C93" t="s">
        <v>24</v>
      </c>
      <c r="D93">
        <v>1</v>
      </c>
      <c r="E93">
        <v>2</v>
      </c>
      <c r="F93" t="b">
        <v>0</v>
      </c>
      <c r="G93" t="b">
        <v>1</v>
      </c>
      <c r="H93">
        <v>1</v>
      </c>
      <c r="I93">
        <v>0</v>
      </c>
      <c r="J93" t="b">
        <v>0</v>
      </c>
      <c r="K93" t="b">
        <f>IF(D93&lt;E93,TRUE,FALSE)</f>
        <v>1</v>
      </c>
      <c r="L93">
        <v>0</v>
      </c>
      <c r="M93" s="7" t="s">
        <v>308</v>
      </c>
      <c r="N93" s="7">
        <v>91</v>
      </c>
      <c r="O93" s="7" t="s">
        <v>452</v>
      </c>
      <c r="P93" s="7" t="s">
        <v>495</v>
      </c>
      <c r="Q93" s="7">
        <f>LEN(P93)-LEN(SUBSTITUTE(P93,",",""))+1</f>
        <v>1</v>
      </c>
      <c r="R93" s="7">
        <f>LEN(S93)-LEN(SUBSTITUTE(S93,",",""))+1</f>
        <v>2</v>
      </c>
      <c r="S93" s="7" t="s">
        <v>189</v>
      </c>
      <c r="T93" s="7" t="b">
        <v>0</v>
      </c>
      <c r="U93" s="7" t="b">
        <f>OR(V93,W93)</f>
        <v>1</v>
      </c>
      <c r="V93" s="7" t="b">
        <v>1</v>
      </c>
      <c r="W93" s="7" t="b">
        <v>0</v>
      </c>
      <c r="X93" s="7" t="b">
        <v>0</v>
      </c>
      <c r="Y93" s="13" t="b">
        <f>IF(Q93&lt;R93,TRUE,FALSE)</f>
        <v>1</v>
      </c>
      <c r="Z93" s="13" t="s">
        <v>440</v>
      </c>
      <c r="AA93" s="13">
        <f>Q93-R93</f>
        <v>-1</v>
      </c>
    </row>
    <row r="94" spans="1:27">
      <c r="A94" t="s">
        <v>309</v>
      </c>
      <c r="B94" t="s">
        <v>187</v>
      </c>
      <c r="C94" t="s">
        <v>254</v>
      </c>
      <c r="D94">
        <v>2</v>
      </c>
      <c r="E94">
        <v>2</v>
      </c>
      <c r="F94" t="b">
        <v>0</v>
      </c>
      <c r="G94" t="b">
        <v>1</v>
      </c>
      <c r="H94">
        <v>1</v>
      </c>
      <c r="I94">
        <v>1</v>
      </c>
      <c r="J94" t="b">
        <v>0</v>
      </c>
      <c r="K94" t="b">
        <f>IF(D94&lt;E94,TRUE,FALSE)</f>
        <v>0</v>
      </c>
      <c r="L94">
        <v>0</v>
      </c>
      <c r="M94" s="7" t="s">
        <v>309</v>
      </c>
      <c r="N94" s="7">
        <v>92</v>
      </c>
      <c r="O94" s="7" t="s">
        <v>452</v>
      </c>
      <c r="P94" s="7" t="s">
        <v>496</v>
      </c>
      <c r="Q94" s="7">
        <f>LEN(P94)-LEN(SUBSTITUTE(P94,",",""))+1</f>
        <v>2</v>
      </c>
      <c r="R94" s="7">
        <f>LEN(S94)-LEN(SUBSTITUTE(S94,",",""))+1</f>
        <v>2</v>
      </c>
      <c r="S94" s="7" t="s">
        <v>189</v>
      </c>
      <c r="T94" s="7" t="b">
        <v>0</v>
      </c>
      <c r="U94" s="7" t="b">
        <f>OR(V94,W94)</f>
        <v>1</v>
      </c>
      <c r="V94" s="7" t="b">
        <v>1</v>
      </c>
      <c r="W94" s="7" t="b">
        <v>1</v>
      </c>
      <c r="X94" s="7" t="b">
        <v>0</v>
      </c>
      <c r="Y94" s="13" t="b">
        <f>IF(Q94&lt;R94,TRUE,FALSE)</f>
        <v>0</v>
      </c>
      <c r="Z94" s="13" t="s">
        <v>456</v>
      </c>
      <c r="AA94" s="13">
        <f>Q94-R94</f>
        <v>0</v>
      </c>
    </row>
    <row r="95" spans="1:27">
      <c r="A95" t="s">
        <v>155</v>
      </c>
      <c r="B95" t="s">
        <v>79</v>
      </c>
      <c r="C95" t="s">
        <v>558</v>
      </c>
      <c r="D95">
        <v>3</v>
      </c>
      <c r="E95">
        <v>2</v>
      </c>
      <c r="F95" t="b">
        <v>0</v>
      </c>
      <c r="G95" t="b">
        <v>1</v>
      </c>
      <c r="H95">
        <v>0</v>
      </c>
      <c r="I95">
        <v>1</v>
      </c>
      <c r="J95" t="b">
        <v>0</v>
      </c>
      <c r="K95" t="b">
        <f>IF(D95&lt;E95,TRUE,FALSE)</f>
        <v>0</v>
      </c>
      <c r="L95">
        <v>0</v>
      </c>
      <c r="M95" s="7" t="s">
        <v>155</v>
      </c>
      <c r="N95" s="7">
        <v>93</v>
      </c>
      <c r="O95" s="7" t="s">
        <v>438</v>
      </c>
      <c r="P95" s="7" t="s">
        <v>543</v>
      </c>
      <c r="Q95" s="7">
        <f>LEN(P95)-LEN(SUBSTITUTE(P95,",",""))+1</f>
        <v>2</v>
      </c>
      <c r="R95" s="7">
        <f>LEN(S95)-LEN(SUBSTITUTE(S95,",",""))+1</f>
        <v>2</v>
      </c>
      <c r="S95" s="7" t="s">
        <v>368</v>
      </c>
      <c r="T95" s="7" t="b">
        <v>0</v>
      </c>
      <c r="U95" s="7" t="b">
        <f>OR(V95,W95)</f>
        <v>1</v>
      </c>
      <c r="V95" s="7" t="b">
        <v>1</v>
      </c>
      <c r="W95" s="7" t="b">
        <v>1</v>
      </c>
      <c r="X95" s="7" t="b">
        <v>0</v>
      </c>
      <c r="Y95" s="13" t="b">
        <f>IF(Q95&lt;R95,TRUE,FALSE)</f>
        <v>0</v>
      </c>
      <c r="Z95" s="13" t="s">
        <v>456</v>
      </c>
      <c r="AA95" s="13">
        <f>Q95-R95</f>
        <v>0</v>
      </c>
    </row>
    <row r="96" spans="1:27">
      <c r="A96" t="s">
        <v>156</v>
      </c>
      <c r="B96" t="s">
        <v>79</v>
      </c>
      <c r="C96" t="s">
        <v>565</v>
      </c>
      <c r="D96">
        <v>3</v>
      </c>
      <c r="E96">
        <v>2</v>
      </c>
      <c r="F96" t="b">
        <v>0</v>
      </c>
      <c r="G96" t="b">
        <v>1</v>
      </c>
      <c r="H96">
        <v>1</v>
      </c>
      <c r="I96">
        <v>2</v>
      </c>
      <c r="J96" t="b">
        <v>0</v>
      </c>
      <c r="K96" t="b">
        <f>IF(D96&lt;E96,TRUE,FALSE)</f>
        <v>0</v>
      </c>
      <c r="L96">
        <v>0</v>
      </c>
      <c r="M96" s="7" t="s">
        <v>156</v>
      </c>
      <c r="N96" s="7">
        <v>94</v>
      </c>
      <c r="O96" s="7" t="s">
        <v>438</v>
      </c>
      <c r="P96" s="7" t="s">
        <v>544</v>
      </c>
      <c r="Q96" s="7">
        <f>LEN(P96)-LEN(SUBSTITUTE(P96,",",""))+1</f>
        <v>2</v>
      </c>
      <c r="R96" s="7">
        <f>LEN(S96)-LEN(SUBSTITUTE(S96,",",""))+1</f>
        <v>2</v>
      </c>
      <c r="S96" s="7" t="s">
        <v>388</v>
      </c>
      <c r="T96" s="7" t="b">
        <v>0</v>
      </c>
      <c r="U96" s="7" t="b">
        <f>OR(V96,W96)</f>
        <v>1</v>
      </c>
      <c r="V96" s="7" t="b">
        <v>1</v>
      </c>
      <c r="W96" s="7" t="b">
        <v>1</v>
      </c>
      <c r="X96" s="7" t="b">
        <v>0</v>
      </c>
      <c r="Y96" s="13" t="b">
        <f>IF(Q96&lt;R96,TRUE,FALSE)</f>
        <v>0</v>
      </c>
      <c r="Z96" s="13" t="s">
        <v>456</v>
      </c>
      <c r="AA96" s="13">
        <f>Q96-R96</f>
        <v>0</v>
      </c>
    </row>
    <row r="97" spans="1:27">
      <c r="A97" t="s">
        <v>312</v>
      </c>
      <c r="B97" t="s">
        <v>187</v>
      </c>
      <c r="C97" t="s">
        <v>235</v>
      </c>
      <c r="D97">
        <v>3</v>
      </c>
      <c r="E97">
        <v>5</v>
      </c>
      <c r="F97" t="b">
        <v>0</v>
      </c>
      <c r="G97" t="b">
        <v>1</v>
      </c>
      <c r="H97">
        <v>0</v>
      </c>
      <c r="I97">
        <v>1</v>
      </c>
      <c r="J97" t="b">
        <v>0</v>
      </c>
      <c r="K97" t="b">
        <f>IF(D97&lt;E97,TRUE,FALSE)</f>
        <v>1</v>
      </c>
      <c r="L97">
        <v>-2</v>
      </c>
      <c r="M97" s="7" t="s">
        <v>312</v>
      </c>
      <c r="N97" s="7">
        <v>95</v>
      </c>
      <c r="O97" s="7" t="s">
        <v>452</v>
      </c>
      <c r="P97" s="7" t="s">
        <v>498</v>
      </c>
      <c r="Q97" s="7">
        <f>LEN(P97)-LEN(SUBSTITUTE(P97,",",""))+1</f>
        <v>4</v>
      </c>
      <c r="R97" s="7">
        <f>LEN(S97)-LEN(SUBSTITUTE(S97,",",""))+1</f>
        <v>5</v>
      </c>
      <c r="S97" s="7" t="s">
        <v>324</v>
      </c>
      <c r="T97" s="7" t="b">
        <v>0</v>
      </c>
      <c r="U97" s="7" t="b">
        <f>OR(V97,W97)</f>
        <v>1</v>
      </c>
      <c r="V97" s="7" t="b">
        <v>1</v>
      </c>
      <c r="W97" s="7" t="b">
        <v>0</v>
      </c>
      <c r="X97" s="7" t="b">
        <v>0</v>
      </c>
      <c r="Y97" s="13" t="b">
        <f>IF(Q97&lt;R97,TRUE,FALSE)</f>
        <v>1</v>
      </c>
      <c r="Z97" s="13" t="s">
        <v>440</v>
      </c>
      <c r="AA97" s="13">
        <f>Q97-R97</f>
        <v>-1</v>
      </c>
    </row>
    <row r="98" spans="1:27">
      <c r="A98" t="s">
        <v>158</v>
      </c>
      <c r="B98" t="s">
        <v>79</v>
      </c>
      <c r="C98" t="s">
        <v>563</v>
      </c>
      <c r="D98">
        <v>5</v>
      </c>
      <c r="E98">
        <v>4</v>
      </c>
      <c r="F98" t="b">
        <v>0</v>
      </c>
      <c r="G98" t="b">
        <v>1</v>
      </c>
      <c r="H98">
        <v>1</v>
      </c>
      <c r="I98">
        <v>2</v>
      </c>
      <c r="J98" t="b">
        <v>0</v>
      </c>
      <c r="K98" t="b">
        <f>IF(D98&lt;E98,TRUE,FALSE)</f>
        <v>0</v>
      </c>
      <c r="L98">
        <v>0</v>
      </c>
      <c r="M98" s="7" t="s">
        <v>158</v>
      </c>
      <c r="N98" s="7">
        <v>96</v>
      </c>
      <c r="O98" s="7" t="s">
        <v>546</v>
      </c>
      <c r="P98" s="7" t="s">
        <v>547</v>
      </c>
      <c r="Q98" s="7">
        <f>LEN(P98)-LEN(SUBSTITUTE(P98,",",""))+1</f>
        <v>4</v>
      </c>
      <c r="R98" s="7">
        <f>LEN(S98)-LEN(SUBSTITUTE(S98,",",""))+1</f>
        <v>5</v>
      </c>
      <c r="S98" s="7" t="s">
        <v>389</v>
      </c>
      <c r="T98" s="7" t="b">
        <v>0</v>
      </c>
      <c r="U98" s="7" t="b">
        <f>OR(V98,W98)</f>
        <v>1</v>
      </c>
      <c r="V98" s="7" t="b">
        <v>1</v>
      </c>
      <c r="W98" s="7" t="b">
        <v>0</v>
      </c>
      <c r="X98" s="7" t="b">
        <v>0</v>
      </c>
      <c r="Y98" s="13" t="b">
        <f>IF(Q98&lt;R98,TRUE,FALSE)</f>
        <v>1</v>
      </c>
      <c r="Z98" s="13" t="s">
        <v>440</v>
      </c>
      <c r="AA98" s="13">
        <f>Q98-R98</f>
        <v>-1</v>
      </c>
    </row>
    <row r="99" spans="1:27">
      <c r="A99" t="s">
        <v>160</v>
      </c>
      <c r="B99" t="s">
        <v>79</v>
      </c>
      <c r="C99" t="s">
        <v>572</v>
      </c>
      <c r="D99">
        <v>2</v>
      </c>
      <c r="E99">
        <v>3</v>
      </c>
      <c r="F99" t="b">
        <v>1</v>
      </c>
      <c r="G99" t="b">
        <v>0</v>
      </c>
      <c r="H99">
        <v>0</v>
      </c>
      <c r="I99">
        <v>0</v>
      </c>
      <c r="J99" t="b">
        <v>0</v>
      </c>
      <c r="K99" t="b">
        <f>IF(D99&lt;E99,TRUE,FALSE)</f>
        <v>1</v>
      </c>
      <c r="L99">
        <v>-1</v>
      </c>
      <c r="M99" s="7" t="s">
        <v>160</v>
      </c>
      <c r="N99" s="7">
        <v>97</v>
      </c>
      <c r="O99" s="7" t="s">
        <v>452</v>
      </c>
      <c r="P99" s="7" t="s">
        <v>499</v>
      </c>
      <c r="Q99" s="7">
        <f>LEN(P99)-LEN(SUBSTITUTE(P99,",",""))+1</f>
        <v>1</v>
      </c>
      <c r="R99" s="7">
        <f>LEN(S99)-LEN(SUBSTITUTE(S99,",",""))+1</f>
        <v>3</v>
      </c>
      <c r="S99" s="7" t="s">
        <v>390</v>
      </c>
      <c r="T99" s="7" t="b">
        <v>0</v>
      </c>
      <c r="U99" s="7" t="b">
        <f>OR(V99,W99)</f>
        <v>1</v>
      </c>
      <c r="V99" s="7" t="b">
        <v>1</v>
      </c>
      <c r="W99" s="7" t="b">
        <v>0</v>
      </c>
      <c r="X99" s="7" t="b">
        <v>0</v>
      </c>
      <c r="Y99" s="13" t="b">
        <f>IF(Q99&lt;R99,TRUE,FALSE)</f>
        <v>1</v>
      </c>
      <c r="Z99" s="13" t="s">
        <v>440</v>
      </c>
      <c r="AA99" s="13">
        <f>Q99-R99</f>
        <v>-2</v>
      </c>
    </row>
    <row r="100" spans="1:27">
      <c r="A100" t="s">
        <v>314</v>
      </c>
      <c r="B100" t="s">
        <v>187</v>
      </c>
      <c r="C100" t="s">
        <v>315</v>
      </c>
      <c r="D100">
        <v>2</v>
      </c>
      <c r="E100">
        <v>3</v>
      </c>
      <c r="F100" t="b">
        <v>0</v>
      </c>
      <c r="G100" t="b">
        <v>1</v>
      </c>
      <c r="H100">
        <v>1</v>
      </c>
      <c r="I100">
        <v>1</v>
      </c>
      <c r="J100" t="b">
        <v>0</v>
      </c>
      <c r="K100" t="b">
        <f>IF(D100&lt;E100,TRUE,FALSE)</f>
        <v>1</v>
      </c>
      <c r="L100">
        <v>0</v>
      </c>
      <c r="M100" s="7" t="s">
        <v>314</v>
      </c>
      <c r="N100" s="7">
        <v>98</v>
      </c>
      <c r="O100" s="7" t="s">
        <v>452</v>
      </c>
      <c r="P100" s="7" t="s">
        <v>502</v>
      </c>
      <c r="Q100" s="7">
        <f>LEN(P100)-LEN(SUBSTITUTE(P100,",",""))+1</f>
        <v>3</v>
      </c>
      <c r="R100" s="7">
        <f>LEN(S100)-LEN(SUBSTITUTE(S100,",",""))+1</f>
        <v>3</v>
      </c>
      <c r="S100" s="7" t="s">
        <v>348</v>
      </c>
      <c r="T100" s="7" t="b">
        <v>0</v>
      </c>
      <c r="U100" s="7" t="b">
        <f>OR(V100,W100)</f>
        <v>1</v>
      </c>
      <c r="V100" s="7" t="b">
        <v>1</v>
      </c>
      <c r="W100" s="7" t="b">
        <v>1</v>
      </c>
      <c r="X100" s="7" t="b">
        <v>0</v>
      </c>
      <c r="Y100" s="13" t="b">
        <f>IF(Q100&lt;R100,TRUE,FALSE)</f>
        <v>0</v>
      </c>
      <c r="Z100" s="13" t="s">
        <v>456</v>
      </c>
      <c r="AA100" s="13">
        <f>Q100-R100</f>
        <v>0</v>
      </c>
    </row>
    <row r="101" spans="1:27">
      <c r="F101" s="13">
        <f>COUNTIF(F3:F100,TRUE)</f>
        <v>28</v>
      </c>
      <c r="G101" s="13">
        <f>COUNTIF(G3:G100,TRUE)</f>
        <v>70</v>
      </c>
      <c r="H101" s="13">
        <f>COUNTIF(H3:H100,"&lt;&gt;0")</f>
        <v>49</v>
      </c>
      <c r="I101" s="13">
        <f>COUNTIF(I3:I100,"&lt;&gt;0")</f>
        <v>57</v>
      </c>
      <c r="J101" s="13">
        <f t="shared" ref="J101:K101" si="0">COUNTIF(J3:J100,TRUE)</f>
        <v>0</v>
      </c>
      <c r="K101" s="13">
        <f t="shared" si="0"/>
        <v>26</v>
      </c>
      <c r="M101" s="13"/>
      <c r="N101" s="13"/>
      <c r="O101" s="13"/>
      <c r="P101" s="13"/>
      <c r="Q101" s="13"/>
      <c r="R101" s="13"/>
      <c r="S101" s="13"/>
      <c r="T101" s="13">
        <f>COUNTIF(T3:T100,TRUE)</f>
        <v>24</v>
      </c>
      <c r="U101" s="13">
        <f>COUNTIF(U3:U100,TRUE)</f>
        <v>67</v>
      </c>
      <c r="V101" s="13">
        <f t="shared" ref="V101:Z101" si="1">COUNTIF(V3:V100,TRUE)</f>
        <v>60</v>
      </c>
      <c r="W101" s="13">
        <f t="shared" si="1"/>
        <v>31</v>
      </c>
      <c r="X101" s="13">
        <f t="shared" si="1"/>
        <v>7</v>
      </c>
      <c r="Y101" s="13">
        <f t="shared" si="1"/>
        <v>38</v>
      </c>
      <c r="Z101" s="13">
        <f t="shared" si="1"/>
        <v>0</v>
      </c>
      <c r="AA101" s="13"/>
    </row>
    <row r="102" spans="1:27">
      <c r="E102" s="42" t="s">
        <v>557</v>
      </c>
      <c r="F102" s="4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>
      <c r="E103" s="43"/>
      <c r="F103" s="43"/>
      <c r="M103" s="13"/>
      <c r="N103" s="13"/>
      <c r="O103" s="13"/>
      <c r="P103" s="13"/>
      <c r="Q103" s="13"/>
      <c r="R103" s="13"/>
      <c r="S103" s="19"/>
      <c r="T103" s="9" t="s">
        <v>550</v>
      </c>
      <c r="U103" s="13"/>
      <c r="V103" s="13"/>
      <c r="Z103" s="13"/>
      <c r="AA103" s="13"/>
    </row>
    <row r="104" spans="1:27">
      <c r="E104" s="22"/>
      <c r="F104" s="23" t="s">
        <v>550</v>
      </c>
      <c r="G104" s="13"/>
      <c r="H104" s="13"/>
      <c r="M104" s="13"/>
      <c r="N104" s="13"/>
      <c r="O104" s="13"/>
      <c r="P104" s="13"/>
      <c r="Q104" s="13"/>
      <c r="R104" s="13"/>
      <c r="S104" s="19" t="s">
        <v>551</v>
      </c>
      <c r="T104" s="20">
        <f>T101</f>
        <v>24</v>
      </c>
      <c r="U104" s="21"/>
      <c r="V104" s="13"/>
      <c r="Z104" s="13"/>
      <c r="AA104" s="13"/>
    </row>
    <row r="105" spans="1:27">
      <c r="E105" s="22" t="s">
        <v>551</v>
      </c>
      <c r="F105" s="24">
        <f>F101</f>
        <v>28</v>
      </c>
      <c r="G105" s="21"/>
      <c r="H105" s="13"/>
      <c r="M105" s="13"/>
      <c r="N105" s="13"/>
      <c r="O105" s="13"/>
      <c r="P105" s="13"/>
      <c r="Q105" s="13"/>
      <c r="R105" s="13"/>
      <c r="S105" s="19" t="str">
        <f>U2</f>
        <v>แนะนำถูกบางยา</v>
      </c>
      <c r="T105" s="20">
        <f>U101</f>
        <v>67</v>
      </c>
      <c r="U105" s="21"/>
      <c r="V105" s="13"/>
      <c r="Z105" s="13"/>
      <c r="AA105" s="13"/>
    </row>
    <row r="106" spans="1:27">
      <c r="E106" s="22" t="s">
        <v>353</v>
      </c>
      <c r="F106" s="24">
        <f>G101</f>
        <v>70</v>
      </c>
      <c r="G106" s="21"/>
      <c r="H106" s="13"/>
      <c r="M106" s="13"/>
      <c r="N106" s="13"/>
      <c r="O106" s="13"/>
      <c r="P106" s="13"/>
      <c r="Q106" s="13"/>
      <c r="R106" s="13"/>
      <c r="S106" s="19" t="str">
        <f>V2</f>
        <v>มีบางยาที่หมอแนะนำแต่ระบบไม่ได้แนะนำ</v>
      </c>
      <c r="T106" s="20">
        <f>V101</f>
        <v>60</v>
      </c>
      <c r="U106" s="21"/>
      <c r="V106" s="13"/>
      <c r="Z106" s="13"/>
      <c r="AA106" s="13"/>
    </row>
    <row r="107" spans="1:27">
      <c r="E107" s="22" t="s">
        <v>354</v>
      </c>
      <c r="F107" s="24">
        <f>H101</f>
        <v>49</v>
      </c>
      <c r="G107" s="21"/>
      <c r="H107" s="13"/>
      <c r="M107" s="13"/>
      <c r="N107" s="13"/>
      <c r="O107" s="13"/>
      <c r="P107" s="13"/>
      <c r="Q107" s="13"/>
      <c r="R107" s="13"/>
      <c r="S107" s="19" t="str">
        <f>W2</f>
        <v>มีบางยาที่ระบบแนะนำแต่หมอไม่ได้แนะนำ</v>
      </c>
      <c r="T107" s="20">
        <f>W101</f>
        <v>31</v>
      </c>
      <c r="U107" s="21"/>
      <c r="V107" s="13"/>
      <c r="Z107" s="13"/>
      <c r="AA107" s="13"/>
    </row>
    <row r="108" spans="1:27">
      <c r="E108" s="22" t="s">
        <v>355</v>
      </c>
      <c r="F108" s="24">
        <f>I101</f>
        <v>57</v>
      </c>
      <c r="G108" s="21"/>
      <c r="H108" s="13"/>
      <c r="M108" s="13"/>
      <c r="N108" s="13"/>
      <c r="O108" s="13"/>
      <c r="P108" s="13"/>
      <c r="Q108" s="13"/>
      <c r="R108" s="13"/>
      <c r="S108" s="19" t="str">
        <f>X2</f>
        <v>แนะนำผิดทุกยา</v>
      </c>
      <c r="T108" s="20">
        <f>X101</f>
        <v>7</v>
      </c>
      <c r="U108" s="21"/>
      <c r="V108" s="13"/>
      <c r="Z108" s="13"/>
      <c r="AA108" s="13"/>
    </row>
    <row r="109" spans="1:27">
      <c r="E109" s="22" t="s">
        <v>356</v>
      </c>
      <c r="F109" s="24">
        <f>J101</f>
        <v>0</v>
      </c>
      <c r="G109" s="21"/>
      <c r="H109" s="13"/>
      <c r="M109" s="13"/>
      <c r="N109" s="13"/>
      <c r="O109" s="13"/>
      <c r="P109" s="13"/>
      <c r="Q109" s="13"/>
      <c r="R109" s="13"/>
      <c r="S109" s="19" t="s">
        <v>552</v>
      </c>
      <c r="T109" s="20">
        <v>98</v>
      </c>
      <c r="U109" s="13"/>
      <c r="V109" s="13"/>
      <c r="Z109" s="13"/>
      <c r="AA109" s="13"/>
    </row>
    <row r="110" spans="1:27">
      <c r="E110" s="22" t="s">
        <v>552</v>
      </c>
      <c r="F110" s="24">
        <v>98</v>
      </c>
      <c r="G110" s="13"/>
      <c r="H110" s="13"/>
    </row>
    <row r="111" spans="1:27">
      <c r="E111" s="40" t="s">
        <v>556</v>
      </c>
      <c r="F111" s="40"/>
    </row>
    <row r="112" spans="1:27">
      <c r="E112" s="41"/>
      <c r="F112" s="41"/>
    </row>
    <row r="113" spans="5:6">
      <c r="E113" s="25"/>
      <c r="F113" s="26" t="s">
        <v>550</v>
      </c>
    </row>
    <row r="114" spans="5:6">
      <c r="E114" s="25" t="s">
        <v>551</v>
      </c>
      <c r="F114" s="27">
        <v>24</v>
      </c>
    </row>
    <row r="115" spans="5:6">
      <c r="E115" s="25" t="s">
        <v>353</v>
      </c>
      <c r="F115" s="27">
        <v>67</v>
      </c>
    </row>
    <row r="116" spans="5:6">
      <c r="E116" s="25" t="s">
        <v>354</v>
      </c>
      <c r="F116" s="27">
        <v>60</v>
      </c>
    </row>
    <row r="117" spans="5:6">
      <c r="E117" s="25" t="s">
        <v>355</v>
      </c>
      <c r="F117" s="27">
        <v>31</v>
      </c>
    </row>
    <row r="118" spans="5:6">
      <c r="E118" s="25" t="s">
        <v>356</v>
      </c>
      <c r="F118" s="27">
        <v>7</v>
      </c>
    </row>
    <row r="119" spans="5:6">
      <c r="E119" s="25" t="s">
        <v>552</v>
      </c>
      <c r="F119" s="27">
        <v>98</v>
      </c>
    </row>
  </sheetData>
  <autoFilter ref="A2:K119" xr:uid="{229969A3-AFC5-4A74-A291-2583B0E2BEBA}">
    <sortState xmlns:xlrd2="http://schemas.microsoft.com/office/spreadsheetml/2017/richdata2" ref="A3:K100">
      <sortCondition ref="A2:A100"/>
    </sortState>
  </autoFilter>
  <sortState xmlns:xlrd2="http://schemas.microsoft.com/office/spreadsheetml/2017/richdata2" ref="A3:AA100">
    <sortCondition ref="A3:A100"/>
  </sortState>
  <mergeCells count="4">
    <mergeCell ref="M1:AA1"/>
    <mergeCell ref="A1:K1"/>
    <mergeCell ref="E111:F112"/>
    <mergeCell ref="E102:F103"/>
  </mergeCells>
  <conditionalFormatting sqref="D3:E60">
    <cfRule type="cellIs" dxfId="21" priority="26" operator="equal">
      <formula>TRUE</formula>
    </cfRule>
  </conditionalFormatting>
  <conditionalFormatting sqref="G3:J60">
    <cfRule type="colorScale" priority="25">
      <colorScale>
        <cfvo type="min"/>
        <cfvo type="max"/>
        <color rgb="FFFCFCFF"/>
        <color rgb="FF63BE7B"/>
      </colorScale>
    </cfRule>
  </conditionalFormatting>
  <conditionalFormatting sqref="F2:F60">
    <cfRule type="cellIs" dxfId="20" priority="24" operator="equal">
      <formula>0</formula>
    </cfRule>
  </conditionalFormatting>
  <conditionalFormatting sqref="G3:G60 J43:K100 J3:L42">
    <cfRule type="cellIs" dxfId="19" priority="21" operator="equal">
      <formula>FALSE</formula>
    </cfRule>
    <cfRule type="cellIs" dxfId="18" priority="23" operator="equal">
      <formula>TRUE</formula>
    </cfRule>
  </conditionalFormatting>
  <conditionalFormatting sqref="H2:I60">
    <cfRule type="cellIs" dxfId="17" priority="22" operator="equal">
      <formula>0</formula>
    </cfRule>
  </conditionalFormatting>
  <conditionalFormatting sqref="F3:F60">
    <cfRule type="cellIs" dxfId="16" priority="19" operator="equal">
      <formula>FALSE</formula>
    </cfRule>
    <cfRule type="cellIs" dxfId="15" priority="20" operator="equal">
      <formula>TRUE</formula>
    </cfRule>
  </conditionalFormatting>
  <conditionalFormatting sqref="J43:K60 J3:L42">
    <cfRule type="cellIs" dxfId="14" priority="18" operator="equal">
      <formula>FALSE</formula>
    </cfRule>
  </conditionalFormatting>
  <conditionalFormatting sqref="D61:E100">
    <cfRule type="cellIs" dxfId="13" priority="17" operator="equal">
      <formula>TRUE</formula>
    </cfRule>
  </conditionalFormatting>
  <conditionalFormatting sqref="G61:J100">
    <cfRule type="colorScale" priority="16">
      <colorScale>
        <cfvo type="min"/>
        <cfvo type="max"/>
        <color rgb="FFFCFCFF"/>
        <color rgb="FF63BE7B"/>
      </colorScale>
    </cfRule>
  </conditionalFormatting>
  <conditionalFormatting sqref="F61:F100">
    <cfRule type="cellIs" dxfId="12" priority="15" operator="equal">
      <formula>0</formula>
    </cfRule>
  </conditionalFormatting>
  <conditionalFormatting sqref="G61:G100">
    <cfRule type="cellIs" dxfId="11" priority="12" operator="equal">
      <formula>FALSE</formula>
    </cfRule>
    <cfRule type="cellIs" dxfId="10" priority="14" operator="equal">
      <formula>TRUE</formula>
    </cfRule>
  </conditionalFormatting>
  <conditionalFormatting sqref="H61:I100">
    <cfRule type="cellIs" dxfId="9" priority="13" operator="equal">
      <formula>0</formula>
    </cfRule>
  </conditionalFormatting>
  <conditionalFormatting sqref="F61:F100">
    <cfRule type="cellIs" dxfId="8" priority="10" operator="equal">
      <formula>FALSE</formula>
    </cfRule>
    <cfRule type="cellIs" dxfId="7" priority="11" operator="equal">
      <formula>TRUE</formula>
    </cfRule>
  </conditionalFormatting>
  <conditionalFormatting sqref="J61:J100">
    <cfRule type="cellIs" dxfId="6" priority="9" operator="equal">
      <formula>FALSE</formula>
    </cfRule>
  </conditionalFormatting>
  <conditionalFormatting sqref="M3:S100">
    <cfRule type="expression" dxfId="5" priority="5">
      <formula>$M3=TRUE</formula>
    </cfRule>
    <cfRule type="expression" dxfId="4" priority="6">
      <formula>$N3=TRUE</formula>
    </cfRule>
  </conditionalFormatting>
  <conditionalFormatting sqref="T3:Y100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C3:C60">
    <cfRule type="expression" dxfId="1" priority="1">
      <formula>$L3=TRUE</formula>
    </cfRule>
    <cfRule type="expression" dxfId="0" priority="2">
      <formula>$M3=TRUE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GN_togo</vt:lpstr>
      <vt:lpstr>GP_togo(not finish</vt:lpstr>
      <vt:lpstr>compare new vs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2023-02-24T03:47:46Z</dcterms:created>
  <dcterms:modified xsi:type="dcterms:W3CDTF">2023-02-26T11:53:22Z</dcterms:modified>
</cp:coreProperties>
</file>