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antimicrobial-model-training\antimicrobial-model-training\antimicrobial-model-training\train_model\100case\"/>
    </mc:Choice>
  </mc:AlternateContent>
  <xr:revisionPtr revIDLastSave="0" documentId="13_ncr:1_{E8A94515-B224-4B60-AC70-8EF26FDC9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NN" sheetId="1" r:id="rId1"/>
    <sheet name="GP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2" i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2" i="3"/>
  <c r="N3" i="3" l="1"/>
  <c r="Z3" i="3" s="1"/>
  <c r="O3" i="3"/>
  <c r="P3" i="3"/>
  <c r="Q3" i="3"/>
  <c r="R3" i="3"/>
  <c r="S3" i="3"/>
  <c r="T3" i="3"/>
  <c r="U3" i="3"/>
  <c r="V3" i="3"/>
  <c r="W3" i="3"/>
  <c r="X3" i="3"/>
  <c r="N4" i="3"/>
  <c r="Z4" i="3" s="1"/>
  <c r="O4" i="3"/>
  <c r="P4" i="3"/>
  <c r="Q4" i="3"/>
  <c r="R4" i="3"/>
  <c r="S4" i="3"/>
  <c r="T4" i="3"/>
  <c r="U4" i="3"/>
  <c r="V4" i="3"/>
  <c r="W4" i="3"/>
  <c r="X4" i="3"/>
  <c r="N5" i="3"/>
  <c r="Z5" i="3" s="1"/>
  <c r="O5" i="3"/>
  <c r="P5" i="3"/>
  <c r="Q5" i="3"/>
  <c r="R5" i="3"/>
  <c r="S5" i="3"/>
  <c r="T5" i="3"/>
  <c r="U5" i="3"/>
  <c r="V5" i="3"/>
  <c r="W5" i="3"/>
  <c r="X5" i="3"/>
  <c r="N6" i="3"/>
  <c r="Z6" i="3" s="1"/>
  <c r="O6" i="3"/>
  <c r="P6" i="3"/>
  <c r="Q6" i="3"/>
  <c r="R6" i="3"/>
  <c r="S6" i="3"/>
  <c r="T6" i="3"/>
  <c r="U6" i="3"/>
  <c r="V6" i="3"/>
  <c r="W6" i="3"/>
  <c r="X6" i="3"/>
  <c r="N7" i="3"/>
  <c r="Z7" i="3" s="1"/>
  <c r="O7" i="3"/>
  <c r="P7" i="3"/>
  <c r="Q7" i="3"/>
  <c r="R7" i="3"/>
  <c r="S7" i="3"/>
  <c r="T7" i="3"/>
  <c r="U7" i="3"/>
  <c r="V7" i="3"/>
  <c r="W7" i="3"/>
  <c r="X7" i="3"/>
  <c r="N8" i="3"/>
  <c r="Z8" i="3" s="1"/>
  <c r="O8" i="3"/>
  <c r="P8" i="3"/>
  <c r="Q8" i="3"/>
  <c r="R8" i="3"/>
  <c r="S8" i="3"/>
  <c r="T8" i="3"/>
  <c r="U8" i="3"/>
  <c r="V8" i="3"/>
  <c r="W8" i="3"/>
  <c r="X8" i="3"/>
  <c r="N9" i="3"/>
  <c r="Z9" i="3" s="1"/>
  <c r="O9" i="3"/>
  <c r="P9" i="3"/>
  <c r="Q9" i="3"/>
  <c r="R9" i="3"/>
  <c r="S9" i="3"/>
  <c r="T9" i="3"/>
  <c r="U9" i="3"/>
  <c r="V9" i="3"/>
  <c r="W9" i="3"/>
  <c r="X9" i="3"/>
  <c r="N10" i="3"/>
  <c r="Z10" i="3" s="1"/>
  <c r="O10" i="3"/>
  <c r="P10" i="3"/>
  <c r="Q10" i="3"/>
  <c r="R10" i="3"/>
  <c r="S10" i="3"/>
  <c r="T10" i="3"/>
  <c r="U10" i="3"/>
  <c r="V10" i="3"/>
  <c r="W10" i="3"/>
  <c r="X10" i="3"/>
  <c r="N11" i="3"/>
  <c r="Z11" i="3" s="1"/>
  <c r="O11" i="3"/>
  <c r="P11" i="3"/>
  <c r="Q11" i="3"/>
  <c r="R11" i="3"/>
  <c r="S11" i="3"/>
  <c r="T11" i="3"/>
  <c r="U11" i="3"/>
  <c r="V11" i="3"/>
  <c r="W11" i="3"/>
  <c r="X11" i="3"/>
  <c r="N12" i="3"/>
  <c r="Z12" i="3" s="1"/>
  <c r="O12" i="3"/>
  <c r="P12" i="3"/>
  <c r="Q12" i="3"/>
  <c r="R12" i="3"/>
  <c r="S12" i="3"/>
  <c r="T12" i="3"/>
  <c r="U12" i="3"/>
  <c r="V12" i="3"/>
  <c r="W12" i="3"/>
  <c r="X12" i="3"/>
  <c r="N13" i="3"/>
  <c r="O13" i="3"/>
  <c r="P13" i="3"/>
  <c r="Q13" i="3"/>
  <c r="R13" i="3"/>
  <c r="Z13" i="3" s="1"/>
  <c r="S13" i="3"/>
  <c r="T13" i="3"/>
  <c r="U13" i="3"/>
  <c r="V13" i="3"/>
  <c r="W13" i="3"/>
  <c r="X13" i="3"/>
  <c r="N14" i="3"/>
  <c r="O14" i="3"/>
  <c r="P14" i="3"/>
  <c r="Q14" i="3"/>
  <c r="R14" i="3"/>
  <c r="S14" i="3"/>
  <c r="T14" i="3"/>
  <c r="Z14" i="3" s="1"/>
  <c r="U14" i="3"/>
  <c r="V14" i="3"/>
  <c r="W14" i="3"/>
  <c r="X14" i="3"/>
  <c r="N15" i="3"/>
  <c r="Z15" i="3" s="1"/>
  <c r="O15" i="3"/>
  <c r="P15" i="3"/>
  <c r="Q15" i="3"/>
  <c r="R15" i="3"/>
  <c r="S15" i="3"/>
  <c r="T15" i="3"/>
  <c r="U15" i="3"/>
  <c r="V15" i="3"/>
  <c r="W15" i="3"/>
  <c r="X15" i="3"/>
  <c r="N16" i="3"/>
  <c r="Z16" i="3" s="1"/>
  <c r="O16" i="3"/>
  <c r="P16" i="3"/>
  <c r="Q16" i="3"/>
  <c r="R16" i="3"/>
  <c r="S16" i="3"/>
  <c r="T16" i="3"/>
  <c r="U16" i="3"/>
  <c r="V16" i="3"/>
  <c r="W16" i="3"/>
  <c r="X16" i="3"/>
  <c r="N17" i="3"/>
  <c r="Z17" i="3" s="1"/>
  <c r="O17" i="3"/>
  <c r="P17" i="3"/>
  <c r="Q17" i="3"/>
  <c r="R17" i="3"/>
  <c r="S17" i="3"/>
  <c r="T17" i="3"/>
  <c r="U17" i="3"/>
  <c r="V17" i="3"/>
  <c r="W17" i="3"/>
  <c r="X17" i="3"/>
  <c r="N18" i="3"/>
  <c r="Z18" i="3" s="1"/>
  <c r="O18" i="3"/>
  <c r="P18" i="3"/>
  <c r="Q18" i="3"/>
  <c r="R18" i="3"/>
  <c r="S18" i="3"/>
  <c r="T18" i="3"/>
  <c r="U18" i="3"/>
  <c r="V18" i="3"/>
  <c r="W18" i="3"/>
  <c r="X18" i="3"/>
  <c r="N19" i="3"/>
  <c r="Z19" i="3" s="1"/>
  <c r="O19" i="3"/>
  <c r="P19" i="3"/>
  <c r="Q19" i="3"/>
  <c r="R19" i="3"/>
  <c r="S19" i="3"/>
  <c r="T19" i="3"/>
  <c r="U19" i="3"/>
  <c r="V19" i="3"/>
  <c r="W19" i="3"/>
  <c r="X19" i="3"/>
  <c r="N20" i="3"/>
  <c r="Z20" i="3" s="1"/>
  <c r="O20" i="3"/>
  <c r="P20" i="3"/>
  <c r="Q20" i="3"/>
  <c r="R20" i="3"/>
  <c r="S20" i="3"/>
  <c r="T20" i="3"/>
  <c r="U20" i="3"/>
  <c r="V20" i="3"/>
  <c r="W20" i="3"/>
  <c r="X20" i="3"/>
  <c r="N21" i="3"/>
  <c r="Z21" i="3" s="1"/>
  <c r="O21" i="3"/>
  <c r="P21" i="3"/>
  <c r="Q21" i="3"/>
  <c r="R21" i="3"/>
  <c r="S21" i="3"/>
  <c r="T21" i="3"/>
  <c r="U21" i="3"/>
  <c r="V21" i="3"/>
  <c r="W21" i="3"/>
  <c r="X21" i="3"/>
  <c r="N22" i="3"/>
  <c r="Z22" i="3" s="1"/>
  <c r="O22" i="3"/>
  <c r="P22" i="3"/>
  <c r="Q22" i="3"/>
  <c r="R22" i="3"/>
  <c r="S22" i="3"/>
  <c r="T22" i="3"/>
  <c r="U22" i="3"/>
  <c r="V22" i="3"/>
  <c r="W22" i="3"/>
  <c r="X22" i="3"/>
  <c r="N23" i="3"/>
  <c r="Z23" i="3" s="1"/>
  <c r="O23" i="3"/>
  <c r="P23" i="3"/>
  <c r="Q23" i="3"/>
  <c r="R23" i="3"/>
  <c r="S23" i="3"/>
  <c r="T23" i="3"/>
  <c r="U23" i="3"/>
  <c r="V23" i="3"/>
  <c r="W23" i="3"/>
  <c r="X23" i="3"/>
  <c r="N24" i="3"/>
  <c r="Z24" i="3" s="1"/>
  <c r="O24" i="3"/>
  <c r="P24" i="3"/>
  <c r="Q24" i="3"/>
  <c r="R24" i="3"/>
  <c r="S24" i="3"/>
  <c r="T24" i="3"/>
  <c r="U24" i="3"/>
  <c r="V24" i="3"/>
  <c r="W24" i="3"/>
  <c r="X24" i="3"/>
  <c r="N25" i="3"/>
  <c r="O25" i="3"/>
  <c r="P25" i="3"/>
  <c r="Q25" i="3"/>
  <c r="R25" i="3"/>
  <c r="Z25" i="3" s="1"/>
  <c r="S25" i="3"/>
  <c r="T25" i="3"/>
  <c r="U25" i="3"/>
  <c r="V25" i="3"/>
  <c r="W25" i="3"/>
  <c r="X25" i="3"/>
  <c r="N26" i="3"/>
  <c r="O26" i="3"/>
  <c r="P26" i="3"/>
  <c r="Q26" i="3"/>
  <c r="R26" i="3"/>
  <c r="S26" i="3"/>
  <c r="T26" i="3"/>
  <c r="Z26" i="3" s="1"/>
  <c r="U26" i="3"/>
  <c r="V26" i="3"/>
  <c r="W26" i="3"/>
  <c r="X26" i="3"/>
  <c r="N27" i="3"/>
  <c r="Z27" i="3" s="1"/>
  <c r="O27" i="3"/>
  <c r="P27" i="3"/>
  <c r="Q27" i="3"/>
  <c r="R27" i="3"/>
  <c r="S27" i="3"/>
  <c r="T27" i="3"/>
  <c r="U27" i="3"/>
  <c r="V27" i="3"/>
  <c r="W27" i="3"/>
  <c r="X27" i="3"/>
  <c r="N28" i="3"/>
  <c r="Z28" i="3" s="1"/>
  <c r="O28" i="3"/>
  <c r="P28" i="3"/>
  <c r="Q28" i="3"/>
  <c r="R28" i="3"/>
  <c r="S28" i="3"/>
  <c r="T28" i="3"/>
  <c r="U28" i="3"/>
  <c r="V28" i="3"/>
  <c r="W28" i="3"/>
  <c r="X28" i="3"/>
  <c r="N29" i="3"/>
  <c r="Z29" i="3" s="1"/>
  <c r="O29" i="3"/>
  <c r="P29" i="3"/>
  <c r="Q29" i="3"/>
  <c r="R29" i="3"/>
  <c r="S29" i="3"/>
  <c r="T29" i="3"/>
  <c r="U29" i="3"/>
  <c r="V29" i="3"/>
  <c r="W29" i="3"/>
  <c r="X29" i="3"/>
  <c r="N30" i="3"/>
  <c r="Z30" i="3" s="1"/>
  <c r="O30" i="3"/>
  <c r="P30" i="3"/>
  <c r="Q30" i="3"/>
  <c r="R30" i="3"/>
  <c r="S30" i="3"/>
  <c r="T30" i="3"/>
  <c r="U30" i="3"/>
  <c r="V30" i="3"/>
  <c r="W30" i="3"/>
  <c r="X30" i="3"/>
  <c r="N31" i="3"/>
  <c r="Z31" i="3" s="1"/>
  <c r="O31" i="3"/>
  <c r="P31" i="3"/>
  <c r="Q31" i="3"/>
  <c r="R31" i="3"/>
  <c r="S31" i="3"/>
  <c r="T31" i="3"/>
  <c r="U31" i="3"/>
  <c r="V31" i="3"/>
  <c r="W31" i="3"/>
  <c r="X31" i="3"/>
  <c r="N32" i="3"/>
  <c r="Z32" i="3" s="1"/>
  <c r="O32" i="3"/>
  <c r="P32" i="3"/>
  <c r="Q32" i="3"/>
  <c r="R32" i="3"/>
  <c r="S32" i="3"/>
  <c r="T32" i="3"/>
  <c r="U32" i="3"/>
  <c r="V32" i="3"/>
  <c r="W32" i="3"/>
  <c r="X32" i="3"/>
  <c r="N33" i="3"/>
  <c r="Z33" i="3" s="1"/>
  <c r="O33" i="3"/>
  <c r="P33" i="3"/>
  <c r="Q33" i="3"/>
  <c r="R33" i="3"/>
  <c r="S33" i="3"/>
  <c r="T33" i="3"/>
  <c r="U33" i="3"/>
  <c r="V33" i="3"/>
  <c r="W33" i="3"/>
  <c r="X33" i="3"/>
  <c r="N34" i="3"/>
  <c r="Z34" i="3" s="1"/>
  <c r="O34" i="3"/>
  <c r="P34" i="3"/>
  <c r="Q34" i="3"/>
  <c r="R34" i="3"/>
  <c r="S34" i="3"/>
  <c r="T34" i="3"/>
  <c r="U34" i="3"/>
  <c r="V34" i="3"/>
  <c r="W34" i="3"/>
  <c r="X34" i="3"/>
  <c r="N35" i="3"/>
  <c r="Z35" i="3" s="1"/>
  <c r="O35" i="3"/>
  <c r="P35" i="3"/>
  <c r="Q35" i="3"/>
  <c r="R35" i="3"/>
  <c r="S35" i="3"/>
  <c r="T35" i="3"/>
  <c r="U35" i="3"/>
  <c r="V35" i="3"/>
  <c r="W35" i="3"/>
  <c r="X35" i="3"/>
  <c r="N36" i="3"/>
  <c r="Z36" i="3" s="1"/>
  <c r="O36" i="3"/>
  <c r="P36" i="3"/>
  <c r="Q36" i="3"/>
  <c r="R36" i="3"/>
  <c r="S36" i="3"/>
  <c r="T36" i="3"/>
  <c r="U36" i="3"/>
  <c r="V36" i="3"/>
  <c r="W36" i="3"/>
  <c r="X36" i="3"/>
  <c r="N37" i="3"/>
  <c r="O37" i="3"/>
  <c r="P37" i="3"/>
  <c r="Q37" i="3"/>
  <c r="R37" i="3"/>
  <c r="Z37" i="3" s="1"/>
  <c r="S37" i="3"/>
  <c r="T37" i="3"/>
  <c r="U37" i="3"/>
  <c r="V37" i="3"/>
  <c r="W37" i="3"/>
  <c r="X37" i="3"/>
  <c r="N38" i="3"/>
  <c r="O38" i="3"/>
  <c r="P38" i="3"/>
  <c r="Q38" i="3"/>
  <c r="R38" i="3"/>
  <c r="S38" i="3"/>
  <c r="T38" i="3"/>
  <c r="Z38" i="3" s="1"/>
  <c r="U38" i="3"/>
  <c r="V38" i="3"/>
  <c r="W38" i="3"/>
  <c r="X38" i="3"/>
  <c r="N39" i="3"/>
  <c r="Z39" i="3" s="1"/>
  <c r="O39" i="3"/>
  <c r="P39" i="3"/>
  <c r="Q39" i="3"/>
  <c r="R39" i="3"/>
  <c r="S39" i="3"/>
  <c r="T39" i="3"/>
  <c r="U39" i="3"/>
  <c r="V39" i="3"/>
  <c r="W39" i="3"/>
  <c r="X39" i="3"/>
  <c r="N40" i="3"/>
  <c r="Z40" i="3" s="1"/>
  <c r="O40" i="3"/>
  <c r="P40" i="3"/>
  <c r="Q40" i="3"/>
  <c r="R40" i="3"/>
  <c r="S40" i="3"/>
  <c r="T40" i="3"/>
  <c r="U40" i="3"/>
  <c r="V40" i="3"/>
  <c r="W40" i="3"/>
  <c r="X40" i="3"/>
  <c r="N41" i="3"/>
  <c r="Z41" i="3" s="1"/>
  <c r="O41" i="3"/>
  <c r="P41" i="3"/>
  <c r="Q41" i="3"/>
  <c r="R41" i="3"/>
  <c r="S41" i="3"/>
  <c r="T41" i="3"/>
  <c r="U41" i="3"/>
  <c r="V41" i="3"/>
  <c r="W41" i="3"/>
  <c r="X41" i="3"/>
  <c r="O2" i="3"/>
  <c r="P2" i="3"/>
  <c r="Q2" i="3"/>
  <c r="R2" i="3"/>
  <c r="S2" i="3"/>
  <c r="T2" i="3"/>
  <c r="U2" i="3"/>
  <c r="V2" i="3"/>
  <c r="W2" i="3"/>
  <c r="X2" i="3"/>
  <c r="N2" i="3"/>
  <c r="Z2" i="3" s="1"/>
  <c r="AO15" i="1"/>
  <c r="AO14" i="1"/>
  <c r="AO13" i="1"/>
  <c r="AO12" i="1"/>
  <c r="AO11" i="1"/>
  <c r="AO10" i="1"/>
  <c r="AO9" i="1"/>
  <c r="AO8" i="1"/>
  <c r="AO7" i="1"/>
  <c r="AO6" i="1"/>
  <c r="AO5" i="1"/>
  <c r="O3" i="1"/>
  <c r="AA3" i="1" s="1"/>
  <c r="P3" i="1"/>
  <c r="Q3" i="1"/>
  <c r="R3" i="1"/>
  <c r="S3" i="1"/>
  <c r="T3" i="1"/>
  <c r="U3" i="1"/>
  <c r="V3" i="1"/>
  <c r="W3" i="1"/>
  <c r="X3" i="1"/>
  <c r="Y3" i="1"/>
  <c r="O4" i="1"/>
  <c r="P4" i="1"/>
  <c r="Q4" i="1"/>
  <c r="R4" i="1"/>
  <c r="S4" i="1"/>
  <c r="T4" i="1"/>
  <c r="U4" i="1"/>
  <c r="V4" i="1"/>
  <c r="W4" i="1"/>
  <c r="X4" i="1"/>
  <c r="Y4" i="1"/>
  <c r="AA4" i="1" s="1"/>
  <c r="O5" i="1"/>
  <c r="P5" i="1"/>
  <c r="Q5" i="1"/>
  <c r="R5" i="1"/>
  <c r="S5" i="1"/>
  <c r="T5" i="1"/>
  <c r="U5" i="1"/>
  <c r="V5" i="1"/>
  <c r="W5" i="1"/>
  <c r="X5" i="1"/>
  <c r="Y5" i="1"/>
  <c r="O6" i="1"/>
  <c r="AA6" i="1" s="1"/>
  <c r="P6" i="1"/>
  <c r="Q6" i="1"/>
  <c r="R6" i="1"/>
  <c r="S6" i="1"/>
  <c r="T6" i="1"/>
  <c r="U6" i="1"/>
  <c r="V6" i="1"/>
  <c r="W6" i="1"/>
  <c r="X6" i="1"/>
  <c r="Y6" i="1"/>
  <c r="O7" i="1"/>
  <c r="P7" i="1"/>
  <c r="Q7" i="1"/>
  <c r="R7" i="1"/>
  <c r="S7" i="1"/>
  <c r="T7" i="1"/>
  <c r="U7" i="1"/>
  <c r="V7" i="1"/>
  <c r="W7" i="1"/>
  <c r="X7" i="1"/>
  <c r="Y7" i="1"/>
  <c r="O8" i="1"/>
  <c r="P8" i="1"/>
  <c r="Q8" i="1"/>
  <c r="R8" i="1"/>
  <c r="S8" i="1"/>
  <c r="T8" i="1"/>
  <c r="U8" i="1"/>
  <c r="V8" i="1"/>
  <c r="W8" i="1"/>
  <c r="X8" i="1"/>
  <c r="Y8" i="1"/>
  <c r="O9" i="1"/>
  <c r="P9" i="1"/>
  <c r="Q9" i="1"/>
  <c r="R9" i="1"/>
  <c r="S9" i="1"/>
  <c r="T9" i="1"/>
  <c r="U9" i="1"/>
  <c r="V9" i="1"/>
  <c r="W9" i="1"/>
  <c r="X9" i="1"/>
  <c r="Y9" i="1"/>
  <c r="O10" i="1"/>
  <c r="P10" i="1"/>
  <c r="Q10" i="1"/>
  <c r="R10" i="1"/>
  <c r="S10" i="1"/>
  <c r="T10" i="1"/>
  <c r="U10" i="1"/>
  <c r="V10" i="1"/>
  <c r="W10" i="1"/>
  <c r="X10" i="1"/>
  <c r="Y10" i="1"/>
  <c r="O11" i="1"/>
  <c r="P11" i="1"/>
  <c r="Q11" i="1"/>
  <c r="R11" i="1"/>
  <c r="S11" i="1"/>
  <c r="T11" i="1"/>
  <c r="U11" i="1"/>
  <c r="V11" i="1"/>
  <c r="W11" i="1"/>
  <c r="X11" i="1"/>
  <c r="Y11" i="1"/>
  <c r="O12" i="1"/>
  <c r="P12" i="1"/>
  <c r="Q12" i="1"/>
  <c r="R12" i="1"/>
  <c r="S12" i="1"/>
  <c r="T12" i="1"/>
  <c r="U12" i="1"/>
  <c r="V12" i="1"/>
  <c r="W12" i="1"/>
  <c r="X12" i="1"/>
  <c r="Y12" i="1"/>
  <c r="O13" i="1"/>
  <c r="P13" i="1"/>
  <c r="Q13" i="1"/>
  <c r="R13" i="1"/>
  <c r="S13" i="1"/>
  <c r="T13" i="1"/>
  <c r="U13" i="1"/>
  <c r="V13" i="1"/>
  <c r="W13" i="1"/>
  <c r="X13" i="1"/>
  <c r="Y13" i="1"/>
  <c r="O14" i="1"/>
  <c r="P14" i="1"/>
  <c r="Q14" i="1"/>
  <c r="R14" i="1"/>
  <c r="S14" i="1"/>
  <c r="T14" i="1"/>
  <c r="U14" i="1"/>
  <c r="V14" i="1"/>
  <c r="W14" i="1"/>
  <c r="X14" i="1"/>
  <c r="Y14" i="1"/>
  <c r="O15" i="1"/>
  <c r="P15" i="1"/>
  <c r="Q15" i="1"/>
  <c r="R15" i="1"/>
  <c r="S15" i="1"/>
  <c r="T15" i="1"/>
  <c r="U15" i="1"/>
  <c r="V15" i="1"/>
  <c r="W15" i="1"/>
  <c r="X15" i="1"/>
  <c r="Y15" i="1"/>
  <c r="O16" i="1"/>
  <c r="P16" i="1"/>
  <c r="Q16" i="1"/>
  <c r="R16" i="1"/>
  <c r="S16" i="1"/>
  <c r="T16" i="1"/>
  <c r="U16" i="1"/>
  <c r="V16" i="1"/>
  <c r="W16" i="1"/>
  <c r="X16" i="1"/>
  <c r="Y16" i="1"/>
  <c r="O17" i="1"/>
  <c r="P17" i="1"/>
  <c r="Q17" i="1"/>
  <c r="R17" i="1"/>
  <c r="S17" i="1"/>
  <c r="T17" i="1"/>
  <c r="U17" i="1"/>
  <c r="V17" i="1"/>
  <c r="W17" i="1"/>
  <c r="X17" i="1"/>
  <c r="Y17" i="1"/>
  <c r="O18" i="1"/>
  <c r="P18" i="1"/>
  <c r="Q18" i="1"/>
  <c r="R18" i="1"/>
  <c r="S18" i="1"/>
  <c r="T18" i="1"/>
  <c r="U18" i="1"/>
  <c r="V18" i="1"/>
  <c r="W18" i="1"/>
  <c r="X18" i="1"/>
  <c r="Y18" i="1"/>
  <c r="O19" i="1"/>
  <c r="P19" i="1"/>
  <c r="Q19" i="1"/>
  <c r="R19" i="1"/>
  <c r="S19" i="1"/>
  <c r="T19" i="1"/>
  <c r="U19" i="1"/>
  <c r="V19" i="1"/>
  <c r="W19" i="1"/>
  <c r="X19" i="1"/>
  <c r="Y19" i="1"/>
  <c r="O20" i="1"/>
  <c r="P20" i="1"/>
  <c r="Q20" i="1"/>
  <c r="R20" i="1"/>
  <c r="S20" i="1"/>
  <c r="T20" i="1"/>
  <c r="U20" i="1"/>
  <c r="V20" i="1"/>
  <c r="W20" i="1"/>
  <c r="X20" i="1"/>
  <c r="Y20" i="1"/>
  <c r="O21" i="1"/>
  <c r="P21" i="1"/>
  <c r="Q21" i="1"/>
  <c r="R21" i="1"/>
  <c r="S21" i="1"/>
  <c r="T21" i="1"/>
  <c r="U21" i="1"/>
  <c r="V21" i="1"/>
  <c r="W21" i="1"/>
  <c r="X21" i="1"/>
  <c r="Y21" i="1"/>
  <c r="O22" i="1"/>
  <c r="P22" i="1"/>
  <c r="Q22" i="1"/>
  <c r="R22" i="1"/>
  <c r="S22" i="1"/>
  <c r="T22" i="1"/>
  <c r="U22" i="1"/>
  <c r="V22" i="1"/>
  <c r="W22" i="1"/>
  <c r="X22" i="1"/>
  <c r="Y22" i="1"/>
  <c r="O23" i="1"/>
  <c r="P23" i="1"/>
  <c r="Q23" i="1"/>
  <c r="R23" i="1"/>
  <c r="S23" i="1"/>
  <c r="T23" i="1"/>
  <c r="U23" i="1"/>
  <c r="V23" i="1"/>
  <c r="W23" i="1"/>
  <c r="X23" i="1"/>
  <c r="Y23" i="1"/>
  <c r="O24" i="1"/>
  <c r="P24" i="1"/>
  <c r="Q24" i="1"/>
  <c r="R24" i="1"/>
  <c r="S24" i="1"/>
  <c r="T24" i="1"/>
  <c r="U24" i="1"/>
  <c r="V24" i="1"/>
  <c r="W24" i="1"/>
  <c r="X24" i="1"/>
  <c r="Y24" i="1"/>
  <c r="O25" i="1"/>
  <c r="AA25" i="1" s="1"/>
  <c r="P25" i="1"/>
  <c r="Q25" i="1"/>
  <c r="R25" i="1"/>
  <c r="S25" i="1"/>
  <c r="T25" i="1"/>
  <c r="U25" i="1"/>
  <c r="V25" i="1"/>
  <c r="W25" i="1"/>
  <c r="X25" i="1"/>
  <c r="Y25" i="1"/>
  <c r="O26" i="1"/>
  <c r="P26" i="1"/>
  <c r="Q26" i="1"/>
  <c r="R26" i="1"/>
  <c r="S26" i="1"/>
  <c r="T26" i="1"/>
  <c r="U26" i="1"/>
  <c r="V26" i="1"/>
  <c r="W26" i="1"/>
  <c r="X26" i="1"/>
  <c r="Y26" i="1"/>
  <c r="O27" i="1"/>
  <c r="P27" i="1"/>
  <c r="Q27" i="1"/>
  <c r="R27" i="1"/>
  <c r="S27" i="1"/>
  <c r="T27" i="1"/>
  <c r="U27" i="1"/>
  <c r="V27" i="1"/>
  <c r="W27" i="1"/>
  <c r="X27" i="1"/>
  <c r="Y27" i="1"/>
  <c r="O28" i="1"/>
  <c r="P28" i="1"/>
  <c r="Q28" i="1"/>
  <c r="R28" i="1"/>
  <c r="S28" i="1"/>
  <c r="T28" i="1"/>
  <c r="U28" i="1"/>
  <c r="V28" i="1"/>
  <c r="W28" i="1"/>
  <c r="X28" i="1"/>
  <c r="Y28" i="1"/>
  <c r="O29" i="1"/>
  <c r="P29" i="1"/>
  <c r="Q29" i="1"/>
  <c r="R29" i="1"/>
  <c r="S29" i="1"/>
  <c r="T29" i="1"/>
  <c r="U29" i="1"/>
  <c r="V29" i="1"/>
  <c r="W29" i="1"/>
  <c r="X29" i="1"/>
  <c r="Y29" i="1"/>
  <c r="O30" i="1"/>
  <c r="P30" i="1"/>
  <c r="Q30" i="1"/>
  <c r="R30" i="1"/>
  <c r="S30" i="1"/>
  <c r="T30" i="1"/>
  <c r="U30" i="1"/>
  <c r="V30" i="1"/>
  <c r="W30" i="1"/>
  <c r="X30" i="1"/>
  <c r="Y30" i="1"/>
  <c r="O31" i="1"/>
  <c r="P31" i="1"/>
  <c r="Q31" i="1"/>
  <c r="R31" i="1"/>
  <c r="S31" i="1"/>
  <c r="T31" i="1"/>
  <c r="U31" i="1"/>
  <c r="V31" i="1"/>
  <c r="W31" i="1"/>
  <c r="X31" i="1"/>
  <c r="Y31" i="1"/>
  <c r="O32" i="1"/>
  <c r="P32" i="1"/>
  <c r="Q32" i="1"/>
  <c r="R32" i="1"/>
  <c r="S32" i="1"/>
  <c r="T32" i="1"/>
  <c r="U32" i="1"/>
  <c r="V32" i="1"/>
  <c r="W32" i="1"/>
  <c r="X32" i="1"/>
  <c r="Y32" i="1"/>
  <c r="O33" i="1"/>
  <c r="P33" i="1"/>
  <c r="Q33" i="1"/>
  <c r="R33" i="1"/>
  <c r="S33" i="1"/>
  <c r="T33" i="1"/>
  <c r="U33" i="1"/>
  <c r="V33" i="1"/>
  <c r="W33" i="1"/>
  <c r="X33" i="1"/>
  <c r="Y33" i="1"/>
  <c r="O34" i="1"/>
  <c r="P34" i="1"/>
  <c r="Q34" i="1"/>
  <c r="R34" i="1"/>
  <c r="S34" i="1"/>
  <c r="T34" i="1"/>
  <c r="U34" i="1"/>
  <c r="V34" i="1"/>
  <c r="W34" i="1"/>
  <c r="X34" i="1"/>
  <c r="Y34" i="1"/>
  <c r="O35" i="1"/>
  <c r="P35" i="1"/>
  <c r="Q35" i="1"/>
  <c r="R35" i="1"/>
  <c r="S35" i="1"/>
  <c r="T35" i="1"/>
  <c r="U35" i="1"/>
  <c r="V35" i="1"/>
  <c r="W35" i="1"/>
  <c r="X35" i="1"/>
  <c r="Y35" i="1"/>
  <c r="O36" i="1"/>
  <c r="P36" i="1"/>
  <c r="Q36" i="1"/>
  <c r="R36" i="1"/>
  <c r="S36" i="1"/>
  <c r="T36" i="1"/>
  <c r="U36" i="1"/>
  <c r="V36" i="1"/>
  <c r="W36" i="1"/>
  <c r="X36" i="1"/>
  <c r="Y36" i="1"/>
  <c r="O37" i="1"/>
  <c r="AA37" i="1" s="1"/>
  <c r="P37" i="1"/>
  <c r="Q37" i="1"/>
  <c r="R37" i="1"/>
  <c r="S37" i="1"/>
  <c r="T37" i="1"/>
  <c r="U37" i="1"/>
  <c r="V37" i="1"/>
  <c r="W37" i="1"/>
  <c r="X37" i="1"/>
  <c r="Y37" i="1"/>
  <c r="O38" i="1"/>
  <c r="P38" i="1"/>
  <c r="Q38" i="1"/>
  <c r="R38" i="1"/>
  <c r="S38" i="1"/>
  <c r="T38" i="1"/>
  <c r="U38" i="1"/>
  <c r="V38" i="1"/>
  <c r="W38" i="1"/>
  <c r="X38" i="1"/>
  <c r="Y38" i="1"/>
  <c r="O39" i="1"/>
  <c r="P39" i="1"/>
  <c r="Q39" i="1"/>
  <c r="R39" i="1"/>
  <c r="S39" i="1"/>
  <c r="T39" i="1"/>
  <c r="U39" i="1"/>
  <c r="V39" i="1"/>
  <c r="W39" i="1"/>
  <c r="X39" i="1"/>
  <c r="Y39" i="1"/>
  <c r="O40" i="1"/>
  <c r="P40" i="1"/>
  <c r="Q40" i="1"/>
  <c r="R40" i="1"/>
  <c r="S40" i="1"/>
  <c r="T40" i="1"/>
  <c r="U40" i="1"/>
  <c r="V40" i="1"/>
  <c r="W40" i="1"/>
  <c r="X40" i="1"/>
  <c r="Y40" i="1"/>
  <c r="O41" i="1"/>
  <c r="P41" i="1"/>
  <c r="Q41" i="1"/>
  <c r="R41" i="1"/>
  <c r="S41" i="1"/>
  <c r="T41" i="1"/>
  <c r="U41" i="1"/>
  <c r="V41" i="1"/>
  <c r="W41" i="1"/>
  <c r="X41" i="1"/>
  <c r="Y41" i="1"/>
  <c r="O42" i="1"/>
  <c r="P42" i="1"/>
  <c r="Q42" i="1"/>
  <c r="R42" i="1"/>
  <c r="S42" i="1"/>
  <c r="T42" i="1"/>
  <c r="U42" i="1"/>
  <c r="V42" i="1"/>
  <c r="W42" i="1"/>
  <c r="X42" i="1"/>
  <c r="Y42" i="1"/>
  <c r="O43" i="1"/>
  <c r="P43" i="1"/>
  <c r="Q43" i="1"/>
  <c r="R43" i="1"/>
  <c r="S43" i="1"/>
  <c r="T43" i="1"/>
  <c r="U43" i="1"/>
  <c r="V43" i="1"/>
  <c r="W43" i="1"/>
  <c r="X43" i="1"/>
  <c r="Y43" i="1"/>
  <c r="O44" i="1"/>
  <c r="P44" i="1"/>
  <c r="Q44" i="1"/>
  <c r="R44" i="1"/>
  <c r="S44" i="1"/>
  <c r="T44" i="1"/>
  <c r="U44" i="1"/>
  <c r="V44" i="1"/>
  <c r="W44" i="1"/>
  <c r="X44" i="1"/>
  <c r="Y44" i="1"/>
  <c r="O45" i="1"/>
  <c r="P45" i="1"/>
  <c r="Q45" i="1"/>
  <c r="R45" i="1"/>
  <c r="S45" i="1"/>
  <c r="T45" i="1"/>
  <c r="U45" i="1"/>
  <c r="V45" i="1"/>
  <c r="W45" i="1"/>
  <c r="X45" i="1"/>
  <c r="Y45" i="1"/>
  <c r="O46" i="1"/>
  <c r="P46" i="1"/>
  <c r="Q46" i="1"/>
  <c r="R46" i="1"/>
  <c r="S46" i="1"/>
  <c r="T46" i="1"/>
  <c r="U46" i="1"/>
  <c r="V46" i="1"/>
  <c r="W46" i="1"/>
  <c r="X46" i="1"/>
  <c r="Y46" i="1"/>
  <c r="O47" i="1"/>
  <c r="P47" i="1"/>
  <c r="Q47" i="1"/>
  <c r="R47" i="1"/>
  <c r="S47" i="1"/>
  <c r="T47" i="1"/>
  <c r="U47" i="1"/>
  <c r="V47" i="1"/>
  <c r="W47" i="1"/>
  <c r="X47" i="1"/>
  <c r="Y47" i="1"/>
  <c r="O48" i="1"/>
  <c r="P48" i="1"/>
  <c r="Q48" i="1"/>
  <c r="R48" i="1"/>
  <c r="S48" i="1"/>
  <c r="T48" i="1"/>
  <c r="U48" i="1"/>
  <c r="V48" i="1"/>
  <c r="W48" i="1"/>
  <c r="X48" i="1"/>
  <c r="Y48" i="1"/>
  <c r="O49" i="1"/>
  <c r="AA49" i="1" s="1"/>
  <c r="P49" i="1"/>
  <c r="Q49" i="1"/>
  <c r="R49" i="1"/>
  <c r="S49" i="1"/>
  <c r="T49" i="1"/>
  <c r="U49" i="1"/>
  <c r="V49" i="1"/>
  <c r="W49" i="1"/>
  <c r="X49" i="1"/>
  <c r="Y49" i="1"/>
  <c r="O50" i="1"/>
  <c r="P50" i="1"/>
  <c r="Q50" i="1"/>
  <c r="R50" i="1"/>
  <c r="S50" i="1"/>
  <c r="T50" i="1"/>
  <c r="U50" i="1"/>
  <c r="V50" i="1"/>
  <c r="W50" i="1"/>
  <c r="X50" i="1"/>
  <c r="Y50" i="1"/>
  <c r="O51" i="1"/>
  <c r="P51" i="1"/>
  <c r="Q51" i="1"/>
  <c r="R51" i="1"/>
  <c r="S51" i="1"/>
  <c r="T51" i="1"/>
  <c r="U51" i="1"/>
  <c r="V51" i="1"/>
  <c r="W51" i="1"/>
  <c r="X51" i="1"/>
  <c r="Y51" i="1"/>
  <c r="O52" i="1"/>
  <c r="P52" i="1"/>
  <c r="Q52" i="1"/>
  <c r="R52" i="1"/>
  <c r="S52" i="1"/>
  <c r="T52" i="1"/>
  <c r="U52" i="1"/>
  <c r="V52" i="1"/>
  <c r="W52" i="1"/>
  <c r="X52" i="1"/>
  <c r="Y52" i="1"/>
  <c r="O53" i="1"/>
  <c r="P53" i="1"/>
  <c r="Q53" i="1"/>
  <c r="R53" i="1"/>
  <c r="S53" i="1"/>
  <c r="T53" i="1"/>
  <c r="U53" i="1"/>
  <c r="V53" i="1"/>
  <c r="W53" i="1"/>
  <c r="X53" i="1"/>
  <c r="Y53" i="1"/>
  <c r="O54" i="1"/>
  <c r="P54" i="1"/>
  <c r="Q54" i="1"/>
  <c r="R54" i="1"/>
  <c r="S54" i="1"/>
  <c r="T54" i="1"/>
  <c r="U54" i="1"/>
  <c r="V54" i="1"/>
  <c r="W54" i="1"/>
  <c r="X54" i="1"/>
  <c r="Y54" i="1"/>
  <c r="O55" i="1"/>
  <c r="P55" i="1"/>
  <c r="Q55" i="1"/>
  <c r="R55" i="1"/>
  <c r="S55" i="1"/>
  <c r="T55" i="1"/>
  <c r="U55" i="1"/>
  <c r="V55" i="1"/>
  <c r="W55" i="1"/>
  <c r="X55" i="1"/>
  <c r="Y55" i="1"/>
  <c r="O56" i="1"/>
  <c r="P56" i="1"/>
  <c r="Q56" i="1"/>
  <c r="R56" i="1"/>
  <c r="S56" i="1"/>
  <c r="T56" i="1"/>
  <c r="U56" i="1"/>
  <c r="V56" i="1"/>
  <c r="W56" i="1"/>
  <c r="X56" i="1"/>
  <c r="Y56" i="1"/>
  <c r="O57" i="1"/>
  <c r="P57" i="1"/>
  <c r="Q57" i="1"/>
  <c r="R57" i="1"/>
  <c r="S57" i="1"/>
  <c r="T57" i="1"/>
  <c r="U57" i="1"/>
  <c r="V57" i="1"/>
  <c r="W57" i="1"/>
  <c r="X57" i="1"/>
  <c r="Y57" i="1"/>
  <c r="O58" i="1"/>
  <c r="P58" i="1"/>
  <c r="Q58" i="1"/>
  <c r="R58" i="1"/>
  <c r="S58" i="1"/>
  <c r="T58" i="1"/>
  <c r="U58" i="1"/>
  <c r="V58" i="1"/>
  <c r="W58" i="1"/>
  <c r="X58" i="1"/>
  <c r="Y58" i="1"/>
  <c r="O59" i="1"/>
  <c r="P59" i="1"/>
  <c r="Q59" i="1"/>
  <c r="R59" i="1"/>
  <c r="S59" i="1"/>
  <c r="T59" i="1"/>
  <c r="U59" i="1"/>
  <c r="V59" i="1"/>
  <c r="W59" i="1"/>
  <c r="X59" i="1"/>
  <c r="Y59" i="1"/>
  <c r="P2" i="1"/>
  <c r="Q2" i="1"/>
  <c r="R2" i="1"/>
  <c r="S2" i="1"/>
  <c r="T2" i="1"/>
  <c r="U2" i="1"/>
  <c r="V2" i="1"/>
  <c r="W2" i="1"/>
  <c r="X2" i="1"/>
  <c r="Y2" i="1"/>
  <c r="O2" i="1"/>
  <c r="AA2" i="1" s="1"/>
  <c r="AA52" i="1" l="1"/>
  <c r="AA40" i="1"/>
  <c r="AA28" i="1"/>
  <c r="AA16" i="1"/>
  <c r="AA53" i="1"/>
  <c r="AA41" i="1"/>
  <c r="AA29" i="1"/>
  <c r="AA17" i="1"/>
  <c r="AA5" i="1"/>
  <c r="AA54" i="1"/>
  <c r="AA42" i="1"/>
  <c r="AA30" i="1"/>
  <c r="AA18" i="1"/>
  <c r="AA55" i="1"/>
  <c r="AA43" i="1"/>
  <c r="AA31" i="1"/>
  <c r="AA19" i="1"/>
  <c r="AA7" i="1"/>
  <c r="AA8" i="1"/>
  <c r="AA32" i="1"/>
  <c r="AA57" i="1"/>
  <c r="AA45" i="1"/>
  <c r="AA33" i="1"/>
  <c r="AA21" i="1"/>
  <c r="AA9" i="1"/>
  <c r="AA56" i="1"/>
  <c r="AA44" i="1"/>
  <c r="AA20" i="1"/>
  <c r="AA58" i="1"/>
  <c r="AA46" i="1"/>
  <c r="AA34" i="1"/>
  <c r="AA22" i="1"/>
  <c r="AA10" i="1"/>
  <c r="AA59" i="1"/>
  <c r="AA47" i="1"/>
  <c r="AA35" i="1"/>
  <c r="AA23" i="1"/>
  <c r="AA11" i="1"/>
  <c r="AA48" i="1"/>
  <c r="AA36" i="1"/>
  <c r="AA24" i="1"/>
  <c r="AA12" i="1"/>
  <c r="AA13" i="1"/>
  <c r="AA50" i="1"/>
  <c r="AA38" i="1"/>
  <c r="AA26" i="1"/>
  <c r="AA14" i="1"/>
  <c r="AA51" i="1"/>
  <c r="AA39" i="1"/>
  <c r="AA27" i="1"/>
  <c r="AA15" i="1"/>
</calcChain>
</file>

<file path=xl/sharedStrings.xml><?xml version="1.0" encoding="utf-8"?>
<sst xmlns="http://schemas.openxmlformats.org/spreadsheetml/2006/main" count="205" uniqueCount="64">
  <si>
    <t>ans_amikacin</t>
  </si>
  <si>
    <t>ans_amoxicillin/clavulanic acid</t>
  </si>
  <si>
    <t>ans_cefalexin</t>
  </si>
  <si>
    <t>ans_cefovecin</t>
  </si>
  <si>
    <t>ans_doxycycline</t>
  </si>
  <si>
    <t>ans_enrofloxacin</t>
  </si>
  <si>
    <t>ans_gentamicin</t>
  </si>
  <si>
    <t>ans_imipenem</t>
  </si>
  <si>
    <t>ans_marbofloxacin</t>
  </si>
  <si>
    <t>ans_nitrofurantoin</t>
  </si>
  <si>
    <t>ans_trimethoprim/sulfamethoxazole</t>
  </si>
  <si>
    <t>Combine</t>
  </si>
  <si>
    <t>amikacin</t>
  </si>
  <si>
    <t>amoxicillin/clavulanic acid</t>
  </si>
  <si>
    <t>cefalexin</t>
  </si>
  <si>
    <t>cefovecin</t>
  </si>
  <si>
    <t>doxycycline</t>
  </si>
  <si>
    <t>enrofloxacin</t>
  </si>
  <si>
    <t>gentamicin</t>
  </si>
  <si>
    <t>imipenem</t>
  </si>
  <si>
    <t>marbofloxacin</t>
  </si>
  <si>
    <t>nitrofurantoin</t>
  </si>
  <si>
    <t>trimethoprim/sulfamethoxazole</t>
  </si>
  <si>
    <t>Amikacin</t>
  </si>
  <si>
    <t>Amoxicillin/Clavulanic Acid</t>
  </si>
  <si>
    <t>Cefalexin</t>
  </si>
  <si>
    <t>Cefovecin</t>
  </si>
  <si>
    <t>Doxycycline</t>
  </si>
  <si>
    <t>Enrofloxacin</t>
  </si>
  <si>
    <t>Gentamicin</t>
  </si>
  <si>
    <t>Imipenem</t>
  </si>
  <si>
    <t>Marbofloxacin</t>
  </si>
  <si>
    <t>Nitrofurantoin</t>
  </si>
  <si>
    <t>Trimethoprim/Sulfamethoxazole</t>
  </si>
  <si>
    <t>ans_cefazolin</t>
  </si>
  <si>
    <t>ans_cefixime</t>
  </si>
  <si>
    <t>ans_cefpodoxime</t>
  </si>
  <si>
    <t>ans_ceftriaxone</t>
  </si>
  <si>
    <t>ans_chloramphenicol</t>
  </si>
  <si>
    <t>ans_clindamycin</t>
  </si>
  <si>
    <t>ans_fosfomycin</t>
  </si>
  <si>
    <t>ans_metronidazole</t>
  </si>
  <si>
    <t>ans_piperacillin/tazobactam</t>
  </si>
  <si>
    <t>ans_polymyxin b</t>
  </si>
  <si>
    <t>ans_pradofloxacin</t>
  </si>
  <si>
    <t>ans_rifampicin</t>
  </si>
  <si>
    <t>ans_tetracycline</t>
  </si>
  <si>
    <t>Cefazolin</t>
  </si>
  <si>
    <t>Cefixime</t>
  </si>
  <si>
    <t>Cefpodoxime</t>
  </si>
  <si>
    <t>Ceftriaxone</t>
  </si>
  <si>
    <t>Chloramphenicol</t>
  </si>
  <si>
    <t>Clindamycin</t>
  </si>
  <si>
    <t>Fosfomycin</t>
  </si>
  <si>
    <t>Metronidazole</t>
  </si>
  <si>
    <t>Piperacillin/Tazobactam</t>
  </si>
  <si>
    <t>Polymyxin B</t>
  </si>
  <si>
    <t>Pradofloxacin</t>
  </si>
  <si>
    <t>Rifampicin</t>
  </si>
  <si>
    <t>Tetracycline</t>
  </si>
  <si>
    <t>ans_vancomycin</t>
  </si>
  <si>
    <t>clindamycin</t>
  </si>
  <si>
    <t>vancomycin</t>
  </si>
  <si>
    <t>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</si>
</sst>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35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9"/>
  <sheetViews>
    <sheetView tabSelected="1" workbookViewId="0">
      <pane ySplit="1" topLeftCell="A14" activePane="bottomLeft" state="frozen"/>
      <selection pane="bottomLeft" activeCell="AA14" sqref="AA14"/>
    </sheetView>
  </sheetViews>
  <sheetFormatPr defaultRowHeight="15"/>
  <cols>
    <col min="13" max="25" width="9.140625" customWidth="1"/>
  </cols>
  <sheetData>
    <row r="1" spans="1:4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AA1" s="1" t="s">
        <v>11</v>
      </c>
    </row>
    <row r="2" spans="1:4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O2" s="2" t="str">
        <f>IF(A2=1,A$1,"")</f>
        <v>Amikacin</v>
      </c>
      <c r="P2" s="2" t="str">
        <f t="shared" ref="P2:Y2" si="0">IF(B2=1,B$1,"")</f>
        <v/>
      </c>
      <c r="Q2" s="2" t="str">
        <f t="shared" si="0"/>
        <v/>
      </c>
      <c r="R2" s="2" t="str">
        <f t="shared" si="0"/>
        <v/>
      </c>
      <c r="S2" s="2" t="str">
        <f t="shared" si="0"/>
        <v/>
      </c>
      <c r="T2" s="2" t="str">
        <f t="shared" si="0"/>
        <v/>
      </c>
      <c r="U2" s="2" t="str">
        <f t="shared" si="0"/>
        <v/>
      </c>
      <c r="V2" s="2" t="str">
        <f t="shared" si="0"/>
        <v>Imipenem</v>
      </c>
      <c r="W2" s="2" t="str">
        <f t="shared" si="0"/>
        <v/>
      </c>
      <c r="X2" s="2" t="str">
        <f t="shared" si="0"/>
        <v/>
      </c>
      <c r="Y2" s="2" t="str">
        <f t="shared" si="0"/>
        <v/>
      </c>
      <c r="Z2" s="2">
        <f>COUNTIF(A2:K2,1)</f>
        <v>2</v>
      </c>
      <c r="AA2" t="str">
        <f>_xlfn.TEXTJOIN(", ",TRUE,O2:Z2)</f>
        <v>Amikacin, Imipenem, 2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O3" s="2" t="str">
        <f t="shared" ref="O3:O59" si="1">IF(A3=1,A$1,"")</f>
        <v/>
      </c>
      <c r="P3" s="2" t="str">
        <f t="shared" ref="P3:P59" si="2">IF(B3=1,B$1,"")</f>
        <v/>
      </c>
      <c r="Q3" s="2" t="str">
        <f t="shared" ref="Q3:Q59" si="3">IF(C3=1,C$1,"")</f>
        <v/>
      </c>
      <c r="R3" s="2" t="str">
        <f t="shared" ref="R3:R59" si="4">IF(D3=1,D$1,"")</f>
        <v/>
      </c>
      <c r="S3" s="2" t="str">
        <f t="shared" ref="S3:S59" si="5">IF(E3=1,E$1,"")</f>
        <v/>
      </c>
      <c r="T3" s="2" t="str">
        <f t="shared" ref="T3:T59" si="6">IF(F3=1,F$1,"")</f>
        <v/>
      </c>
      <c r="U3" s="2" t="str">
        <f t="shared" ref="U3:U59" si="7">IF(G3=1,G$1,"")</f>
        <v/>
      </c>
      <c r="V3" s="2" t="str">
        <f t="shared" ref="V3:V59" si="8">IF(H3=1,H$1,"")</f>
        <v/>
      </c>
      <c r="W3" s="2" t="str">
        <f t="shared" ref="W3:W59" si="9">IF(I3=1,I$1,"")</f>
        <v>Marbofloxacin</v>
      </c>
      <c r="X3" s="2" t="str">
        <f t="shared" ref="X3:X59" si="10">IF(J3=1,J$1,"")</f>
        <v/>
      </c>
      <c r="Y3" s="2" t="str">
        <f t="shared" ref="Y3:Y59" si="11">IF(K3=1,K$1,"")</f>
        <v/>
      </c>
      <c r="Z3" s="2">
        <f t="shared" ref="Z3:Z59" si="12">COUNTIF(A3:K3,1)</f>
        <v>1</v>
      </c>
      <c r="AA3" t="str">
        <f t="shared" ref="AA3:AA59" si="13">_xlfn.TEXTJOIN(", ",TRUE,O3:Z3)</f>
        <v>Marbofloxacin, 1</v>
      </c>
    </row>
    <row r="4" spans="1:4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O4" s="2" t="str">
        <f t="shared" si="1"/>
        <v>Amikacin</v>
      </c>
      <c r="P4" s="2" t="str">
        <f t="shared" si="2"/>
        <v/>
      </c>
      <c r="Q4" s="2" t="str">
        <f t="shared" si="3"/>
        <v/>
      </c>
      <c r="R4" s="2" t="str">
        <f t="shared" si="4"/>
        <v/>
      </c>
      <c r="S4" s="2" t="str">
        <f t="shared" si="5"/>
        <v/>
      </c>
      <c r="T4" s="2" t="str">
        <f t="shared" si="6"/>
        <v/>
      </c>
      <c r="U4" s="2" t="str">
        <f t="shared" si="7"/>
        <v>Gentamicin</v>
      </c>
      <c r="V4" s="2" t="str">
        <f t="shared" si="8"/>
        <v/>
      </c>
      <c r="W4" s="2" t="str">
        <f t="shared" si="9"/>
        <v>Marbofloxacin</v>
      </c>
      <c r="X4" s="2" t="str">
        <f t="shared" si="10"/>
        <v/>
      </c>
      <c r="Y4" s="2" t="str">
        <f t="shared" si="11"/>
        <v/>
      </c>
      <c r="Z4" s="2">
        <f t="shared" si="12"/>
        <v>3</v>
      </c>
      <c r="AA4" t="str">
        <f t="shared" si="13"/>
        <v>Amikacin, Gentamicin, Marbofloxacin, 3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O5" s="2" t="str">
        <f t="shared" si="1"/>
        <v/>
      </c>
      <c r="P5" s="2" t="str">
        <f t="shared" si="2"/>
        <v/>
      </c>
      <c r="Q5" s="2" t="str">
        <f t="shared" si="3"/>
        <v/>
      </c>
      <c r="R5" s="2" t="str">
        <f t="shared" si="4"/>
        <v/>
      </c>
      <c r="S5" s="2" t="str">
        <f t="shared" si="5"/>
        <v/>
      </c>
      <c r="T5" s="2" t="str">
        <f t="shared" si="6"/>
        <v/>
      </c>
      <c r="U5" s="2" t="str">
        <f t="shared" si="7"/>
        <v/>
      </c>
      <c r="V5" s="2" t="str">
        <f t="shared" si="8"/>
        <v/>
      </c>
      <c r="W5" s="2" t="str">
        <f t="shared" si="9"/>
        <v/>
      </c>
      <c r="X5" s="2" t="str">
        <f t="shared" si="10"/>
        <v/>
      </c>
      <c r="Y5" s="2" t="str">
        <f t="shared" si="11"/>
        <v>Trimethoprim/Sulfamethoxazole</v>
      </c>
      <c r="Z5" s="2">
        <f t="shared" si="12"/>
        <v>1</v>
      </c>
      <c r="AA5" t="str">
        <f t="shared" si="13"/>
        <v>Trimethoprim/Sulfamethoxazole, 1</v>
      </c>
      <c r="AL5" t="s">
        <v>0</v>
      </c>
      <c r="AN5" t="s">
        <v>12</v>
      </c>
      <c r="AO5" t="str">
        <f>PROPER(AN5)</f>
        <v>Amikacin</v>
      </c>
      <c r="AP5" t="s">
        <v>23</v>
      </c>
    </row>
    <row r="6" spans="1:4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O6" s="2" t="str">
        <f t="shared" si="1"/>
        <v/>
      </c>
      <c r="P6" s="2" t="str">
        <f t="shared" si="2"/>
        <v>Amoxicillin/Clavulanic Acid</v>
      </c>
      <c r="Q6" s="2" t="str">
        <f t="shared" si="3"/>
        <v/>
      </c>
      <c r="R6" s="2" t="str">
        <f t="shared" si="4"/>
        <v>Cefovecin</v>
      </c>
      <c r="S6" s="2" t="str">
        <f t="shared" si="5"/>
        <v/>
      </c>
      <c r="T6" s="2" t="str">
        <f t="shared" si="6"/>
        <v/>
      </c>
      <c r="U6" s="2" t="str">
        <f t="shared" si="7"/>
        <v/>
      </c>
      <c r="V6" s="2" t="str">
        <f t="shared" si="8"/>
        <v/>
      </c>
      <c r="W6" s="2" t="str">
        <f t="shared" si="9"/>
        <v>Marbofloxacin</v>
      </c>
      <c r="X6" s="2" t="str">
        <f t="shared" si="10"/>
        <v/>
      </c>
      <c r="Y6" s="2" t="str">
        <f t="shared" si="11"/>
        <v>Trimethoprim/Sulfamethoxazole</v>
      </c>
      <c r="Z6" s="2">
        <f t="shared" si="12"/>
        <v>4</v>
      </c>
      <c r="AA6" t="str">
        <f t="shared" si="13"/>
        <v>Amoxicillin/Clavulanic Acid, Cefovecin, Marbofloxacin, Trimethoprim/Sulfamethoxazole, 4</v>
      </c>
      <c r="AL6" t="s">
        <v>1</v>
      </c>
      <c r="AN6" t="s">
        <v>13</v>
      </c>
      <c r="AO6" t="str">
        <f t="shared" ref="AO6:AO15" si="14">PROPER(AN6)</f>
        <v>Amoxicillin/Clavulanic Acid</v>
      </c>
      <c r="AP6" t="s">
        <v>24</v>
      </c>
    </row>
    <row r="7" spans="1:4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O7" s="2" t="str">
        <f t="shared" si="1"/>
        <v/>
      </c>
      <c r="P7" s="2" t="str">
        <f t="shared" si="2"/>
        <v>Amoxicillin/Clavulanic Acid</v>
      </c>
      <c r="Q7" s="2" t="str">
        <f t="shared" si="3"/>
        <v/>
      </c>
      <c r="R7" s="2" t="str">
        <f t="shared" si="4"/>
        <v/>
      </c>
      <c r="S7" s="2" t="str">
        <f t="shared" si="5"/>
        <v/>
      </c>
      <c r="T7" s="2" t="str">
        <f t="shared" si="6"/>
        <v/>
      </c>
      <c r="U7" s="2" t="str">
        <f t="shared" si="7"/>
        <v/>
      </c>
      <c r="V7" s="2" t="str">
        <f t="shared" si="8"/>
        <v/>
      </c>
      <c r="W7" s="2" t="str">
        <f t="shared" si="9"/>
        <v>Marbofloxacin</v>
      </c>
      <c r="X7" s="2" t="str">
        <f t="shared" si="10"/>
        <v/>
      </c>
      <c r="Y7" s="2" t="str">
        <f t="shared" si="11"/>
        <v>Trimethoprim/Sulfamethoxazole</v>
      </c>
      <c r="Z7" s="2">
        <f t="shared" si="12"/>
        <v>3</v>
      </c>
      <c r="AA7" t="str">
        <f t="shared" si="13"/>
        <v>Amoxicillin/Clavulanic Acid, Marbofloxacin, Trimethoprim/Sulfamethoxazole, 3</v>
      </c>
      <c r="AL7" t="s">
        <v>2</v>
      </c>
      <c r="AN7" t="s">
        <v>14</v>
      </c>
      <c r="AO7" t="str">
        <f t="shared" si="14"/>
        <v>Cefalexin</v>
      </c>
      <c r="AP7" t="s">
        <v>25</v>
      </c>
    </row>
    <row r="8" spans="1:4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O8" s="2" t="str">
        <f t="shared" si="1"/>
        <v>Amikacin</v>
      </c>
      <c r="P8" s="2" t="str">
        <f t="shared" si="2"/>
        <v/>
      </c>
      <c r="Q8" s="2" t="str">
        <f t="shared" si="3"/>
        <v/>
      </c>
      <c r="R8" s="2" t="str">
        <f t="shared" si="4"/>
        <v>Cefovecin</v>
      </c>
      <c r="S8" s="2" t="str">
        <f t="shared" si="5"/>
        <v/>
      </c>
      <c r="T8" s="2" t="str">
        <f t="shared" si="6"/>
        <v/>
      </c>
      <c r="U8" s="2" t="str">
        <f t="shared" si="7"/>
        <v/>
      </c>
      <c r="V8" s="2" t="str">
        <f t="shared" si="8"/>
        <v>Imipenem</v>
      </c>
      <c r="W8" s="2" t="str">
        <f t="shared" si="9"/>
        <v/>
      </c>
      <c r="X8" s="2" t="str">
        <f t="shared" si="10"/>
        <v/>
      </c>
      <c r="Y8" s="2" t="str">
        <f t="shared" si="11"/>
        <v/>
      </c>
      <c r="Z8" s="2">
        <f t="shared" si="12"/>
        <v>3</v>
      </c>
      <c r="AA8" t="str">
        <f t="shared" si="13"/>
        <v>Amikacin, Cefovecin, Imipenem, 3</v>
      </c>
      <c r="AL8" t="s">
        <v>3</v>
      </c>
      <c r="AN8" t="s">
        <v>15</v>
      </c>
      <c r="AO8" t="str">
        <f t="shared" si="14"/>
        <v>Cefovecin</v>
      </c>
      <c r="AP8" t="s">
        <v>26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O9" s="2" t="str">
        <f t="shared" si="1"/>
        <v/>
      </c>
      <c r="P9" s="2" t="str">
        <f t="shared" si="2"/>
        <v/>
      </c>
      <c r="Q9" s="2" t="str">
        <f t="shared" si="3"/>
        <v/>
      </c>
      <c r="R9" s="2" t="str">
        <f t="shared" si="4"/>
        <v/>
      </c>
      <c r="S9" s="2" t="str">
        <f t="shared" si="5"/>
        <v/>
      </c>
      <c r="T9" s="2" t="str">
        <f t="shared" si="6"/>
        <v/>
      </c>
      <c r="U9" s="2" t="str">
        <f t="shared" si="7"/>
        <v/>
      </c>
      <c r="V9" s="2" t="str">
        <f t="shared" si="8"/>
        <v>Imipenem</v>
      </c>
      <c r="W9" s="2" t="str">
        <f t="shared" si="9"/>
        <v/>
      </c>
      <c r="X9" s="2" t="str">
        <f t="shared" si="10"/>
        <v/>
      </c>
      <c r="Y9" s="2" t="str">
        <f t="shared" si="11"/>
        <v/>
      </c>
      <c r="Z9" s="2">
        <f t="shared" si="12"/>
        <v>1</v>
      </c>
      <c r="AA9" t="str">
        <f t="shared" si="13"/>
        <v>Imipenem, 1</v>
      </c>
      <c r="AL9" t="s">
        <v>4</v>
      </c>
      <c r="AN9" t="s">
        <v>16</v>
      </c>
      <c r="AO9" t="str">
        <f t="shared" si="14"/>
        <v>Doxycycline</v>
      </c>
      <c r="AP9" t="s">
        <v>27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O10" s="2" t="str">
        <f t="shared" si="1"/>
        <v/>
      </c>
      <c r="P10" s="2" t="str">
        <f t="shared" si="2"/>
        <v/>
      </c>
      <c r="Q10" s="2" t="str">
        <f t="shared" si="3"/>
        <v/>
      </c>
      <c r="R10" s="2" t="str">
        <f t="shared" si="4"/>
        <v/>
      </c>
      <c r="S10" s="2" t="str">
        <f t="shared" si="5"/>
        <v/>
      </c>
      <c r="T10" s="2" t="str">
        <f t="shared" si="6"/>
        <v/>
      </c>
      <c r="U10" s="2" t="str">
        <f t="shared" si="7"/>
        <v/>
      </c>
      <c r="V10" s="2" t="str">
        <f t="shared" si="8"/>
        <v>Imipenem</v>
      </c>
      <c r="W10" s="2" t="str">
        <f t="shared" si="9"/>
        <v/>
      </c>
      <c r="X10" s="2" t="str">
        <f t="shared" si="10"/>
        <v/>
      </c>
      <c r="Y10" s="2" t="str">
        <f t="shared" si="11"/>
        <v/>
      </c>
      <c r="Z10" s="2">
        <f t="shared" si="12"/>
        <v>1</v>
      </c>
      <c r="AA10" t="str">
        <f t="shared" si="13"/>
        <v>Imipenem, 1</v>
      </c>
      <c r="AL10" t="s">
        <v>5</v>
      </c>
      <c r="AN10" t="s">
        <v>17</v>
      </c>
      <c r="AO10" t="str">
        <f t="shared" si="14"/>
        <v>Enrofloxacin</v>
      </c>
      <c r="AP10" t="s">
        <v>28</v>
      </c>
    </row>
    <row r="11" spans="1:4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O11" s="2" t="str">
        <f t="shared" si="1"/>
        <v>Amikacin</v>
      </c>
      <c r="P11" s="2" t="str">
        <f t="shared" si="2"/>
        <v/>
      </c>
      <c r="Q11" s="2" t="str">
        <f t="shared" si="3"/>
        <v/>
      </c>
      <c r="R11" s="2" t="str">
        <f t="shared" si="4"/>
        <v/>
      </c>
      <c r="S11" s="2" t="str">
        <f t="shared" si="5"/>
        <v/>
      </c>
      <c r="T11" s="2" t="str">
        <f t="shared" si="6"/>
        <v/>
      </c>
      <c r="U11" s="2" t="str">
        <f t="shared" si="7"/>
        <v>Gentamicin</v>
      </c>
      <c r="V11" s="2" t="str">
        <f t="shared" si="8"/>
        <v/>
      </c>
      <c r="W11" s="2" t="str">
        <f t="shared" si="9"/>
        <v>Marbofloxacin</v>
      </c>
      <c r="X11" s="2" t="str">
        <f t="shared" si="10"/>
        <v/>
      </c>
      <c r="Y11" s="2" t="str">
        <f t="shared" si="11"/>
        <v/>
      </c>
      <c r="Z11" s="2">
        <f t="shared" si="12"/>
        <v>3</v>
      </c>
      <c r="AA11" t="str">
        <f t="shared" si="13"/>
        <v>Amikacin, Gentamicin, Marbofloxacin, 3</v>
      </c>
      <c r="AL11" t="s">
        <v>6</v>
      </c>
      <c r="AN11" t="s">
        <v>18</v>
      </c>
      <c r="AO11" t="str">
        <f t="shared" si="14"/>
        <v>Gentamicin</v>
      </c>
      <c r="AP11" t="s">
        <v>29</v>
      </c>
    </row>
    <row r="12" spans="1:4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O12" s="2" t="str">
        <f t="shared" si="1"/>
        <v>Amikacin</v>
      </c>
      <c r="P12" s="2" t="str">
        <f t="shared" si="2"/>
        <v/>
      </c>
      <c r="Q12" s="2" t="str">
        <f t="shared" si="3"/>
        <v/>
      </c>
      <c r="R12" s="2" t="str">
        <f t="shared" si="4"/>
        <v/>
      </c>
      <c r="S12" s="2" t="str">
        <f t="shared" si="5"/>
        <v/>
      </c>
      <c r="T12" s="2" t="str">
        <f t="shared" si="6"/>
        <v/>
      </c>
      <c r="U12" s="2" t="str">
        <f t="shared" si="7"/>
        <v>Gentamicin</v>
      </c>
      <c r="V12" s="2" t="str">
        <f t="shared" si="8"/>
        <v>Imipenem</v>
      </c>
      <c r="W12" s="2" t="str">
        <f t="shared" si="9"/>
        <v/>
      </c>
      <c r="X12" s="2" t="str">
        <f t="shared" si="10"/>
        <v/>
      </c>
      <c r="Y12" s="2" t="str">
        <f t="shared" si="11"/>
        <v/>
      </c>
      <c r="Z12" s="2">
        <f t="shared" si="12"/>
        <v>3</v>
      </c>
      <c r="AA12" t="str">
        <f t="shared" si="13"/>
        <v>Amikacin, Gentamicin, Imipenem, 3</v>
      </c>
      <c r="AL12" t="s">
        <v>7</v>
      </c>
      <c r="AN12" t="s">
        <v>19</v>
      </c>
      <c r="AO12" t="str">
        <f t="shared" si="14"/>
        <v>Imipenem</v>
      </c>
      <c r="AP12" t="s">
        <v>30</v>
      </c>
    </row>
    <row r="13" spans="1:4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O13" s="2" t="str">
        <f t="shared" si="1"/>
        <v>Amikacin</v>
      </c>
      <c r="P13" s="2" t="str">
        <f t="shared" si="2"/>
        <v/>
      </c>
      <c r="Q13" s="2" t="str">
        <f t="shared" si="3"/>
        <v/>
      </c>
      <c r="R13" s="2" t="str">
        <f t="shared" si="4"/>
        <v/>
      </c>
      <c r="S13" s="2" t="str">
        <f t="shared" si="5"/>
        <v/>
      </c>
      <c r="T13" s="2" t="str">
        <f t="shared" si="6"/>
        <v/>
      </c>
      <c r="U13" s="2" t="str">
        <f t="shared" si="7"/>
        <v>Gentamicin</v>
      </c>
      <c r="V13" s="2" t="str">
        <f t="shared" si="8"/>
        <v/>
      </c>
      <c r="W13" s="2" t="str">
        <f t="shared" si="9"/>
        <v>Marbofloxacin</v>
      </c>
      <c r="X13" s="2" t="str">
        <f t="shared" si="10"/>
        <v/>
      </c>
      <c r="Y13" s="2" t="str">
        <f t="shared" si="11"/>
        <v/>
      </c>
      <c r="Z13" s="2">
        <f t="shared" si="12"/>
        <v>3</v>
      </c>
      <c r="AA13" t="str">
        <f t="shared" si="13"/>
        <v>Amikacin, Gentamicin, Marbofloxacin, 3</v>
      </c>
      <c r="AL13" t="s">
        <v>8</v>
      </c>
      <c r="AN13" t="s">
        <v>20</v>
      </c>
      <c r="AO13" t="str">
        <f t="shared" si="14"/>
        <v>Marbofloxacin</v>
      </c>
      <c r="AP13" t="s">
        <v>31</v>
      </c>
    </row>
    <row r="14" spans="1:4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O14" s="2" t="str">
        <f t="shared" si="1"/>
        <v>Amikacin</v>
      </c>
      <c r="P14" s="2" t="str">
        <f t="shared" si="2"/>
        <v/>
      </c>
      <c r="Q14" s="2" t="str">
        <f t="shared" si="3"/>
        <v/>
      </c>
      <c r="R14" s="2" t="str">
        <f t="shared" si="4"/>
        <v/>
      </c>
      <c r="S14" s="2" t="str">
        <f t="shared" si="5"/>
        <v/>
      </c>
      <c r="T14" s="2" t="str">
        <f t="shared" si="6"/>
        <v/>
      </c>
      <c r="U14" s="2" t="str">
        <f t="shared" si="7"/>
        <v/>
      </c>
      <c r="V14" s="2" t="str">
        <f t="shared" si="8"/>
        <v>Imipenem</v>
      </c>
      <c r="W14" s="2" t="str">
        <f t="shared" si="9"/>
        <v/>
      </c>
      <c r="X14" s="2" t="str">
        <f t="shared" si="10"/>
        <v/>
      </c>
      <c r="Y14" s="2" t="str">
        <f t="shared" si="11"/>
        <v/>
      </c>
      <c r="Z14" s="2">
        <f t="shared" si="12"/>
        <v>2</v>
      </c>
      <c r="AA14" t="str">
        <f t="shared" si="13"/>
        <v>Amikacin, Imipenem, 2</v>
      </c>
      <c r="AL14" t="s">
        <v>9</v>
      </c>
      <c r="AN14" t="s">
        <v>21</v>
      </c>
      <c r="AO14" t="str">
        <f t="shared" si="14"/>
        <v>Nitrofurantoin</v>
      </c>
      <c r="AP14" t="s">
        <v>32</v>
      </c>
    </row>
    <row r="15" spans="1:4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 s="2" t="str">
        <f t="shared" si="1"/>
        <v/>
      </c>
      <c r="P15" s="2" t="str">
        <f t="shared" si="2"/>
        <v/>
      </c>
      <c r="Q15" s="2" t="str">
        <f t="shared" si="3"/>
        <v>Cefalexin</v>
      </c>
      <c r="R15" s="2" t="str">
        <f t="shared" si="4"/>
        <v/>
      </c>
      <c r="S15" s="2" t="str">
        <f t="shared" si="5"/>
        <v/>
      </c>
      <c r="T15" s="2" t="str">
        <f t="shared" si="6"/>
        <v/>
      </c>
      <c r="U15" s="2" t="str">
        <f t="shared" si="7"/>
        <v/>
      </c>
      <c r="V15" s="2" t="str">
        <f t="shared" si="8"/>
        <v/>
      </c>
      <c r="W15" s="2" t="str">
        <f t="shared" si="9"/>
        <v/>
      </c>
      <c r="X15" s="2" t="str">
        <f t="shared" si="10"/>
        <v/>
      </c>
      <c r="Y15" s="2" t="str">
        <f t="shared" si="11"/>
        <v/>
      </c>
      <c r="Z15" s="2">
        <f t="shared" si="12"/>
        <v>1</v>
      </c>
      <c r="AA15" t="str">
        <f t="shared" si="13"/>
        <v>Cefalexin, 1</v>
      </c>
      <c r="AL15" t="s">
        <v>10</v>
      </c>
      <c r="AN15" t="s">
        <v>22</v>
      </c>
      <c r="AO15" t="str">
        <f t="shared" si="14"/>
        <v>Trimethoprim/Sulfamethoxazole</v>
      </c>
      <c r="AP15" t="s">
        <v>33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O16" s="2" t="str">
        <f t="shared" si="1"/>
        <v/>
      </c>
      <c r="P16" s="2" t="str">
        <f t="shared" si="2"/>
        <v/>
      </c>
      <c r="Q16" s="2" t="str">
        <f t="shared" si="3"/>
        <v/>
      </c>
      <c r="R16" s="2" t="str">
        <f t="shared" si="4"/>
        <v/>
      </c>
      <c r="S16" s="2" t="str">
        <f t="shared" si="5"/>
        <v/>
      </c>
      <c r="T16" s="2" t="str">
        <f t="shared" si="6"/>
        <v>Enrofloxacin</v>
      </c>
      <c r="U16" s="2" t="str">
        <f t="shared" si="7"/>
        <v/>
      </c>
      <c r="V16" s="2" t="str">
        <f t="shared" si="8"/>
        <v/>
      </c>
      <c r="W16" s="2" t="str">
        <f t="shared" si="9"/>
        <v>Marbofloxacin</v>
      </c>
      <c r="X16" s="2" t="str">
        <f t="shared" si="10"/>
        <v/>
      </c>
      <c r="Y16" s="2" t="str">
        <f t="shared" si="11"/>
        <v>Trimethoprim/Sulfamethoxazole</v>
      </c>
      <c r="Z16" s="2">
        <f t="shared" si="12"/>
        <v>3</v>
      </c>
      <c r="AA16" t="str">
        <f t="shared" si="13"/>
        <v>Enrofloxacin, Marbofloxacin, Trimethoprim/Sulfamethoxazole, 3</v>
      </c>
    </row>
    <row r="17" spans="1:2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O17" s="2" t="str">
        <f t="shared" si="1"/>
        <v/>
      </c>
      <c r="P17" s="2" t="str">
        <f t="shared" si="2"/>
        <v>Amoxicillin/Clavulanic Acid</v>
      </c>
      <c r="Q17" s="2" t="str">
        <f t="shared" si="3"/>
        <v/>
      </c>
      <c r="R17" s="2" t="str">
        <f t="shared" si="4"/>
        <v/>
      </c>
      <c r="S17" s="2" t="str">
        <f t="shared" si="5"/>
        <v/>
      </c>
      <c r="T17" s="2" t="str">
        <f t="shared" si="6"/>
        <v/>
      </c>
      <c r="U17" s="2" t="str">
        <f t="shared" si="7"/>
        <v/>
      </c>
      <c r="V17" s="2" t="str">
        <f t="shared" si="8"/>
        <v/>
      </c>
      <c r="W17" s="2" t="str">
        <f t="shared" si="9"/>
        <v>Marbofloxacin</v>
      </c>
      <c r="X17" s="2" t="str">
        <f t="shared" si="10"/>
        <v/>
      </c>
      <c r="Y17" s="2" t="str">
        <f t="shared" si="11"/>
        <v/>
      </c>
      <c r="Z17" s="2">
        <f t="shared" si="12"/>
        <v>2</v>
      </c>
      <c r="AA17" t="str">
        <f t="shared" si="13"/>
        <v>Amoxicillin/Clavulanic Acid, Marbofloxacin, 2</v>
      </c>
    </row>
    <row r="18" spans="1:27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O18" s="2" t="str">
        <f t="shared" si="1"/>
        <v/>
      </c>
      <c r="P18" s="2" t="str">
        <f t="shared" si="2"/>
        <v/>
      </c>
      <c r="Q18" s="2" t="str">
        <f t="shared" si="3"/>
        <v/>
      </c>
      <c r="R18" s="2" t="str">
        <f t="shared" si="4"/>
        <v>Cefovecin</v>
      </c>
      <c r="S18" s="2" t="str">
        <f t="shared" si="5"/>
        <v/>
      </c>
      <c r="T18" s="2" t="str">
        <f t="shared" si="6"/>
        <v/>
      </c>
      <c r="U18" s="2" t="str">
        <f t="shared" si="7"/>
        <v/>
      </c>
      <c r="V18" s="2" t="str">
        <f t="shared" si="8"/>
        <v/>
      </c>
      <c r="W18" s="2" t="str">
        <f t="shared" si="9"/>
        <v/>
      </c>
      <c r="X18" s="2" t="str">
        <f t="shared" si="10"/>
        <v/>
      </c>
      <c r="Y18" s="2" t="str">
        <f t="shared" si="11"/>
        <v>Trimethoprim/Sulfamethoxazole</v>
      </c>
      <c r="Z18" s="2">
        <f t="shared" si="12"/>
        <v>2</v>
      </c>
      <c r="AA18" t="str">
        <f t="shared" si="13"/>
        <v>Cefovecin, Trimethoprim/Sulfamethoxazole, 2</v>
      </c>
    </row>
    <row r="19" spans="1:27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O19" s="2" t="str">
        <f t="shared" si="1"/>
        <v/>
      </c>
      <c r="P19" s="2" t="str">
        <f t="shared" si="2"/>
        <v>Amoxicillin/Clavulanic Acid</v>
      </c>
      <c r="Q19" s="2" t="str">
        <f t="shared" si="3"/>
        <v/>
      </c>
      <c r="R19" s="2" t="str">
        <f t="shared" si="4"/>
        <v>Cefovecin</v>
      </c>
      <c r="S19" s="2" t="str">
        <f t="shared" si="5"/>
        <v/>
      </c>
      <c r="T19" s="2" t="str">
        <f t="shared" si="6"/>
        <v/>
      </c>
      <c r="U19" s="2" t="str">
        <f t="shared" si="7"/>
        <v/>
      </c>
      <c r="V19" s="2" t="str">
        <f t="shared" si="8"/>
        <v/>
      </c>
      <c r="W19" s="2" t="str">
        <f t="shared" si="9"/>
        <v>Marbofloxacin</v>
      </c>
      <c r="X19" s="2" t="str">
        <f t="shared" si="10"/>
        <v/>
      </c>
      <c r="Y19" s="2" t="str">
        <f t="shared" si="11"/>
        <v>Trimethoprim/Sulfamethoxazole</v>
      </c>
      <c r="Z19" s="2">
        <f t="shared" si="12"/>
        <v>4</v>
      </c>
      <c r="AA19" t="str">
        <f t="shared" si="13"/>
        <v>Amoxicillin/Clavulanic Acid, Cefovecin, Marbofloxacin, Trimethoprim/Sulfamethoxazole, 4</v>
      </c>
    </row>
    <row r="20" spans="1:27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O20" s="2" t="str">
        <f t="shared" si="1"/>
        <v>Amikacin</v>
      </c>
      <c r="P20" s="2" t="str">
        <f t="shared" si="2"/>
        <v/>
      </c>
      <c r="Q20" s="2" t="str">
        <f t="shared" si="3"/>
        <v/>
      </c>
      <c r="R20" s="2" t="str">
        <f t="shared" si="4"/>
        <v/>
      </c>
      <c r="S20" s="2" t="str">
        <f t="shared" si="5"/>
        <v/>
      </c>
      <c r="T20" s="2" t="str">
        <f t="shared" si="6"/>
        <v/>
      </c>
      <c r="U20" s="2" t="str">
        <f t="shared" si="7"/>
        <v>Gentamicin</v>
      </c>
      <c r="V20" s="2" t="str">
        <f t="shared" si="8"/>
        <v>Imipenem</v>
      </c>
      <c r="W20" s="2" t="str">
        <f t="shared" si="9"/>
        <v/>
      </c>
      <c r="X20" s="2" t="str">
        <f t="shared" si="10"/>
        <v/>
      </c>
      <c r="Y20" s="2" t="str">
        <f t="shared" si="11"/>
        <v/>
      </c>
      <c r="Z20" s="2">
        <f t="shared" si="12"/>
        <v>3</v>
      </c>
      <c r="AA20" t="str">
        <f t="shared" si="13"/>
        <v>Amikacin, Gentamicin, Imipenem, 3</v>
      </c>
    </row>
    <row r="21" spans="1:27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O21" s="2" t="str">
        <f t="shared" si="1"/>
        <v/>
      </c>
      <c r="P21" s="2" t="str">
        <f t="shared" si="2"/>
        <v/>
      </c>
      <c r="Q21" s="2" t="str">
        <f t="shared" si="3"/>
        <v/>
      </c>
      <c r="R21" s="2" t="str">
        <f t="shared" si="4"/>
        <v/>
      </c>
      <c r="S21" s="2" t="str">
        <f t="shared" si="5"/>
        <v/>
      </c>
      <c r="T21" s="2" t="str">
        <f t="shared" si="6"/>
        <v>Enrofloxacin</v>
      </c>
      <c r="U21" s="2" t="str">
        <f t="shared" si="7"/>
        <v/>
      </c>
      <c r="V21" s="2" t="str">
        <f t="shared" si="8"/>
        <v/>
      </c>
      <c r="W21" s="2" t="str">
        <f t="shared" si="9"/>
        <v>Marbofloxacin</v>
      </c>
      <c r="X21" s="2" t="str">
        <f t="shared" si="10"/>
        <v/>
      </c>
      <c r="Y21" s="2" t="str">
        <f t="shared" si="11"/>
        <v/>
      </c>
      <c r="Z21" s="2">
        <f t="shared" si="12"/>
        <v>2</v>
      </c>
      <c r="AA21" t="str">
        <f t="shared" si="13"/>
        <v>Enrofloxacin, Marbofloxacin, 2</v>
      </c>
    </row>
    <row r="22" spans="1:27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O22" s="2" t="str">
        <f t="shared" si="1"/>
        <v/>
      </c>
      <c r="P22" s="2" t="str">
        <f t="shared" si="2"/>
        <v>Amoxicillin/Clavulanic Acid</v>
      </c>
      <c r="Q22" s="2" t="str">
        <f t="shared" si="3"/>
        <v/>
      </c>
      <c r="R22" s="2" t="str">
        <f t="shared" si="4"/>
        <v>Cefovecin</v>
      </c>
      <c r="S22" s="2" t="str">
        <f t="shared" si="5"/>
        <v/>
      </c>
      <c r="T22" s="2" t="str">
        <f t="shared" si="6"/>
        <v/>
      </c>
      <c r="U22" s="2" t="str">
        <f t="shared" si="7"/>
        <v/>
      </c>
      <c r="V22" s="2" t="str">
        <f t="shared" si="8"/>
        <v/>
      </c>
      <c r="W22" s="2" t="str">
        <f t="shared" si="9"/>
        <v/>
      </c>
      <c r="X22" s="2" t="str">
        <f t="shared" si="10"/>
        <v/>
      </c>
      <c r="Y22" s="2" t="str">
        <f t="shared" si="11"/>
        <v>Trimethoprim/Sulfamethoxazole</v>
      </c>
      <c r="Z22" s="2">
        <f t="shared" si="12"/>
        <v>3</v>
      </c>
      <c r="AA22" t="str">
        <f t="shared" si="13"/>
        <v>Amoxicillin/Clavulanic Acid, Cefovecin, Trimethoprim/Sulfamethoxazole, 3</v>
      </c>
    </row>
    <row r="23" spans="1:27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O23" s="2" t="str">
        <f t="shared" si="1"/>
        <v/>
      </c>
      <c r="P23" s="2" t="str">
        <f t="shared" si="2"/>
        <v/>
      </c>
      <c r="Q23" s="2" t="str">
        <f t="shared" si="3"/>
        <v/>
      </c>
      <c r="R23" s="2" t="str">
        <f t="shared" si="4"/>
        <v/>
      </c>
      <c r="S23" s="2" t="str">
        <f t="shared" si="5"/>
        <v>Doxycycline</v>
      </c>
      <c r="T23" s="2" t="str">
        <f t="shared" si="6"/>
        <v/>
      </c>
      <c r="U23" s="2" t="str">
        <f t="shared" si="7"/>
        <v/>
      </c>
      <c r="V23" s="2" t="str">
        <f t="shared" si="8"/>
        <v>Imipenem</v>
      </c>
      <c r="W23" s="2" t="str">
        <f t="shared" si="9"/>
        <v/>
      </c>
      <c r="X23" s="2" t="str">
        <f t="shared" si="10"/>
        <v/>
      </c>
      <c r="Y23" s="2" t="str">
        <f t="shared" si="11"/>
        <v>Trimethoprim/Sulfamethoxazole</v>
      </c>
      <c r="Z23" s="2">
        <f t="shared" si="12"/>
        <v>3</v>
      </c>
      <c r="AA23" t="str">
        <f t="shared" si="13"/>
        <v>Doxycycline, Imipenem, Trimethoprim/Sulfamethoxazole, 3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O24" s="2" t="str">
        <f t="shared" si="1"/>
        <v/>
      </c>
      <c r="P24" s="2" t="str">
        <f t="shared" si="2"/>
        <v/>
      </c>
      <c r="Q24" s="2" t="str">
        <f t="shared" si="3"/>
        <v/>
      </c>
      <c r="R24" s="2" t="str">
        <f t="shared" si="4"/>
        <v/>
      </c>
      <c r="S24" s="2" t="str">
        <f t="shared" si="5"/>
        <v/>
      </c>
      <c r="T24" s="2" t="str">
        <f t="shared" si="6"/>
        <v/>
      </c>
      <c r="U24" s="2" t="str">
        <f t="shared" si="7"/>
        <v/>
      </c>
      <c r="V24" s="2" t="str">
        <f t="shared" si="8"/>
        <v>Imipenem</v>
      </c>
      <c r="W24" s="2" t="str">
        <f t="shared" si="9"/>
        <v/>
      </c>
      <c r="X24" s="2" t="str">
        <f t="shared" si="10"/>
        <v/>
      </c>
      <c r="Y24" s="2" t="str">
        <f t="shared" si="11"/>
        <v/>
      </c>
      <c r="Z24" s="2">
        <f t="shared" si="12"/>
        <v>1</v>
      </c>
      <c r="AA24" t="str">
        <f t="shared" si="13"/>
        <v>Imipenem, 1</v>
      </c>
    </row>
    <row r="25" spans="1:27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O25" s="2" t="str">
        <f t="shared" si="1"/>
        <v>Amikacin</v>
      </c>
      <c r="P25" s="2" t="str">
        <f t="shared" si="2"/>
        <v/>
      </c>
      <c r="Q25" s="2" t="str">
        <f t="shared" si="3"/>
        <v/>
      </c>
      <c r="R25" s="2" t="str">
        <f t="shared" si="4"/>
        <v/>
      </c>
      <c r="S25" s="2" t="str">
        <f t="shared" si="5"/>
        <v/>
      </c>
      <c r="T25" s="2" t="str">
        <f t="shared" si="6"/>
        <v/>
      </c>
      <c r="U25" s="2" t="str">
        <f t="shared" si="7"/>
        <v>Gentamicin</v>
      </c>
      <c r="V25" s="2" t="str">
        <f t="shared" si="8"/>
        <v/>
      </c>
      <c r="W25" s="2" t="str">
        <f t="shared" si="9"/>
        <v/>
      </c>
      <c r="X25" s="2" t="str">
        <f t="shared" si="10"/>
        <v/>
      </c>
      <c r="Y25" s="2" t="str">
        <f t="shared" si="11"/>
        <v/>
      </c>
      <c r="Z25" s="2">
        <f t="shared" si="12"/>
        <v>2</v>
      </c>
      <c r="AA25" t="str">
        <f t="shared" si="13"/>
        <v>Amikacin, Gentamicin, 2</v>
      </c>
    </row>
    <row r="26" spans="1:27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O26" s="2" t="str">
        <f t="shared" si="1"/>
        <v/>
      </c>
      <c r="P26" s="2" t="str">
        <f t="shared" si="2"/>
        <v>Amoxicillin/Clavulanic Acid</v>
      </c>
      <c r="Q26" s="2" t="str">
        <f t="shared" si="3"/>
        <v/>
      </c>
      <c r="R26" s="2" t="str">
        <f t="shared" si="4"/>
        <v/>
      </c>
      <c r="S26" s="2" t="str">
        <f t="shared" si="5"/>
        <v/>
      </c>
      <c r="T26" s="2" t="str">
        <f t="shared" si="6"/>
        <v/>
      </c>
      <c r="U26" s="2" t="str">
        <f t="shared" si="7"/>
        <v>Gentamicin</v>
      </c>
      <c r="V26" s="2" t="str">
        <f t="shared" si="8"/>
        <v/>
      </c>
      <c r="W26" s="2" t="str">
        <f t="shared" si="9"/>
        <v/>
      </c>
      <c r="X26" s="2" t="str">
        <f t="shared" si="10"/>
        <v/>
      </c>
      <c r="Y26" s="2" t="str">
        <f t="shared" si="11"/>
        <v>Trimethoprim/Sulfamethoxazole</v>
      </c>
      <c r="Z26" s="2">
        <f t="shared" si="12"/>
        <v>3</v>
      </c>
      <c r="AA26" t="str">
        <f t="shared" si="13"/>
        <v>Amoxicillin/Clavulanic Acid, Gentamicin, Trimethoprim/Sulfamethoxazole, 3</v>
      </c>
    </row>
    <row r="27" spans="1: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O27" s="2" t="str">
        <f t="shared" si="1"/>
        <v/>
      </c>
      <c r="P27" s="2" t="str">
        <f t="shared" si="2"/>
        <v/>
      </c>
      <c r="Q27" s="2" t="str">
        <f t="shared" si="3"/>
        <v>Cefalexin</v>
      </c>
      <c r="R27" s="2" t="str">
        <f t="shared" si="4"/>
        <v/>
      </c>
      <c r="S27" s="2" t="str">
        <f t="shared" si="5"/>
        <v/>
      </c>
      <c r="T27" s="2" t="str">
        <f t="shared" si="6"/>
        <v/>
      </c>
      <c r="U27" s="2" t="str">
        <f t="shared" si="7"/>
        <v/>
      </c>
      <c r="V27" s="2" t="str">
        <f t="shared" si="8"/>
        <v/>
      </c>
      <c r="W27" s="2" t="str">
        <f t="shared" si="9"/>
        <v>Marbofloxacin</v>
      </c>
      <c r="X27" s="2" t="str">
        <f t="shared" si="10"/>
        <v/>
      </c>
      <c r="Y27" s="2" t="str">
        <f t="shared" si="11"/>
        <v>Trimethoprim/Sulfamethoxazole</v>
      </c>
      <c r="Z27" s="2">
        <f t="shared" si="12"/>
        <v>3</v>
      </c>
      <c r="AA27" t="str">
        <f t="shared" si="13"/>
        <v>Cefalexin, Marbofloxacin, Trimethoprim/Sulfamethoxazole, 3</v>
      </c>
    </row>
    <row r="28" spans="1:27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O28" s="2" t="str">
        <f t="shared" si="1"/>
        <v/>
      </c>
      <c r="P28" s="2" t="str">
        <f t="shared" si="2"/>
        <v>Amoxicillin/Clavulanic Acid</v>
      </c>
      <c r="Q28" s="2" t="str">
        <f t="shared" si="3"/>
        <v/>
      </c>
      <c r="R28" s="2" t="str">
        <f t="shared" si="4"/>
        <v>Cefovecin</v>
      </c>
      <c r="S28" s="2" t="str">
        <f t="shared" si="5"/>
        <v/>
      </c>
      <c r="T28" s="2" t="str">
        <f t="shared" si="6"/>
        <v>Enrofloxacin</v>
      </c>
      <c r="U28" s="2" t="str">
        <f t="shared" si="7"/>
        <v/>
      </c>
      <c r="V28" s="2" t="str">
        <f t="shared" si="8"/>
        <v/>
      </c>
      <c r="W28" s="2" t="str">
        <f t="shared" si="9"/>
        <v>Marbofloxacin</v>
      </c>
      <c r="X28" s="2" t="str">
        <f t="shared" si="10"/>
        <v/>
      </c>
      <c r="Y28" s="2" t="str">
        <f t="shared" si="11"/>
        <v/>
      </c>
      <c r="Z28" s="2">
        <f t="shared" si="12"/>
        <v>4</v>
      </c>
      <c r="AA28" t="str">
        <f t="shared" si="13"/>
        <v>Amoxicillin/Clavulanic Acid, Cefovecin, Enrofloxacin, Marbofloxacin, 4</v>
      </c>
    </row>
    <row r="29" spans="1:27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O29" s="2" t="str">
        <f t="shared" si="1"/>
        <v/>
      </c>
      <c r="P29" s="2" t="str">
        <f t="shared" si="2"/>
        <v>Amoxicillin/Clavulanic Acid</v>
      </c>
      <c r="Q29" s="2" t="str">
        <f t="shared" si="3"/>
        <v/>
      </c>
      <c r="R29" s="2" t="str">
        <f t="shared" si="4"/>
        <v>Cefovecin</v>
      </c>
      <c r="S29" s="2" t="str">
        <f t="shared" si="5"/>
        <v/>
      </c>
      <c r="T29" s="2" t="str">
        <f t="shared" si="6"/>
        <v/>
      </c>
      <c r="U29" s="2" t="str">
        <f t="shared" si="7"/>
        <v/>
      </c>
      <c r="V29" s="2" t="str">
        <f t="shared" si="8"/>
        <v>Imipenem</v>
      </c>
      <c r="W29" s="2" t="str">
        <f t="shared" si="9"/>
        <v/>
      </c>
      <c r="X29" s="2" t="str">
        <f t="shared" si="10"/>
        <v/>
      </c>
      <c r="Y29" s="2" t="str">
        <f t="shared" si="11"/>
        <v/>
      </c>
      <c r="Z29" s="2">
        <f t="shared" si="12"/>
        <v>3</v>
      </c>
      <c r="AA29" t="str">
        <f t="shared" si="13"/>
        <v>Amoxicillin/Clavulanic Acid, Cefovecin, Imipenem, 3</v>
      </c>
    </row>
    <row r="30" spans="1:27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2" t="str">
        <f t="shared" si="1"/>
        <v>Amikacin</v>
      </c>
      <c r="P30" s="2" t="str">
        <f t="shared" si="2"/>
        <v/>
      </c>
      <c r="Q30" s="2" t="str">
        <f t="shared" si="3"/>
        <v/>
      </c>
      <c r="R30" s="2" t="str">
        <f t="shared" si="4"/>
        <v>Cefovecin</v>
      </c>
      <c r="S30" s="2" t="str">
        <f t="shared" si="5"/>
        <v/>
      </c>
      <c r="T30" s="2" t="str">
        <f t="shared" si="6"/>
        <v/>
      </c>
      <c r="U30" s="2" t="str">
        <f t="shared" si="7"/>
        <v/>
      </c>
      <c r="V30" s="2" t="str">
        <f t="shared" si="8"/>
        <v/>
      </c>
      <c r="W30" s="2" t="str">
        <f t="shared" si="9"/>
        <v/>
      </c>
      <c r="X30" s="2" t="str">
        <f t="shared" si="10"/>
        <v/>
      </c>
      <c r="Y30" s="2" t="str">
        <f t="shared" si="11"/>
        <v/>
      </c>
      <c r="Z30" s="2">
        <f t="shared" si="12"/>
        <v>2</v>
      </c>
      <c r="AA30" t="str">
        <f t="shared" si="13"/>
        <v>Amikacin, Cefovecin, 2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O31" s="2" t="str">
        <f t="shared" si="1"/>
        <v/>
      </c>
      <c r="P31" s="2" t="str">
        <f t="shared" si="2"/>
        <v/>
      </c>
      <c r="Q31" s="2" t="str">
        <f t="shared" si="3"/>
        <v/>
      </c>
      <c r="R31" s="2" t="str">
        <f t="shared" si="4"/>
        <v/>
      </c>
      <c r="S31" s="2" t="str">
        <f t="shared" si="5"/>
        <v/>
      </c>
      <c r="T31" s="2" t="str">
        <f t="shared" si="6"/>
        <v/>
      </c>
      <c r="U31" s="2" t="str">
        <f t="shared" si="7"/>
        <v/>
      </c>
      <c r="V31" s="2" t="str">
        <f t="shared" si="8"/>
        <v/>
      </c>
      <c r="W31" s="2" t="str">
        <f t="shared" si="9"/>
        <v/>
      </c>
      <c r="X31" s="2" t="str">
        <f t="shared" si="10"/>
        <v/>
      </c>
      <c r="Y31" s="2" t="str">
        <f t="shared" si="11"/>
        <v>Trimethoprim/Sulfamethoxazole</v>
      </c>
      <c r="Z31" s="2">
        <f t="shared" si="12"/>
        <v>1</v>
      </c>
      <c r="AA31" t="str">
        <f t="shared" si="13"/>
        <v>Trimethoprim/Sulfamethoxazole, 1</v>
      </c>
    </row>
    <row r="32" spans="1:27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O32" s="2" t="str">
        <f t="shared" si="1"/>
        <v/>
      </c>
      <c r="P32" s="2" t="str">
        <f t="shared" si="2"/>
        <v/>
      </c>
      <c r="Q32" s="2" t="str">
        <f t="shared" si="3"/>
        <v/>
      </c>
      <c r="R32" s="2" t="str">
        <f t="shared" si="4"/>
        <v/>
      </c>
      <c r="S32" s="2" t="str">
        <f t="shared" si="5"/>
        <v>Doxycycline</v>
      </c>
      <c r="T32" s="2" t="str">
        <f t="shared" si="6"/>
        <v>Enrofloxacin</v>
      </c>
      <c r="U32" s="2" t="str">
        <f t="shared" si="7"/>
        <v/>
      </c>
      <c r="V32" s="2" t="str">
        <f t="shared" si="8"/>
        <v/>
      </c>
      <c r="W32" s="2" t="str">
        <f t="shared" si="9"/>
        <v>Marbofloxacin</v>
      </c>
      <c r="X32" s="2" t="str">
        <f t="shared" si="10"/>
        <v/>
      </c>
      <c r="Y32" s="2" t="str">
        <f t="shared" si="11"/>
        <v>Trimethoprim/Sulfamethoxazole</v>
      </c>
      <c r="Z32" s="2">
        <f t="shared" si="12"/>
        <v>4</v>
      </c>
      <c r="AA32" t="str">
        <f t="shared" si="13"/>
        <v>Doxycycline, Enrofloxacin, Marbofloxacin, Trimethoprim/Sulfamethoxazole, 4</v>
      </c>
    </row>
    <row r="33" spans="1:27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O33" s="2" t="str">
        <f t="shared" si="1"/>
        <v>Amikacin</v>
      </c>
      <c r="P33" s="2" t="str">
        <f t="shared" si="2"/>
        <v/>
      </c>
      <c r="Q33" s="2" t="str">
        <f t="shared" si="3"/>
        <v/>
      </c>
      <c r="R33" s="2" t="str">
        <f t="shared" si="4"/>
        <v/>
      </c>
      <c r="S33" s="2" t="str">
        <f t="shared" si="5"/>
        <v/>
      </c>
      <c r="T33" s="2" t="str">
        <f t="shared" si="6"/>
        <v/>
      </c>
      <c r="U33" s="2" t="str">
        <f t="shared" si="7"/>
        <v>Gentamicin</v>
      </c>
      <c r="V33" s="2" t="str">
        <f t="shared" si="8"/>
        <v/>
      </c>
      <c r="W33" s="2" t="str">
        <f t="shared" si="9"/>
        <v>Marbofloxacin</v>
      </c>
      <c r="X33" s="2" t="str">
        <f t="shared" si="10"/>
        <v/>
      </c>
      <c r="Y33" s="2" t="str">
        <f t="shared" si="11"/>
        <v/>
      </c>
      <c r="Z33" s="2">
        <f t="shared" si="12"/>
        <v>3</v>
      </c>
      <c r="AA33" t="str">
        <f t="shared" si="13"/>
        <v>Amikacin, Gentamicin, Marbofloxacin, 3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O34" s="2" t="str">
        <f t="shared" si="1"/>
        <v/>
      </c>
      <c r="P34" s="2" t="str">
        <f t="shared" si="2"/>
        <v/>
      </c>
      <c r="Q34" s="2" t="str">
        <f t="shared" si="3"/>
        <v/>
      </c>
      <c r="R34" s="2" t="str">
        <f t="shared" si="4"/>
        <v/>
      </c>
      <c r="S34" s="2" t="str">
        <f t="shared" si="5"/>
        <v/>
      </c>
      <c r="T34" s="2" t="str">
        <f t="shared" si="6"/>
        <v/>
      </c>
      <c r="U34" s="2" t="str">
        <f t="shared" si="7"/>
        <v/>
      </c>
      <c r="V34" s="2" t="str">
        <f t="shared" si="8"/>
        <v>Imipenem</v>
      </c>
      <c r="W34" s="2" t="str">
        <f t="shared" si="9"/>
        <v/>
      </c>
      <c r="X34" s="2" t="str">
        <f t="shared" si="10"/>
        <v/>
      </c>
      <c r="Y34" s="2" t="str">
        <f t="shared" si="11"/>
        <v/>
      </c>
      <c r="Z34" s="2">
        <f t="shared" si="12"/>
        <v>1</v>
      </c>
      <c r="AA34" t="str">
        <f t="shared" si="13"/>
        <v>Imipenem, 1</v>
      </c>
    </row>
    <row r="35" spans="1:27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O35" s="2" t="str">
        <f t="shared" si="1"/>
        <v>Amikacin</v>
      </c>
      <c r="P35" s="2" t="str">
        <f t="shared" si="2"/>
        <v/>
      </c>
      <c r="Q35" s="2" t="str">
        <f t="shared" si="3"/>
        <v/>
      </c>
      <c r="R35" s="2" t="str">
        <f t="shared" si="4"/>
        <v/>
      </c>
      <c r="S35" s="2" t="str">
        <f t="shared" si="5"/>
        <v/>
      </c>
      <c r="T35" s="2" t="str">
        <f t="shared" si="6"/>
        <v/>
      </c>
      <c r="U35" s="2" t="str">
        <f t="shared" si="7"/>
        <v>Gentamicin</v>
      </c>
      <c r="V35" s="2" t="str">
        <f t="shared" si="8"/>
        <v/>
      </c>
      <c r="W35" s="2" t="str">
        <f t="shared" si="9"/>
        <v>Marbofloxacin</v>
      </c>
      <c r="X35" s="2" t="str">
        <f t="shared" si="10"/>
        <v/>
      </c>
      <c r="Y35" s="2" t="str">
        <f t="shared" si="11"/>
        <v/>
      </c>
      <c r="Z35" s="2">
        <f t="shared" si="12"/>
        <v>3</v>
      </c>
      <c r="AA35" t="str">
        <f t="shared" si="13"/>
        <v>Amikacin, Gentamicin, Marbofloxacin, 3</v>
      </c>
    </row>
    <row r="36" spans="1:27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O36" s="2" t="str">
        <f t="shared" si="1"/>
        <v/>
      </c>
      <c r="P36" s="2" t="str">
        <f t="shared" si="2"/>
        <v>Amoxicillin/Clavulanic Acid</v>
      </c>
      <c r="Q36" s="2" t="str">
        <f t="shared" si="3"/>
        <v/>
      </c>
      <c r="R36" s="2" t="str">
        <f t="shared" si="4"/>
        <v>Cefovecin</v>
      </c>
      <c r="S36" s="2" t="str">
        <f t="shared" si="5"/>
        <v/>
      </c>
      <c r="T36" s="2" t="str">
        <f t="shared" si="6"/>
        <v/>
      </c>
      <c r="U36" s="2" t="str">
        <f t="shared" si="7"/>
        <v/>
      </c>
      <c r="V36" s="2" t="str">
        <f t="shared" si="8"/>
        <v/>
      </c>
      <c r="W36" s="2" t="str">
        <f t="shared" si="9"/>
        <v>Marbofloxacin</v>
      </c>
      <c r="X36" s="2" t="str">
        <f t="shared" si="10"/>
        <v/>
      </c>
      <c r="Y36" s="2" t="str">
        <f t="shared" si="11"/>
        <v/>
      </c>
      <c r="Z36" s="2">
        <f t="shared" si="12"/>
        <v>3</v>
      </c>
      <c r="AA36" t="str">
        <f t="shared" si="13"/>
        <v>Amoxicillin/Clavulanic Acid, Cefovecin, Marbofloxacin, 3</v>
      </c>
    </row>
    <row r="37" spans="1:27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O37" s="2" t="str">
        <f t="shared" si="1"/>
        <v/>
      </c>
      <c r="P37" s="2" t="str">
        <f t="shared" si="2"/>
        <v>Amoxicillin/Clavulanic Acid</v>
      </c>
      <c r="Q37" s="2" t="str">
        <f t="shared" si="3"/>
        <v>Cefalexin</v>
      </c>
      <c r="R37" s="2" t="str">
        <f t="shared" si="4"/>
        <v/>
      </c>
      <c r="S37" s="2" t="str">
        <f t="shared" si="5"/>
        <v/>
      </c>
      <c r="T37" s="2" t="str">
        <f t="shared" si="6"/>
        <v/>
      </c>
      <c r="U37" s="2" t="str">
        <f t="shared" si="7"/>
        <v/>
      </c>
      <c r="V37" s="2" t="str">
        <f t="shared" si="8"/>
        <v/>
      </c>
      <c r="W37" s="2" t="str">
        <f t="shared" si="9"/>
        <v/>
      </c>
      <c r="X37" s="2" t="str">
        <f t="shared" si="10"/>
        <v/>
      </c>
      <c r="Y37" s="2" t="str">
        <f t="shared" si="11"/>
        <v>Trimethoprim/Sulfamethoxazole</v>
      </c>
      <c r="Z37" s="2">
        <f t="shared" si="12"/>
        <v>3</v>
      </c>
      <c r="AA37" t="str">
        <f t="shared" si="13"/>
        <v>Amoxicillin/Clavulanic Acid, Cefalexin, Trimethoprim/Sulfamethoxazole, 3</v>
      </c>
    </row>
    <row r="38" spans="1:27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O38" s="2" t="str">
        <f t="shared" si="1"/>
        <v/>
      </c>
      <c r="P38" s="2" t="str">
        <f t="shared" si="2"/>
        <v/>
      </c>
      <c r="Q38" s="2" t="str">
        <f t="shared" si="3"/>
        <v>Cefalexin</v>
      </c>
      <c r="R38" s="2" t="str">
        <f t="shared" si="4"/>
        <v>Cefovecin</v>
      </c>
      <c r="S38" s="2" t="str">
        <f t="shared" si="5"/>
        <v/>
      </c>
      <c r="T38" s="2" t="str">
        <f t="shared" si="6"/>
        <v/>
      </c>
      <c r="U38" s="2" t="str">
        <f t="shared" si="7"/>
        <v/>
      </c>
      <c r="V38" s="2" t="str">
        <f t="shared" si="8"/>
        <v/>
      </c>
      <c r="W38" s="2" t="str">
        <f t="shared" si="9"/>
        <v/>
      </c>
      <c r="X38" s="2" t="str">
        <f t="shared" si="10"/>
        <v/>
      </c>
      <c r="Y38" s="2" t="str">
        <f t="shared" si="11"/>
        <v/>
      </c>
      <c r="Z38" s="2">
        <f t="shared" si="12"/>
        <v>2</v>
      </c>
      <c r="AA38" t="str">
        <f t="shared" si="13"/>
        <v>Cefalexin, Cefovecin, 2</v>
      </c>
    </row>
    <row r="39" spans="1:27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O39" s="2" t="str">
        <f t="shared" si="1"/>
        <v/>
      </c>
      <c r="P39" s="2" t="str">
        <f t="shared" si="2"/>
        <v/>
      </c>
      <c r="Q39" s="2" t="str">
        <f t="shared" si="3"/>
        <v>Cefalexin</v>
      </c>
      <c r="R39" s="2" t="str">
        <f t="shared" si="4"/>
        <v/>
      </c>
      <c r="S39" s="2" t="str">
        <f t="shared" si="5"/>
        <v/>
      </c>
      <c r="T39" s="2" t="str">
        <f t="shared" si="6"/>
        <v/>
      </c>
      <c r="U39" s="2" t="str">
        <f t="shared" si="7"/>
        <v/>
      </c>
      <c r="V39" s="2" t="str">
        <f t="shared" si="8"/>
        <v/>
      </c>
      <c r="W39" s="2" t="str">
        <f t="shared" si="9"/>
        <v/>
      </c>
      <c r="X39" s="2" t="str">
        <f t="shared" si="10"/>
        <v/>
      </c>
      <c r="Y39" s="2" t="str">
        <f t="shared" si="11"/>
        <v>Trimethoprim/Sulfamethoxazole</v>
      </c>
      <c r="Z39" s="2">
        <f t="shared" si="12"/>
        <v>2</v>
      </c>
      <c r="AA39" t="str">
        <f t="shared" si="13"/>
        <v>Cefalexin, Trimethoprim/Sulfamethoxazole, 2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O40" s="2" t="str">
        <f t="shared" si="1"/>
        <v/>
      </c>
      <c r="P40" s="2" t="str">
        <f t="shared" si="2"/>
        <v/>
      </c>
      <c r="Q40" s="2" t="str">
        <f t="shared" si="3"/>
        <v/>
      </c>
      <c r="R40" s="2" t="str">
        <f t="shared" si="4"/>
        <v/>
      </c>
      <c r="S40" s="2" t="str">
        <f t="shared" si="5"/>
        <v/>
      </c>
      <c r="T40" s="2" t="str">
        <f t="shared" si="6"/>
        <v>Enrofloxacin</v>
      </c>
      <c r="U40" s="2" t="str">
        <f t="shared" si="7"/>
        <v/>
      </c>
      <c r="V40" s="2" t="str">
        <f t="shared" si="8"/>
        <v/>
      </c>
      <c r="W40" s="2" t="str">
        <f t="shared" si="9"/>
        <v>Marbofloxacin</v>
      </c>
      <c r="X40" s="2" t="str">
        <f t="shared" si="10"/>
        <v/>
      </c>
      <c r="Y40" s="2" t="str">
        <f t="shared" si="11"/>
        <v/>
      </c>
      <c r="Z40" s="2">
        <f t="shared" si="12"/>
        <v>2</v>
      </c>
      <c r="AA40" t="str">
        <f t="shared" si="13"/>
        <v>Enrofloxacin, Marbofloxacin, 2</v>
      </c>
    </row>
    <row r="41" spans="1:27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O41" s="2" t="str">
        <f t="shared" si="1"/>
        <v/>
      </c>
      <c r="P41" s="2" t="str">
        <f t="shared" si="2"/>
        <v>Amoxicillin/Clavulanic Acid</v>
      </c>
      <c r="Q41" s="2" t="str">
        <f t="shared" si="3"/>
        <v/>
      </c>
      <c r="R41" s="2" t="str">
        <f t="shared" si="4"/>
        <v>Cefovecin</v>
      </c>
      <c r="S41" s="2" t="str">
        <f t="shared" si="5"/>
        <v/>
      </c>
      <c r="T41" s="2" t="str">
        <f t="shared" si="6"/>
        <v/>
      </c>
      <c r="U41" s="2" t="str">
        <f t="shared" si="7"/>
        <v/>
      </c>
      <c r="V41" s="2" t="str">
        <f t="shared" si="8"/>
        <v/>
      </c>
      <c r="W41" s="2" t="str">
        <f t="shared" si="9"/>
        <v/>
      </c>
      <c r="X41" s="2" t="str">
        <f t="shared" si="10"/>
        <v/>
      </c>
      <c r="Y41" s="2" t="str">
        <f t="shared" si="11"/>
        <v/>
      </c>
      <c r="Z41" s="2">
        <f t="shared" si="12"/>
        <v>2</v>
      </c>
      <c r="AA41" t="str">
        <f t="shared" si="13"/>
        <v>Amoxicillin/Clavulanic Acid, Cefovecin, 2</v>
      </c>
    </row>
    <row r="42" spans="1:27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O42" s="2" t="str">
        <f t="shared" si="1"/>
        <v/>
      </c>
      <c r="P42" s="2" t="str">
        <f t="shared" si="2"/>
        <v>Amoxicillin/Clavulanic Acid</v>
      </c>
      <c r="Q42" s="2" t="str">
        <f t="shared" si="3"/>
        <v>Cefalexin</v>
      </c>
      <c r="R42" s="2" t="str">
        <f t="shared" si="4"/>
        <v>Cefovecin</v>
      </c>
      <c r="S42" s="2" t="str">
        <f t="shared" si="5"/>
        <v/>
      </c>
      <c r="T42" s="2" t="str">
        <f t="shared" si="6"/>
        <v/>
      </c>
      <c r="U42" s="2" t="str">
        <f t="shared" si="7"/>
        <v/>
      </c>
      <c r="V42" s="2" t="str">
        <f t="shared" si="8"/>
        <v/>
      </c>
      <c r="W42" s="2" t="str">
        <f t="shared" si="9"/>
        <v/>
      </c>
      <c r="X42" s="2" t="str">
        <f t="shared" si="10"/>
        <v/>
      </c>
      <c r="Y42" s="2" t="str">
        <f t="shared" si="11"/>
        <v>Trimethoprim/Sulfamethoxazole</v>
      </c>
      <c r="Z42" s="2">
        <f t="shared" si="12"/>
        <v>4</v>
      </c>
      <c r="AA42" t="str">
        <f t="shared" si="13"/>
        <v>Amoxicillin/Clavulanic Acid, Cefalexin, Cefovecin, Trimethoprim/Sulfamethoxazole, 4</v>
      </c>
    </row>
    <row r="43" spans="1:27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O43" s="2" t="str">
        <f t="shared" si="1"/>
        <v/>
      </c>
      <c r="P43" s="2" t="str">
        <f t="shared" si="2"/>
        <v/>
      </c>
      <c r="Q43" s="2" t="str">
        <f t="shared" si="3"/>
        <v/>
      </c>
      <c r="R43" s="2" t="str">
        <f t="shared" si="4"/>
        <v>Cefovecin</v>
      </c>
      <c r="S43" s="2" t="str">
        <f t="shared" si="5"/>
        <v/>
      </c>
      <c r="T43" s="2" t="str">
        <f t="shared" si="6"/>
        <v/>
      </c>
      <c r="U43" s="2" t="str">
        <f t="shared" si="7"/>
        <v/>
      </c>
      <c r="V43" s="2" t="str">
        <f t="shared" si="8"/>
        <v/>
      </c>
      <c r="W43" s="2" t="str">
        <f t="shared" si="9"/>
        <v/>
      </c>
      <c r="X43" s="2" t="str">
        <f t="shared" si="10"/>
        <v/>
      </c>
      <c r="Y43" s="2" t="str">
        <f t="shared" si="11"/>
        <v>Trimethoprim/Sulfamethoxazole</v>
      </c>
      <c r="Z43" s="2">
        <f t="shared" si="12"/>
        <v>2</v>
      </c>
      <c r="AA43" t="str">
        <f t="shared" si="13"/>
        <v>Cefovecin, Trimethoprim/Sulfamethoxazole, 2</v>
      </c>
    </row>
    <row r="44" spans="1:27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O44" s="2" t="str">
        <f t="shared" si="1"/>
        <v/>
      </c>
      <c r="P44" s="2" t="str">
        <f t="shared" si="2"/>
        <v>Amoxicillin/Clavulanic Acid</v>
      </c>
      <c r="Q44" s="2" t="str">
        <f t="shared" si="3"/>
        <v>Cefalexin</v>
      </c>
      <c r="R44" s="2" t="str">
        <f t="shared" si="4"/>
        <v/>
      </c>
      <c r="S44" s="2" t="str">
        <f t="shared" si="5"/>
        <v/>
      </c>
      <c r="T44" s="2" t="str">
        <f t="shared" si="6"/>
        <v/>
      </c>
      <c r="U44" s="2" t="str">
        <f t="shared" si="7"/>
        <v/>
      </c>
      <c r="V44" s="2" t="str">
        <f t="shared" si="8"/>
        <v/>
      </c>
      <c r="W44" s="2" t="str">
        <f t="shared" si="9"/>
        <v/>
      </c>
      <c r="X44" s="2" t="str">
        <f t="shared" si="10"/>
        <v/>
      </c>
      <c r="Y44" s="2" t="str">
        <f t="shared" si="11"/>
        <v>Trimethoprim/Sulfamethoxazole</v>
      </c>
      <c r="Z44" s="2">
        <f t="shared" si="12"/>
        <v>3</v>
      </c>
      <c r="AA44" t="str">
        <f t="shared" si="13"/>
        <v>Amoxicillin/Clavulanic Acid, Cefalexin, Trimethoprim/Sulfamethoxazole, 3</v>
      </c>
    </row>
    <row r="45" spans="1:27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O45" s="2" t="str">
        <f t="shared" si="1"/>
        <v>Amikacin</v>
      </c>
      <c r="P45" s="2" t="str">
        <f t="shared" si="2"/>
        <v/>
      </c>
      <c r="Q45" s="2" t="str">
        <f t="shared" si="3"/>
        <v/>
      </c>
      <c r="R45" s="2" t="str">
        <f t="shared" si="4"/>
        <v/>
      </c>
      <c r="S45" s="2" t="str">
        <f t="shared" si="5"/>
        <v/>
      </c>
      <c r="T45" s="2" t="str">
        <f t="shared" si="6"/>
        <v/>
      </c>
      <c r="U45" s="2" t="str">
        <f t="shared" si="7"/>
        <v>Gentamicin</v>
      </c>
      <c r="V45" s="2" t="str">
        <f t="shared" si="8"/>
        <v/>
      </c>
      <c r="W45" s="2" t="str">
        <f t="shared" si="9"/>
        <v>Marbofloxacin</v>
      </c>
      <c r="X45" s="2" t="str">
        <f t="shared" si="10"/>
        <v/>
      </c>
      <c r="Y45" s="2" t="str">
        <f t="shared" si="11"/>
        <v/>
      </c>
      <c r="Z45" s="2">
        <f t="shared" si="12"/>
        <v>3</v>
      </c>
      <c r="AA45" t="str">
        <f t="shared" si="13"/>
        <v>Amikacin, Gentamicin, Marbofloxacin, 3</v>
      </c>
    </row>
    <row r="46" spans="1:27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O46" s="2" t="str">
        <f t="shared" si="1"/>
        <v/>
      </c>
      <c r="P46" s="2" t="str">
        <f t="shared" si="2"/>
        <v/>
      </c>
      <c r="Q46" s="2" t="str">
        <f t="shared" si="3"/>
        <v/>
      </c>
      <c r="R46" s="2" t="str">
        <f t="shared" si="4"/>
        <v>Cefovecin</v>
      </c>
      <c r="S46" s="2" t="str">
        <f t="shared" si="5"/>
        <v/>
      </c>
      <c r="T46" s="2" t="str">
        <f t="shared" si="6"/>
        <v>Enrofloxacin</v>
      </c>
      <c r="U46" s="2" t="str">
        <f t="shared" si="7"/>
        <v/>
      </c>
      <c r="V46" s="2" t="str">
        <f t="shared" si="8"/>
        <v/>
      </c>
      <c r="W46" s="2" t="str">
        <f t="shared" si="9"/>
        <v>Marbofloxacin</v>
      </c>
      <c r="X46" s="2" t="str">
        <f t="shared" si="10"/>
        <v/>
      </c>
      <c r="Y46" s="2" t="str">
        <f t="shared" si="11"/>
        <v>Trimethoprim/Sulfamethoxazole</v>
      </c>
      <c r="Z46" s="2">
        <f t="shared" si="12"/>
        <v>4</v>
      </c>
      <c r="AA46" t="str">
        <f t="shared" si="13"/>
        <v>Cefovecin, Enrofloxacin, Marbofloxacin, Trimethoprim/Sulfamethoxazole, 4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O47" s="2" t="str">
        <f t="shared" si="1"/>
        <v/>
      </c>
      <c r="P47" s="2" t="str">
        <f t="shared" si="2"/>
        <v/>
      </c>
      <c r="Q47" s="2" t="str">
        <f t="shared" si="3"/>
        <v/>
      </c>
      <c r="R47" s="2" t="str">
        <f t="shared" si="4"/>
        <v/>
      </c>
      <c r="S47" s="2" t="str">
        <f t="shared" si="5"/>
        <v/>
      </c>
      <c r="T47" s="2" t="str">
        <f t="shared" si="6"/>
        <v>Enrofloxacin</v>
      </c>
      <c r="U47" s="2" t="str">
        <f t="shared" si="7"/>
        <v/>
      </c>
      <c r="V47" s="2" t="str">
        <f t="shared" si="8"/>
        <v/>
      </c>
      <c r="W47" s="2" t="str">
        <f t="shared" si="9"/>
        <v>Marbofloxacin</v>
      </c>
      <c r="X47" s="2" t="str">
        <f t="shared" si="10"/>
        <v/>
      </c>
      <c r="Y47" s="2" t="str">
        <f t="shared" si="11"/>
        <v/>
      </c>
      <c r="Z47" s="2">
        <f t="shared" si="12"/>
        <v>2</v>
      </c>
      <c r="AA47" t="str">
        <f t="shared" si="13"/>
        <v>Enrofloxacin, Marbofloxacin, 2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O48" s="2" t="str">
        <f t="shared" si="1"/>
        <v/>
      </c>
      <c r="P48" s="2" t="str">
        <f t="shared" si="2"/>
        <v/>
      </c>
      <c r="Q48" s="2" t="str">
        <f t="shared" si="3"/>
        <v/>
      </c>
      <c r="R48" s="2" t="str">
        <f t="shared" si="4"/>
        <v/>
      </c>
      <c r="S48" s="2" t="str">
        <f t="shared" si="5"/>
        <v/>
      </c>
      <c r="T48" s="2" t="str">
        <f t="shared" si="6"/>
        <v/>
      </c>
      <c r="U48" s="2" t="str">
        <f t="shared" si="7"/>
        <v/>
      </c>
      <c r="V48" s="2" t="str">
        <f t="shared" si="8"/>
        <v/>
      </c>
      <c r="W48" s="2" t="str">
        <f t="shared" si="9"/>
        <v/>
      </c>
      <c r="X48" s="2" t="str">
        <f t="shared" si="10"/>
        <v/>
      </c>
      <c r="Y48" s="2" t="str">
        <f t="shared" si="11"/>
        <v>Trimethoprim/Sulfamethoxazole</v>
      </c>
      <c r="Z48" s="2">
        <f t="shared" si="12"/>
        <v>1</v>
      </c>
      <c r="AA48" t="str">
        <f t="shared" si="13"/>
        <v>Trimethoprim/Sulfamethoxazole, 1</v>
      </c>
    </row>
    <row r="49" spans="1:27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O49" s="2" t="str">
        <f t="shared" si="1"/>
        <v/>
      </c>
      <c r="P49" s="2" t="str">
        <f t="shared" si="2"/>
        <v>Amoxicillin/Clavulanic Acid</v>
      </c>
      <c r="Q49" s="2" t="str">
        <f t="shared" si="3"/>
        <v/>
      </c>
      <c r="R49" s="2" t="str">
        <f t="shared" si="4"/>
        <v>Cefovecin</v>
      </c>
      <c r="S49" s="2" t="str">
        <f t="shared" si="5"/>
        <v/>
      </c>
      <c r="T49" s="2" t="str">
        <f t="shared" si="6"/>
        <v/>
      </c>
      <c r="U49" s="2" t="str">
        <f t="shared" si="7"/>
        <v/>
      </c>
      <c r="V49" s="2" t="str">
        <f t="shared" si="8"/>
        <v/>
      </c>
      <c r="W49" s="2" t="str">
        <f t="shared" si="9"/>
        <v>Marbofloxacin</v>
      </c>
      <c r="X49" s="2" t="str">
        <f t="shared" si="10"/>
        <v/>
      </c>
      <c r="Y49" s="2" t="str">
        <f t="shared" si="11"/>
        <v>Trimethoprim/Sulfamethoxazole</v>
      </c>
      <c r="Z49" s="2">
        <f t="shared" si="12"/>
        <v>4</v>
      </c>
      <c r="AA49" t="str">
        <f t="shared" si="13"/>
        <v>Amoxicillin/Clavulanic Acid, Cefovecin, Marbofloxacin, Trimethoprim/Sulfamethoxazole, 4</v>
      </c>
    </row>
    <row r="50" spans="1:27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O50" s="2" t="str">
        <f t="shared" si="1"/>
        <v>Amikacin</v>
      </c>
      <c r="P50" s="2" t="str">
        <f t="shared" si="2"/>
        <v/>
      </c>
      <c r="Q50" s="2" t="str">
        <f t="shared" si="3"/>
        <v/>
      </c>
      <c r="R50" s="2" t="str">
        <f t="shared" si="4"/>
        <v/>
      </c>
      <c r="S50" s="2" t="str">
        <f t="shared" si="5"/>
        <v/>
      </c>
      <c r="T50" s="2" t="str">
        <f t="shared" si="6"/>
        <v/>
      </c>
      <c r="U50" s="2" t="str">
        <f t="shared" si="7"/>
        <v>Gentamicin</v>
      </c>
      <c r="V50" s="2" t="str">
        <f t="shared" si="8"/>
        <v/>
      </c>
      <c r="W50" s="2" t="str">
        <f t="shared" si="9"/>
        <v>Marbofloxacin</v>
      </c>
      <c r="X50" s="2" t="str">
        <f t="shared" si="10"/>
        <v/>
      </c>
      <c r="Y50" s="2" t="str">
        <f t="shared" si="11"/>
        <v/>
      </c>
      <c r="Z50" s="2">
        <f t="shared" si="12"/>
        <v>3</v>
      </c>
      <c r="AA50" t="str">
        <f t="shared" si="13"/>
        <v>Amikacin, Gentamicin, Marbofloxacin, 3</v>
      </c>
    </row>
    <row r="51" spans="1:27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O51" s="2" t="str">
        <f t="shared" si="1"/>
        <v>Amikacin</v>
      </c>
      <c r="P51" s="2" t="str">
        <f t="shared" si="2"/>
        <v/>
      </c>
      <c r="Q51" s="2" t="str">
        <f t="shared" si="3"/>
        <v/>
      </c>
      <c r="R51" s="2" t="str">
        <f t="shared" si="4"/>
        <v/>
      </c>
      <c r="S51" s="2" t="str">
        <f t="shared" si="5"/>
        <v/>
      </c>
      <c r="T51" s="2" t="str">
        <f t="shared" si="6"/>
        <v/>
      </c>
      <c r="U51" s="2" t="str">
        <f t="shared" si="7"/>
        <v>Gentamicin</v>
      </c>
      <c r="V51" s="2" t="str">
        <f t="shared" si="8"/>
        <v>Imipenem</v>
      </c>
      <c r="W51" s="2" t="str">
        <f t="shared" si="9"/>
        <v/>
      </c>
      <c r="X51" s="2" t="str">
        <f t="shared" si="10"/>
        <v/>
      </c>
      <c r="Y51" s="2" t="str">
        <f t="shared" si="11"/>
        <v>Trimethoprim/Sulfamethoxazole</v>
      </c>
      <c r="Z51" s="2">
        <f t="shared" si="12"/>
        <v>4</v>
      </c>
      <c r="AA51" t="str">
        <f t="shared" si="13"/>
        <v>Amikacin, Gentamicin, Imipenem, Trimethoprim/Sulfamethoxazole, 4</v>
      </c>
    </row>
    <row r="52" spans="1:27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O52" s="2" t="str">
        <f t="shared" si="1"/>
        <v>Amikacin</v>
      </c>
      <c r="P52" s="2" t="str">
        <f t="shared" si="2"/>
        <v/>
      </c>
      <c r="Q52" s="2" t="str">
        <f t="shared" si="3"/>
        <v>Cefalexin</v>
      </c>
      <c r="R52" s="2" t="str">
        <f t="shared" si="4"/>
        <v>Cefovecin</v>
      </c>
      <c r="S52" s="2" t="str">
        <f t="shared" si="5"/>
        <v/>
      </c>
      <c r="T52" s="2" t="str">
        <f t="shared" si="6"/>
        <v/>
      </c>
      <c r="U52" s="2" t="str">
        <f t="shared" si="7"/>
        <v/>
      </c>
      <c r="V52" s="2" t="str">
        <f t="shared" si="8"/>
        <v/>
      </c>
      <c r="W52" s="2" t="str">
        <f t="shared" si="9"/>
        <v/>
      </c>
      <c r="X52" s="2" t="str">
        <f t="shared" si="10"/>
        <v/>
      </c>
      <c r="Y52" s="2" t="str">
        <f t="shared" si="11"/>
        <v/>
      </c>
      <c r="Z52" s="2">
        <f t="shared" si="12"/>
        <v>3</v>
      </c>
      <c r="AA52" t="str">
        <f t="shared" si="13"/>
        <v>Amikacin, Cefalexin, Cefovecin, 3</v>
      </c>
    </row>
    <row r="53" spans="1:27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O53" s="2" t="str">
        <f t="shared" si="1"/>
        <v>Amikacin</v>
      </c>
      <c r="P53" s="2" t="str">
        <f t="shared" si="2"/>
        <v/>
      </c>
      <c r="Q53" s="2" t="str">
        <f t="shared" si="3"/>
        <v/>
      </c>
      <c r="R53" s="2" t="str">
        <f t="shared" si="4"/>
        <v/>
      </c>
      <c r="S53" s="2" t="str">
        <f t="shared" si="5"/>
        <v/>
      </c>
      <c r="T53" s="2" t="str">
        <f t="shared" si="6"/>
        <v/>
      </c>
      <c r="U53" s="2" t="str">
        <f t="shared" si="7"/>
        <v>Gentamicin</v>
      </c>
      <c r="V53" s="2" t="str">
        <f t="shared" si="8"/>
        <v/>
      </c>
      <c r="W53" s="2" t="str">
        <f t="shared" si="9"/>
        <v/>
      </c>
      <c r="X53" s="2" t="str">
        <f t="shared" si="10"/>
        <v/>
      </c>
      <c r="Y53" s="2" t="str">
        <f t="shared" si="11"/>
        <v/>
      </c>
      <c r="Z53" s="2">
        <f t="shared" si="12"/>
        <v>2</v>
      </c>
      <c r="AA53" t="str">
        <f t="shared" si="13"/>
        <v>Amikacin, Gentamicin, 2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O54" s="2" t="str">
        <f t="shared" si="1"/>
        <v/>
      </c>
      <c r="P54" s="2" t="str">
        <f t="shared" si="2"/>
        <v/>
      </c>
      <c r="Q54" s="2" t="str">
        <f t="shared" si="3"/>
        <v/>
      </c>
      <c r="R54" s="2" t="str">
        <f t="shared" si="4"/>
        <v/>
      </c>
      <c r="S54" s="2" t="str">
        <f t="shared" si="5"/>
        <v/>
      </c>
      <c r="T54" s="2" t="str">
        <f t="shared" si="6"/>
        <v/>
      </c>
      <c r="U54" s="2" t="str">
        <f t="shared" si="7"/>
        <v/>
      </c>
      <c r="V54" s="2" t="str">
        <f t="shared" si="8"/>
        <v>Imipenem</v>
      </c>
      <c r="W54" s="2" t="str">
        <f t="shared" si="9"/>
        <v/>
      </c>
      <c r="X54" s="2" t="str">
        <f t="shared" si="10"/>
        <v/>
      </c>
      <c r="Y54" s="2" t="str">
        <f t="shared" si="11"/>
        <v/>
      </c>
      <c r="Z54" s="2">
        <f t="shared" si="12"/>
        <v>1</v>
      </c>
      <c r="AA54" t="str">
        <f t="shared" si="13"/>
        <v>Imipenem, 1</v>
      </c>
    </row>
    <row r="55" spans="1:27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O55" s="2" t="str">
        <f t="shared" si="1"/>
        <v/>
      </c>
      <c r="P55" s="2" t="str">
        <f t="shared" si="2"/>
        <v>Amoxicillin/Clavulanic Acid</v>
      </c>
      <c r="Q55" s="2" t="str">
        <f t="shared" si="3"/>
        <v>Cefalexin</v>
      </c>
      <c r="R55" s="2" t="str">
        <f t="shared" si="4"/>
        <v>Cefovecin</v>
      </c>
      <c r="S55" s="2" t="str">
        <f t="shared" si="5"/>
        <v/>
      </c>
      <c r="T55" s="2" t="str">
        <f t="shared" si="6"/>
        <v/>
      </c>
      <c r="U55" s="2" t="str">
        <f t="shared" si="7"/>
        <v/>
      </c>
      <c r="V55" s="2" t="str">
        <f t="shared" si="8"/>
        <v/>
      </c>
      <c r="W55" s="2" t="str">
        <f t="shared" si="9"/>
        <v/>
      </c>
      <c r="X55" s="2" t="str">
        <f t="shared" si="10"/>
        <v/>
      </c>
      <c r="Y55" s="2" t="str">
        <f t="shared" si="11"/>
        <v/>
      </c>
      <c r="Z55" s="2">
        <f t="shared" si="12"/>
        <v>3</v>
      </c>
      <c r="AA55" t="str">
        <f t="shared" si="13"/>
        <v>Amoxicillin/Clavulanic Acid, Cefalexin, Cefovecin, 3</v>
      </c>
    </row>
    <row r="56" spans="1:27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O56" s="2" t="str">
        <f t="shared" si="1"/>
        <v>Amikacin</v>
      </c>
      <c r="P56" s="2" t="str">
        <f t="shared" si="2"/>
        <v/>
      </c>
      <c r="Q56" s="2" t="str">
        <f t="shared" si="3"/>
        <v/>
      </c>
      <c r="R56" s="2" t="str">
        <f t="shared" si="4"/>
        <v/>
      </c>
      <c r="S56" s="2" t="str">
        <f t="shared" si="5"/>
        <v/>
      </c>
      <c r="T56" s="2" t="str">
        <f t="shared" si="6"/>
        <v/>
      </c>
      <c r="U56" s="2" t="str">
        <f t="shared" si="7"/>
        <v/>
      </c>
      <c r="V56" s="2" t="str">
        <f t="shared" si="8"/>
        <v/>
      </c>
      <c r="W56" s="2" t="str">
        <f t="shared" si="9"/>
        <v/>
      </c>
      <c r="X56" s="2" t="str">
        <f t="shared" si="10"/>
        <v/>
      </c>
      <c r="Y56" s="2" t="str">
        <f t="shared" si="11"/>
        <v/>
      </c>
      <c r="Z56" s="2">
        <f t="shared" si="12"/>
        <v>1</v>
      </c>
      <c r="AA56" t="str">
        <f t="shared" si="13"/>
        <v>Amikacin, 1</v>
      </c>
    </row>
    <row r="57" spans="1:27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O57" s="2" t="str">
        <f t="shared" si="1"/>
        <v>Amikacin</v>
      </c>
      <c r="P57" s="2" t="str">
        <f t="shared" si="2"/>
        <v/>
      </c>
      <c r="Q57" s="2" t="str">
        <f t="shared" si="3"/>
        <v/>
      </c>
      <c r="R57" s="2" t="str">
        <f t="shared" si="4"/>
        <v>Cefovecin</v>
      </c>
      <c r="S57" s="2" t="str">
        <f t="shared" si="5"/>
        <v/>
      </c>
      <c r="T57" s="2" t="str">
        <f t="shared" si="6"/>
        <v/>
      </c>
      <c r="U57" s="2" t="str">
        <f t="shared" si="7"/>
        <v/>
      </c>
      <c r="V57" s="2" t="str">
        <f t="shared" si="8"/>
        <v/>
      </c>
      <c r="W57" s="2" t="str">
        <f t="shared" si="9"/>
        <v/>
      </c>
      <c r="X57" s="2" t="str">
        <f t="shared" si="10"/>
        <v/>
      </c>
      <c r="Y57" s="2" t="str">
        <f t="shared" si="11"/>
        <v/>
      </c>
      <c r="Z57" s="2">
        <f t="shared" si="12"/>
        <v>2</v>
      </c>
      <c r="AA57" t="str">
        <f t="shared" si="13"/>
        <v>Amikacin, Cefovecin, 2</v>
      </c>
    </row>
    <row r="58" spans="1:27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O58" s="2" t="str">
        <f t="shared" si="1"/>
        <v/>
      </c>
      <c r="P58" s="2" t="str">
        <f t="shared" si="2"/>
        <v>Amoxicillin/Clavulanic Acid</v>
      </c>
      <c r="Q58" s="2" t="str">
        <f t="shared" si="3"/>
        <v/>
      </c>
      <c r="R58" s="2" t="str">
        <f t="shared" si="4"/>
        <v>Cefovecin</v>
      </c>
      <c r="S58" s="2" t="str">
        <f t="shared" si="5"/>
        <v/>
      </c>
      <c r="T58" s="2" t="str">
        <f t="shared" si="6"/>
        <v/>
      </c>
      <c r="U58" s="2" t="str">
        <f t="shared" si="7"/>
        <v/>
      </c>
      <c r="V58" s="2" t="str">
        <f t="shared" si="8"/>
        <v/>
      </c>
      <c r="W58" s="2" t="str">
        <f t="shared" si="9"/>
        <v/>
      </c>
      <c r="X58" s="2" t="str">
        <f t="shared" si="10"/>
        <v/>
      </c>
      <c r="Y58" s="2" t="str">
        <f t="shared" si="11"/>
        <v>Trimethoprim/Sulfamethoxazole</v>
      </c>
      <c r="Z58" s="2">
        <f t="shared" si="12"/>
        <v>3</v>
      </c>
      <c r="AA58" t="str">
        <f t="shared" si="13"/>
        <v>Amoxicillin/Clavulanic Acid, Cefovecin, Trimethoprim/Sulfamethoxazole, 3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O59" s="2" t="str">
        <f t="shared" si="1"/>
        <v/>
      </c>
      <c r="P59" s="2" t="str">
        <f t="shared" si="2"/>
        <v/>
      </c>
      <c r="Q59" s="2" t="str">
        <f t="shared" si="3"/>
        <v/>
      </c>
      <c r="R59" s="2" t="str">
        <f t="shared" si="4"/>
        <v/>
      </c>
      <c r="S59" s="2" t="str">
        <f t="shared" si="5"/>
        <v/>
      </c>
      <c r="T59" s="2" t="str">
        <f t="shared" si="6"/>
        <v/>
      </c>
      <c r="U59" s="2" t="str">
        <f t="shared" si="7"/>
        <v/>
      </c>
      <c r="V59" s="2" t="str">
        <f t="shared" si="8"/>
        <v>Imipenem</v>
      </c>
      <c r="W59" s="2" t="str">
        <f t="shared" si="9"/>
        <v/>
      </c>
      <c r="X59" s="2" t="str">
        <f t="shared" si="10"/>
        <v/>
      </c>
      <c r="Y59" s="2" t="str">
        <f t="shared" si="11"/>
        <v>Trimethoprim/Sulfamethoxazole</v>
      </c>
      <c r="Z59" s="2">
        <f t="shared" si="12"/>
        <v>2</v>
      </c>
      <c r="AA59" t="str">
        <f t="shared" si="13"/>
        <v>Imipenem, Trimethoprim/Sulfamethoxazole,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DBB2-D61F-47B6-A4F7-41C9B9F53380}">
  <dimension ref="A1:AD41"/>
  <sheetViews>
    <sheetView topLeftCell="A10" workbookViewId="0">
      <selection activeCell="B45" sqref="B45"/>
    </sheetView>
  </sheetViews>
  <sheetFormatPr defaultRowHeight="15"/>
  <cols>
    <col min="27" max="27" width="9.140625" style="5"/>
  </cols>
  <sheetData>
    <row r="1" spans="1:30">
      <c r="A1" s="3" t="s">
        <v>23</v>
      </c>
      <c r="B1" s="3" t="s">
        <v>24</v>
      </c>
      <c r="C1" s="3" t="s">
        <v>25</v>
      </c>
      <c r="D1" s="3" t="s">
        <v>26</v>
      </c>
      <c r="E1" s="3" t="s">
        <v>52</v>
      </c>
      <c r="F1" s="3" t="s">
        <v>27</v>
      </c>
      <c r="G1" s="3" t="s">
        <v>28</v>
      </c>
      <c r="H1" s="3" t="s">
        <v>31</v>
      </c>
      <c r="I1" s="3" t="s">
        <v>32</v>
      </c>
      <c r="J1" s="3" t="s">
        <v>33</v>
      </c>
      <c r="K1" s="3" t="s">
        <v>63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52</v>
      </c>
      <c r="S1" s="3" t="s">
        <v>27</v>
      </c>
      <c r="T1" s="3" t="s">
        <v>28</v>
      </c>
      <c r="U1" s="3" t="s">
        <v>31</v>
      </c>
      <c r="V1" s="3" t="s">
        <v>32</v>
      </c>
      <c r="W1" s="3" t="s">
        <v>33</v>
      </c>
      <c r="X1" s="3" t="s">
        <v>63</v>
      </c>
    </row>
    <row r="2" spans="1:30">
      <c r="A2" s="3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N2" s="2" t="str">
        <f>IF(A2=1,A$1,"")</f>
        <v/>
      </c>
      <c r="O2" s="2" t="str">
        <f t="shared" ref="O2:X2" si="0">IF(B2=1,B$1,"")</f>
        <v>Amoxicillin/Clavulanic Acid</v>
      </c>
      <c r="P2" s="2" t="str">
        <f t="shared" si="0"/>
        <v/>
      </c>
      <c r="Q2" s="2" t="str">
        <f t="shared" si="0"/>
        <v/>
      </c>
      <c r="R2" s="2" t="str">
        <f t="shared" si="0"/>
        <v/>
      </c>
      <c r="S2" s="2" t="str">
        <f t="shared" si="0"/>
        <v/>
      </c>
      <c r="T2" s="2" t="str">
        <f t="shared" si="0"/>
        <v>Enrofloxacin</v>
      </c>
      <c r="U2" s="2" t="str">
        <f t="shared" si="0"/>
        <v/>
      </c>
      <c r="V2" s="2" t="str">
        <f t="shared" si="0"/>
        <v>Nitrofurantoin</v>
      </c>
      <c r="W2" s="2" t="str">
        <f t="shared" si="0"/>
        <v/>
      </c>
      <c r="X2" s="2" t="str">
        <f t="shared" si="0"/>
        <v/>
      </c>
      <c r="Y2" s="2">
        <f>COUNTIF(A2:K2,1)</f>
        <v>3</v>
      </c>
      <c r="Z2" s="2" t="str">
        <f>_xlfn.TEXTJOIN(", ",TRUE,N2:X2)</f>
        <v>Amoxicillin/Clavulanic Acid, Enrofloxacin, Nitrofurantoin</v>
      </c>
    </row>
    <row r="3" spans="1:30">
      <c r="A3" s="3">
        <v>0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N3" s="2" t="str">
        <f t="shared" ref="N3:N41" si="1">IF(A3=1,A$1,"")</f>
        <v/>
      </c>
      <c r="O3" s="2" t="str">
        <f t="shared" ref="O3:O41" si="2">IF(B3=1,B$1,"")</f>
        <v>Amoxicillin/Clavulanic Acid</v>
      </c>
      <c r="P3" s="2" t="str">
        <f t="shared" ref="P3:P41" si="3">IF(C3=1,C$1,"")</f>
        <v>Cefalexin</v>
      </c>
      <c r="Q3" s="2" t="str">
        <f t="shared" ref="Q3:Q41" si="4">IF(D3=1,D$1,"")</f>
        <v>Cefovecin</v>
      </c>
      <c r="R3" s="2" t="str">
        <f t="shared" ref="R3:R41" si="5">IF(E3=1,E$1,"")</f>
        <v>Clindamycin</v>
      </c>
      <c r="S3" s="2" t="str">
        <f t="shared" ref="S3:S41" si="6">IF(F3=1,F$1,"")</f>
        <v/>
      </c>
      <c r="T3" s="2" t="str">
        <f t="shared" ref="T3:T41" si="7">IF(G3=1,G$1,"")</f>
        <v/>
      </c>
      <c r="U3" s="2" t="str">
        <f t="shared" ref="U3:U41" si="8">IF(H3=1,H$1,"")</f>
        <v/>
      </c>
      <c r="V3" s="2" t="str">
        <f t="shared" ref="V3:V41" si="9">IF(I3=1,I$1,"")</f>
        <v/>
      </c>
      <c r="W3" s="2" t="str">
        <f t="shared" ref="W3:W41" si="10">IF(J3=1,J$1,"")</f>
        <v/>
      </c>
      <c r="X3" s="2" t="str">
        <f t="shared" ref="X3:X41" si="11">IF(K3=1,K$1,"")</f>
        <v/>
      </c>
      <c r="Y3" s="2">
        <f t="shared" ref="Y3:Y41" si="12">COUNTIF(A3:K3,1)</f>
        <v>4</v>
      </c>
      <c r="Z3" s="2" t="str">
        <f t="shared" ref="Z3:Z41" si="13">_xlfn.TEXTJOIN(", ",TRUE,N3:X3)</f>
        <v>Amoxicillin/Clavulanic Acid, Cefalexin, Cefovecin, Clindamycin</v>
      </c>
      <c r="AB3" s="3" t="s">
        <v>0</v>
      </c>
      <c r="AC3" t="s">
        <v>12</v>
      </c>
      <c r="AD3" t="s">
        <v>23</v>
      </c>
    </row>
    <row r="4" spans="1:30">
      <c r="A4" s="3">
        <v>0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N4" s="2" t="str">
        <f t="shared" si="1"/>
        <v/>
      </c>
      <c r="O4" s="2" t="str">
        <f t="shared" si="2"/>
        <v>Amoxicillin/Clavulanic Acid</v>
      </c>
      <c r="P4" s="2" t="str">
        <f t="shared" si="3"/>
        <v/>
      </c>
      <c r="Q4" s="2" t="str">
        <f t="shared" si="4"/>
        <v/>
      </c>
      <c r="R4" s="2" t="str">
        <f t="shared" si="5"/>
        <v/>
      </c>
      <c r="S4" s="2" t="str">
        <f t="shared" si="6"/>
        <v/>
      </c>
      <c r="T4" s="2" t="str">
        <f t="shared" si="7"/>
        <v/>
      </c>
      <c r="U4" s="2" t="str">
        <f t="shared" si="8"/>
        <v/>
      </c>
      <c r="V4" s="2" t="str">
        <f t="shared" si="9"/>
        <v>Nitrofurantoin</v>
      </c>
      <c r="W4" s="2" t="str">
        <f t="shared" si="10"/>
        <v/>
      </c>
      <c r="X4" s="2" t="str">
        <f t="shared" si="11"/>
        <v/>
      </c>
      <c r="Y4" s="2">
        <f t="shared" si="12"/>
        <v>2</v>
      </c>
      <c r="Z4" s="2" t="str">
        <f t="shared" si="13"/>
        <v>Amoxicillin/Clavulanic Acid, Nitrofurantoin</v>
      </c>
      <c r="AB4" s="3" t="s">
        <v>1</v>
      </c>
      <c r="AC4" t="s">
        <v>13</v>
      </c>
      <c r="AD4" t="s">
        <v>24</v>
      </c>
    </row>
    <row r="5" spans="1:30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N5" s="2" t="str">
        <f t="shared" si="1"/>
        <v/>
      </c>
      <c r="O5" s="2" t="str">
        <f t="shared" si="2"/>
        <v/>
      </c>
      <c r="P5" s="2" t="str">
        <f t="shared" si="3"/>
        <v/>
      </c>
      <c r="Q5" s="2" t="str">
        <f t="shared" si="4"/>
        <v/>
      </c>
      <c r="R5" s="2" t="str">
        <f t="shared" si="5"/>
        <v/>
      </c>
      <c r="S5" s="2" t="str">
        <f t="shared" si="6"/>
        <v>Doxycycline</v>
      </c>
      <c r="T5" s="2" t="str">
        <f t="shared" si="7"/>
        <v/>
      </c>
      <c r="U5" s="2" t="str">
        <f t="shared" si="8"/>
        <v/>
      </c>
      <c r="V5" s="2" t="str">
        <f t="shared" si="9"/>
        <v/>
      </c>
      <c r="W5" s="2" t="str">
        <f t="shared" si="10"/>
        <v>Trimethoprim/Sulfamethoxazole</v>
      </c>
      <c r="X5" s="2" t="str">
        <f t="shared" si="11"/>
        <v/>
      </c>
      <c r="Y5" s="2">
        <f t="shared" si="12"/>
        <v>2</v>
      </c>
      <c r="Z5" s="2" t="str">
        <f t="shared" si="13"/>
        <v>Doxycycline, Trimethoprim/Sulfamethoxazole</v>
      </c>
      <c r="AB5" s="3" t="s">
        <v>2</v>
      </c>
      <c r="AC5" t="s">
        <v>14</v>
      </c>
      <c r="AD5" t="s">
        <v>25</v>
      </c>
    </row>
    <row r="6" spans="1:30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N6" s="2" t="str">
        <f t="shared" si="1"/>
        <v/>
      </c>
      <c r="O6" s="2" t="str">
        <f t="shared" si="2"/>
        <v/>
      </c>
      <c r="P6" s="2" t="str">
        <f t="shared" si="3"/>
        <v/>
      </c>
      <c r="Q6" s="2" t="str">
        <f t="shared" si="4"/>
        <v/>
      </c>
      <c r="R6" s="2" t="str">
        <f t="shared" si="5"/>
        <v/>
      </c>
      <c r="S6" s="2" t="str">
        <f t="shared" si="6"/>
        <v/>
      </c>
      <c r="T6" s="2" t="str">
        <f t="shared" si="7"/>
        <v/>
      </c>
      <c r="U6" s="2" t="str">
        <f t="shared" si="8"/>
        <v/>
      </c>
      <c r="V6" s="2" t="str">
        <f t="shared" si="9"/>
        <v/>
      </c>
      <c r="W6" s="2" t="str">
        <f t="shared" si="10"/>
        <v/>
      </c>
      <c r="X6" s="2" t="str">
        <f t="shared" si="11"/>
        <v/>
      </c>
      <c r="Y6" s="2">
        <f t="shared" si="12"/>
        <v>0</v>
      </c>
      <c r="Z6" s="2" t="str">
        <f t="shared" si="13"/>
        <v/>
      </c>
      <c r="AB6" s="3" t="s">
        <v>3</v>
      </c>
      <c r="AC6" t="s">
        <v>15</v>
      </c>
      <c r="AD6" t="s">
        <v>26</v>
      </c>
    </row>
    <row r="7" spans="1:30">
      <c r="A7" s="3">
        <v>0</v>
      </c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N7" s="2" t="str">
        <f t="shared" si="1"/>
        <v/>
      </c>
      <c r="O7" s="2" t="str">
        <f t="shared" si="2"/>
        <v>Amoxicillin/Clavulanic Acid</v>
      </c>
      <c r="P7" s="2" t="str">
        <f t="shared" si="3"/>
        <v/>
      </c>
      <c r="Q7" s="2" t="str">
        <f t="shared" si="4"/>
        <v>Cefovecin</v>
      </c>
      <c r="R7" s="2" t="str">
        <f t="shared" si="5"/>
        <v>Clindamycin</v>
      </c>
      <c r="S7" s="2" t="str">
        <f t="shared" si="6"/>
        <v/>
      </c>
      <c r="T7" s="2" t="str">
        <f t="shared" si="7"/>
        <v/>
      </c>
      <c r="U7" s="2" t="str">
        <f t="shared" si="8"/>
        <v/>
      </c>
      <c r="V7" s="2" t="str">
        <f t="shared" si="9"/>
        <v/>
      </c>
      <c r="W7" s="2" t="str">
        <f t="shared" si="10"/>
        <v>Trimethoprim/Sulfamethoxazole</v>
      </c>
      <c r="X7" s="2" t="str">
        <f t="shared" si="11"/>
        <v/>
      </c>
      <c r="Y7" s="2">
        <f t="shared" si="12"/>
        <v>4</v>
      </c>
      <c r="Z7" s="2" t="str">
        <f t="shared" si="13"/>
        <v>Amoxicillin/Clavulanic Acid, Cefovecin, Clindamycin, Trimethoprim/Sulfamethoxazole</v>
      </c>
      <c r="AB7" s="3" t="s">
        <v>39</v>
      </c>
      <c r="AC7" t="s">
        <v>61</v>
      </c>
      <c r="AD7" t="s">
        <v>52</v>
      </c>
    </row>
    <row r="8" spans="1:30">
      <c r="A8" s="3">
        <v>0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N8" s="2" t="str">
        <f t="shared" si="1"/>
        <v/>
      </c>
      <c r="O8" s="2" t="str">
        <f t="shared" si="2"/>
        <v>Amoxicillin/Clavulanic Acid</v>
      </c>
      <c r="P8" s="2" t="str">
        <f t="shared" si="3"/>
        <v/>
      </c>
      <c r="Q8" s="2" t="str">
        <f t="shared" si="4"/>
        <v>Cefovecin</v>
      </c>
      <c r="R8" s="2" t="str">
        <f t="shared" si="5"/>
        <v>Clindamycin</v>
      </c>
      <c r="S8" s="2" t="str">
        <f t="shared" si="6"/>
        <v/>
      </c>
      <c r="T8" s="2" t="str">
        <f t="shared" si="7"/>
        <v/>
      </c>
      <c r="U8" s="2" t="str">
        <f t="shared" si="8"/>
        <v/>
      </c>
      <c r="V8" s="2" t="str">
        <f t="shared" si="9"/>
        <v/>
      </c>
      <c r="W8" s="2" t="str">
        <f t="shared" si="10"/>
        <v>Trimethoprim/Sulfamethoxazole</v>
      </c>
      <c r="X8" s="2" t="str">
        <f t="shared" si="11"/>
        <v/>
      </c>
      <c r="Y8" s="2">
        <f t="shared" si="12"/>
        <v>4</v>
      </c>
      <c r="Z8" s="2" t="str">
        <f t="shared" si="13"/>
        <v>Amoxicillin/Clavulanic Acid, Cefovecin, Clindamycin, Trimethoprim/Sulfamethoxazole</v>
      </c>
      <c r="AB8" s="3" t="s">
        <v>4</v>
      </c>
      <c r="AC8" t="s">
        <v>16</v>
      </c>
      <c r="AD8" t="s">
        <v>27</v>
      </c>
    </row>
    <row r="9" spans="1:30">
      <c r="A9" s="3">
        <v>0</v>
      </c>
      <c r="B9" s="3">
        <v>1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N9" s="2" t="str">
        <f t="shared" si="1"/>
        <v/>
      </c>
      <c r="O9" s="2" t="str">
        <f t="shared" si="2"/>
        <v>Amoxicillin/Clavulanic Acid</v>
      </c>
      <c r="P9" s="2" t="str">
        <f t="shared" si="3"/>
        <v/>
      </c>
      <c r="Q9" s="2" t="str">
        <f t="shared" si="4"/>
        <v>Cefovecin</v>
      </c>
      <c r="R9" s="2" t="str">
        <f t="shared" si="5"/>
        <v>Clindamycin</v>
      </c>
      <c r="S9" s="2" t="str">
        <f t="shared" si="6"/>
        <v/>
      </c>
      <c r="T9" s="2" t="str">
        <f t="shared" si="7"/>
        <v/>
      </c>
      <c r="U9" s="2" t="str">
        <f t="shared" si="8"/>
        <v/>
      </c>
      <c r="V9" s="2" t="str">
        <f t="shared" si="9"/>
        <v/>
      </c>
      <c r="W9" s="2" t="str">
        <f t="shared" si="10"/>
        <v>Trimethoprim/Sulfamethoxazole</v>
      </c>
      <c r="X9" s="2" t="str">
        <f t="shared" si="11"/>
        <v/>
      </c>
      <c r="Y9" s="2">
        <f t="shared" si="12"/>
        <v>4</v>
      </c>
      <c r="Z9" s="2" t="str">
        <f t="shared" si="13"/>
        <v>Amoxicillin/Clavulanic Acid, Cefovecin, Clindamycin, Trimethoprim/Sulfamethoxazole</v>
      </c>
      <c r="AB9" s="3" t="s">
        <v>5</v>
      </c>
      <c r="AC9" t="s">
        <v>17</v>
      </c>
      <c r="AD9" t="s">
        <v>28</v>
      </c>
    </row>
    <row r="10" spans="1:30">
      <c r="A10" s="3">
        <v>0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N10" s="2" t="str">
        <f t="shared" si="1"/>
        <v/>
      </c>
      <c r="O10" s="2" t="str">
        <f t="shared" si="2"/>
        <v>Amoxicillin/Clavulanic Acid</v>
      </c>
      <c r="P10" s="2" t="str">
        <f t="shared" si="3"/>
        <v>Cefalexin</v>
      </c>
      <c r="Q10" s="2" t="str">
        <f t="shared" si="4"/>
        <v>Cefovecin</v>
      </c>
      <c r="R10" s="2" t="str">
        <f t="shared" si="5"/>
        <v>Clindamycin</v>
      </c>
      <c r="S10" s="2" t="str">
        <f t="shared" si="6"/>
        <v/>
      </c>
      <c r="T10" s="2" t="str">
        <f t="shared" si="7"/>
        <v/>
      </c>
      <c r="U10" s="2" t="str">
        <f t="shared" si="8"/>
        <v/>
      </c>
      <c r="V10" s="2" t="str">
        <f t="shared" si="9"/>
        <v/>
      </c>
      <c r="W10" s="2" t="str">
        <f t="shared" si="10"/>
        <v>Trimethoprim/Sulfamethoxazole</v>
      </c>
      <c r="X10" s="2" t="str">
        <f t="shared" si="11"/>
        <v/>
      </c>
      <c r="Y10" s="2">
        <f t="shared" si="12"/>
        <v>5</v>
      </c>
      <c r="Z10" s="2" t="str">
        <f t="shared" si="13"/>
        <v>Amoxicillin/Clavulanic Acid, Cefalexin, Cefovecin, Clindamycin, Trimethoprim/Sulfamethoxazole</v>
      </c>
      <c r="AB10" s="3" t="s">
        <v>8</v>
      </c>
      <c r="AC10" t="s">
        <v>20</v>
      </c>
      <c r="AD10" t="s">
        <v>31</v>
      </c>
    </row>
    <row r="11" spans="1:30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N11" s="2" t="str">
        <f t="shared" si="1"/>
        <v/>
      </c>
      <c r="O11" s="2" t="str">
        <f t="shared" si="2"/>
        <v/>
      </c>
      <c r="P11" s="2" t="str">
        <f t="shared" si="3"/>
        <v/>
      </c>
      <c r="Q11" s="2" t="str">
        <f t="shared" si="4"/>
        <v/>
      </c>
      <c r="R11" s="2" t="str">
        <f t="shared" si="5"/>
        <v/>
      </c>
      <c r="S11" s="2" t="str">
        <f t="shared" si="6"/>
        <v/>
      </c>
      <c r="T11" s="2" t="str">
        <f t="shared" si="7"/>
        <v/>
      </c>
      <c r="U11" s="2" t="str">
        <f t="shared" si="8"/>
        <v/>
      </c>
      <c r="V11" s="2" t="str">
        <f t="shared" si="9"/>
        <v/>
      </c>
      <c r="W11" s="2" t="str">
        <f t="shared" si="10"/>
        <v/>
      </c>
      <c r="X11" s="2" t="str">
        <f t="shared" si="11"/>
        <v/>
      </c>
      <c r="Y11" s="2">
        <f t="shared" si="12"/>
        <v>0</v>
      </c>
      <c r="Z11" s="2" t="str">
        <f t="shared" si="13"/>
        <v/>
      </c>
      <c r="AB11" s="3" t="s">
        <v>9</v>
      </c>
      <c r="AC11" t="s">
        <v>21</v>
      </c>
      <c r="AD11" t="s">
        <v>32</v>
      </c>
    </row>
    <row r="12" spans="1:30">
      <c r="A12" s="3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N12" s="2" t="str">
        <f t="shared" si="1"/>
        <v>Amikacin</v>
      </c>
      <c r="O12" s="2" t="str">
        <f t="shared" si="2"/>
        <v/>
      </c>
      <c r="P12" s="2" t="str">
        <f t="shared" si="3"/>
        <v/>
      </c>
      <c r="Q12" s="2" t="str">
        <f t="shared" si="4"/>
        <v/>
      </c>
      <c r="R12" s="2" t="str">
        <f t="shared" si="5"/>
        <v/>
      </c>
      <c r="S12" s="2" t="str">
        <f t="shared" si="6"/>
        <v/>
      </c>
      <c r="T12" s="2" t="str">
        <f t="shared" si="7"/>
        <v/>
      </c>
      <c r="U12" s="2" t="str">
        <f t="shared" si="8"/>
        <v/>
      </c>
      <c r="V12" s="2" t="str">
        <f t="shared" si="9"/>
        <v/>
      </c>
      <c r="W12" s="2" t="str">
        <f t="shared" si="10"/>
        <v/>
      </c>
      <c r="X12" s="2" t="str">
        <f t="shared" si="11"/>
        <v/>
      </c>
      <c r="Y12" s="2">
        <f t="shared" si="12"/>
        <v>1</v>
      </c>
      <c r="Z12" s="2" t="str">
        <f t="shared" si="13"/>
        <v>Amikacin</v>
      </c>
      <c r="AB12" s="3" t="s">
        <v>10</v>
      </c>
      <c r="AC12" t="s">
        <v>22</v>
      </c>
      <c r="AD12" t="s">
        <v>33</v>
      </c>
    </row>
    <row r="13" spans="1:30">
      <c r="A13" s="3">
        <v>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N13" s="2" t="str">
        <f t="shared" si="1"/>
        <v/>
      </c>
      <c r="O13" s="2" t="str">
        <f t="shared" si="2"/>
        <v>Amoxicillin/Clavulanic Acid</v>
      </c>
      <c r="P13" s="2" t="str">
        <f t="shared" si="3"/>
        <v/>
      </c>
      <c r="Q13" s="2" t="str">
        <f t="shared" si="4"/>
        <v/>
      </c>
      <c r="R13" s="2" t="str">
        <f t="shared" si="5"/>
        <v/>
      </c>
      <c r="S13" s="2" t="str">
        <f t="shared" si="6"/>
        <v/>
      </c>
      <c r="T13" s="2" t="str">
        <f t="shared" si="7"/>
        <v/>
      </c>
      <c r="U13" s="2" t="str">
        <f t="shared" si="8"/>
        <v/>
      </c>
      <c r="V13" s="2" t="str">
        <f t="shared" si="9"/>
        <v>Nitrofurantoin</v>
      </c>
      <c r="W13" s="2" t="str">
        <f t="shared" si="10"/>
        <v/>
      </c>
      <c r="X13" s="2" t="str">
        <f t="shared" si="11"/>
        <v/>
      </c>
      <c r="Y13" s="2">
        <f t="shared" si="12"/>
        <v>2</v>
      </c>
      <c r="Z13" s="2" t="str">
        <f t="shared" si="13"/>
        <v>Amoxicillin/Clavulanic Acid, Nitrofurantoin</v>
      </c>
      <c r="AB13" s="3" t="s">
        <v>60</v>
      </c>
      <c r="AC13" t="s">
        <v>62</v>
      </c>
      <c r="AD13" t="s">
        <v>63</v>
      </c>
    </row>
    <row r="14" spans="1:30">
      <c r="A14" s="3">
        <v>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N14" s="2" t="str">
        <f t="shared" si="1"/>
        <v/>
      </c>
      <c r="O14" s="2" t="str">
        <f t="shared" si="2"/>
        <v>Amoxicillin/Clavulanic Acid</v>
      </c>
      <c r="P14" s="2" t="str">
        <f t="shared" si="3"/>
        <v>Cefalexin</v>
      </c>
      <c r="Q14" s="2" t="str">
        <f t="shared" si="4"/>
        <v>Cefovecin</v>
      </c>
      <c r="R14" s="2" t="str">
        <f t="shared" si="5"/>
        <v>Clindamycin</v>
      </c>
      <c r="S14" s="2" t="str">
        <f t="shared" si="6"/>
        <v>Doxycycline</v>
      </c>
      <c r="T14" s="2" t="str">
        <f t="shared" si="7"/>
        <v/>
      </c>
      <c r="U14" s="2" t="str">
        <f t="shared" si="8"/>
        <v/>
      </c>
      <c r="V14" s="2" t="str">
        <f t="shared" si="9"/>
        <v/>
      </c>
      <c r="W14" s="2" t="str">
        <f t="shared" si="10"/>
        <v>Trimethoprim/Sulfamethoxazole</v>
      </c>
      <c r="X14" s="2" t="str">
        <f t="shared" si="11"/>
        <v/>
      </c>
      <c r="Y14" s="2">
        <f t="shared" si="12"/>
        <v>6</v>
      </c>
      <c r="Z14" s="2" t="str">
        <f t="shared" si="13"/>
        <v>Amoxicillin/Clavulanic Acid, Cefalexin, Cefovecin, Clindamycin, Doxycycline, Trimethoprim/Sulfamethoxazole</v>
      </c>
    </row>
    <row r="15" spans="1:30">
      <c r="A15" s="3">
        <v>0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N15" s="2" t="str">
        <f t="shared" si="1"/>
        <v/>
      </c>
      <c r="O15" s="2" t="str">
        <f t="shared" si="2"/>
        <v>Amoxicillin/Clavulanic Acid</v>
      </c>
      <c r="P15" s="2" t="str">
        <f t="shared" si="3"/>
        <v>Cefalexin</v>
      </c>
      <c r="Q15" s="2" t="str">
        <f t="shared" si="4"/>
        <v>Cefovecin</v>
      </c>
      <c r="R15" s="2" t="str">
        <f t="shared" si="5"/>
        <v>Clindamycin</v>
      </c>
      <c r="S15" s="2" t="str">
        <f t="shared" si="6"/>
        <v/>
      </c>
      <c r="T15" s="2" t="str">
        <f t="shared" si="7"/>
        <v/>
      </c>
      <c r="U15" s="2" t="str">
        <f t="shared" si="8"/>
        <v/>
      </c>
      <c r="V15" s="2" t="str">
        <f t="shared" si="9"/>
        <v/>
      </c>
      <c r="W15" s="2" t="str">
        <f t="shared" si="10"/>
        <v/>
      </c>
      <c r="X15" s="2" t="str">
        <f t="shared" si="11"/>
        <v/>
      </c>
      <c r="Y15" s="2">
        <f t="shared" si="12"/>
        <v>4</v>
      </c>
      <c r="Z15" s="2" t="str">
        <f t="shared" si="13"/>
        <v>Amoxicillin/Clavulanic Acid, Cefalexin, Cefovecin, Clindamycin</v>
      </c>
    </row>
    <row r="16" spans="1:30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N16" s="2" t="str">
        <f t="shared" si="1"/>
        <v/>
      </c>
      <c r="O16" s="2" t="str">
        <f t="shared" si="2"/>
        <v/>
      </c>
      <c r="P16" s="2" t="str">
        <f t="shared" si="3"/>
        <v/>
      </c>
      <c r="Q16" s="2" t="str">
        <f t="shared" si="4"/>
        <v/>
      </c>
      <c r="R16" s="2" t="str">
        <f t="shared" si="5"/>
        <v/>
      </c>
      <c r="S16" s="2" t="str">
        <f t="shared" si="6"/>
        <v/>
      </c>
      <c r="T16" s="2" t="str">
        <f t="shared" si="7"/>
        <v/>
      </c>
      <c r="U16" s="2" t="str">
        <f t="shared" si="8"/>
        <v/>
      </c>
      <c r="V16" s="2" t="str">
        <f t="shared" si="9"/>
        <v/>
      </c>
      <c r="W16" s="2" t="str">
        <f t="shared" si="10"/>
        <v/>
      </c>
      <c r="X16" s="2" t="str">
        <f t="shared" si="11"/>
        <v/>
      </c>
      <c r="Y16" s="2">
        <f t="shared" si="12"/>
        <v>0</v>
      </c>
      <c r="Z16" s="2" t="str">
        <f t="shared" si="13"/>
        <v/>
      </c>
    </row>
    <row r="17" spans="1:26">
      <c r="A17" s="3">
        <v>0</v>
      </c>
      <c r="B17" s="3">
        <v>1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N17" s="2" t="str">
        <f t="shared" si="1"/>
        <v/>
      </c>
      <c r="O17" s="2" t="str">
        <f t="shared" si="2"/>
        <v>Amoxicillin/Clavulanic Acid</v>
      </c>
      <c r="P17" s="2" t="str">
        <f t="shared" si="3"/>
        <v/>
      </c>
      <c r="Q17" s="2" t="str">
        <f t="shared" si="4"/>
        <v/>
      </c>
      <c r="R17" s="2" t="str">
        <f t="shared" si="5"/>
        <v/>
      </c>
      <c r="S17" s="2" t="str">
        <f t="shared" si="6"/>
        <v>Doxycycline</v>
      </c>
      <c r="T17" s="2" t="str">
        <f t="shared" si="7"/>
        <v/>
      </c>
      <c r="U17" s="2" t="str">
        <f t="shared" si="8"/>
        <v/>
      </c>
      <c r="V17" s="2" t="str">
        <f t="shared" si="9"/>
        <v>Nitrofurantoin</v>
      </c>
      <c r="W17" s="2" t="str">
        <f t="shared" si="10"/>
        <v/>
      </c>
      <c r="X17" s="2" t="str">
        <f t="shared" si="11"/>
        <v/>
      </c>
      <c r="Y17" s="2">
        <f t="shared" si="12"/>
        <v>3</v>
      </c>
      <c r="Z17" s="2" t="str">
        <f t="shared" si="13"/>
        <v>Amoxicillin/Clavulanic Acid, Doxycycline, Nitrofurantoin</v>
      </c>
    </row>
    <row r="18" spans="1:26">
      <c r="A18" s="3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N18" s="2" t="str">
        <f t="shared" si="1"/>
        <v>Amikacin</v>
      </c>
      <c r="O18" s="2" t="str">
        <f t="shared" si="2"/>
        <v/>
      </c>
      <c r="P18" s="2" t="str">
        <f t="shared" si="3"/>
        <v/>
      </c>
      <c r="Q18" s="2" t="str">
        <f t="shared" si="4"/>
        <v/>
      </c>
      <c r="R18" s="2" t="str">
        <f t="shared" si="5"/>
        <v/>
      </c>
      <c r="S18" s="2" t="str">
        <f t="shared" si="6"/>
        <v/>
      </c>
      <c r="T18" s="2" t="str">
        <f t="shared" si="7"/>
        <v/>
      </c>
      <c r="U18" s="2" t="str">
        <f t="shared" si="8"/>
        <v/>
      </c>
      <c r="V18" s="2" t="str">
        <f t="shared" si="9"/>
        <v/>
      </c>
      <c r="W18" s="2" t="str">
        <f t="shared" si="10"/>
        <v/>
      </c>
      <c r="X18" s="2" t="str">
        <f t="shared" si="11"/>
        <v/>
      </c>
      <c r="Y18" s="2">
        <f t="shared" si="12"/>
        <v>1</v>
      </c>
      <c r="Z18" s="2" t="str">
        <f t="shared" si="13"/>
        <v>Amikacin</v>
      </c>
    </row>
    <row r="19" spans="1:26">
      <c r="A19" s="3">
        <v>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N19" s="2" t="str">
        <f t="shared" si="1"/>
        <v/>
      </c>
      <c r="O19" s="2" t="str">
        <f t="shared" si="2"/>
        <v>Amoxicillin/Clavulanic Acid</v>
      </c>
      <c r="P19" s="2" t="str">
        <f t="shared" si="3"/>
        <v>Cefalexin</v>
      </c>
      <c r="Q19" s="2" t="str">
        <f t="shared" si="4"/>
        <v>Cefovecin</v>
      </c>
      <c r="R19" s="2" t="str">
        <f t="shared" si="5"/>
        <v>Clindamycin</v>
      </c>
      <c r="S19" s="2" t="str">
        <f t="shared" si="6"/>
        <v>Doxycycline</v>
      </c>
      <c r="T19" s="2" t="str">
        <f t="shared" si="7"/>
        <v/>
      </c>
      <c r="U19" s="2" t="str">
        <f t="shared" si="8"/>
        <v/>
      </c>
      <c r="V19" s="2" t="str">
        <f t="shared" si="9"/>
        <v/>
      </c>
      <c r="W19" s="2" t="str">
        <f t="shared" si="10"/>
        <v>Trimethoprim/Sulfamethoxazole</v>
      </c>
      <c r="X19" s="2" t="str">
        <f t="shared" si="11"/>
        <v/>
      </c>
      <c r="Y19" s="2">
        <f t="shared" si="12"/>
        <v>6</v>
      </c>
      <c r="Z19" s="2" t="str">
        <f t="shared" si="13"/>
        <v>Amoxicillin/Clavulanic Acid, Cefalexin, Cefovecin, Clindamycin, Doxycycline, Trimethoprim/Sulfamethoxazole</v>
      </c>
    </row>
    <row r="20" spans="1:26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N20" s="2" t="str">
        <f t="shared" si="1"/>
        <v/>
      </c>
      <c r="O20" s="2" t="str">
        <f t="shared" si="2"/>
        <v/>
      </c>
      <c r="P20" s="2" t="str">
        <f t="shared" si="3"/>
        <v/>
      </c>
      <c r="Q20" s="2" t="str">
        <f t="shared" si="4"/>
        <v/>
      </c>
      <c r="R20" s="2" t="str">
        <f t="shared" si="5"/>
        <v/>
      </c>
      <c r="S20" s="2" t="str">
        <f t="shared" si="6"/>
        <v/>
      </c>
      <c r="T20" s="2" t="str">
        <f t="shared" si="7"/>
        <v/>
      </c>
      <c r="U20" s="2" t="str">
        <f t="shared" si="8"/>
        <v/>
      </c>
      <c r="V20" s="2" t="str">
        <f t="shared" si="9"/>
        <v>Nitrofurantoin</v>
      </c>
      <c r="W20" s="2" t="str">
        <f t="shared" si="10"/>
        <v>Trimethoprim/Sulfamethoxazole</v>
      </c>
      <c r="X20" s="2" t="str">
        <f t="shared" si="11"/>
        <v/>
      </c>
      <c r="Y20" s="2">
        <f t="shared" si="12"/>
        <v>2</v>
      </c>
      <c r="Z20" s="2" t="str">
        <f t="shared" si="13"/>
        <v>Nitrofurantoin, Trimethoprim/Sulfamethoxazole</v>
      </c>
    </row>
    <row r="21" spans="1:26">
      <c r="A21" s="3">
        <v>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N21" s="2" t="str">
        <f t="shared" si="1"/>
        <v/>
      </c>
      <c r="O21" s="2" t="str">
        <f t="shared" si="2"/>
        <v>Amoxicillin/Clavulanic Acid</v>
      </c>
      <c r="P21" s="2" t="str">
        <f t="shared" si="3"/>
        <v/>
      </c>
      <c r="Q21" s="2" t="str">
        <f t="shared" si="4"/>
        <v/>
      </c>
      <c r="R21" s="2" t="str">
        <f t="shared" si="5"/>
        <v/>
      </c>
      <c r="S21" s="2" t="str">
        <f t="shared" si="6"/>
        <v/>
      </c>
      <c r="T21" s="2" t="str">
        <f t="shared" si="7"/>
        <v>Enrofloxacin</v>
      </c>
      <c r="U21" s="2" t="str">
        <f t="shared" si="8"/>
        <v/>
      </c>
      <c r="V21" s="2" t="str">
        <f t="shared" si="9"/>
        <v/>
      </c>
      <c r="W21" s="2" t="str">
        <f t="shared" si="10"/>
        <v>Trimethoprim/Sulfamethoxazole</v>
      </c>
      <c r="X21" s="2" t="str">
        <f t="shared" si="11"/>
        <v/>
      </c>
      <c r="Y21" s="2">
        <f t="shared" si="12"/>
        <v>3</v>
      </c>
      <c r="Z21" s="2" t="str">
        <f t="shared" si="13"/>
        <v>Amoxicillin/Clavulanic Acid, Enrofloxacin, Trimethoprim/Sulfamethoxazole</v>
      </c>
    </row>
    <row r="22" spans="1:26">
      <c r="A22" s="3">
        <v>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N22" s="2" t="str">
        <f t="shared" si="1"/>
        <v/>
      </c>
      <c r="O22" s="2" t="str">
        <f t="shared" si="2"/>
        <v>Amoxicillin/Clavulanic Acid</v>
      </c>
      <c r="P22" s="2" t="str">
        <f t="shared" si="3"/>
        <v>Cefalexin</v>
      </c>
      <c r="Q22" s="2" t="str">
        <f t="shared" si="4"/>
        <v>Cefovecin</v>
      </c>
      <c r="R22" s="2" t="str">
        <f t="shared" si="5"/>
        <v>Clindamycin</v>
      </c>
      <c r="S22" s="2" t="str">
        <f t="shared" si="6"/>
        <v>Doxycycline</v>
      </c>
      <c r="T22" s="2" t="str">
        <f t="shared" si="7"/>
        <v/>
      </c>
      <c r="U22" s="2" t="str">
        <f t="shared" si="8"/>
        <v/>
      </c>
      <c r="V22" s="2" t="str">
        <f t="shared" si="9"/>
        <v/>
      </c>
      <c r="W22" s="2" t="str">
        <f t="shared" si="10"/>
        <v>Trimethoprim/Sulfamethoxazole</v>
      </c>
      <c r="X22" s="2" t="str">
        <f t="shared" si="11"/>
        <v/>
      </c>
      <c r="Y22" s="2">
        <f t="shared" si="12"/>
        <v>6</v>
      </c>
      <c r="Z22" s="2" t="str">
        <f t="shared" si="13"/>
        <v>Amoxicillin/Clavulanic Acid, Cefalexin, Cefovecin, Clindamycin, Doxycycline, Trimethoprim/Sulfamethoxazole</v>
      </c>
    </row>
    <row r="23" spans="1:26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N23" s="2" t="str">
        <f t="shared" si="1"/>
        <v/>
      </c>
      <c r="O23" s="2" t="str">
        <f t="shared" si="2"/>
        <v/>
      </c>
      <c r="P23" s="2" t="str">
        <f t="shared" si="3"/>
        <v/>
      </c>
      <c r="Q23" s="2" t="str">
        <f t="shared" si="4"/>
        <v/>
      </c>
      <c r="R23" s="2" t="str">
        <f t="shared" si="5"/>
        <v/>
      </c>
      <c r="S23" s="2" t="str">
        <f t="shared" si="6"/>
        <v/>
      </c>
      <c r="T23" s="2" t="str">
        <f t="shared" si="7"/>
        <v/>
      </c>
      <c r="U23" s="2" t="str">
        <f t="shared" si="8"/>
        <v/>
      </c>
      <c r="V23" s="2" t="str">
        <f t="shared" si="9"/>
        <v>Nitrofurantoin</v>
      </c>
      <c r="W23" s="2" t="str">
        <f t="shared" si="10"/>
        <v/>
      </c>
      <c r="X23" s="2" t="str">
        <f t="shared" si="11"/>
        <v>Vancomycin</v>
      </c>
      <c r="Y23" s="2">
        <f t="shared" si="12"/>
        <v>2</v>
      </c>
      <c r="Z23" s="2" t="str">
        <f t="shared" si="13"/>
        <v>Nitrofurantoin, Vancomycin</v>
      </c>
    </row>
    <row r="24" spans="1:26">
      <c r="A24" s="3">
        <v>0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N24" s="2" t="str">
        <f t="shared" si="1"/>
        <v/>
      </c>
      <c r="O24" s="2" t="str">
        <f t="shared" si="2"/>
        <v>Amoxicillin/Clavulanic Acid</v>
      </c>
      <c r="P24" s="2" t="str">
        <f t="shared" si="3"/>
        <v>Cefalexin</v>
      </c>
      <c r="Q24" s="2" t="str">
        <f t="shared" si="4"/>
        <v>Cefovecin</v>
      </c>
      <c r="R24" s="2" t="str">
        <f t="shared" si="5"/>
        <v>Clindamycin</v>
      </c>
      <c r="S24" s="2" t="str">
        <f t="shared" si="6"/>
        <v/>
      </c>
      <c r="T24" s="2" t="str">
        <f t="shared" si="7"/>
        <v/>
      </c>
      <c r="U24" s="2" t="str">
        <f t="shared" si="8"/>
        <v/>
      </c>
      <c r="V24" s="2" t="str">
        <f t="shared" si="9"/>
        <v/>
      </c>
      <c r="W24" s="2" t="str">
        <f t="shared" si="10"/>
        <v>Trimethoprim/Sulfamethoxazole</v>
      </c>
      <c r="X24" s="2" t="str">
        <f t="shared" si="11"/>
        <v/>
      </c>
      <c r="Y24" s="2">
        <f t="shared" si="12"/>
        <v>5</v>
      </c>
      <c r="Z24" s="2" t="str">
        <f t="shared" si="13"/>
        <v>Amoxicillin/Clavulanic Acid, Cefalexin, Cefovecin, Clindamycin, Trimethoprim/Sulfamethoxazole</v>
      </c>
    </row>
    <row r="25" spans="1:26">
      <c r="A25" s="3">
        <v>0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N25" s="2" t="str">
        <f t="shared" si="1"/>
        <v/>
      </c>
      <c r="O25" s="2" t="str">
        <f t="shared" si="2"/>
        <v>Amoxicillin/Clavulanic Acid</v>
      </c>
      <c r="P25" s="2" t="str">
        <f t="shared" si="3"/>
        <v>Cefalexin</v>
      </c>
      <c r="Q25" s="2" t="str">
        <f t="shared" si="4"/>
        <v>Cefovecin</v>
      </c>
      <c r="R25" s="2" t="str">
        <f t="shared" si="5"/>
        <v/>
      </c>
      <c r="S25" s="2" t="str">
        <f t="shared" si="6"/>
        <v/>
      </c>
      <c r="T25" s="2" t="str">
        <f t="shared" si="7"/>
        <v>Enrofloxacin</v>
      </c>
      <c r="U25" s="2" t="str">
        <f t="shared" si="8"/>
        <v/>
      </c>
      <c r="V25" s="2" t="str">
        <f t="shared" si="9"/>
        <v/>
      </c>
      <c r="W25" s="2" t="str">
        <f t="shared" si="10"/>
        <v>Trimethoprim/Sulfamethoxazole</v>
      </c>
      <c r="X25" s="2" t="str">
        <f t="shared" si="11"/>
        <v/>
      </c>
      <c r="Y25" s="2">
        <f t="shared" si="12"/>
        <v>5</v>
      </c>
      <c r="Z25" s="2" t="str">
        <f t="shared" si="13"/>
        <v>Amoxicillin/Clavulanic Acid, Cefalexin, Cefovecin, Enrofloxacin, Trimethoprim/Sulfamethoxazole</v>
      </c>
    </row>
    <row r="26" spans="1:26">
      <c r="A26" s="3">
        <v>0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N26" s="2" t="str">
        <f t="shared" si="1"/>
        <v/>
      </c>
      <c r="O26" s="2" t="str">
        <f t="shared" si="2"/>
        <v>Amoxicillin/Clavulanic Acid</v>
      </c>
      <c r="P26" s="2" t="str">
        <f t="shared" si="3"/>
        <v>Cefalexin</v>
      </c>
      <c r="Q26" s="2" t="str">
        <f t="shared" si="4"/>
        <v>Cefovecin</v>
      </c>
      <c r="R26" s="2" t="str">
        <f t="shared" si="5"/>
        <v/>
      </c>
      <c r="S26" s="2" t="str">
        <f t="shared" si="6"/>
        <v/>
      </c>
      <c r="T26" s="2" t="str">
        <f t="shared" si="7"/>
        <v/>
      </c>
      <c r="U26" s="2" t="str">
        <f t="shared" si="8"/>
        <v/>
      </c>
      <c r="V26" s="2" t="str">
        <f t="shared" si="9"/>
        <v/>
      </c>
      <c r="W26" s="2" t="str">
        <f t="shared" si="10"/>
        <v/>
      </c>
      <c r="X26" s="2" t="str">
        <f t="shared" si="11"/>
        <v/>
      </c>
      <c r="Y26" s="2">
        <f t="shared" si="12"/>
        <v>3</v>
      </c>
      <c r="Z26" s="2" t="str">
        <f t="shared" si="13"/>
        <v>Amoxicillin/Clavulanic Acid, Cefalexin, Cefovecin</v>
      </c>
    </row>
    <row r="27" spans="1:26">
      <c r="A27" s="3">
        <v>0</v>
      </c>
      <c r="B27" s="3">
        <v>1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N27" s="2" t="str">
        <f t="shared" si="1"/>
        <v/>
      </c>
      <c r="O27" s="2" t="str">
        <f t="shared" si="2"/>
        <v>Amoxicillin/Clavulanic Acid</v>
      </c>
      <c r="P27" s="2" t="str">
        <f t="shared" si="3"/>
        <v>Cefalexin</v>
      </c>
      <c r="Q27" s="2" t="str">
        <f t="shared" si="4"/>
        <v>Cefovecin</v>
      </c>
      <c r="R27" s="2" t="str">
        <f t="shared" si="5"/>
        <v/>
      </c>
      <c r="S27" s="2" t="str">
        <f t="shared" si="6"/>
        <v/>
      </c>
      <c r="T27" s="2" t="str">
        <f t="shared" si="7"/>
        <v/>
      </c>
      <c r="U27" s="2" t="str">
        <f t="shared" si="8"/>
        <v/>
      </c>
      <c r="V27" s="2" t="str">
        <f t="shared" si="9"/>
        <v/>
      </c>
      <c r="W27" s="2" t="str">
        <f t="shared" si="10"/>
        <v>Trimethoprim/Sulfamethoxazole</v>
      </c>
      <c r="X27" s="2" t="str">
        <f t="shared" si="11"/>
        <v/>
      </c>
      <c r="Y27" s="2">
        <f t="shared" si="12"/>
        <v>4</v>
      </c>
      <c r="Z27" s="2" t="str">
        <f t="shared" si="13"/>
        <v>Amoxicillin/Clavulanic Acid, Cefalexin, Cefovecin, Trimethoprim/Sulfamethoxazole</v>
      </c>
    </row>
    <row r="28" spans="1:26">
      <c r="A28" s="3">
        <v>0</v>
      </c>
      <c r="B28" s="3">
        <v>1</v>
      </c>
      <c r="C28" s="3">
        <v>0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N28" s="2" t="str">
        <f t="shared" si="1"/>
        <v/>
      </c>
      <c r="O28" s="2" t="str">
        <f t="shared" si="2"/>
        <v>Amoxicillin/Clavulanic Acid</v>
      </c>
      <c r="P28" s="2" t="str">
        <f t="shared" si="3"/>
        <v/>
      </c>
      <c r="Q28" s="2" t="str">
        <f t="shared" si="4"/>
        <v>Cefovecin</v>
      </c>
      <c r="R28" s="2" t="str">
        <f t="shared" si="5"/>
        <v>Clindamycin</v>
      </c>
      <c r="S28" s="2" t="str">
        <f t="shared" si="6"/>
        <v/>
      </c>
      <c r="T28" s="2" t="str">
        <f t="shared" si="7"/>
        <v/>
      </c>
      <c r="U28" s="2" t="str">
        <f t="shared" si="8"/>
        <v/>
      </c>
      <c r="V28" s="2" t="str">
        <f t="shared" si="9"/>
        <v/>
      </c>
      <c r="W28" s="2" t="str">
        <f t="shared" si="10"/>
        <v>Trimethoprim/Sulfamethoxazole</v>
      </c>
      <c r="X28" s="2" t="str">
        <f t="shared" si="11"/>
        <v/>
      </c>
      <c r="Y28" s="2">
        <f t="shared" si="12"/>
        <v>4</v>
      </c>
      <c r="Z28" s="2" t="str">
        <f t="shared" si="13"/>
        <v>Amoxicillin/Clavulanic Acid, Cefovecin, Clindamycin, Trimethoprim/Sulfamethoxazole</v>
      </c>
    </row>
    <row r="29" spans="1:26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N29" s="2" t="str">
        <f t="shared" si="1"/>
        <v/>
      </c>
      <c r="O29" s="2" t="str">
        <f t="shared" si="2"/>
        <v/>
      </c>
      <c r="P29" s="2" t="str">
        <f t="shared" si="3"/>
        <v/>
      </c>
      <c r="Q29" s="2" t="str">
        <f t="shared" si="4"/>
        <v/>
      </c>
      <c r="R29" s="2" t="str">
        <f t="shared" si="5"/>
        <v/>
      </c>
      <c r="S29" s="2" t="str">
        <f t="shared" si="6"/>
        <v/>
      </c>
      <c r="T29" s="2" t="str">
        <f t="shared" si="7"/>
        <v/>
      </c>
      <c r="U29" s="2" t="str">
        <f t="shared" si="8"/>
        <v/>
      </c>
      <c r="V29" s="2" t="str">
        <f t="shared" si="9"/>
        <v/>
      </c>
      <c r="W29" s="2" t="str">
        <f t="shared" si="10"/>
        <v/>
      </c>
      <c r="X29" s="2" t="str">
        <f t="shared" si="11"/>
        <v/>
      </c>
      <c r="Y29" s="2">
        <f t="shared" si="12"/>
        <v>0</v>
      </c>
      <c r="Z29" s="2" t="str">
        <f t="shared" si="13"/>
        <v/>
      </c>
    </row>
    <row r="30" spans="1:26">
      <c r="A30" s="3">
        <v>0</v>
      </c>
      <c r="B30" s="3">
        <v>1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N30" s="2" t="str">
        <f t="shared" si="1"/>
        <v/>
      </c>
      <c r="O30" s="2" t="str">
        <f t="shared" si="2"/>
        <v>Amoxicillin/Clavulanic Acid</v>
      </c>
      <c r="P30" s="2" t="str">
        <f t="shared" si="3"/>
        <v>Cefalexin</v>
      </c>
      <c r="Q30" s="2" t="str">
        <f t="shared" si="4"/>
        <v>Cefovecin</v>
      </c>
      <c r="R30" s="2" t="str">
        <f t="shared" si="5"/>
        <v>Clindamycin</v>
      </c>
      <c r="S30" s="2" t="str">
        <f t="shared" si="6"/>
        <v/>
      </c>
      <c r="T30" s="2" t="str">
        <f t="shared" si="7"/>
        <v/>
      </c>
      <c r="U30" s="2" t="str">
        <f t="shared" si="8"/>
        <v/>
      </c>
      <c r="V30" s="2" t="str">
        <f t="shared" si="9"/>
        <v/>
      </c>
      <c r="W30" s="2" t="str">
        <f t="shared" si="10"/>
        <v>Trimethoprim/Sulfamethoxazole</v>
      </c>
      <c r="X30" s="2" t="str">
        <f t="shared" si="11"/>
        <v/>
      </c>
      <c r="Y30" s="2">
        <f t="shared" si="12"/>
        <v>5</v>
      </c>
      <c r="Z30" s="2" t="str">
        <f t="shared" si="13"/>
        <v>Amoxicillin/Clavulanic Acid, Cefalexin, Cefovecin, Clindamycin, Trimethoprim/Sulfamethoxazole</v>
      </c>
    </row>
    <row r="31" spans="1:26">
      <c r="A31" s="3">
        <v>0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N31" s="2" t="str">
        <f t="shared" si="1"/>
        <v/>
      </c>
      <c r="O31" s="2" t="str">
        <f t="shared" si="2"/>
        <v>Amoxicillin/Clavulanic Acid</v>
      </c>
      <c r="P31" s="2" t="str">
        <f t="shared" si="3"/>
        <v>Cefalexin</v>
      </c>
      <c r="Q31" s="2" t="str">
        <f t="shared" si="4"/>
        <v/>
      </c>
      <c r="R31" s="2" t="str">
        <f t="shared" si="5"/>
        <v/>
      </c>
      <c r="S31" s="2" t="str">
        <f t="shared" si="6"/>
        <v/>
      </c>
      <c r="T31" s="2" t="str">
        <f t="shared" si="7"/>
        <v>Enrofloxacin</v>
      </c>
      <c r="U31" s="2" t="str">
        <f t="shared" si="8"/>
        <v/>
      </c>
      <c r="V31" s="2" t="str">
        <f t="shared" si="9"/>
        <v/>
      </c>
      <c r="W31" s="2" t="str">
        <f t="shared" si="10"/>
        <v>Trimethoprim/Sulfamethoxazole</v>
      </c>
      <c r="X31" s="2" t="str">
        <f t="shared" si="11"/>
        <v/>
      </c>
      <c r="Y31" s="2">
        <f t="shared" si="12"/>
        <v>4</v>
      </c>
      <c r="Z31" s="2" t="str">
        <f t="shared" si="13"/>
        <v>Amoxicillin/Clavulanic Acid, Cefalexin, Enrofloxacin, Trimethoprim/Sulfamethoxazole</v>
      </c>
    </row>
    <row r="32" spans="1:26">
      <c r="A32" s="3">
        <v>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N32" s="2" t="str">
        <f t="shared" si="1"/>
        <v/>
      </c>
      <c r="O32" s="2" t="str">
        <f t="shared" si="2"/>
        <v>Amoxicillin/Clavulanic Acid</v>
      </c>
      <c r="P32" s="2" t="str">
        <f t="shared" si="3"/>
        <v/>
      </c>
      <c r="Q32" s="2" t="str">
        <f t="shared" si="4"/>
        <v/>
      </c>
      <c r="R32" s="2" t="str">
        <f t="shared" si="5"/>
        <v/>
      </c>
      <c r="S32" s="2" t="str">
        <f t="shared" si="6"/>
        <v/>
      </c>
      <c r="T32" s="2" t="str">
        <f t="shared" si="7"/>
        <v/>
      </c>
      <c r="U32" s="2" t="str">
        <f t="shared" si="8"/>
        <v/>
      </c>
      <c r="V32" s="2" t="str">
        <f t="shared" si="9"/>
        <v>Nitrofurantoin</v>
      </c>
      <c r="W32" s="2" t="str">
        <f t="shared" si="10"/>
        <v/>
      </c>
      <c r="X32" s="2" t="str">
        <f t="shared" si="11"/>
        <v/>
      </c>
      <c r="Y32" s="2">
        <f t="shared" si="12"/>
        <v>2</v>
      </c>
      <c r="Z32" s="2" t="str">
        <f t="shared" si="13"/>
        <v>Amoxicillin/Clavulanic Acid, Nitrofurantoin</v>
      </c>
    </row>
    <row r="33" spans="1:26">
      <c r="A33" s="3">
        <v>0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N33" s="2" t="str">
        <f t="shared" si="1"/>
        <v/>
      </c>
      <c r="O33" s="2" t="str">
        <f t="shared" si="2"/>
        <v>Amoxicillin/Clavulanic Acid</v>
      </c>
      <c r="P33" s="2" t="str">
        <f t="shared" si="3"/>
        <v>Cefalexin</v>
      </c>
      <c r="Q33" s="2" t="str">
        <f t="shared" si="4"/>
        <v>Cefovecin</v>
      </c>
      <c r="R33" s="2" t="str">
        <f t="shared" si="5"/>
        <v>Clindamycin</v>
      </c>
      <c r="S33" s="2" t="str">
        <f t="shared" si="6"/>
        <v>Doxycycline</v>
      </c>
      <c r="T33" s="2" t="str">
        <f t="shared" si="7"/>
        <v/>
      </c>
      <c r="U33" s="2" t="str">
        <f t="shared" si="8"/>
        <v/>
      </c>
      <c r="V33" s="2" t="str">
        <f t="shared" si="9"/>
        <v/>
      </c>
      <c r="W33" s="2" t="str">
        <f t="shared" si="10"/>
        <v>Trimethoprim/Sulfamethoxazole</v>
      </c>
      <c r="X33" s="2" t="str">
        <f t="shared" si="11"/>
        <v/>
      </c>
      <c r="Y33" s="2">
        <f t="shared" si="12"/>
        <v>6</v>
      </c>
      <c r="Z33" s="2" t="str">
        <f t="shared" si="13"/>
        <v>Amoxicillin/Clavulanic Acid, Cefalexin, Cefovecin, Clindamycin, Doxycycline, Trimethoprim/Sulfamethoxazole</v>
      </c>
    </row>
    <row r="34" spans="1:26">
      <c r="A34" s="3">
        <v>0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N34" s="2" t="str">
        <f t="shared" si="1"/>
        <v/>
      </c>
      <c r="O34" s="2" t="str">
        <f t="shared" si="2"/>
        <v>Amoxicillin/Clavulanic Acid</v>
      </c>
      <c r="P34" s="2" t="str">
        <f t="shared" si="3"/>
        <v>Cefalexin</v>
      </c>
      <c r="Q34" s="2" t="str">
        <f t="shared" si="4"/>
        <v>Cefovecin</v>
      </c>
      <c r="R34" s="2" t="str">
        <f t="shared" si="5"/>
        <v/>
      </c>
      <c r="S34" s="2" t="str">
        <f t="shared" si="6"/>
        <v/>
      </c>
      <c r="T34" s="2" t="str">
        <f t="shared" si="7"/>
        <v/>
      </c>
      <c r="U34" s="2" t="str">
        <f t="shared" si="8"/>
        <v/>
      </c>
      <c r="V34" s="2" t="str">
        <f t="shared" si="9"/>
        <v/>
      </c>
      <c r="W34" s="2" t="str">
        <f t="shared" si="10"/>
        <v>Trimethoprim/Sulfamethoxazole</v>
      </c>
      <c r="X34" s="2" t="str">
        <f t="shared" si="11"/>
        <v/>
      </c>
      <c r="Y34" s="2">
        <f t="shared" si="12"/>
        <v>4</v>
      </c>
      <c r="Z34" s="2" t="str">
        <f t="shared" si="13"/>
        <v>Amoxicillin/Clavulanic Acid, Cefalexin, Cefovecin, Trimethoprim/Sulfamethoxazole</v>
      </c>
    </row>
    <row r="35" spans="1:26">
      <c r="A35" s="3">
        <v>0</v>
      </c>
      <c r="B35" s="3">
        <v>1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N35" s="2" t="str">
        <f t="shared" si="1"/>
        <v/>
      </c>
      <c r="O35" s="2" t="str">
        <f t="shared" si="2"/>
        <v>Amoxicillin/Clavulanic Acid</v>
      </c>
      <c r="P35" s="2" t="str">
        <f t="shared" si="3"/>
        <v/>
      </c>
      <c r="Q35" s="2" t="str">
        <f t="shared" si="4"/>
        <v>Cefovecin</v>
      </c>
      <c r="R35" s="2" t="str">
        <f t="shared" si="5"/>
        <v>Clindamycin</v>
      </c>
      <c r="S35" s="2" t="str">
        <f t="shared" si="6"/>
        <v/>
      </c>
      <c r="T35" s="2" t="str">
        <f t="shared" si="7"/>
        <v/>
      </c>
      <c r="U35" s="2" t="str">
        <f t="shared" si="8"/>
        <v/>
      </c>
      <c r="V35" s="2" t="str">
        <f t="shared" si="9"/>
        <v/>
      </c>
      <c r="W35" s="2" t="str">
        <f t="shared" si="10"/>
        <v>Trimethoprim/Sulfamethoxazole</v>
      </c>
      <c r="X35" s="2" t="str">
        <f t="shared" si="11"/>
        <v/>
      </c>
      <c r="Y35" s="2">
        <f t="shared" si="12"/>
        <v>4</v>
      </c>
      <c r="Z35" s="2" t="str">
        <f t="shared" si="13"/>
        <v>Amoxicillin/Clavulanic Acid, Cefovecin, Clindamycin, Trimethoprim/Sulfamethoxazole</v>
      </c>
    </row>
    <row r="36" spans="1:26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N36" s="2" t="str">
        <f t="shared" si="1"/>
        <v/>
      </c>
      <c r="O36" s="2" t="str">
        <f t="shared" si="2"/>
        <v/>
      </c>
      <c r="P36" s="2" t="str">
        <f t="shared" si="3"/>
        <v/>
      </c>
      <c r="Q36" s="2" t="str">
        <f t="shared" si="4"/>
        <v/>
      </c>
      <c r="R36" s="2" t="str">
        <f t="shared" si="5"/>
        <v/>
      </c>
      <c r="S36" s="2" t="str">
        <f t="shared" si="6"/>
        <v/>
      </c>
      <c r="T36" s="2" t="str">
        <f t="shared" si="7"/>
        <v>Enrofloxacin</v>
      </c>
      <c r="U36" s="2" t="str">
        <f t="shared" si="8"/>
        <v>Marbofloxacin</v>
      </c>
      <c r="V36" s="2" t="str">
        <f t="shared" si="9"/>
        <v/>
      </c>
      <c r="W36" s="2" t="str">
        <f t="shared" si="10"/>
        <v/>
      </c>
      <c r="X36" s="2" t="str">
        <f t="shared" si="11"/>
        <v/>
      </c>
      <c r="Y36" s="2">
        <f t="shared" si="12"/>
        <v>2</v>
      </c>
      <c r="Z36" s="2" t="str">
        <f t="shared" si="13"/>
        <v>Enrofloxacin, Marbofloxacin</v>
      </c>
    </row>
    <row r="37" spans="1:26">
      <c r="A37" s="3">
        <v>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N37" s="2" t="str">
        <f t="shared" si="1"/>
        <v>Amikacin</v>
      </c>
      <c r="O37" s="2" t="str">
        <f t="shared" si="2"/>
        <v/>
      </c>
      <c r="P37" s="2" t="str">
        <f t="shared" si="3"/>
        <v/>
      </c>
      <c r="Q37" s="2" t="str">
        <f t="shared" si="4"/>
        <v/>
      </c>
      <c r="R37" s="2" t="str">
        <f t="shared" si="5"/>
        <v/>
      </c>
      <c r="S37" s="2" t="str">
        <f t="shared" si="6"/>
        <v/>
      </c>
      <c r="T37" s="2" t="str">
        <f t="shared" si="7"/>
        <v/>
      </c>
      <c r="U37" s="2" t="str">
        <f t="shared" si="8"/>
        <v/>
      </c>
      <c r="V37" s="2" t="str">
        <f t="shared" si="9"/>
        <v>Nitrofurantoin</v>
      </c>
      <c r="W37" s="2" t="str">
        <f t="shared" si="10"/>
        <v/>
      </c>
      <c r="X37" s="2" t="str">
        <f t="shared" si="11"/>
        <v/>
      </c>
      <c r="Y37" s="2">
        <f t="shared" si="12"/>
        <v>2</v>
      </c>
      <c r="Z37" s="2" t="str">
        <f t="shared" si="13"/>
        <v>Amikacin, Nitrofurantoin</v>
      </c>
    </row>
    <row r="38" spans="1:26">
      <c r="A38" s="3">
        <v>0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N38" s="2" t="str">
        <f t="shared" si="1"/>
        <v/>
      </c>
      <c r="O38" s="2" t="str">
        <f t="shared" si="2"/>
        <v>Amoxicillin/Clavulanic Acid</v>
      </c>
      <c r="P38" s="2" t="str">
        <f t="shared" si="3"/>
        <v/>
      </c>
      <c r="Q38" s="2" t="str">
        <f t="shared" si="4"/>
        <v/>
      </c>
      <c r="R38" s="2" t="str">
        <f t="shared" si="5"/>
        <v/>
      </c>
      <c r="S38" s="2" t="str">
        <f t="shared" si="6"/>
        <v/>
      </c>
      <c r="T38" s="2" t="str">
        <f t="shared" si="7"/>
        <v>Enrofloxacin</v>
      </c>
      <c r="U38" s="2" t="str">
        <f t="shared" si="8"/>
        <v/>
      </c>
      <c r="V38" s="2" t="str">
        <f t="shared" si="9"/>
        <v>Nitrofurantoin</v>
      </c>
      <c r="W38" s="2" t="str">
        <f t="shared" si="10"/>
        <v/>
      </c>
      <c r="X38" s="2" t="str">
        <f t="shared" si="11"/>
        <v/>
      </c>
      <c r="Y38" s="2">
        <f t="shared" si="12"/>
        <v>3</v>
      </c>
      <c r="Z38" s="2" t="str">
        <f t="shared" si="13"/>
        <v>Amoxicillin/Clavulanic Acid, Enrofloxacin, Nitrofurantoin</v>
      </c>
    </row>
    <row r="39" spans="1:26">
      <c r="A39" s="3">
        <v>0</v>
      </c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N39" s="2" t="str">
        <f t="shared" si="1"/>
        <v/>
      </c>
      <c r="O39" s="2" t="str">
        <f t="shared" si="2"/>
        <v>Amoxicillin/Clavulanic Acid</v>
      </c>
      <c r="P39" s="2" t="str">
        <f t="shared" si="3"/>
        <v/>
      </c>
      <c r="Q39" s="2" t="str">
        <f t="shared" si="4"/>
        <v/>
      </c>
      <c r="R39" s="2" t="str">
        <f t="shared" si="5"/>
        <v/>
      </c>
      <c r="S39" s="2" t="str">
        <f t="shared" si="6"/>
        <v>Doxycycline</v>
      </c>
      <c r="T39" s="2" t="str">
        <f t="shared" si="7"/>
        <v/>
      </c>
      <c r="U39" s="2" t="str">
        <f t="shared" si="8"/>
        <v/>
      </c>
      <c r="V39" s="2" t="str">
        <f t="shared" si="9"/>
        <v>Nitrofurantoin</v>
      </c>
      <c r="W39" s="2" t="str">
        <f t="shared" si="10"/>
        <v/>
      </c>
      <c r="X39" s="2" t="str">
        <f t="shared" si="11"/>
        <v/>
      </c>
      <c r="Y39" s="2">
        <f t="shared" si="12"/>
        <v>3</v>
      </c>
      <c r="Z39" s="2" t="str">
        <f t="shared" si="13"/>
        <v>Amoxicillin/Clavulanic Acid, Doxycycline, Nitrofurantoin</v>
      </c>
    </row>
    <row r="40" spans="1:26">
      <c r="A40" s="3">
        <v>0</v>
      </c>
      <c r="B40" s="3">
        <v>1</v>
      </c>
      <c r="C40" s="3">
        <v>1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N40" s="2" t="str">
        <f t="shared" si="1"/>
        <v/>
      </c>
      <c r="O40" s="2" t="str">
        <f t="shared" si="2"/>
        <v>Amoxicillin/Clavulanic Acid</v>
      </c>
      <c r="P40" s="2" t="str">
        <f t="shared" si="3"/>
        <v>Cefalexin</v>
      </c>
      <c r="Q40" s="2" t="str">
        <f t="shared" si="4"/>
        <v>Cefovecin</v>
      </c>
      <c r="R40" s="2" t="str">
        <f t="shared" si="5"/>
        <v>Clindamycin</v>
      </c>
      <c r="S40" s="2" t="str">
        <f t="shared" si="6"/>
        <v/>
      </c>
      <c r="T40" s="2" t="str">
        <f t="shared" si="7"/>
        <v/>
      </c>
      <c r="U40" s="2" t="str">
        <f t="shared" si="8"/>
        <v/>
      </c>
      <c r="V40" s="2" t="str">
        <f t="shared" si="9"/>
        <v/>
      </c>
      <c r="W40" s="2" t="str">
        <f t="shared" si="10"/>
        <v>Trimethoprim/Sulfamethoxazole</v>
      </c>
      <c r="X40" s="2" t="str">
        <f t="shared" si="11"/>
        <v/>
      </c>
      <c r="Y40" s="2">
        <f t="shared" si="12"/>
        <v>5</v>
      </c>
      <c r="Z40" s="2" t="str">
        <f t="shared" si="13"/>
        <v>Amoxicillin/Clavulanic Acid, Cefalexin, Cefovecin, Clindamycin, Trimethoprim/Sulfamethoxazole</v>
      </c>
    </row>
    <row r="41" spans="1:26">
      <c r="A41" s="3">
        <v>1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N41" s="2" t="str">
        <f t="shared" si="1"/>
        <v>Amikacin</v>
      </c>
      <c r="O41" s="2" t="str">
        <f t="shared" si="2"/>
        <v/>
      </c>
      <c r="P41" s="2" t="str">
        <f t="shared" si="3"/>
        <v/>
      </c>
      <c r="Q41" s="2" t="str">
        <f t="shared" si="4"/>
        <v/>
      </c>
      <c r="R41" s="2" t="str">
        <f t="shared" si="5"/>
        <v>Clindamycin</v>
      </c>
      <c r="S41" s="2" t="str">
        <f t="shared" si="6"/>
        <v/>
      </c>
      <c r="T41" s="2" t="str">
        <f t="shared" si="7"/>
        <v/>
      </c>
      <c r="U41" s="2" t="str">
        <f t="shared" si="8"/>
        <v/>
      </c>
      <c r="V41" s="2" t="str">
        <f t="shared" si="9"/>
        <v/>
      </c>
      <c r="W41" s="2" t="str">
        <f t="shared" si="10"/>
        <v/>
      </c>
      <c r="X41" s="2" t="str">
        <f t="shared" si="11"/>
        <v/>
      </c>
      <c r="Y41" s="2">
        <f t="shared" si="12"/>
        <v>2</v>
      </c>
      <c r="Z41" s="2" t="str">
        <f t="shared" si="13"/>
        <v>Amikacin, Clindamycin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"/>
  <sheetViews>
    <sheetView topLeftCell="C3" workbookViewId="0">
      <selection sqref="A1:AE34"/>
    </sheetView>
  </sheetViews>
  <sheetFormatPr defaultRowHeight="15"/>
  <cols>
    <col min="4" max="4" width="34.5703125" bestFit="1" customWidth="1"/>
    <col min="5" max="5" width="30.85546875" bestFit="1" customWidth="1"/>
    <col min="7" max="7" width="30.85546875" bestFit="1" customWidth="1"/>
  </cols>
  <sheetData>
    <row r="1" spans="1:24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</v>
      </c>
      <c r="G1" t="s">
        <v>36</v>
      </c>
      <c r="H1" t="s">
        <v>37</v>
      </c>
      <c r="I1" t="s">
        <v>38</v>
      </c>
      <c r="J1" t="s">
        <v>39</v>
      </c>
      <c r="K1" t="s">
        <v>4</v>
      </c>
      <c r="L1" t="s">
        <v>5</v>
      </c>
      <c r="M1" t="s">
        <v>40</v>
      </c>
      <c r="N1" t="s">
        <v>6</v>
      </c>
      <c r="O1" t="s">
        <v>7</v>
      </c>
      <c r="P1" t="s">
        <v>8</v>
      </c>
      <c r="Q1" t="s">
        <v>41</v>
      </c>
      <c r="R1" t="s">
        <v>9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10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5" spans="1:24">
      <c r="D5" t="s">
        <v>0</v>
      </c>
      <c r="E5" t="s">
        <v>23</v>
      </c>
      <c r="G5" t="s">
        <v>23</v>
      </c>
    </row>
    <row r="6" spans="1:24">
      <c r="D6" t="s">
        <v>1</v>
      </c>
      <c r="E6" t="s">
        <v>24</v>
      </c>
      <c r="G6" t="s">
        <v>24</v>
      </c>
    </row>
    <row r="7" spans="1:24">
      <c r="D7" t="s">
        <v>2</v>
      </c>
      <c r="E7" t="s">
        <v>25</v>
      </c>
      <c r="G7" t="s">
        <v>25</v>
      </c>
    </row>
    <row r="8" spans="1:24">
      <c r="D8" t="s">
        <v>34</v>
      </c>
      <c r="E8" t="s">
        <v>26</v>
      </c>
      <c r="G8" t="s">
        <v>47</v>
      </c>
    </row>
    <row r="9" spans="1:24">
      <c r="D9" t="s">
        <v>35</v>
      </c>
      <c r="E9" t="s">
        <v>27</v>
      </c>
      <c r="G9" t="s">
        <v>48</v>
      </c>
    </row>
    <row r="10" spans="1:24">
      <c r="D10" t="s">
        <v>3</v>
      </c>
      <c r="E10" t="s">
        <v>28</v>
      </c>
      <c r="G10" t="s">
        <v>26</v>
      </c>
    </row>
    <row r="11" spans="1:24">
      <c r="D11" t="s">
        <v>36</v>
      </c>
      <c r="E11" t="s">
        <v>29</v>
      </c>
      <c r="G11" t="s">
        <v>49</v>
      </c>
    </row>
    <row r="12" spans="1:24">
      <c r="D12" t="s">
        <v>37</v>
      </c>
      <c r="E12" t="s">
        <v>30</v>
      </c>
      <c r="G12" t="s">
        <v>50</v>
      </c>
    </row>
    <row r="13" spans="1:24">
      <c r="D13" t="s">
        <v>38</v>
      </c>
      <c r="E13" t="s">
        <v>31</v>
      </c>
      <c r="G13" t="s">
        <v>51</v>
      </c>
    </row>
    <row r="14" spans="1:24">
      <c r="D14" t="s">
        <v>39</v>
      </c>
      <c r="E14" t="s">
        <v>32</v>
      </c>
      <c r="G14" t="s">
        <v>52</v>
      </c>
    </row>
    <row r="15" spans="1:24">
      <c r="D15" t="s">
        <v>4</v>
      </c>
      <c r="E15" t="s">
        <v>33</v>
      </c>
      <c r="G15" t="s">
        <v>27</v>
      </c>
    </row>
    <row r="16" spans="1:24">
      <c r="D16" t="s">
        <v>5</v>
      </c>
      <c r="G16" t="s">
        <v>28</v>
      </c>
    </row>
    <row r="17" spans="4:7">
      <c r="D17" t="s">
        <v>40</v>
      </c>
      <c r="G17" t="s">
        <v>53</v>
      </c>
    </row>
    <row r="18" spans="4:7">
      <c r="D18" t="s">
        <v>6</v>
      </c>
      <c r="G18" t="s">
        <v>29</v>
      </c>
    </row>
    <row r="19" spans="4:7">
      <c r="D19" t="s">
        <v>7</v>
      </c>
      <c r="G19" t="s">
        <v>30</v>
      </c>
    </row>
    <row r="20" spans="4:7">
      <c r="D20" t="s">
        <v>8</v>
      </c>
      <c r="G20" t="s">
        <v>31</v>
      </c>
    </row>
    <row r="21" spans="4:7">
      <c r="D21" t="s">
        <v>41</v>
      </c>
      <c r="G21" t="s">
        <v>54</v>
      </c>
    </row>
    <row r="22" spans="4:7">
      <c r="D22" t="s">
        <v>9</v>
      </c>
      <c r="G22" t="s">
        <v>32</v>
      </c>
    </row>
    <row r="23" spans="4:7">
      <c r="D23" t="s">
        <v>42</v>
      </c>
      <c r="G23" t="s">
        <v>55</v>
      </c>
    </row>
    <row r="24" spans="4:7">
      <c r="D24" t="s">
        <v>43</v>
      </c>
      <c r="G24" t="s">
        <v>56</v>
      </c>
    </row>
    <row r="25" spans="4:7">
      <c r="D25" t="s">
        <v>44</v>
      </c>
      <c r="G25" t="s">
        <v>57</v>
      </c>
    </row>
    <row r="26" spans="4:7">
      <c r="D26" t="s">
        <v>45</v>
      </c>
      <c r="G26" t="s">
        <v>58</v>
      </c>
    </row>
    <row r="27" spans="4:7">
      <c r="D27" t="s">
        <v>46</v>
      </c>
      <c r="G27" t="s">
        <v>59</v>
      </c>
    </row>
    <row r="28" spans="4:7">
      <c r="D28" t="s">
        <v>10</v>
      </c>
      <c r="G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GNN</vt:lpstr>
      <vt:lpstr>GP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2023-02-24T03:49:34Z</dcterms:created>
  <dcterms:modified xsi:type="dcterms:W3CDTF">2023-02-26T11:53:16Z</dcterms:modified>
</cp:coreProperties>
</file>