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_HVN_ITS_LABO_DWH\Desktop\CHECK_CEDX\data\data\"/>
    </mc:Choice>
  </mc:AlternateContent>
  <xr:revisionPtr revIDLastSave="0" documentId="13_ncr:1_{15499AA7-99F7-409A-9524-D2EA64C10454}" xr6:coauthVersionLast="47" xr6:coauthVersionMax="47" xr10:uidLastSave="{00000000-0000-0000-0000-000000000000}"/>
  <bookViews>
    <workbookView xWindow="-110" yWindow="-110" windowWidth="19420" windowHeight="10560" xr2:uid="{9909BEEC-6287-43B6-8465-D5D0C1C5D82D}"/>
  </bookViews>
  <sheets>
    <sheet name="History buy EW" sheetId="1" r:id="rId1"/>
  </sheets>
  <definedNames>
    <definedName name="_xlnm._FilterDatabase" localSheetId="0" hidden="1">'History buy EW'!$1:$101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1" i="1" l="1"/>
  <c r="L101" i="1"/>
  <c r="I101" i="1"/>
  <c r="J101" i="1" s="1"/>
  <c r="G101" i="1"/>
  <c r="C101" i="1"/>
  <c r="T100" i="1"/>
  <c r="L100" i="1"/>
  <c r="I100" i="1"/>
  <c r="J100" i="1" s="1"/>
  <c r="G100" i="1"/>
  <c r="C100" i="1"/>
  <c r="T99" i="1"/>
  <c r="L99" i="1"/>
  <c r="I99" i="1"/>
  <c r="J99" i="1" s="1"/>
  <c r="G99" i="1"/>
  <c r="C99" i="1"/>
  <c r="T98" i="1"/>
  <c r="L98" i="1"/>
  <c r="I98" i="1"/>
  <c r="J98" i="1" s="1"/>
  <c r="G98" i="1"/>
  <c r="C98" i="1"/>
  <c r="T97" i="1"/>
  <c r="L97" i="1"/>
  <c r="I97" i="1"/>
  <c r="J97" i="1" s="1"/>
  <c r="G97" i="1"/>
  <c r="C97" i="1"/>
  <c r="T96" i="1"/>
  <c r="L96" i="1"/>
  <c r="I96" i="1"/>
  <c r="J96" i="1" s="1"/>
  <c r="G96" i="1"/>
  <c r="C96" i="1"/>
  <c r="T95" i="1"/>
  <c r="L95" i="1"/>
  <c r="I95" i="1"/>
  <c r="J95" i="1" s="1"/>
  <c r="G95" i="1"/>
  <c r="C95" i="1"/>
  <c r="T94" i="1"/>
  <c r="L94" i="1"/>
  <c r="I94" i="1"/>
  <c r="J94" i="1" s="1"/>
  <c r="G94" i="1"/>
  <c r="C94" i="1"/>
  <c r="T93" i="1"/>
  <c r="L93" i="1"/>
  <c r="I93" i="1"/>
  <c r="J93" i="1" s="1"/>
  <c r="G93" i="1"/>
  <c r="C93" i="1"/>
  <c r="T92" i="1"/>
  <c r="L92" i="1"/>
  <c r="I92" i="1"/>
  <c r="J92" i="1" s="1"/>
  <c r="G92" i="1"/>
  <c r="C92" i="1"/>
  <c r="T91" i="1"/>
  <c r="L91" i="1"/>
  <c r="I91" i="1"/>
  <c r="J91" i="1" s="1"/>
  <c r="G91" i="1"/>
  <c r="C91" i="1"/>
  <c r="T90" i="1"/>
  <c r="L90" i="1"/>
  <c r="I90" i="1"/>
  <c r="J90" i="1" s="1"/>
  <c r="G90" i="1"/>
  <c r="C90" i="1"/>
  <c r="T89" i="1"/>
  <c r="L89" i="1"/>
  <c r="I89" i="1"/>
  <c r="J89" i="1" s="1"/>
  <c r="G89" i="1"/>
  <c r="C89" i="1"/>
  <c r="T88" i="1"/>
  <c r="L88" i="1"/>
  <c r="I88" i="1"/>
  <c r="J88" i="1" s="1"/>
  <c r="G88" i="1"/>
  <c r="C88" i="1"/>
  <c r="T87" i="1"/>
  <c r="L87" i="1"/>
  <c r="I87" i="1"/>
  <c r="J87" i="1" s="1"/>
  <c r="G87" i="1"/>
  <c r="C87" i="1"/>
  <c r="T86" i="1"/>
  <c r="L86" i="1"/>
  <c r="I86" i="1"/>
  <c r="J86" i="1" s="1"/>
  <c r="G86" i="1"/>
  <c r="C86" i="1"/>
  <c r="T85" i="1"/>
  <c r="L85" i="1"/>
  <c r="I85" i="1"/>
  <c r="J85" i="1" s="1"/>
  <c r="G85" i="1"/>
  <c r="C85" i="1"/>
  <c r="T84" i="1"/>
  <c r="L84" i="1"/>
  <c r="I84" i="1"/>
  <c r="J84" i="1" s="1"/>
  <c r="G84" i="1"/>
  <c r="C84" i="1"/>
  <c r="T83" i="1"/>
  <c r="L83" i="1"/>
  <c r="I83" i="1"/>
  <c r="J83" i="1" s="1"/>
  <c r="G83" i="1"/>
  <c r="C83" i="1"/>
  <c r="T82" i="1"/>
  <c r="L82" i="1"/>
  <c r="I82" i="1"/>
  <c r="J82" i="1" s="1"/>
  <c r="G82" i="1"/>
  <c r="C82" i="1"/>
  <c r="T81" i="1"/>
  <c r="L81" i="1"/>
  <c r="I81" i="1"/>
  <c r="J81" i="1" s="1"/>
  <c r="G81" i="1"/>
  <c r="C81" i="1"/>
  <c r="T80" i="1"/>
  <c r="L80" i="1"/>
  <c r="I80" i="1"/>
  <c r="J80" i="1" s="1"/>
  <c r="G80" i="1"/>
  <c r="C80" i="1"/>
  <c r="T79" i="1"/>
  <c r="L79" i="1"/>
  <c r="I79" i="1"/>
  <c r="J79" i="1" s="1"/>
  <c r="G79" i="1"/>
  <c r="C79" i="1"/>
  <c r="T78" i="1"/>
  <c r="L78" i="1"/>
  <c r="I78" i="1"/>
  <c r="J78" i="1" s="1"/>
  <c r="G78" i="1"/>
  <c r="C78" i="1"/>
  <c r="T77" i="1"/>
  <c r="L77" i="1"/>
  <c r="I77" i="1"/>
  <c r="J77" i="1" s="1"/>
  <c r="G77" i="1"/>
  <c r="C77" i="1"/>
  <c r="T76" i="1"/>
  <c r="L76" i="1"/>
  <c r="I76" i="1"/>
  <c r="J76" i="1" s="1"/>
  <c r="G76" i="1"/>
  <c r="C76" i="1"/>
  <c r="T75" i="1"/>
  <c r="L75" i="1"/>
  <c r="I75" i="1"/>
  <c r="J75" i="1" s="1"/>
  <c r="G75" i="1"/>
  <c r="C75" i="1"/>
  <c r="T74" i="1"/>
  <c r="L74" i="1"/>
  <c r="I74" i="1"/>
  <c r="J74" i="1" s="1"/>
  <c r="G74" i="1"/>
  <c r="C74" i="1"/>
  <c r="T73" i="1"/>
  <c r="L73" i="1"/>
  <c r="I73" i="1"/>
  <c r="J73" i="1" s="1"/>
  <c r="G73" i="1"/>
  <c r="C73" i="1"/>
  <c r="T72" i="1"/>
  <c r="L72" i="1"/>
  <c r="I72" i="1"/>
  <c r="J72" i="1" s="1"/>
  <c r="G72" i="1"/>
  <c r="C72" i="1"/>
  <c r="T71" i="1"/>
  <c r="L71" i="1"/>
  <c r="I71" i="1"/>
  <c r="J71" i="1" s="1"/>
  <c r="G71" i="1"/>
  <c r="C71" i="1"/>
  <c r="T70" i="1"/>
  <c r="L70" i="1"/>
  <c r="I70" i="1"/>
  <c r="J70" i="1" s="1"/>
  <c r="G70" i="1"/>
  <c r="C70" i="1"/>
  <c r="T69" i="1"/>
  <c r="L69" i="1"/>
  <c r="I69" i="1"/>
  <c r="J69" i="1" s="1"/>
  <c r="G69" i="1"/>
  <c r="C69" i="1"/>
  <c r="T68" i="1"/>
  <c r="L68" i="1"/>
  <c r="I68" i="1"/>
  <c r="J68" i="1" s="1"/>
  <c r="G68" i="1"/>
  <c r="C68" i="1"/>
  <c r="T67" i="1"/>
  <c r="L67" i="1"/>
  <c r="I67" i="1"/>
  <c r="J67" i="1" s="1"/>
  <c r="G67" i="1"/>
  <c r="C67" i="1"/>
  <c r="T66" i="1"/>
  <c r="L66" i="1"/>
  <c r="I66" i="1"/>
  <c r="J66" i="1" s="1"/>
  <c r="G66" i="1"/>
  <c r="C66" i="1"/>
  <c r="T65" i="1"/>
  <c r="L65" i="1"/>
  <c r="I65" i="1"/>
  <c r="J65" i="1" s="1"/>
  <c r="G65" i="1"/>
  <c r="C65" i="1"/>
  <c r="T64" i="1"/>
  <c r="L64" i="1"/>
  <c r="I64" i="1"/>
  <c r="J64" i="1" s="1"/>
  <c r="G64" i="1"/>
  <c r="C64" i="1"/>
  <c r="T63" i="1"/>
  <c r="L63" i="1"/>
  <c r="I63" i="1"/>
  <c r="J63" i="1" s="1"/>
  <c r="G63" i="1"/>
  <c r="C63" i="1"/>
  <c r="T62" i="1"/>
  <c r="L62" i="1"/>
  <c r="I62" i="1"/>
  <c r="J62" i="1" s="1"/>
  <c r="G62" i="1"/>
  <c r="C62" i="1"/>
  <c r="T61" i="1"/>
  <c r="L61" i="1"/>
  <c r="I61" i="1"/>
  <c r="J61" i="1" s="1"/>
  <c r="G61" i="1"/>
  <c r="C61" i="1"/>
  <c r="T60" i="1"/>
  <c r="L60" i="1"/>
  <c r="I60" i="1"/>
  <c r="J60" i="1" s="1"/>
  <c r="G60" i="1"/>
  <c r="C60" i="1"/>
  <c r="T59" i="1"/>
  <c r="L59" i="1"/>
  <c r="I59" i="1"/>
  <c r="J59" i="1" s="1"/>
  <c r="G59" i="1"/>
  <c r="C59" i="1"/>
  <c r="T58" i="1"/>
  <c r="L58" i="1"/>
  <c r="I58" i="1"/>
  <c r="J58" i="1" s="1"/>
  <c r="G58" i="1"/>
  <c r="C58" i="1"/>
  <c r="T57" i="1"/>
  <c r="L57" i="1"/>
  <c r="I57" i="1"/>
  <c r="J57" i="1" s="1"/>
  <c r="G57" i="1"/>
  <c r="C57" i="1"/>
  <c r="T56" i="1"/>
  <c r="L56" i="1"/>
  <c r="I56" i="1"/>
  <c r="J56" i="1" s="1"/>
  <c r="G56" i="1"/>
  <c r="C56" i="1"/>
  <c r="T55" i="1"/>
  <c r="L55" i="1"/>
  <c r="I55" i="1"/>
  <c r="J55" i="1" s="1"/>
  <c r="G55" i="1"/>
  <c r="C55" i="1"/>
  <c r="T54" i="1"/>
  <c r="L54" i="1"/>
  <c r="I54" i="1"/>
  <c r="J54" i="1" s="1"/>
  <c r="G54" i="1"/>
  <c r="C54" i="1"/>
  <c r="T53" i="1"/>
  <c r="L53" i="1"/>
  <c r="I53" i="1"/>
  <c r="J53" i="1" s="1"/>
  <c r="G53" i="1"/>
  <c r="C53" i="1"/>
  <c r="T52" i="1"/>
  <c r="L52" i="1"/>
  <c r="I52" i="1"/>
  <c r="J52" i="1" s="1"/>
  <c r="G52" i="1"/>
  <c r="C52" i="1"/>
  <c r="T51" i="1"/>
  <c r="L51" i="1"/>
  <c r="I51" i="1"/>
  <c r="J51" i="1" s="1"/>
  <c r="G51" i="1"/>
  <c r="C51" i="1"/>
  <c r="T50" i="1"/>
  <c r="L50" i="1"/>
  <c r="I50" i="1"/>
  <c r="J50" i="1" s="1"/>
  <c r="G50" i="1"/>
  <c r="C50" i="1"/>
  <c r="T49" i="1"/>
  <c r="L49" i="1"/>
  <c r="I49" i="1"/>
  <c r="J49" i="1" s="1"/>
  <c r="G49" i="1"/>
  <c r="C49" i="1"/>
  <c r="T48" i="1"/>
  <c r="L48" i="1"/>
  <c r="I48" i="1"/>
  <c r="J48" i="1" s="1"/>
  <c r="G48" i="1"/>
  <c r="C48" i="1"/>
  <c r="T47" i="1"/>
  <c r="L47" i="1"/>
  <c r="I47" i="1"/>
  <c r="J47" i="1" s="1"/>
  <c r="G47" i="1"/>
  <c r="C47" i="1"/>
  <c r="T46" i="1"/>
  <c r="L46" i="1"/>
  <c r="I46" i="1"/>
  <c r="J46" i="1" s="1"/>
  <c r="G46" i="1"/>
  <c r="C46" i="1"/>
  <c r="T45" i="1"/>
  <c r="L45" i="1"/>
  <c r="I45" i="1"/>
  <c r="J45" i="1" s="1"/>
  <c r="G45" i="1"/>
  <c r="C45" i="1"/>
  <c r="T44" i="1"/>
  <c r="L44" i="1"/>
  <c r="I44" i="1"/>
  <c r="J44" i="1" s="1"/>
  <c r="G44" i="1"/>
  <c r="C44" i="1"/>
  <c r="T43" i="1"/>
  <c r="L43" i="1"/>
  <c r="I43" i="1"/>
  <c r="J43" i="1" s="1"/>
  <c r="G43" i="1"/>
  <c r="C43" i="1"/>
  <c r="T42" i="1"/>
  <c r="L42" i="1"/>
  <c r="I42" i="1"/>
  <c r="J42" i="1" s="1"/>
  <c r="G42" i="1"/>
  <c r="C42" i="1"/>
  <c r="T41" i="1"/>
  <c r="L41" i="1"/>
  <c r="I41" i="1"/>
  <c r="J41" i="1" s="1"/>
  <c r="G41" i="1"/>
  <c r="C41" i="1"/>
  <c r="T40" i="1"/>
  <c r="L40" i="1"/>
  <c r="I40" i="1"/>
  <c r="J40" i="1" s="1"/>
  <c r="G40" i="1"/>
  <c r="C40" i="1"/>
  <c r="T39" i="1"/>
  <c r="L39" i="1"/>
  <c r="I39" i="1"/>
  <c r="J39" i="1" s="1"/>
  <c r="G39" i="1"/>
  <c r="C39" i="1"/>
  <c r="T38" i="1"/>
  <c r="L38" i="1"/>
  <c r="I38" i="1"/>
  <c r="J38" i="1" s="1"/>
  <c r="G38" i="1"/>
  <c r="C38" i="1"/>
  <c r="T37" i="1"/>
  <c r="L37" i="1"/>
  <c r="I37" i="1"/>
  <c r="J37" i="1" s="1"/>
  <c r="G37" i="1"/>
  <c r="C37" i="1"/>
  <c r="T36" i="1"/>
  <c r="L36" i="1"/>
  <c r="I36" i="1"/>
  <c r="J36" i="1" s="1"/>
  <c r="G36" i="1"/>
  <c r="C36" i="1"/>
  <c r="T35" i="1"/>
  <c r="L35" i="1"/>
  <c r="I35" i="1"/>
  <c r="J35" i="1" s="1"/>
  <c r="G35" i="1"/>
  <c r="C35" i="1"/>
  <c r="T34" i="1"/>
  <c r="L34" i="1"/>
  <c r="I34" i="1"/>
  <c r="J34" i="1" s="1"/>
  <c r="G34" i="1"/>
  <c r="C34" i="1"/>
  <c r="T33" i="1"/>
  <c r="L33" i="1"/>
  <c r="I33" i="1"/>
  <c r="J33" i="1" s="1"/>
  <c r="G33" i="1"/>
  <c r="C33" i="1"/>
  <c r="T32" i="1"/>
  <c r="L32" i="1"/>
  <c r="I32" i="1"/>
  <c r="J32" i="1" s="1"/>
  <c r="G32" i="1"/>
  <c r="C32" i="1"/>
  <c r="T31" i="1"/>
  <c r="L31" i="1"/>
  <c r="I31" i="1"/>
  <c r="J31" i="1" s="1"/>
  <c r="G31" i="1"/>
  <c r="C31" i="1"/>
  <c r="T30" i="1"/>
  <c r="L30" i="1"/>
  <c r="I30" i="1"/>
  <c r="J30" i="1" s="1"/>
  <c r="G30" i="1"/>
  <c r="C30" i="1"/>
  <c r="T29" i="1"/>
  <c r="L29" i="1"/>
  <c r="I29" i="1"/>
  <c r="J29" i="1" s="1"/>
  <c r="G29" i="1"/>
  <c r="C29" i="1"/>
  <c r="T28" i="1"/>
  <c r="L28" i="1"/>
  <c r="I28" i="1"/>
  <c r="J28" i="1" s="1"/>
  <c r="G28" i="1"/>
  <c r="C28" i="1"/>
  <c r="T27" i="1"/>
  <c r="L27" i="1"/>
  <c r="I27" i="1"/>
  <c r="J27" i="1" s="1"/>
  <c r="G27" i="1"/>
  <c r="C27" i="1"/>
  <c r="T26" i="1"/>
  <c r="L26" i="1"/>
  <c r="I26" i="1"/>
  <c r="J26" i="1" s="1"/>
  <c r="G26" i="1"/>
  <c r="C26" i="1"/>
  <c r="T25" i="1"/>
  <c r="L25" i="1"/>
  <c r="I25" i="1"/>
  <c r="J25" i="1" s="1"/>
  <c r="G25" i="1"/>
  <c r="C25" i="1"/>
  <c r="T24" i="1"/>
  <c r="L24" i="1"/>
  <c r="I24" i="1"/>
  <c r="J24" i="1" s="1"/>
  <c r="G24" i="1"/>
  <c r="C24" i="1"/>
  <c r="T23" i="1"/>
  <c r="L23" i="1"/>
  <c r="I23" i="1"/>
  <c r="J23" i="1" s="1"/>
  <c r="G23" i="1"/>
  <c r="C23" i="1"/>
  <c r="T22" i="1"/>
  <c r="L22" i="1"/>
  <c r="I22" i="1"/>
  <c r="J22" i="1" s="1"/>
  <c r="G22" i="1"/>
  <c r="C22" i="1"/>
  <c r="T21" i="1"/>
  <c r="L21" i="1"/>
  <c r="I21" i="1"/>
  <c r="J21" i="1" s="1"/>
  <c r="G21" i="1"/>
  <c r="C21" i="1"/>
  <c r="T20" i="1"/>
  <c r="L20" i="1"/>
  <c r="I20" i="1"/>
  <c r="J20" i="1" s="1"/>
  <c r="G20" i="1"/>
  <c r="C20" i="1"/>
  <c r="T19" i="1"/>
  <c r="L19" i="1"/>
  <c r="I19" i="1"/>
  <c r="J19" i="1" s="1"/>
  <c r="G19" i="1"/>
  <c r="C19" i="1"/>
  <c r="T18" i="1"/>
  <c r="L18" i="1"/>
  <c r="I18" i="1"/>
  <c r="J18" i="1" s="1"/>
  <c r="G18" i="1"/>
  <c r="C18" i="1"/>
  <c r="T17" i="1"/>
  <c r="L17" i="1"/>
  <c r="I17" i="1"/>
  <c r="J17" i="1" s="1"/>
  <c r="G17" i="1"/>
  <c r="C17" i="1"/>
  <c r="T16" i="1"/>
  <c r="L16" i="1"/>
  <c r="I16" i="1"/>
  <c r="J16" i="1" s="1"/>
  <c r="G16" i="1"/>
  <c r="C16" i="1"/>
  <c r="T15" i="1"/>
  <c r="L15" i="1"/>
  <c r="I15" i="1"/>
  <c r="J15" i="1" s="1"/>
  <c r="G15" i="1"/>
  <c r="C15" i="1"/>
  <c r="T14" i="1"/>
  <c r="L14" i="1"/>
  <c r="I14" i="1"/>
  <c r="J14" i="1" s="1"/>
  <c r="G14" i="1"/>
  <c r="C14" i="1"/>
  <c r="T13" i="1"/>
  <c r="L13" i="1"/>
  <c r="I13" i="1"/>
  <c r="J13" i="1" s="1"/>
  <c r="G13" i="1"/>
  <c r="C13" i="1"/>
  <c r="T12" i="1"/>
  <c r="L12" i="1"/>
  <c r="I12" i="1"/>
  <c r="J12" i="1" s="1"/>
  <c r="G12" i="1"/>
  <c r="C12" i="1"/>
  <c r="T11" i="1"/>
  <c r="L11" i="1"/>
  <c r="I11" i="1"/>
  <c r="J11" i="1" s="1"/>
  <c r="G11" i="1"/>
  <c r="C11" i="1"/>
  <c r="T10" i="1"/>
  <c r="L10" i="1"/>
  <c r="I10" i="1"/>
  <c r="J10" i="1" s="1"/>
  <c r="G10" i="1"/>
  <c r="C10" i="1"/>
  <c r="T9" i="1"/>
  <c r="L9" i="1"/>
  <c r="I9" i="1"/>
  <c r="J9" i="1" s="1"/>
  <c r="G9" i="1"/>
  <c r="C9" i="1"/>
  <c r="T8" i="1"/>
  <c r="L8" i="1"/>
  <c r="I8" i="1"/>
  <c r="J8" i="1" s="1"/>
  <c r="G8" i="1"/>
  <c r="C8" i="1"/>
  <c r="T7" i="1"/>
  <c r="L7" i="1"/>
  <c r="I7" i="1"/>
  <c r="J7" i="1" s="1"/>
  <c r="G7" i="1"/>
  <c r="C7" i="1"/>
  <c r="T6" i="1"/>
  <c r="L6" i="1"/>
  <c r="I6" i="1"/>
  <c r="J6" i="1" s="1"/>
  <c r="G6" i="1"/>
  <c r="C6" i="1"/>
  <c r="T5" i="1"/>
  <c r="L5" i="1"/>
  <c r="I5" i="1"/>
  <c r="J5" i="1" s="1"/>
  <c r="G5" i="1"/>
  <c r="C5" i="1"/>
  <c r="T4" i="1"/>
  <c r="L4" i="1"/>
  <c r="I4" i="1"/>
  <c r="J4" i="1" s="1"/>
  <c r="G4" i="1"/>
  <c r="D4" i="1"/>
  <c r="C4" i="1"/>
  <c r="T3" i="1"/>
  <c r="L3" i="1"/>
  <c r="I3" i="1"/>
  <c r="J3" i="1" s="1"/>
  <c r="G3" i="1"/>
  <c r="D3" i="1"/>
  <c r="C3" i="1"/>
  <c r="T2" i="1"/>
  <c r="L2" i="1"/>
  <c r="I2" i="1"/>
  <c r="J2" i="1" s="1"/>
  <c r="G2" i="1"/>
  <c r="D2" i="1"/>
  <c r="C2" i="1"/>
</calcChain>
</file>

<file path=xl/sharedStrings.xml><?xml version="1.0" encoding="utf-8"?>
<sst xmlns="http://schemas.openxmlformats.org/spreadsheetml/2006/main" count="458" uniqueCount="130">
  <si>
    <t>DLR</t>
  </si>
  <si>
    <t>VIN No.</t>
  </si>
  <si>
    <t>MODEL KEY</t>
  </si>
  <si>
    <t>MODEL</t>
  </si>
  <si>
    <t>Loại gói</t>
  </si>
  <si>
    <t>WTY START</t>
  </si>
  <si>
    <t>WTY FINISH</t>
  </si>
  <si>
    <t>EW BUYING</t>
  </si>
  <si>
    <t xml:space="preserve">EW START </t>
  </si>
  <si>
    <t>EW FINISH</t>
  </si>
  <si>
    <t>Price (HVN)</t>
  </si>
  <si>
    <t>NET</t>
  </si>
  <si>
    <t>Note</t>
  </si>
  <si>
    <t xml:space="preserve">Note 2nd </t>
  </si>
  <si>
    <t>Số ngày</t>
  </si>
  <si>
    <t>Bổ tiền</t>
  </si>
  <si>
    <t>v</t>
  </si>
  <si>
    <t>N003</t>
  </si>
  <si>
    <t>RLHFD26386Y000074</t>
  </si>
  <si>
    <t>All car</t>
  </si>
  <si>
    <t>N001</t>
  </si>
  <si>
    <t>RLHFD15288Y801643</t>
  </si>
  <si>
    <t>HVN Khuyến mại</t>
  </si>
  <si>
    <t>RLHFD15228Y801640</t>
  </si>
  <si>
    <t>Hệ thống Treo và lái</t>
  </si>
  <si>
    <t>S001</t>
  </si>
  <si>
    <t>RLHFD16238Y801533</t>
  </si>
  <si>
    <t>Civic</t>
  </si>
  <si>
    <t>RLHFD15288Y801710</t>
  </si>
  <si>
    <t>RLHFD26368Y800892</t>
  </si>
  <si>
    <t>RLHFD15248Y801526</t>
  </si>
  <si>
    <t>RLHFD16228Y801829</t>
  </si>
  <si>
    <t>RLHFD15248Y801638</t>
  </si>
  <si>
    <t>RLHFD15298Y801859</t>
  </si>
  <si>
    <t>RLHFD26308Y801066</t>
  </si>
  <si>
    <t>RLHFD26378Y801078</t>
  </si>
  <si>
    <t>S002</t>
  </si>
  <si>
    <t>RLHFD16288Y102432</t>
  </si>
  <si>
    <t>RLHFD26398Y800899</t>
  </si>
  <si>
    <t>RLHFD162X8Y801609</t>
  </si>
  <si>
    <t>RLHFD26347Y100142</t>
  </si>
  <si>
    <t>RLHFD15287Y100325</t>
  </si>
  <si>
    <t>RLHFD26308Y800791</t>
  </si>
  <si>
    <t>C001</t>
  </si>
  <si>
    <t>RLHFD162X8Y801500</t>
  </si>
  <si>
    <t>RLHFD26388Y800943</t>
  </si>
  <si>
    <t>RLHFD15258Y801518</t>
  </si>
  <si>
    <t>RLHFD15238Y801632</t>
  </si>
  <si>
    <t>N004</t>
  </si>
  <si>
    <t>RLHFD26367Y101017</t>
  </si>
  <si>
    <t>RLHFD26366Y000073</t>
  </si>
  <si>
    <t>RLHFD26346Y000265</t>
  </si>
  <si>
    <t>RLHFD15218Y801791</t>
  </si>
  <si>
    <t>RLHFD16218Y801952</t>
  </si>
  <si>
    <t>RLHFD26338Y800963</t>
  </si>
  <si>
    <t>RLHFD26328Y801070</t>
  </si>
  <si>
    <t>RLHFD26368Y800990</t>
  </si>
  <si>
    <t>RLHFD152X8Y801692</t>
  </si>
  <si>
    <t>RLHFD16278Y801910</t>
  </si>
  <si>
    <t>RLHFD15216Y000436</t>
  </si>
  <si>
    <t>RLHFD16298Y102939</t>
  </si>
  <si>
    <t>RLHFD26396Y000830</t>
  </si>
  <si>
    <t>RLHFD26396Y000231</t>
  </si>
  <si>
    <t>RLHFD16226Y001013</t>
  </si>
  <si>
    <t>RLHFD26386Y000270</t>
  </si>
  <si>
    <t>RLHFD263X8Y800930</t>
  </si>
  <si>
    <t>RLHFD26376Y000518</t>
  </si>
  <si>
    <t>RLHFD16238Y800267</t>
  </si>
  <si>
    <t>RLHFD16217Y100147</t>
  </si>
  <si>
    <t>AC system</t>
  </si>
  <si>
    <t>RLHFD16257Y101348</t>
  </si>
  <si>
    <t>RLHFD26317Y100082</t>
  </si>
  <si>
    <t>RLHFD15268Y801835</t>
  </si>
  <si>
    <t>RLHFD16228Y801670</t>
  </si>
  <si>
    <t>RLHFD16208Y801666</t>
  </si>
  <si>
    <t>RLHFD26328Y800906</t>
  </si>
  <si>
    <t>RLHFD152X8Y802180</t>
  </si>
  <si>
    <t>RLHFD26386Y000348</t>
  </si>
  <si>
    <t>RLHFD26336Y000869</t>
  </si>
  <si>
    <t>RLHFD26386Y000589</t>
  </si>
  <si>
    <t>RLHFD16236Y000744</t>
  </si>
  <si>
    <t>RLHFD26366Y000686</t>
  </si>
  <si>
    <t>RLHFD15266Y000061</t>
  </si>
  <si>
    <t>RLHFD15258Y801857</t>
  </si>
  <si>
    <t>RLHFD15288Y801772</t>
  </si>
  <si>
    <t>RLHFD15288Y801688</t>
  </si>
  <si>
    <t>RLHFD15226Y000090</t>
  </si>
  <si>
    <t>RLHFD15226Y000929</t>
  </si>
  <si>
    <t>RLHFD26388Y800845</t>
  </si>
  <si>
    <t>RLHFD162X8Y801531</t>
  </si>
  <si>
    <t>RLHFD26316Y000143</t>
  </si>
  <si>
    <t>RLHFD16298Y801911</t>
  </si>
  <si>
    <t>RLHFD16278Y802149</t>
  </si>
  <si>
    <t>RLHFD26396Y000259</t>
  </si>
  <si>
    <t>RLHFD26398Y800997</t>
  </si>
  <si>
    <t>RLHFD263X8Y800975</t>
  </si>
  <si>
    <t>RLHFD15267Y100257</t>
  </si>
  <si>
    <t>C002</t>
  </si>
  <si>
    <t>RLHFD15258Y800675</t>
  </si>
  <si>
    <t>RLHFD16237Y101459</t>
  </si>
  <si>
    <t>RLHFD15296Y000197</t>
  </si>
  <si>
    <t>RLHFD26336Y000211</t>
  </si>
  <si>
    <t>RLHFD26316Y000062</t>
  </si>
  <si>
    <t>RLHFD26326Y000152</t>
  </si>
  <si>
    <t>RLHFD15216Y000095</t>
  </si>
  <si>
    <t>RLHFD16216Y000015</t>
  </si>
  <si>
    <t>RLHFD16206Y000541</t>
  </si>
  <si>
    <t>RLHFD26386Y000060</t>
  </si>
  <si>
    <t>RLHFD15296Y000068</t>
  </si>
  <si>
    <t>RLHFD26316Y000255</t>
  </si>
  <si>
    <t>RLHFD26336Y000015</t>
  </si>
  <si>
    <t>RLHFD15247Y100838</t>
  </si>
  <si>
    <t>RLHFD26316Y000496</t>
  </si>
  <si>
    <t>RLHFD26376Y000888</t>
  </si>
  <si>
    <t>RLHFD26348Y800633</t>
  </si>
  <si>
    <t>RLHFD16226Y000105</t>
  </si>
  <si>
    <t>RLHFD16298Y800824</t>
  </si>
  <si>
    <t>RLHFD16276Y000018</t>
  </si>
  <si>
    <t>RLHFD26388Y800067</t>
  </si>
  <si>
    <t>RLHFD15256Y000231</t>
  </si>
  <si>
    <t>RLHFD26356Y000047</t>
  </si>
  <si>
    <t>RLHFD15246Y000074</t>
  </si>
  <si>
    <t>RLHFD26346Y000105</t>
  </si>
  <si>
    <t>RLHFD26396Y000701</t>
  </si>
  <si>
    <t>RLHFD26328Y800727</t>
  </si>
  <si>
    <t>RLHFD16276Y000116</t>
  </si>
  <si>
    <t>RLHFD26318Y800668</t>
  </si>
  <si>
    <t>RLHFD26346Y000444</t>
  </si>
  <si>
    <t>Engine</t>
  </si>
  <si>
    <t>RLHFD26366Y000302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</si>
</sst>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name val="VNI-Times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164" fontId="0" fillId="5" borderId="1" xfId="0" applyNumberFormat="1" applyFill="1" applyBorder="1"/>
    <xf numFmtId="3" fontId="0" fillId="0" borderId="1" xfId="0" applyNumberFormat="1" applyBorder="1"/>
    <xf numFmtId="165" fontId="0" fillId="0" borderId="1" xfId="1" applyNumberFormat="1" applyFont="1" applyBorder="1"/>
    <xf numFmtId="0" fontId="0" fillId="6" borderId="1" xfId="0" applyFill="1" applyBorder="1"/>
  </cellXfs>
  <cellStyles count="4">
    <cellStyle name="Comma" xfId="1" builtinId="3"/>
    <cellStyle name="Comma 10" xfId="3" xr:uid="{0BACCF1C-F1FC-405E-A73A-B49A930E4967}"/>
    <cellStyle name="Normal" xfId="0" builtinId="0"/>
    <cellStyle name="Normal 3 3" xfId="2" xr:uid="{7A9087DA-09AF-4760-881B-F2E3DF958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3386-9428-4A86-AEE9-38F6DF2A72C4}">
  <dimension ref="A1:T101"/>
  <sheetViews>
    <sheetView tabSelected="1" workbookViewId="0">
      <pane xSplit="4" ySplit="1" topLeftCell="E81" activePane="bottomRight" state="frozen"/>
      <selection pane="topRight" activeCell="E1" sqref="E1"/>
      <selection pane="bottomLeft" activeCell="A2" sqref="A2"/>
      <selection pane="bottomRight" activeCell="B97" sqref="B97"/>
    </sheetView>
  </sheetViews>
  <sheetFormatPr defaultRowHeight="14.5" x14ac:dyDescent="0.35"/>
  <cols>
    <col min="1" max="1" width="6.453125" bestFit="1" customWidth="1"/>
    <col min="2" max="2" width="20.81640625" bestFit="1" customWidth="1"/>
    <col min="3" max="3" width="14.54296875" customWidth="1"/>
    <col min="4" max="4" width="7" bestFit="1" customWidth="1"/>
    <col min="5" max="5" width="21.453125" bestFit="1" customWidth="1"/>
    <col min="6" max="6" width="11.7265625" bestFit="1" customWidth="1"/>
    <col min="7" max="7" width="13" customWidth="1"/>
    <col min="8" max="8" width="11.7265625" bestFit="1" customWidth="1"/>
    <col min="9" max="10" width="10.1796875" bestFit="1" customWidth="1"/>
    <col min="11" max="11" width="11" bestFit="1" customWidth="1"/>
    <col min="12" max="12" width="15.81640625" customWidth="1"/>
    <col min="13" max="13" width="14.26953125" customWidth="1"/>
    <col min="14" max="14" width="43.81640625" bestFit="1" customWidth="1"/>
    <col min="15" max="15" width="7.1796875" bestFit="1" customWidth="1"/>
    <col min="16" max="16" width="6.7265625" bestFit="1" customWidth="1"/>
    <col min="17" max="17" width="11.81640625" bestFit="1" customWidth="1"/>
    <col min="18" max="18" width="21.453125" bestFit="1" customWidth="1"/>
    <col min="19" max="19" width="20.81640625" bestFit="1" customWidth="1"/>
    <col min="20" max="20" width="4.816406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16</v>
      </c>
    </row>
    <row r="2" spans="1:20" x14ac:dyDescent="0.35">
      <c r="A2" s="5" t="s">
        <v>17</v>
      </c>
      <c r="B2" s="6" t="s">
        <v>18</v>
      </c>
      <c r="C2" s="5" t="str">
        <f>MID(B2,4,2)</f>
        <v>FD</v>
      </c>
      <c r="D2" s="7" t="str">
        <f>IF(MID(B2,4,2)="RW","CR-V",IF(MID(B2,4,2)="RM","CR-V",IF(MID(B2,4,2)="RE","CR-V",IF(MID(B2,4,2)="GM","City",IF(MID(B2,4,2)="GN","City",IF(MID(B2,4,2)="DD","Brio",IF(MID(B2,4,2)="RU","HR-V",IF(MID(B2,4,2)="GK","Jazz",IF(MID(B2,4,2)="FD","Civic",IF(MID(B2,4,2)="FC","Civic",IF(MID(B2,4,2)="FB","Civic",IF(MID(B2,4,2)="FE","Civic",IF(MID(B2,4,2)="Cp","Accord",IF(MID(B2,4,2)="CR","Accord",IF(MID(B2,4,2)="CV","Accord",IF(MID(B2,4,2)="RC","Odysey",0))))))))))))))))</f>
        <v>Civic</v>
      </c>
      <c r="E2" s="8" t="s">
        <v>19</v>
      </c>
      <c r="F2" s="9">
        <v>38971</v>
      </c>
      <c r="G2" s="10">
        <f t="shared" ref="G2:G65" si="0">DATE(YEAR(F2)+3,MONTH(F2),DAY(F2)-1)</f>
        <v>40066</v>
      </c>
      <c r="H2" s="9">
        <v>39455</v>
      </c>
      <c r="I2" s="10">
        <f>DATE(YEAR(F2)+3,MONTH(F2),DAY(F2))</f>
        <v>40067</v>
      </c>
      <c r="J2" s="10">
        <f>DATE(YEAR(I2)+1,MONTH(I2),DAY(I2)-1)</f>
        <v>40431</v>
      </c>
      <c r="K2" s="11">
        <v>1150000</v>
      </c>
      <c r="L2" s="11">
        <f>K2/1.1</f>
        <v>1045454.5454545454</v>
      </c>
      <c r="M2" s="5"/>
      <c r="N2" s="5"/>
      <c r="O2" s="5">
        <v>364</v>
      </c>
      <c r="P2" s="12">
        <v>12</v>
      </c>
      <c r="Q2" s="13"/>
      <c r="R2" t="e">
        <v>#N/A</v>
      </c>
      <c r="T2" s="5">
        <f>H2-F2</f>
        <v>484</v>
      </c>
    </row>
    <row r="3" spans="1:20" x14ac:dyDescent="0.35">
      <c r="A3" s="5" t="s">
        <v>20</v>
      </c>
      <c r="B3" s="5" t="s">
        <v>21</v>
      </c>
      <c r="C3" s="5" t="str">
        <f t="shared" ref="C3:C66" si="1">MID(B3,4,2)</f>
        <v>FD</v>
      </c>
      <c r="D3" s="7" t="str">
        <f>IF(MID(B3,4,2)="RW","CR-V",IF(MID(B3,4,2)="RM","CR-V",IF(MID(B3,4,2)="RE","CR-V",IF(MID(B3,4,2)="GM","City",IF(MID(B3,4,2)="GN","City",IF(MID(B3,4,2)="DD","Brio",IF(MID(B3,4,2)="RU","HR-V",IF(MID(B3,4,2)="GK","Jazz",IF(MID(B3,4,2)="FD","Civic",IF(MID(B3,4,2)="FC","Civic",IF(MID(B3,4,2)="FB","Civic",IF(MID(B3,4,2)="FE","Civic",IF(MID(B3,4,2)="Cp","Accord",IF(MID(B3,4,2)="CR","Accord",IF(MID(B3,4,2)="CV","Accord",IF(MID(B3,4,2)="RC","Odysey",0))))))))))))))))</f>
        <v>Civic</v>
      </c>
      <c r="E3" s="8" t="s">
        <v>19</v>
      </c>
      <c r="F3" s="9">
        <v>39692</v>
      </c>
      <c r="G3" s="10">
        <f t="shared" si="0"/>
        <v>40786</v>
      </c>
      <c r="H3" s="9">
        <v>39692</v>
      </c>
      <c r="I3" s="10">
        <f t="shared" ref="I3:I66" si="2">DATE(YEAR(F3)+3,MONTH(F3),DAY(F3))</f>
        <v>40787</v>
      </c>
      <c r="J3" s="10">
        <f t="shared" ref="J3:J66" si="3">DATE(YEAR(I3)+1,MONTH(I3),DAY(I3)-1)</f>
        <v>41152</v>
      </c>
      <c r="K3" s="11">
        <v>1150000</v>
      </c>
      <c r="L3" s="11">
        <f t="shared" ref="L3:L66" si="4">K3/1.1</f>
        <v>1045454.5454545454</v>
      </c>
      <c r="M3" s="5" t="s">
        <v>22</v>
      </c>
      <c r="N3" s="5"/>
      <c r="O3" s="5">
        <v>365</v>
      </c>
      <c r="P3" s="12">
        <v>12</v>
      </c>
      <c r="Q3" s="13"/>
      <c r="R3" t="e">
        <v>#N/A</v>
      </c>
      <c r="T3" s="5">
        <f>H3-F3</f>
        <v>0</v>
      </c>
    </row>
    <row r="4" spans="1:20" x14ac:dyDescent="0.35">
      <c r="A4" s="5" t="s">
        <v>20</v>
      </c>
      <c r="B4" s="5" t="s">
        <v>23</v>
      </c>
      <c r="C4" s="5" t="str">
        <f t="shared" si="1"/>
        <v>FD</v>
      </c>
      <c r="D4" s="7" t="str">
        <f>IF(MID(B4,4,2)="RW","CR-V",IF(MID(B4,4,2)="RM","CR-V",IF(MID(B4,4,2)="RE","CR-V",IF(MID(B4,4,2)="GM","City",IF(MID(B4,4,2)="GN","City",IF(MID(B4,4,2)="DD","Brio",IF(MID(B4,4,2)="RU","HR-V",IF(MID(B4,4,2)="GK","Jazz",IF(MID(B4,4,2)="FD","Civic",IF(MID(B4,4,2)="FC","Civic",IF(MID(B4,4,2)="FB","Civic",IF(MID(B4,4,2)="FE","Civic",IF(MID(B4,4,2)="Cp","Accord",IF(MID(B4,4,2)="CR","Accord",IF(MID(B4,4,2)="CV","Accord",IF(MID(B4,4,2)="RC","Odysey",0))))))))))))))))</f>
        <v>Civic</v>
      </c>
      <c r="E4" s="8" t="s">
        <v>19</v>
      </c>
      <c r="F4" s="9">
        <v>39692</v>
      </c>
      <c r="G4" s="10">
        <f t="shared" si="0"/>
        <v>40786</v>
      </c>
      <c r="H4" s="9">
        <v>39692</v>
      </c>
      <c r="I4" s="10">
        <f t="shared" si="2"/>
        <v>40787</v>
      </c>
      <c r="J4" s="10">
        <f t="shared" si="3"/>
        <v>41152</v>
      </c>
      <c r="K4" s="11">
        <v>1150000</v>
      </c>
      <c r="L4" s="11">
        <f t="shared" si="4"/>
        <v>1045454.5454545454</v>
      </c>
      <c r="M4" s="5" t="s">
        <v>22</v>
      </c>
      <c r="N4" s="5"/>
      <c r="O4" s="5">
        <v>365</v>
      </c>
      <c r="P4" s="12">
        <v>12</v>
      </c>
      <c r="Q4" s="13"/>
      <c r="R4" t="s">
        <v>24</v>
      </c>
      <c r="T4" s="5">
        <f t="shared" ref="T4:T67" si="5">H4-F4</f>
        <v>0</v>
      </c>
    </row>
    <row r="5" spans="1:20" x14ac:dyDescent="0.35">
      <c r="A5" s="5" t="s">
        <v>25</v>
      </c>
      <c r="B5" s="5" t="s">
        <v>26</v>
      </c>
      <c r="C5" s="5" t="str">
        <f t="shared" si="1"/>
        <v>FD</v>
      </c>
      <c r="D5" s="8" t="s">
        <v>27</v>
      </c>
      <c r="E5" s="8" t="s">
        <v>19</v>
      </c>
      <c r="F5" s="9">
        <v>39692</v>
      </c>
      <c r="G5" s="10">
        <f t="shared" si="0"/>
        <v>40786</v>
      </c>
      <c r="H5" s="9">
        <v>39692</v>
      </c>
      <c r="I5" s="10">
        <f t="shared" si="2"/>
        <v>40787</v>
      </c>
      <c r="J5" s="10">
        <f t="shared" si="3"/>
        <v>41152</v>
      </c>
      <c r="K5" s="11">
        <v>1550000</v>
      </c>
      <c r="L5" s="11">
        <f t="shared" si="4"/>
        <v>1409090.9090909089</v>
      </c>
      <c r="M5" s="5" t="s">
        <v>22</v>
      </c>
      <c r="N5" s="5"/>
      <c r="O5" s="5">
        <v>365</v>
      </c>
      <c r="P5" s="12">
        <v>12</v>
      </c>
      <c r="Q5" s="13"/>
      <c r="R5" t="s">
        <v>24</v>
      </c>
      <c r="T5" s="5">
        <f t="shared" si="5"/>
        <v>0</v>
      </c>
    </row>
    <row r="6" spans="1:20" x14ac:dyDescent="0.35">
      <c r="A6" s="5" t="s">
        <v>25</v>
      </c>
      <c r="B6" s="5" t="s">
        <v>28</v>
      </c>
      <c r="C6" s="5" t="str">
        <f t="shared" si="1"/>
        <v>FD</v>
      </c>
      <c r="D6" s="8" t="s">
        <v>27</v>
      </c>
      <c r="E6" s="8" t="s">
        <v>19</v>
      </c>
      <c r="F6" s="9">
        <v>39692</v>
      </c>
      <c r="G6" s="10">
        <f t="shared" si="0"/>
        <v>40786</v>
      </c>
      <c r="H6" s="9">
        <v>39692</v>
      </c>
      <c r="I6" s="10">
        <f t="shared" si="2"/>
        <v>40787</v>
      </c>
      <c r="J6" s="10">
        <f t="shared" si="3"/>
        <v>41152</v>
      </c>
      <c r="K6" s="11">
        <v>1550000</v>
      </c>
      <c r="L6" s="11">
        <f t="shared" si="4"/>
        <v>1409090.9090909089</v>
      </c>
      <c r="M6" s="5" t="s">
        <v>22</v>
      </c>
      <c r="N6" s="5"/>
      <c r="O6" s="5">
        <v>365</v>
      </c>
      <c r="P6" s="12">
        <v>12</v>
      </c>
      <c r="Q6" s="13"/>
      <c r="R6" t="e">
        <v>#N/A</v>
      </c>
      <c r="T6" s="5">
        <f t="shared" si="5"/>
        <v>0</v>
      </c>
    </row>
    <row r="7" spans="1:20" x14ac:dyDescent="0.35">
      <c r="A7" s="5" t="s">
        <v>25</v>
      </c>
      <c r="B7" s="5" t="s">
        <v>29</v>
      </c>
      <c r="C7" s="5" t="str">
        <f t="shared" si="1"/>
        <v>FD</v>
      </c>
      <c r="D7" s="8" t="s">
        <v>27</v>
      </c>
      <c r="E7" s="8" t="s">
        <v>19</v>
      </c>
      <c r="F7" s="9">
        <v>39686</v>
      </c>
      <c r="G7" s="10">
        <f t="shared" si="0"/>
        <v>40780</v>
      </c>
      <c r="H7" s="9">
        <v>39692</v>
      </c>
      <c r="I7" s="10">
        <f t="shared" si="2"/>
        <v>40781</v>
      </c>
      <c r="J7" s="10">
        <f t="shared" si="3"/>
        <v>41146</v>
      </c>
      <c r="K7" s="11">
        <v>1550000</v>
      </c>
      <c r="L7" s="11">
        <f t="shared" si="4"/>
        <v>1409090.9090909089</v>
      </c>
      <c r="M7" s="5" t="s">
        <v>22</v>
      </c>
      <c r="N7" s="5"/>
      <c r="O7" s="5">
        <v>365</v>
      </c>
      <c r="P7" s="12">
        <v>12</v>
      </c>
      <c r="Q7" s="13"/>
      <c r="R7" t="e">
        <v>#N/A</v>
      </c>
      <c r="T7" s="5">
        <f t="shared" si="5"/>
        <v>6</v>
      </c>
    </row>
    <row r="8" spans="1:20" x14ac:dyDescent="0.35">
      <c r="A8" s="5" t="s">
        <v>20</v>
      </c>
      <c r="B8" s="5" t="s">
        <v>30</v>
      </c>
      <c r="C8" s="5" t="str">
        <f t="shared" si="1"/>
        <v>FD</v>
      </c>
      <c r="D8" s="8" t="s">
        <v>27</v>
      </c>
      <c r="E8" s="8" t="s">
        <v>19</v>
      </c>
      <c r="F8" s="9">
        <v>39722</v>
      </c>
      <c r="G8" s="10">
        <f t="shared" si="0"/>
        <v>40816</v>
      </c>
      <c r="H8" s="9">
        <v>39722</v>
      </c>
      <c r="I8" s="10">
        <f t="shared" si="2"/>
        <v>40817</v>
      </c>
      <c r="J8" s="10">
        <f t="shared" si="3"/>
        <v>41182</v>
      </c>
      <c r="K8" s="11">
        <v>1150000</v>
      </c>
      <c r="L8" s="11">
        <f t="shared" si="4"/>
        <v>1045454.5454545454</v>
      </c>
      <c r="M8" s="5" t="s">
        <v>22</v>
      </c>
      <c r="N8" s="5"/>
      <c r="O8" s="5">
        <v>365</v>
      </c>
      <c r="P8" s="12">
        <v>12</v>
      </c>
      <c r="Q8" s="13"/>
      <c r="R8" t="e">
        <v>#N/A</v>
      </c>
      <c r="T8" s="5">
        <f t="shared" si="5"/>
        <v>0</v>
      </c>
    </row>
    <row r="9" spans="1:20" x14ac:dyDescent="0.35">
      <c r="A9" s="5" t="s">
        <v>20</v>
      </c>
      <c r="B9" s="5" t="s">
        <v>31</v>
      </c>
      <c r="C9" s="5" t="str">
        <f t="shared" si="1"/>
        <v>FD</v>
      </c>
      <c r="D9" s="8" t="s">
        <v>27</v>
      </c>
      <c r="E9" s="8" t="s">
        <v>19</v>
      </c>
      <c r="F9" s="9">
        <v>39722</v>
      </c>
      <c r="G9" s="10">
        <f t="shared" si="0"/>
        <v>40816</v>
      </c>
      <c r="H9" s="9">
        <v>39722</v>
      </c>
      <c r="I9" s="10">
        <f t="shared" si="2"/>
        <v>40817</v>
      </c>
      <c r="J9" s="10">
        <f t="shared" si="3"/>
        <v>41182</v>
      </c>
      <c r="K9" s="11">
        <v>1150000</v>
      </c>
      <c r="L9" s="11">
        <f t="shared" si="4"/>
        <v>1045454.5454545454</v>
      </c>
      <c r="M9" s="5" t="s">
        <v>22</v>
      </c>
      <c r="N9" s="5"/>
      <c r="O9" s="5">
        <v>365</v>
      </c>
      <c r="P9" s="12">
        <v>12</v>
      </c>
      <c r="Q9" s="13"/>
      <c r="R9" t="e">
        <v>#N/A</v>
      </c>
      <c r="T9" s="5">
        <f t="shared" si="5"/>
        <v>0</v>
      </c>
    </row>
    <row r="10" spans="1:20" x14ac:dyDescent="0.35">
      <c r="A10" s="5" t="s">
        <v>20</v>
      </c>
      <c r="B10" s="5" t="s">
        <v>32</v>
      </c>
      <c r="C10" s="5" t="str">
        <f t="shared" si="1"/>
        <v>FD</v>
      </c>
      <c r="D10" s="8" t="s">
        <v>27</v>
      </c>
      <c r="E10" s="8" t="s">
        <v>19</v>
      </c>
      <c r="F10" s="9">
        <v>39722</v>
      </c>
      <c r="G10" s="10">
        <f t="shared" si="0"/>
        <v>40816</v>
      </c>
      <c r="H10" s="9">
        <v>39722</v>
      </c>
      <c r="I10" s="10">
        <f t="shared" si="2"/>
        <v>40817</v>
      </c>
      <c r="J10" s="10">
        <f t="shared" si="3"/>
        <v>41182</v>
      </c>
      <c r="K10" s="11">
        <v>1150000</v>
      </c>
      <c r="L10" s="11">
        <f t="shared" si="4"/>
        <v>1045454.5454545454</v>
      </c>
      <c r="M10" s="5" t="s">
        <v>22</v>
      </c>
      <c r="N10" s="5"/>
      <c r="O10" s="5">
        <v>365</v>
      </c>
      <c r="P10" s="12">
        <v>12</v>
      </c>
      <c r="Q10" s="13"/>
      <c r="R10" t="e">
        <v>#N/A</v>
      </c>
      <c r="T10" s="5">
        <f t="shared" si="5"/>
        <v>0</v>
      </c>
    </row>
    <row r="11" spans="1:20" x14ac:dyDescent="0.35">
      <c r="A11" s="5" t="s">
        <v>25</v>
      </c>
      <c r="B11" s="5" t="s">
        <v>33</v>
      </c>
      <c r="C11" s="5" t="str">
        <f t="shared" si="1"/>
        <v>FD</v>
      </c>
      <c r="D11" s="8" t="s">
        <v>27</v>
      </c>
      <c r="E11" s="8" t="s">
        <v>19</v>
      </c>
      <c r="F11" s="9">
        <v>39722</v>
      </c>
      <c r="G11" s="10">
        <f t="shared" si="0"/>
        <v>40816</v>
      </c>
      <c r="H11" s="9">
        <v>39722</v>
      </c>
      <c r="I11" s="10">
        <f t="shared" si="2"/>
        <v>40817</v>
      </c>
      <c r="J11" s="10">
        <f t="shared" si="3"/>
        <v>41182</v>
      </c>
      <c r="K11" s="11">
        <v>1550000</v>
      </c>
      <c r="L11" s="11">
        <f t="shared" si="4"/>
        <v>1409090.9090909089</v>
      </c>
      <c r="M11" s="5" t="s">
        <v>22</v>
      </c>
      <c r="N11" s="5"/>
      <c r="O11" s="5">
        <v>365</v>
      </c>
      <c r="P11" s="12">
        <v>12</v>
      </c>
      <c r="Q11" s="13"/>
      <c r="R11" t="e">
        <v>#N/A</v>
      </c>
      <c r="T11" s="5">
        <f t="shared" si="5"/>
        <v>0</v>
      </c>
    </row>
    <row r="12" spans="1:20" x14ac:dyDescent="0.35">
      <c r="A12" s="5" t="s">
        <v>25</v>
      </c>
      <c r="B12" s="5" t="s">
        <v>34</v>
      </c>
      <c r="C12" s="5" t="str">
        <f t="shared" si="1"/>
        <v>FD</v>
      </c>
      <c r="D12" s="8" t="s">
        <v>27</v>
      </c>
      <c r="E12" s="8" t="s">
        <v>19</v>
      </c>
      <c r="F12" s="9">
        <v>39721</v>
      </c>
      <c r="G12" s="10">
        <f t="shared" si="0"/>
        <v>40815</v>
      </c>
      <c r="H12" s="9">
        <v>39722</v>
      </c>
      <c r="I12" s="10">
        <f t="shared" si="2"/>
        <v>40816</v>
      </c>
      <c r="J12" s="10">
        <f t="shared" si="3"/>
        <v>41181</v>
      </c>
      <c r="K12" s="11">
        <v>1550000</v>
      </c>
      <c r="L12" s="11">
        <f t="shared" si="4"/>
        <v>1409090.9090909089</v>
      </c>
      <c r="M12" s="5" t="s">
        <v>22</v>
      </c>
      <c r="N12" s="5"/>
      <c r="O12" s="5">
        <v>365</v>
      </c>
      <c r="P12" s="12">
        <v>12</v>
      </c>
      <c r="Q12" s="13"/>
      <c r="R12" t="e">
        <v>#N/A</v>
      </c>
      <c r="T12" s="5">
        <f t="shared" si="5"/>
        <v>1</v>
      </c>
    </row>
    <row r="13" spans="1:20" x14ac:dyDescent="0.35">
      <c r="A13" s="5" t="s">
        <v>25</v>
      </c>
      <c r="B13" s="5" t="s">
        <v>35</v>
      </c>
      <c r="C13" s="5" t="str">
        <f t="shared" si="1"/>
        <v>FD</v>
      </c>
      <c r="D13" s="8" t="s">
        <v>27</v>
      </c>
      <c r="E13" s="8" t="s">
        <v>19</v>
      </c>
      <c r="F13" s="9">
        <v>39722</v>
      </c>
      <c r="G13" s="10">
        <f t="shared" si="0"/>
        <v>40816</v>
      </c>
      <c r="H13" s="9">
        <v>39722</v>
      </c>
      <c r="I13" s="10">
        <f t="shared" si="2"/>
        <v>40817</v>
      </c>
      <c r="J13" s="10">
        <f t="shared" si="3"/>
        <v>41182</v>
      </c>
      <c r="K13" s="11">
        <v>1550000</v>
      </c>
      <c r="L13" s="11">
        <f t="shared" si="4"/>
        <v>1409090.9090909089</v>
      </c>
      <c r="M13" s="5" t="s">
        <v>22</v>
      </c>
      <c r="N13" s="5"/>
      <c r="O13" s="5">
        <v>365</v>
      </c>
      <c r="P13" s="12">
        <v>12</v>
      </c>
      <c r="Q13" s="13"/>
      <c r="R13" t="e">
        <v>#N/A</v>
      </c>
      <c r="T13" s="5">
        <f t="shared" si="5"/>
        <v>0</v>
      </c>
    </row>
    <row r="14" spans="1:20" x14ac:dyDescent="0.35">
      <c r="A14" s="5" t="s">
        <v>36</v>
      </c>
      <c r="B14" s="5" t="s">
        <v>37</v>
      </c>
      <c r="C14" s="5" t="str">
        <f t="shared" si="1"/>
        <v>FD</v>
      </c>
      <c r="D14" s="8" t="s">
        <v>27</v>
      </c>
      <c r="E14" s="8" t="s">
        <v>19</v>
      </c>
      <c r="F14" s="9">
        <v>39499</v>
      </c>
      <c r="G14" s="10">
        <f t="shared" si="0"/>
        <v>40594</v>
      </c>
      <c r="H14" s="9">
        <v>39722</v>
      </c>
      <c r="I14" s="10">
        <f t="shared" si="2"/>
        <v>40595</v>
      </c>
      <c r="J14" s="10">
        <f t="shared" si="3"/>
        <v>40959</v>
      </c>
      <c r="K14" s="11">
        <v>1550000</v>
      </c>
      <c r="L14" s="11">
        <f t="shared" si="4"/>
        <v>1409090.9090909089</v>
      </c>
      <c r="M14" s="5"/>
      <c r="N14" s="5"/>
      <c r="O14" s="5">
        <v>364</v>
      </c>
      <c r="P14" s="12">
        <v>12</v>
      </c>
      <c r="Q14" s="13"/>
      <c r="R14" t="e">
        <v>#N/A</v>
      </c>
      <c r="T14" s="5">
        <f t="shared" si="5"/>
        <v>223</v>
      </c>
    </row>
    <row r="15" spans="1:20" x14ac:dyDescent="0.35">
      <c r="A15" s="5" t="s">
        <v>20</v>
      </c>
      <c r="B15" s="5" t="s">
        <v>38</v>
      </c>
      <c r="C15" s="5" t="str">
        <f t="shared" si="1"/>
        <v>FD</v>
      </c>
      <c r="D15" s="8" t="s">
        <v>27</v>
      </c>
      <c r="E15" s="8" t="s">
        <v>19</v>
      </c>
      <c r="F15" s="9">
        <v>39753</v>
      </c>
      <c r="G15" s="10">
        <f t="shared" si="0"/>
        <v>40847</v>
      </c>
      <c r="H15" s="9">
        <v>39753</v>
      </c>
      <c r="I15" s="10">
        <f t="shared" si="2"/>
        <v>40848</v>
      </c>
      <c r="J15" s="10">
        <f t="shared" si="3"/>
        <v>41213</v>
      </c>
      <c r="K15" s="11">
        <v>1750000</v>
      </c>
      <c r="L15" s="11">
        <f t="shared" si="4"/>
        <v>1590909.0909090908</v>
      </c>
      <c r="M15" s="5" t="s">
        <v>22</v>
      </c>
      <c r="N15" s="5"/>
      <c r="O15" s="5">
        <v>365</v>
      </c>
      <c r="P15" s="12">
        <v>12</v>
      </c>
      <c r="Q15" s="13"/>
      <c r="R15" t="e">
        <v>#N/A</v>
      </c>
      <c r="T15" s="5">
        <f t="shared" si="5"/>
        <v>0</v>
      </c>
    </row>
    <row r="16" spans="1:20" x14ac:dyDescent="0.35">
      <c r="A16" s="5" t="s">
        <v>25</v>
      </c>
      <c r="B16" s="5" t="s">
        <v>39</v>
      </c>
      <c r="C16" s="5" t="str">
        <f t="shared" si="1"/>
        <v>FD</v>
      </c>
      <c r="D16" s="8" t="s">
        <v>27</v>
      </c>
      <c r="E16" s="8" t="s">
        <v>19</v>
      </c>
      <c r="F16" s="9">
        <v>39753</v>
      </c>
      <c r="G16" s="10">
        <f t="shared" si="0"/>
        <v>40847</v>
      </c>
      <c r="H16" s="9">
        <v>39753</v>
      </c>
      <c r="I16" s="10">
        <f t="shared" si="2"/>
        <v>40848</v>
      </c>
      <c r="J16" s="10">
        <f t="shared" si="3"/>
        <v>41213</v>
      </c>
      <c r="K16" s="11">
        <v>1550000</v>
      </c>
      <c r="L16" s="11">
        <f t="shared" si="4"/>
        <v>1409090.9090909089</v>
      </c>
      <c r="M16" s="5" t="s">
        <v>22</v>
      </c>
      <c r="N16" s="5"/>
      <c r="O16" s="5">
        <v>365</v>
      </c>
      <c r="P16" s="12">
        <v>12</v>
      </c>
      <c r="Q16" s="13"/>
      <c r="R16" t="e">
        <v>#N/A</v>
      </c>
      <c r="T16" s="5">
        <f t="shared" si="5"/>
        <v>0</v>
      </c>
    </row>
    <row r="17" spans="1:20" x14ac:dyDescent="0.35">
      <c r="A17" s="5" t="s">
        <v>25</v>
      </c>
      <c r="B17" s="5" t="s">
        <v>40</v>
      </c>
      <c r="C17" s="5" t="str">
        <f t="shared" si="1"/>
        <v>FD</v>
      </c>
      <c r="D17" s="8" t="s">
        <v>27</v>
      </c>
      <c r="E17" s="8" t="s">
        <v>19</v>
      </c>
      <c r="F17" s="9">
        <v>39262</v>
      </c>
      <c r="G17" s="10">
        <f t="shared" si="0"/>
        <v>40357</v>
      </c>
      <c r="H17" s="9">
        <v>39459</v>
      </c>
      <c r="I17" s="10">
        <f t="shared" si="2"/>
        <v>40358</v>
      </c>
      <c r="J17" s="10">
        <f t="shared" si="3"/>
        <v>40722</v>
      </c>
      <c r="K17" s="11">
        <v>1550000</v>
      </c>
      <c r="L17" s="11">
        <f t="shared" si="4"/>
        <v>1409090.9090909089</v>
      </c>
      <c r="M17" s="5"/>
      <c r="N17" s="5"/>
      <c r="O17" s="5">
        <v>364</v>
      </c>
      <c r="P17" s="12">
        <v>12</v>
      </c>
      <c r="Q17" s="13"/>
      <c r="R17" t="e">
        <v>#N/A</v>
      </c>
      <c r="T17" s="5">
        <f t="shared" si="5"/>
        <v>197</v>
      </c>
    </row>
    <row r="18" spans="1:20" x14ac:dyDescent="0.35">
      <c r="A18" s="5" t="s">
        <v>17</v>
      </c>
      <c r="B18" s="5" t="s">
        <v>41</v>
      </c>
      <c r="C18" s="5" t="str">
        <f t="shared" si="1"/>
        <v>FD</v>
      </c>
      <c r="D18" s="8" t="s">
        <v>27</v>
      </c>
      <c r="E18" s="8" t="s">
        <v>19</v>
      </c>
      <c r="F18" s="9">
        <v>39255</v>
      </c>
      <c r="G18" s="10">
        <f t="shared" si="0"/>
        <v>40350</v>
      </c>
      <c r="H18" s="9">
        <v>39486</v>
      </c>
      <c r="I18" s="10">
        <f t="shared" si="2"/>
        <v>40351</v>
      </c>
      <c r="J18" s="10">
        <f t="shared" si="3"/>
        <v>40715</v>
      </c>
      <c r="K18" s="11">
        <v>1550000</v>
      </c>
      <c r="L18" s="11">
        <f t="shared" si="4"/>
        <v>1409090.9090909089</v>
      </c>
      <c r="M18" s="5"/>
      <c r="N18" s="5"/>
      <c r="O18" s="5">
        <v>364</v>
      </c>
      <c r="P18" s="12">
        <v>12</v>
      </c>
      <c r="Q18" s="13"/>
      <c r="R18" t="e">
        <v>#N/A</v>
      </c>
      <c r="T18" s="5">
        <f t="shared" si="5"/>
        <v>231</v>
      </c>
    </row>
    <row r="19" spans="1:20" x14ac:dyDescent="0.35">
      <c r="A19" s="5" t="s">
        <v>20</v>
      </c>
      <c r="B19" s="5" t="s">
        <v>42</v>
      </c>
      <c r="C19" s="5" t="str">
        <f t="shared" si="1"/>
        <v>FD</v>
      </c>
      <c r="D19" s="8" t="s">
        <v>27</v>
      </c>
      <c r="E19" s="8" t="s">
        <v>19</v>
      </c>
      <c r="F19" s="9">
        <v>39723</v>
      </c>
      <c r="G19" s="10">
        <f t="shared" si="0"/>
        <v>40817</v>
      </c>
      <c r="H19" s="9">
        <v>39723</v>
      </c>
      <c r="I19" s="10">
        <f t="shared" si="2"/>
        <v>40818</v>
      </c>
      <c r="J19" s="10">
        <f t="shared" si="3"/>
        <v>41183</v>
      </c>
      <c r="K19" s="11">
        <v>1550000</v>
      </c>
      <c r="L19" s="11">
        <f t="shared" si="4"/>
        <v>1409090.9090909089</v>
      </c>
      <c r="M19" s="5"/>
      <c r="N19" s="5"/>
      <c r="O19" s="5">
        <v>365</v>
      </c>
      <c r="P19" s="12">
        <v>12</v>
      </c>
      <c r="Q19" s="13"/>
      <c r="R19" t="e">
        <v>#N/A</v>
      </c>
      <c r="T19" s="5">
        <f t="shared" si="5"/>
        <v>0</v>
      </c>
    </row>
    <row r="20" spans="1:20" x14ac:dyDescent="0.35">
      <c r="A20" s="5" t="s">
        <v>43</v>
      </c>
      <c r="B20" s="5" t="s">
        <v>44</v>
      </c>
      <c r="C20" s="5" t="str">
        <f t="shared" si="1"/>
        <v>FD</v>
      </c>
      <c r="D20" s="8" t="s">
        <v>27</v>
      </c>
      <c r="E20" s="8" t="s">
        <v>19</v>
      </c>
      <c r="F20" s="9">
        <v>39723</v>
      </c>
      <c r="G20" s="10">
        <f t="shared" si="0"/>
        <v>40817</v>
      </c>
      <c r="H20" s="9">
        <v>39723</v>
      </c>
      <c r="I20" s="10">
        <f t="shared" si="2"/>
        <v>40818</v>
      </c>
      <c r="J20" s="10">
        <f t="shared" si="3"/>
        <v>41183</v>
      </c>
      <c r="K20" s="11">
        <v>1550000</v>
      </c>
      <c r="L20" s="11">
        <f t="shared" si="4"/>
        <v>1409090.9090909089</v>
      </c>
      <c r="M20" s="5" t="s">
        <v>22</v>
      </c>
      <c r="N20" s="5"/>
      <c r="O20" s="5">
        <v>365</v>
      </c>
      <c r="P20" s="12">
        <v>12</v>
      </c>
      <c r="Q20" s="13"/>
      <c r="R20" t="e">
        <v>#N/A</v>
      </c>
      <c r="T20" s="5">
        <f t="shared" si="5"/>
        <v>0</v>
      </c>
    </row>
    <row r="21" spans="1:20" x14ac:dyDescent="0.35">
      <c r="A21" s="5" t="s">
        <v>36</v>
      </c>
      <c r="B21" s="5" t="s">
        <v>45</v>
      </c>
      <c r="C21" s="5" t="str">
        <f t="shared" si="1"/>
        <v>FD</v>
      </c>
      <c r="D21" s="8" t="s">
        <v>27</v>
      </c>
      <c r="E21" s="8" t="s">
        <v>19</v>
      </c>
      <c r="F21" s="9">
        <v>39723</v>
      </c>
      <c r="G21" s="10">
        <f t="shared" si="0"/>
        <v>40817</v>
      </c>
      <c r="H21" s="9">
        <v>39723</v>
      </c>
      <c r="I21" s="10">
        <f t="shared" si="2"/>
        <v>40818</v>
      </c>
      <c r="J21" s="10">
        <f t="shared" si="3"/>
        <v>41183</v>
      </c>
      <c r="K21" s="11">
        <v>1550000</v>
      </c>
      <c r="L21" s="11">
        <f t="shared" si="4"/>
        <v>1409090.9090909089</v>
      </c>
      <c r="M21" s="5" t="s">
        <v>22</v>
      </c>
      <c r="N21" s="5"/>
      <c r="O21" s="5">
        <v>365</v>
      </c>
      <c r="P21" s="12">
        <v>12</v>
      </c>
      <c r="Q21" s="13"/>
      <c r="R21" t="e">
        <v>#N/A</v>
      </c>
      <c r="T21" s="5">
        <f t="shared" si="5"/>
        <v>0</v>
      </c>
    </row>
    <row r="22" spans="1:20" x14ac:dyDescent="0.35">
      <c r="A22" s="5" t="s">
        <v>20</v>
      </c>
      <c r="B22" s="5" t="s">
        <v>46</v>
      </c>
      <c r="C22" s="5" t="str">
        <f t="shared" si="1"/>
        <v>FD</v>
      </c>
      <c r="D22" s="8" t="s">
        <v>27</v>
      </c>
      <c r="E22" s="8" t="s">
        <v>19</v>
      </c>
      <c r="F22" s="9">
        <v>39694</v>
      </c>
      <c r="G22" s="10">
        <f t="shared" si="0"/>
        <v>40788</v>
      </c>
      <c r="H22" s="9">
        <v>39694</v>
      </c>
      <c r="I22" s="10">
        <f t="shared" si="2"/>
        <v>40789</v>
      </c>
      <c r="J22" s="10">
        <f t="shared" si="3"/>
        <v>41154</v>
      </c>
      <c r="K22" s="11">
        <v>1150000</v>
      </c>
      <c r="L22" s="11">
        <f t="shared" si="4"/>
        <v>1045454.5454545454</v>
      </c>
      <c r="M22" s="5" t="s">
        <v>22</v>
      </c>
      <c r="N22" s="5"/>
      <c r="O22" s="5">
        <v>365</v>
      </c>
      <c r="P22" s="12">
        <v>12</v>
      </c>
      <c r="Q22" s="13"/>
      <c r="R22" t="e">
        <v>#N/A</v>
      </c>
      <c r="T22" s="5">
        <f t="shared" si="5"/>
        <v>0</v>
      </c>
    </row>
    <row r="23" spans="1:20" x14ac:dyDescent="0.35">
      <c r="A23" s="5" t="s">
        <v>20</v>
      </c>
      <c r="B23" s="5" t="s">
        <v>47</v>
      </c>
      <c r="C23" s="5" t="str">
        <f t="shared" si="1"/>
        <v>FD</v>
      </c>
      <c r="D23" s="8" t="s">
        <v>27</v>
      </c>
      <c r="E23" s="8" t="s">
        <v>19</v>
      </c>
      <c r="F23" s="9">
        <v>39694</v>
      </c>
      <c r="G23" s="10">
        <f t="shared" si="0"/>
        <v>40788</v>
      </c>
      <c r="H23" s="9">
        <v>39694</v>
      </c>
      <c r="I23" s="10">
        <f t="shared" si="2"/>
        <v>40789</v>
      </c>
      <c r="J23" s="10">
        <f t="shared" si="3"/>
        <v>41154</v>
      </c>
      <c r="K23" s="11">
        <v>1150000</v>
      </c>
      <c r="L23" s="11">
        <f t="shared" si="4"/>
        <v>1045454.5454545454</v>
      </c>
      <c r="M23" s="5" t="s">
        <v>22</v>
      </c>
      <c r="N23" s="5"/>
      <c r="O23" s="5">
        <v>365</v>
      </c>
      <c r="P23" s="12">
        <v>12</v>
      </c>
      <c r="Q23" s="13"/>
      <c r="R23" t="e">
        <v>#N/A</v>
      </c>
      <c r="T23" s="5">
        <f t="shared" si="5"/>
        <v>0</v>
      </c>
    </row>
    <row r="24" spans="1:20" x14ac:dyDescent="0.35">
      <c r="A24" s="5" t="s">
        <v>48</v>
      </c>
      <c r="B24" s="5" t="s">
        <v>49</v>
      </c>
      <c r="C24" s="5" t="str">
        <f t="shared" si="1"/>
        <v>FD</v>
      </c>
      <c r="D24" s="8" t="s">
        <v>27</v>
      </c>
      <c r="E24" s="8" t="s">
        <v>19</v>
      </c>
      <c r="F24" s="9">
        <v>39410</v>
      </c>
      <c r="G24" s="10">
        <f t="shared" si="0"/>
        <v>40505</v>
      </c>
      <c r="H24" s="9">
        <v>39516</v>
      </c>
      <c r="I24" s="10">
        <f t="shared" si="2"/>
        <v>40506</v>
      </c>
      <c r="J24" s="10">
        <f t="shared" si="3"/>
        <v>40870</v>
      </c>
      <c r="K24" s="11">
        <v>1550000</v>
      </c>
      <c r="L24" s="11">
        <f t="shared" si="4"/>
        <v>1409090.9090909089</v>
      </c>
      <c r="M24" s="5"/>
      <c r="N24" s="5"/>
      <c r="O24" s="5">
        <v>364</v>
      </c>
      <c r="P24" s="12">
        <v>12</v>
      </c>
      <c r="Q24" s="13"/>
      <c r="R24" t="e">
        <v>#N/A</v>
      </c>
      <c r="T24" s="5">
        <f t="shared" si="5"/>
        <v>106</v>
      </c>
    </row>
    <row r="25" spans="1:20" x14ac:dyDescent="0.35">
      <c r="A25" s="5" t="s">
        <v>25</v>
      </c>
      <c r="B25" s="5" t="s">
        <v>50</v>
      </c>
      <c r="C25" s="5" t="str">
        <f t="shared" si="1"/>
        <v>FD</v>
      </c>
      <c r="D25" s="8" t="s">
        <v>27</v>
      </c>
      <c r="E25" s="8" t="s">
        <v>19</v>
      </c>
      <c r="F25" s="9">
        <v>38982</v>
      </c>
      <c r="G25" s="10">
        <f t="shared" si="0"/>
        <v>40077</v>
      </c>
      <c r="H25" s="9">
        <v>39694</v>
      </c>
      <c r="I25" s="10">
        <f t="shared" si="2"/>
        <v>40078</v>
      </c>
      <c r="J25" s="10">
        <f t="shared" si="3"/>
        <v>40442</v>
      </c>
      <c r="K25" s="11">
        <v>1150000</v>
      </c>
      <c r="L25" s="11">
        <f t="shared" si="4"/>
        <v>1045454.5454545454</v>
      </c>
      <c r="M25" s="5"/>
      <c r="N25" s="5"/>
      <c r="O25" s="5">
        <v>364</v>
      </c>
      <c r="P25" s="12">
        <v>12</v>
      </c>
      <c r="Q25" s="13"/>
      <c r="R25" t="e">
        <v>#N/A</v>
      </c>
      <c r="T25" s="5">
        <f t="shared" si="5"/>
        <v>712</v>
      </c>
    </row>
    <row r="26" spans="1:20" x14ac:dyDescent="0.35">
      <c r="A26" s="5" t="s">
        <v>36</v>
      </c>
      <c r="B26" s="5" t="s">
        <v>51</v>
      </c>
      <c r="C26" s="5" t="str">
        <f t="shared" si="1"/>
        <v>FD</v>
      </c>
      <c r="D26" s="8" t="s">
        <v>27</v>
      </c>
      <c r="E26" s="8" t="s">
        <v>19</v>
      </c>
      <c r="F26" s="9">
        <v>39051</v>
      </c>
      <c r="G26" s="10">
        <f t="shared" si="0"/>
        <v>40146</v>
      </c>
      <c r="H26" s="9">
        <v>39516</v>
      </c>
      <c r="I26" s="10">
        <f t="shared" si="2"/>
        <v>40147</v>
      </c>
      <c r="J26" s="10">
        <f t="shared" si="3"/>
        <v>40511</v>
      </c>
      <c r="K26" s="11">
        <v>1150000</v>
      </c>
      <c r="L26" s="11">
        <f t="shared" si="4"/>
        <v>1045454.5454545454</v>
      </c>
      <c r="M26" s="5"/>
      <c r="N26" s="5"/>
      <c r="O26" s="5">
        <v>364</v>
      </c>
      <c r="P26" s="12">
        <v>12</v>
      </c>
      <c r="Q26" s="13"/>
      <c r="R26" t="e">
        <v>#N/A</v>
      </c>
      <c r="T26" s="5">
        <f t="shared" si="5"/>
        <v>465</v>
      </c>
    </row>
    <row r="27" spans="1:20" x14ac:dyDescent="0.35">
      <c r="A27" s="5" t="s">
        <v>20</v>
      </c>
      <c r="B27" s="5" t="s">
        <v>52</v>
      </c>
      <c r="C27" s="5" t="str">
        <f t="shared" si="1"/>
        <v>FD</v>
      </c>
      <c r="D27" s="8" t="s">
        <v>27</v>
      </c>
      <c r="E27" s="8" t="s">
        <v>19</v>
      </c>
      <c r="F27" s="9">
        <v>39724</v>
      </c>
      <c r="G27" s="10">
        <f t="shared" si="0"/>
        <v>40818</v>
      </c>
      <c r="H27" s="9">
        <v>39724</v>
      </c>
      <c r="I27" s="10">
        <f t="shared" si="2"/>
        <v>40819</v>
      </c>
      <c r="J27" s="10">
        <f t="shared" si="3"/>
        <v>41184</v>
      </c>
      <c r="K27" s="11">
        <v>1550000</v>
      </c>
      <c r="L27" s="11">
        <f t="shared" si="4"/>
        <v>1409090.9090909089</v>
      </c>
      <c r="M27" s="5" t="s">
        <v>22</v>
      </c>
      <c r="N27" s="5"/>
      <c r="O27" s="5">
        <v>365</v>
      </c>
      <c r="P27" s="12">
        <v>12</v>
      </c>
      <c r="Q27" s="13"/>
      <c r="R27" t="e">
        <v>#N/A</v>
      </c>
      <c r="T27" s="5">
        <f t="shared" si="5"/>
        <v>0</v>
      </c>
    </row>
    <row r="28" spans="1:20" x14ac:dyDescent="0.35">
      <c r="A28" s="5" t="s">
        <v>17</v>
      </c>
      <c r="B28" s="5" t="s">
        <v>53</v>
      </c>
      <c r="C28" s="5" t="str">
        <f t="shared" si="1"/>
        <v>FD</v>
      </c>
      <c r="D28" s="8" t="s">
        <v>27</v>
      </c>
      <c r="E28" s="8" t="s">
        <v>19</v>
      </c>
      <c r="F28" s="9">
        <v>39721</v>
      </c>
      <c r="G28" s="10">
        <f t="shared" si="0"/>
        <v>40815</v>
      </c>
      <c r="H28" s="9">
        <v>39724</v>
      </c>
      <c r="I28" s="10">
        <f t="shared" si="2"/>
        <v>40816</v>
      </c>
      <c r="J28" s="10">
        <f t="shared" si="3"/>
        <v>41181</v>
      </c>
      <c r="K28" s="11">
        <v>1550000</v>
      </c>
      <c r="L28" s="11">
        <f t="shared" si="4"/>
        <v>1409090.9090909089</v>
      </c>
      <c r="M28" s="5" t="s">
        <v>22</v>
      </c>
      <c r="N28" s="5"/>
      <c r="O28" s="5">
        <v>365</v>
      </c>
      <c r="P28" s="12">
        <v>12</v>
      </c>
      <c r="Q28" s="13"/>
      <c r="R28" t="e">
        <v>#N/A</v>
      </c>
      <c r="T28" s="5">
        <f t="shared" si="5"/>
        <v>3</v>
      </c>
    </row>
    <row r="29" spans="1:20" x14ac:dyDescent="0.35">
      <c r="A29" s="5" t="s">
        <v>17</v>
      </c>
      <c r="B29" s="5" t="s">
        <v>54</v>
      </c>
      <c r="C29" s="5" t="str">
        <f t="shared" si="1"/>
        <v>FD</v>
      </c>
      <c r="D29" s="8" t="s">
        <v>27</v>
      </c>
      <c r="E29" s="8" t="s">
        <v>19</v>
      </c>
      <c r="F29" s="9">
        <v>39722</v>
      </c>
      <c r="G29" s="10">
        <f t="shared" si="0"/>
        <v>40816</v>
      </c>
      <c r="H29" s="9">
        <v>39724</v>
      </c>
      <c r="I29" s="10">
        <f t="shared" si="2"/>
        <v>40817</v>
      </c>
      <c r="J29" s="10">
        <f t="shared" si="3"/>
        <v>41182</v>
      </c>
      <c r="K29" s="11">
        <v>1550000</v>
      </c>
      <c r="L29" s="11">
        <f t="shared" si="4"/>
        <v>1409090.9090909089</v>
      </c>
      <c r="M29" s="5" t="s">
        <v>22</v>
      </c>
      <c r="N29" s="5"/>
      <c r="O29" s="5">
        <v>365</v>
      </c>
      <c r="P29" s="12">
        <v>12</v>
      </c>
      <c r="Q29" s="13"/>
      <c r="R29" t="e">
        <v>#N/A</v>
      </c>
      <c r="T29" s="5">
        <f t="shared" si="5"/>
        <v>2</v>
      </c>
    </row>
    <row r="30" spans="1:20" x14ac:dyDescent="0.35">
      <c r="A30" s="5" t="s">
        <v>17</v>
      </c>
      <c r="B30" s="5" t="s">
        <v>55</v>
      </c>
      <c r="C30" s="5" t="str">
        <f t="shared" si="1"/>
        <v>FD</v>
      </c>
      <c r="D30" s="8" t="s">
        <v>27</v>
      </c>
      <c r="E30" s="8" t="s">
        <v>19</v>
      </c>
      <c r="F30" s="9">
        <v>39724</v>
      </c>
      <c r="G30" s="10">
        <f t="shared" si="0"/>
        <v>40818</v>
      </c>
      <c r="H30" s="9">
        <v>39724</v>
      </c>
      <c r="I30" s="10">
        <f t="shared" si="2"/>
        <v>40819</v>
      </c>
      <c r="J30" s="10">
        <f t="shared" si="3"/>
        <v>41184</v>
      </c>
      <c r="K30" s="11">
        <v>1550000</v>
      </c>
      <c r="L30" s="11">
        <f t="shared" si="4"/>
        <v>1409090.9090909089</v>
      </c>
      <c r="M30" s="5" t="s">
        <v>22</v>
      </c>
      <c r="N30" s="5"/>
      <c r="O30" s="5">
        <v>365</v>
      </c>
      <c r="P30" s="12">
        <v>12</v>
      </c>
      <c r="Q30" s="13"/>
      <c r="R30" t="e">
        <v>#N/A</v>
      </c>
      <c r="T30" s="5">
        <f t="shared" si="5"/>
        <v>0</v>
      </c>
    </row>
    <row r="31" spans="1:20" x14ac:dyDescent="0.35">
      <c r="A31" s="5" t="s">
        <v>36</v>
      </c>
      <c r="B31" s="5" t="s">
        <v>56</v>
      </c>
      <c r="C31" s="5" t="str">
        <f t="shared" si="1"/>
        <v>FD</v>
      </c>
      <c r="D31" s="8" t="s">
        <v>27</v>
      </c>
      <c r="E31" s="8" t="s">
        <v>19</v>
      </c>
      <c r="F31" s="9">
        <v>39724</v>
      </c>
      <c r="G31" s="10">
        <f t="shared" si="0"/>
        <v>40818</v>
      </c>
      <c r="H31" s="9">
        <v>39724</v>
      </c>
      <c r="I31" s="10">
        <f t="shared" si="2"/>
        <v>40819</v>
      </c>
      <c r="J31" s="10">
        <f t="shared" si="3"/>
        <v>41184</v>
      </c>
      <c r="K31" s="11">
        <v>1550000</v>
      </c>
      <c r="L31" s="11">
        <f t="shared" si="4"/>
        <v>1409090.9090909089</v>
      </c>
      <c r="M31" s="5" t="s">
        <v>22</v>
      </c>
      <c r="N31" s="5"/>
      <c r="O31" s="5">
        <v>365</v>
      </c>
      <c r="P31" s="12">
        <v>12</v>
      </c>
      <c r="Q31" s="13"/>
      <c r="R31" t="e">
        <v>#N/A</v>
      </c>
      <c r="T31" s="5">
        <f t="shared" si="5"/>
        <v>0</v>
      </c>
    </row>
    <row r="32" spans="1:20" x14ac:dyDescent="0.35">
      <c r="A32" s="5" t="s">
        <v>20</v>
      </c>
      <c r="B32" s="5" t="s">
        <v>57</v>
      </c>
      <c r="C32" s="5" t="str">
        <f t="shared" si="1"/>
        <v>FD</v>
      </c>
      <c r="D32" s="8" t="s">
        <v>27</v>
      </c>
      <c r="E32" s="8" t="s">
        <v>19</v>
      </c>
      <c r="F32" s="9">
        <v>39755</v>
      </c>
      <c r="G32" s="10">
        <f t="shared" si="0"/>
        <v>40849</v>
      </c>
      <c r="H32" s="9">
        <v>39755</v>
      </c>
      <c r="I32" s="10">
        <f t="shared" si="2"/>
        <v>40850</v>
      </c>
      <c r="J32" s="10">
        <f t="shared" si="3"/>
        <v>41215</v>
      </c>
      <c r="K32" s="11">
        <v>1750000</v>
      </c>
      <c r="L32" s="11">
        <f t="shared" si="4"/>
        <v>1590909.0909090908</v>
      </c>
      <c r="M32" s="5" t="s">
        <v>22</v>
      </c>
      <c r="N32" s="5"/>
      <c r="O32" s="5">
        <v>365</v>
      </c>
      <c r="P32" s="12">
        <v>12</v>
      </c>
      <c r="Q32" s="13"/>
      <c r="R32" t="e">
        <v>#N/A</v>
      </c>
      <c r="T32" s="5">
        <f t="shared" si="5"/>
        <v>0</v>
      </c>
    </row>
    <row r="33" spans="1:20" x14ac:dyDescent="0.35">
      <c r="A33" s="5" t="s">
        <v>36</v>
      </c>
      <c r="B33" s="5" t="s">
        <v>58</v>
      </c>
      <c r="C33" s="5" t="str">
        <f t="shared" si="1"/>
        <v>FD</v>
      </c>
      <c r="D33" s="8" t="s">
        <v>27</v>
      </c>
      <c r="E33" s="8" t="s">
        <v>19</v>
      </c>
      <c r="F33" s="9">
        <v>39755</v>
      </c>
      <c r="G33" s="10">
        <f t="shared" si="0"/>
        <v>40849</v>
      </c>
      <c r="H33" s="9">
        <v>39755</v>
      </c>
      <c r="I33" s="10">
        <f t="shared" si="2"/>
        <v>40850</v>
      </c>
      <c r="J33" s="10">
        <f t="shared" si="3"/>
        <v>41215</v>
      </c>
      <c r="K33" s="11">
        <v>1550000</v>
      </c>
      <c r="L33" s="11">
        <f t="shared" si="4"/>
        <v>1409090.9090909089</v>
      </c>
      <c r="M33" s="5"/>
      <c r="N33" s="5"/>
      <c r="O33" s="5">
        <v>365</v>
      </c>
      <c r="P33" s="12">
        <v>12</v>
      </c>
      <c r="Q33" s="13"/>
      <c r="R33" t="e">
        <v>#N/A</v>
      </c>
      <c r="T33" s="5">
        <f t="shared" si="5"/>
        <v>0</v>
      </c>
    </row>
    <row r="34" spans="1:20" x14ac:dyDescent="0.35">
      <c r="A34" s="5" t="s">
        <v>25</v>
      </c>
      <c r="B34" s="5" t="s">
        <v>59</v>
      </c>
      <c r="C34" s="5" t="str">
        <f t="shared" si="1"/>
        <v>FD</v>
      </c>
      <c r="D34" s="8" t="s">
        <v>27</v>
      </c>
      <c r="E34" s="8" t="s">
        <v>19</v>
      </c>
      <c r="F34" s="9">
        <v>39079</v>
      </c>
      <c r="G34" s="10">
        <f t="shared" si="0"/>
        <v>40174</v>
      </c>
      <c r="H34" s="9">
        <v>39519</v>
      </c>
      <c r="I34" s="10">
        <f t="shared" si="2"/>
        <v>40175</v>
      </c>
      <c r="J34" s="10">
        <f t="shared" si="3"/>
        <v>40539</v>
      </c>
      <c r="K34" s="11">
        <v>1750000</v>
      </c>
      <c r="L34" s="11">
        <f t="shared" si="4"/>
        <v>1590909.0909090908</v>
      </c>
      <c r="M34" s="5"/>
      <c r="N34" s="5"/>
      <c r="O34" s="5">
        <v>364</v>
      </c>
      <c r="P34" s="12">
        <v>12</v>
      </c>
      <c r="Q34" s="13"/>
      <c r="R34" t="e">
        <v>#N/A</v>
      </c>
      <c r="T34" s="5">
        <f t="shared" si="5"/>
        <v>440</v>
      </c>
    </row>
    <row r="35" spans="1:20" x14ac:dyDescent="0.35">
      <c r="A35" s="5" t="s">
        <v>48</v>
      </c>
      <c r="B35" s="5" t="s">
        <v>60</v>
      </c>
      <c r="C35" s="5" t="str">
        <f t="shared" si="1"/>
        <v>FD</v>
      </c>
      <c r="D35" s="8" t="s">
        <v>27</v>
      </c>
      <c r="E35" s="8" t="s">
        <v>19</v>
      </c>
      <c r="F35" s="9">
        <v>39536</v>
      </c>
      <c r="G35" s="10">
        <f t="shared" si="0"/>
        <v>40630</v>
      </c>
      <c r="H35" s="9">
        <v>39546</v>
      </c>
      <c r="I35" s="10">
        <f t="shared" si="2"/>
        <v>40631</v>
      </c>
      <c r="J35" s="10">
        <f t="shared" si="3"/>
        <v>40996</v>
      </c>
      <c r="K35" s="11">
        <v>1550000</v>
      </c>
      <c r="L35" s="11">
        <f t="shared" si="4"/>
        <v>1409090.9090909089</v>
      </c>
      <c r="M35" s="5"/>
      <c r="N35" s="5"/>
      <c r="O35" s="5">
        <v>365</v>
      </c>
      <c r="P35" s="12">
        <v>12</v>
      </c>
      <c r="Q35" s="13"/>
      <c r="R35" t="e">
        <v>#N/A</v>
      </c>
      <c r="T35" s="5">
        <f t="shared" si="5"/>
        <v>10</v>
      </c>
    </row>
    <row r="36" spans="1:20" x14ac:dyDescent="0.35">
      <c r="A36" s="5" t="s">
        <v>17</v>
      </c>
      <c r="B36" s="5" t="s">
        <v>61</v>
      </c>
      <c r="C36" s="5" t="str">
        <f t="shared" si="1"/>
        <v>FD</v>
      </c>
      <c r="D36" s="8" t="s">
        <v>27</v>
      </c>
      <c r="E36" s="8" t="s">
        <v>19</v>
      </c>
      <c r="F36" s="9">
        <v>39113</v>
      </c>
      <c r="G36" s="10">
        <f t="shared" si="0"/>
        <v>40208</v>
      </c>
      <c r="H36" s="9">
        <v>39547</v>
      </c>
      <c r="I36" s="10">
        <f t="shared" si="2"/>
        <v>40209</v>
      </c>
      <c r="J36" s="10">
        <f t="shared" si="3"/>
        <v>40573</v>
      </c>
      <c r="K36" s="11">
        <v>1150000</v>
      </c>
      <c r="L36" s="11">
        <f t="shared" si="4"/>
        <v>1045454.5454545454</v>
      </c>
      <c r="M36" s="5"/>
      <c r="N36" s="5"/>
      <c r="O36" s="5">
        <v>364</v>
      </c>
      <c r="P36" s="12">
        <v>12</v>
      </c>
      <c r="Q36" s="13"/>
      <c r="R36" t="e">
        <v>#N/A</v>
      </c>
      <c r="T36" s="5">
        <f t="shared" si="5"/>
        <v>434</v>
      </c>
    </row>
    <row r="37" spans="1:20" x14ac:dyDescent="0.35">
      <c r="A37" s="5" t="s">
        <v>25</v>
      </c>
      <c r="B37" s="5" t="s">
        <v>62</v>
      </c>
      <c r="C37" s="5" t="str">
        <f t="shared" si="1"/>
        <v>FD</v>
      </c>
      <c r="D37" s="8" t="s">
        <v>27</v>
      </c>
      <c r="E37" s="8" t="s">
        <v>19</v>
      </c>
      <c r="F37" s="9">
        <v>39036</v>
      </c>
      <c r="G37" s="10">
        <f t="shared" si="0"/>
        <v>40131</v>
      </c>
      <c r="H37" s="9">
        <v>39695</v>
      </c>
      <c r="I37" s="10">
        <f t="shared" si="2"/>
        <v>40132</v>
      </c>
      <c r="J37" s="10">
        <f t="shared" si="3"/>
        <v>40496</v>
      </c>
      <c r="K37" s="11">
        <v>1150000</v>
      </c>
      <c r="L37" s="11">
        <f t="shared" si="4"/>
        <v>1045454.5454545454</v>
      </c>
      <c r="M37" s="5"/>
      <c r="N37" s="5"/>
      <c r="O37" s="5">
        <v>364</v>
      </c>
      <c r="P37" s="12">
        <v>12</v>
      </c>
      <c r="Q37" s="13"/>
      <c r="R37" t="e">
        <v>#N/A</v>
      </c>
      <c r="T37" s="5">
        <f t="shared" si="5"/>
        <v>659</v>
      </c>
    </row>
    <row r="38" spans="1:20" x14ac:dyDescent="0.35">
      <c r="A38" s="5" t="s">
        <v>25</v>
      </c>
      <c r="B38" s="5" t="s">
        <v>63</v>
      </c>
      <c r="C38" s="5" t="str">
        <f t="shared" si="1"/>
        <v>FD</v>
      </c>
      <c r="D38" s="8" t="s">
        <v>27</v>
      </c>
      <c r="E38" s="8" t="s">
        <v>19</v>
      </c>
      <c r="F38" s="9">
        <v>39122</v>
      </c>
      <c r="G38" s="10">
        <f t="shared" si="0"/>
        <v>40217</v>
      </c>
      <c r="H38" s="9">
        <v>39695</v>
      </c>
      <c r="I38" s="10">
        <f t="shared" si="2"/>
        <v>40218</v>
      </c>
      <c r="J38" s="10">
        <f t="shared" si="3"/>
        <v>40582</v>
      </c>
      <c r="K38" s="11">
        <v>1150000</v>
      </c>
      <c r="L38" s="11">
        <f t="shared" si="4"/>
        <v>1045454.5454545454</v>
      </c>
      <c r="M38" s="5"/>
      <c r="N38" s="5"/>
      <c r="O38" s="5">
        <v>364</v>
      </c>
      <c r="P38" s="12">
        <v>12</v>
      </c>
      <c r="Q38" s="13"/>
      <c r="R38" t="e">
        <v>#N/A</v>
      </c>
      <c r="T38" s="5">
        <f t="shared" si="5"/>
        <v>573</v>
      </c>
    </row>
    <row r="39" spans="1:20" x14ac:dyDescent="0.35">
      <c r="A39" s="5" t="s">
        <v>25</v>
      </c>
      <c r="B39" s="5" t="s">
        <v>64</v>
      </c>
      <c r="C39" s="5" t="str">
        <f t="shared" si="1"/>
        <v>FD</v>
      </c>
      <c r="D39" s="8" t="s">
        <v>27</v>
      </c>
      <c r="E39" s="8" t="s">
        <v>19</v>
      </c>
      <c r="F39" s="9">
        <v>39062</v>
      </c>
      <c r="G39" s="10">
        <f t="shared" si="0"/>
        <v>40157</v>
      </c>
      <c r="H39" s="9">
        <v>39695</v>
      </c>
      <c r="I39" s="10">
        <f t="shared" si="2"/>
        <v>40158</v>
      </c>
      <c r="J39" s="10">
        <f t="shared" si="3"/>
        <v>40522</v>
      </c>
      <c r="K39" s="11">
        <v>1150000</v>
      </c>
      <c r="L39" s="11">
        <f t="shared" si="4"/>
        <v>1045454.5454545454</v>
      </c>
      <c r="M39" s="5"/>
      <c r="N39" s="5"/>
      <c r="O39" s="5">
        <v>364</v>
      </c>
      <c r="P39" s="12">
        <v>12</v>
      </c>
      <c r="Q39" s="13"/>
      <c r="R39" t="e">
        <v>#N/A</v>
      </c>
      <c r="T39" s="5">
        <f t="shared" si="5"/>
        <v>633</v>
      </c>
    </row>
    <row r="40" spans="1:20" x14ac:dyDescent="0.35">
      <c r="A40" s="5" t="s">
        <v>25</v>
      </c>
      <c r="B40" s="5" t="s">
        <v>65</v>
      </c>
      <c r="C40" s="5" t="str">
        <f t="shared" si="1"/>
        <v>FD</v>
      </c>
      <c r="D40" s="8" t="s">
        <v>27</v>
      </c>
      <c r="E40" s="8" t="s">
        <v>19</v>
      </c>
      <c r="F40" s="9">
        <v>39728</v>
      </c>
      <c r="G40" s="10">
        <f t="shared" si="0"/>
        <v>40822</v>
      </c>
      <c r="H40" s="9">
        <v>39728</v>
      </c>
      <c r="I40" s="10">
        <f t="shared" si="2"/>
        <v>40823</v>
      </c>
      <c r="J40" s="10">
        <f t="shared" si="3"/>
        <v>41188</v>
      </c>
      <c r="K40" s="11">
        <v>1550000</v>
      </c>
      <c r="L40" s="11">
        <f t="shared" si="4"/>
        <v>1409090.9090909089</v>
      </c>
      <c r="M40" s="5" t="s">
        <v>22</v>
      </c>
      <c r="N40" s="5"/>
      <c r="O40" s="5">
        <v>365</v>
      </c>
      <c r="P40" s="12">
        <v>12</v>
      </c>
      <c r="Q40" s="13"/>
      <c r="R40" t="e">
        <v>#N/A</v>
      </c>
      <c r="T40" s="5">
        <f t="shared" si="5"/>
        <v>0</v>
      </c>
    </row>
    <row r="41" spans="1:20" x14ac:dyDescent="0.35">
      <c r="A41" s="5" t="s">
        <v>25</v>
      </c>
      <c r="B41" s="5" t="s">
        <v>66</v>
      </c>
      <c r="C41" s="5" t="str">
        <f t="shared" si="1"/>
        <v>FD</v>
      </c>
      <c r="D41" s="8" t="s">
        <v>27</v>
      </c>
      <c r="E41" s="8" t="s">
        <v>19</v>
      </c>
      <c r="F41" s="9">
        <v>39091</v>
      </c>
      <c r="G41" s="10">
        <f t="shared" si="0"/>
        <v>40186</v>
      </c>
      <c r="H41" s="9">
        <v>39548</v>
      </c>
      <c r="I41" s="10">
        <f t="shared" si="2"/>
        <v>40187</v>
      </c>
      <c r="J41" s="10">
        <f t="shared" si="3"/>
        <v>40551</v>
      </c>
      <c r="K41" s="11">
        <v>1750000</v>
      </c>
      <c r="L41" s="11">
        <f t="shared" si="4"/>
        <v>1590909.0909090908</v>
      </c>
      <c r="M41" s="5"/>
      <c r="N41" s="5"/>
      <c r="O41" s="5">
        <v>364</v>
      </c>
      <c r="P41" s="12">
        <v>12</v>
      </c>
      <c r="Q41" s="13"/>
      <c r="R41" t="e">
        <v>#N/A</v>
      </c>
      <c r="T41" s="5">
        <f t="shared" si="5"/>
        <v>457</v>
      </c>
    </row>
    <row r="42" spans="1:20" x14ac:dyDescent="0.35">
      <c r="A42" s="5" t="s">
        <v>48</v>
      </c>
      <c r="B42" s="5" t="s">
        <v>67</v>
      </c>
      <c r="C42" s="5" t="str">
        <f t="shared" si="1"/>
        <v>FD</v>
      </c>
      <c r="D42" s="8" t="s">
        <v>27</v>
      </c>
      <c r="E42" s="8" t="s">
        <v>19</v>
      </c>
      <c r="F42" s="9">
        <v>39596</v>
      </c>
      <c r="G42" s="10">
        <f t="shared" si="0"/>
        <v>40690</v>
      </c>
      <c r="H42" s="9">
        <v>39786</v>
      </c>
      <c r="I42" s="10">
        <f t="shared" si="2"/>
        <v>40691</v>
      </c>
      <c r="J42" s="10">
        <f t="shared" si="3"/>
        <v>41056</v>
      </c>
      <c r="K42" s="11">
        <v>1750000</v>
      </c>
      <c r="L42" s="11">
        <f t="shared" si="4"/>
        <v>1590909.0909090908</v>
      </c>
      <c r="M42" s="5"/>
      <c r="N42" s="5"/>
      <c r="O42" s="5">
        <v>365</v>
      </c>
      <c r="P42" s="12">
        <v>12</v>
      </c>
      <c r="Q42" s="13"/>
      <c r="R42" t="e">
        <v>#N/A</v>
      </c>
      <c r="T42" s="5">
        <f t="shared" si="5"/>
        <v>190</v>
      </c>
    </row>
    <row r="43" spans="1:20" x14ac:dyDescent="0.35">
      <c r="A43" s="5" t="s">
        <v>25</v>
      </c>
      <c r="B43" s="5" t="s">
        <v>68</v>
      </c>
      <c r="C43" s="5" t="str">
        <f t="shared" si="1"/>
        <v>FD</v>
      </c>
      <c r="D43" s="8" t="s">
        <v>27</v>
      </c>
      <c r="E43" s="8" t="s">
        <v>19</v>
      </c>
      <c r="F43" s="9">
        <v>39246</v>
      </c>
      <c r="G43" s="10">
        <f t="shared" si="0"/>
        <v>40341</v>
      </c>
      <c r="H43" s="9">
        <v>39550</v>
      </c>
      <c r="I43" s="10">
        <f t="shared" si="2"/>
        <v>40342</v>
      </c>
      <c r="J43" s="10">
        <f t="shared" si="3"/>
        <v>40706</v>
      </c>
      <c r="K43" s="11">
        <v>1550000</v>
      </c>
      <c r="L43" s="11">
        <f t="shared" si="4"/>
        <v>1409090.9090909089</v>
      </c>
      <c r="M43" s="5"/>
      <c r="N43" s="5"/>
      <c r="O43" s="5">
        <v>364</v>
      </c>
      <c r="P43" s="12">
        <v>12</v>
      </c>
      <c r="Q43" s="13"/>
      <c r="R43" t="s">
        <v>69</v>
      </c>
      <c r="T43" s="5">
        <f t="shared" si="5"/>
        <v>304</v>
      </c>
    </row>
    <row r="44" spans="1:20" x14ac:dyDescent="0.35">
      <c r="A44" s="5" t="s">
        <v>17</v>
      </c>
      <c r="B44" s="5" t="s">
        <v>70</v>
      </c>
      <c r="C44" s="5" t="str">
        <f t="shared" si="1"/>
        <v>FD</v>
      </c>
      <c r="D44" s="8" t="s">
        <v>27</v>
      </c>
      <c r="E44" s="8" t="s">
        <v>19</v>
      </c>
      <c r="F44" s="9">
        <v>39388</v>
      </c>
      <c r="G44" s="10">
        <f t="shared" si="0"/>
        <v>40483</v>
      </c>
      <c r="H44" s="9">
        <v>39576</v>
      </c>
      <c r="I44" s="10">
        <f t="shared" si="2"/>
        <v>40484</v>
      </c>
      <c r="J44" s="10">
        <f t="shared" si="3"/>
        <v>40848</v>
      </c>
      <c r="K44" s="11">
        <v>1550000</v>
      </c>
      <c r="L44" s="11">
        <f t="shared" si="4"/>
        <v>1409090.9090909089</v>
      </c>
      <c r="M44" s="5"/>
      <c r="N44" s="5"/>
      <c r="O44" s="5">
        <v>364</v>
      </c>
      <c r="P44" s="12">
        <v>12</v>
      </c>
      <c r="Q44" s="13"/>
      <c r="R44" t="s">
        <v>69</v>
      </c>
      <c r="T44" s="5">
        <f t="shared" si="5"/>
        <v>188</v>
      </c>
    </row>
    <row r="45" spans="1:20" x14ac:dyDescent="0.35">
      <c r="A45" s="5" t="s">
        <v>17</v>
      </c>
      <c r="B45" s="5" t="s">
        <v>71</v>
      </c>
      <c r="C45" s="5" t="str">
        <f t="shared" si="1"/>
        <v>FD</v>
      </c>
      <c r="D45" s="8" t="s">
        <v>27</v>
      </c>
      <c r="E45" s="8" t="s">
        <v>19</v>
      </c>
      <c r="F45" s="9">
        <v>39231</v>
      </c>
      <c r="G45" s="10">
        <f t="shared" si="0"/>
        <v>40326</v>
      </c>
      <c r="H45" s="9">
        <v>39576</v>
      </c>
      <c r="I45" s="10">
        <f t="shared" si="2"/>
        <v>40327</v>
      </c>
      <c r="J45" s="10">
        <f t="shared" si="3"/>
        <v>40691</v>
      </c>
      <c r="K45" s="11">
        <v>1550000</v>
      </c>
      <c r="L45" s="11">
        <f t="shared" si="4"/>
        <v>1409090.9090909089</v>
      </c>
      <c r="M45" s="5"/>
      <c r="N45" s="5"/>
      <c r="O45" s="5">
        <v>364</v>
      </c>
      <c r="P45" s="12">
        <v>12</v>
      </c>
      <c r="Q45" s="13"/>
      <c r="R45" t="s">
        <v>69</v>
      </c>
      <c r="T45" s="5">
        <f t="shared" si="5"/>
        <v>345</v>
      </c>
    </row>
    <row r="46" spans="1:20" x14ac:dyDescent="0.35">
      <c r="A46" s="5" t="s">
        <v>20</v>
      </c>
      <c r="B46" s="5" t="s">
        <v>72</v>
      </c>
      <c r="C46" s="5" t="str">
        <f t="shared" si="1"/>
        <v>FD</v>
      </c>
      <c r="D46" s="8" t="s">
        <v>27</v>
      </c>
      <c r="E46" s="8" t="s">
        <v>19</v>
      </c>
      <c r="F46" s="9">
        <v>39696</v>
      </c>
      <c r="G46" s="10">
        <f t="shared" si="0"/>
        <v>40790</v>
      </c>
      <c r="H46" s="9">
        <v>39696</v>
      </c>
      <c r="I46" s="10">
        <f t="shared" si="2"/>
        <v>40791</v>
      </c>
      <c r="J46" s="10">
        <f t="shared" si="3"/>
        <v>41156</v>
      </c>
      <c r="K46" s="11">
        <v>1150000</v>
      </c>
      <c r="L46" s="11">
        <f t="shared" si="4"/>
        <v>1045454.5454545454</v>
      </c>
      <c r="M46" s="5" t="s">
        <v>22</v>
      </c>
      <c r="N46" s="5"/>
      <c r="O46" s="5">
        <v>365</v>
      </c>
      <c r="P46" s="12">
        <v>12</v>
      </c>
      <c r="Q46" s="13"/>
      <c r="R46" t="e">
        <v>#N/A</v>
      </c>
      <c r="T46" s="5">
        <f t="shared" si="5"/>
        <v>0</v>
      </c>
    </row>
    <row r="47" spans="1:20" x14ac:dyDescent="0.35">
      <c r="A47" s="5" t="s">
        <v>20</v>
      </c>
      <c r="B47" s="5" t="s">
        <v>73</v>
      </c>
      <c r="C47" s="5" t="str">
        <f t="shared" si="1"/>
        <v>FD</v>
      </c>
      <c r="D47" s="8" t="s">
        <v>27</v>
      </c>
      <c r="E47" s="8" t="s">
        <v>19</v>
      </c>
      <c r="F47" s="9">
        <v>39696</v>
      </c>
      <c r="G47" s="10">
        <f t="shared" si="0"/>
        <v>40790</v>
      </c>
      <c r="H47" s="9">
        <v>39696</v>
      </c>
      <c r="I47" s="10">
        <f t="shared" si="2"/>
        <v>40791</v>
      </c>
      <c r="J47" s="10">
        <f t="shared" si="3"/>
        <v>41156</v>
      </c>
      <c r="K47" s="11">
        <v>1150000</v>
      </c>
      <c r="L47" s="11">
        <f t="shared" si="4"/>
        <v>1045454.5454545454</v>
      </c>
      <c r="M47" s="5" t="s">
        <v>22</v>
      </c>
      <c r="N47" s="5"/>
      <c r="O47" s="5">
        <v>365</v>
      </c>
      <c r="P47" s="12">
        <v>12</v>
      </c>
      <c r="Q47" s="13"/>
      <c r="R47" t="e">
        <v>#N/A</v>
      </c>
      <c r="T47" s="5">
        <f t="shared" si="5"/>
        <v>0</v>
      </c>
    </row>
    <row r="48" spans="1:20" x14ac:dyDescent="0.35">
      <c r="A48" s="5" t="s">
        <v>48</v>
      </c>
      <c r="B48" s="5" t="s">
        <v>74</v>
      </c>
      <c r="C48" s="5" t="str">
        <f t="shared" si="1"/>
        <v>FD</v>
      </c>
      <c r="D48" s="8" t="s">
        <v>27</v>
      </c>
      <c r="E48" s="8" t="s">
        <v>19</v>
      </c>
      <c r="F48" s="9">
        <v>39696</v>
      </c>
      <c r="G48" s="10">
        <f t="shared" si="0"/>
        <v>40790</v>
      </c>
      <c r="H48" s="9">
        <v>39696</v>
      </c>
      <c r="I48" s="10">
        <f t="shared" si="2"/>
        <v>40791</v>
      </c>
      <c r="J48" s="10">
        <f t="shared" si="3"/>
        <v>41156</v>
      </c>
      <c r="K48" s="11">
        <v>1550000</v>
      </c>
      <c r="L48" s="11">
        <f t="shared" si="4"/>
        <v>1409090.9090909089</v>
      </c>
      <c r="M48" s="5" t="s">
        <v>22</v>
      </c>
      <c r="N48" s="5"/>
      <c r="O48" s="5">
        <v>365</v>
      </c>
      <c r="P48" s="12">
        <v>12</v>
      </c>
      <c r="Q48" s="13"/>
      <c r="R48" t="e">
        <v>#N/A</v>
      </c>
      <c r="T48" s="5">
        <f t="shared" si="5"/>
        <v>0</v>
      </c>
    </row>
    <row r="49" spans="1:20" x14ac:dyDescent="0.35">
      <c r="A49" s="5" t="s">
        <v>48</v>
      </c>
      <c r="B49" s="5" t="s">
        <v>75</v>
      </c>
      <c r="C49" s="5" t="str">
        <f t="shared" si="1"/>
        <v>FD</v>
      </c>
      <c r="D49" s="8" t="s">
        <v>27</v>
      </c>
      <c r="E49" s="8" t="s">
        <v>19</v>
      </c>
      <c r="F49" s="9">
        <v>39696</v>
      </c>
      <c r="G49" s="10">
        <f t="shared" si="0"/>
        <v>40790</v>
      </c>
      <c r="H49" s="9">
        <v>39696</v>
      </c>
      <c r="I49" s="10">
        <f t="shared" si="2"/>
        <v>40791</v>
      </c>
      <c r="J49" s="10">
        <f t="shared" si="3"/>
        <v>41156</v>
      </c>
      <c r="K49" s="11">
        <v>1550000</v>
      </c>
      <c r="L49" s="11">
        <f t="shared" si="4"/>
        <v>1409090.9090909089</v>
      </c>
      <c r="M49" s="5" t="s">
        <v>22</v>
      </c>
      <c r="N49" s="5"/>
      <c r="O49" s="5">
        <v>365</v>
      </c>
      <c r="P49" s="12">
        <v>12</v>
      </c>
      <c r="Q49" s="13"/>
      <c r="R49" t="e">
        <v>#N/A</v>
      </c>
      <c r="T49" s="5">
        <f t="shared" si="5"/>
        <v>0</v>
      </c>
    </row>
    <row r="50" spans="1:20" x14ac:dyDescent="0.35">
      <c r="A50" s="5" t="s">
        <v>25</v>
      </c>
      <c r="B50" s="5" t="s">
        <v>76</v>
      </c>
      <c r="C50" s="5" t="str">
        <f t="shared" si="1"/>
        <v>FD</v>
      </c>
      <c r="D50" s="8" t="s">
        <v>27</v>
      </c>
      <c r="E50" s="8" t="s">
        <v>19</v>
      </c>
      <c r="F50" s="9">
        <v>39757</v>
      </c>
      <c r="G50" s="10">
        <f t="shared" si="0"/>
        <v>40851</v>
      </c>
      <c r="H50" s="9">
        <v>39757</v>
      </c>
      <c r="I50" s="10">
        <f t="shared" si="2"/>
        <v>40852</v>
      </c>
      <c r="J50" s="10">
        <f t="shared" si="3"/>
        <v>41217</v>
      </c>
      <c r="K50" s="11">
        <v>1550000</v>
      </c>
      <c r="L50" s="11">
        <f t="shared" si="4"/>
        <v>1409090.9090909089</v>
      </c>
      <c r="M50" s="5"/>
      <c r="N50" s="5"/>
      <c r="O50" s="5">
        <v>365</v>
      </c>
      <c r="P50" s="12">
        <v>12</v>
      </c>
      <c r="Q50" s="13"/>
      <c r="R50" t="e">
        <v>#N/A</v>
      </c>
      <c r="T50" s="5">
        <f t="shared" si="5"/>
        <v>0</v>
      </c>
    </row>
    <row r="51" spans="1:20" x14ac:dyDescent="0.35">
      <c r="A51" s="5" t="s">
        <v>20</v>
      </c>
      <c r="B51" s="5" t="s">
        <v>77</v>
      </c>
      <c r="C51" s="5" t="str">
        <f t="shared" si="1"/>
        <v>FD</v>
      </c>
      <c r="D51" s="8" t="s">
        <v>27</v>
      </c>
      <c r="E51" s="8" t="s">
        <v>19</v>
      </c>
      <c r="F51" s="9">
        <v>39063</v>
      </c>
      <c r="G51" s="10">
        <f t="shared" si="0"/>
        <v>40158</v>
      </c>
      <c r="H51" s="9">
        <v>39580</v>
      </c>
      <c r="I51" s="10">
        <f t="shared" si="2"/>
        <v>40159</v>
      </c>
      <c r="J51" s="10">
        <f t="shared" si="3"/>
        <v>40523</v>
      </c>
      <c r="K51" s="11">
        <v>1750000</v>
      </c>
      <c r="L51" s="11">
        <f t="shared" si="4"/>
        <v>1590909.0909090908</v>
      </c>
      <c r="M51" s="5"/>
      <c r="N51" s="5"/>
      <c r="O51" s="5">
        <v>364</v>
      </c>
      <c r="P51" s="12">
        <v>12</v>
      </c>
      <c r="Q51" s="13"/>
      <c r="R51" t="e">
        <v>#N/A</v>
      </c>
      <c r="T51" s="5">
        <f t="shared" si="5"/>
        <v>517</v>
      </c>
    </row>
    <row r="52" spans="1:20" x14ac:dyDescent="0.35">
      <c r="A52" s="5" t="s">
        <v>36</v>
      </c>
      <c r="B52" s="5" t="s">
        <v>78</v>
      </c>
      <c r="C52" s="5" t="str">
        <f t="shared" si="1"/>
        <v>FD</v>
      </c>
      <c r="D52" s="8" t="s">
        <v>27</v>
      </c>
      <c r="E52" s="8" t="s">
        <v>19</v>
      </c>
      <c r="F52" s="9">
        <v>39121</v>
      </c>
      <c r="G52" s="10">
        <f t="shared" si="0"/>
        <v>40216</v>
      </c>
      <c r="H52" s="9">
        <v>39607</v>
      </c>
      <c r="I52" s="10">
        <f t="shared" si="2"/>
        <v>40217</v>
      </c>
      <c r="J52" s="10">
        <f t="shared" si="3"/>
        <v>40581</v>
      </c>
      <c r="K52" s="11">
        <v>1150000</v>
      </c>
      <c r="L52" s="11">
        <f t="shared" si="4"/>
        <v>1045454.5454545454</v>
      </c>
      <c r="M52" s="5"/>
      <c r="N52" s="5"/>
      <c r="O52" s="5">
        <v>364</v>
      </c>
      <c r="P52" s="12">
        <v>12</v>
      </c>
      <c r="Q52" s="13"/>
      <c r="R52" t="e">
        <v>#N/A</v>
      </c>
      <c r="T52" s="5">
        <f t="shared" si="5"/>
        <v>486</v>
      </c>
    </row>
    <row r="53" spans="1:20" x14ac:dyDescent="0.35">
      <c r="A53" s="5" t="s">
        <v>36</v>
      </c>
      <c r="B53" s="5" t="s">
        <v>79</v>
      </c>
      <c r="C53" s="5" t="str">
        <f t="shared" si="1"/>
        <v>FD</v>
      </c>
      <c r="D53" s="8" t="s">
        <v>27</v>
      </c>
      <c r="E53" s="8" t="s">
        <v>19</v>
      </c>
      <c r="F53" s="9">
        <v>39094</v>
      </c>
      <c r="G53" s="10">
        <f t="shared" si="0"/>
        <v>40189</v>
      </c>
      <c r="H53" s="9">
        <v>39607</v>
      </c>
      <c r="I53" s="10">
        <f t="shared" si="2"/>
        <v>40190</v>
      </c>
      <c r="J53" s="10">
        <f t="shared" si="3"/>
        <v>40554</v>
      </c>
      <c r="K53" s="11">
        <v>1150000</v>
      </c>
      <c r="L53" s="11">
        <f t="shared" si="4"/>
        <v>1045454.5454545454</v>
      </c>
      <c r="M53" s="5"/>
      <c r="N53" s="5"/>
      <c r="O53" s="5">
        <v>364</v>
      </c>
      <c r="P53" s="12">
        <v>12</v>
      </c>
      <c r="Q53" s="13"/>
      <c r="R53" t="e">
        <v>#N/A</v>
      </c>
      <c r="T53" s="5">
        <f t="shared" si="5"/>
        <v>513</v>
      </c>
    </row>
    <row r="54" spans="1:20" x14ac:dyDescent="0.35">
      <c r="A54" s="5" t="s">
        <v>48</v>
      </c>
      <c r="B54" s="5" t="s">
        <v>80</v>
      </c>
      <c r="C54" s="5" t="str">
        <f t="shared" si="1"/>
        <v>FD</v>
      </c>
      <c r="D54" s="8" t="s">
        <v>27</v>
      </c>
      <c r="E54" s="8" t="s">
        <v>19</v>
      </c>
      <c r="F54" s="9">
        <v>39097</v>
      </c>
      <c r="G54" s="10">
        <f t="shared" si="0"/>
        <v>40192</v>
      </c>
      <c r="H54" s="9">
        <v>39608</v>
      </c>
      <c r="I54" s="10">
        <f t="shared" si="2"/>
        <v>40193</v>
      </c>
      <c r="J54" s="10">
        <f t="shared" si="3"/>
        <v>40557</v>
      </c>
      <c r="K54" s="11">
        <v>1150000</v>
      </c>
      <c r="L54" s="11">
        <f t="shared" si="4"/>
        <v>1045454.5454545454</v>
      </c>
      <c r="M54" s="5"/>
      <c r="N54" s="5"/>
      <c r="O54" s="5">
        <v>364</v>
      </c>
      <c r="P54" s="12">
        <v>12</v>
      </c>
      <c r="Q54" s="13"/>
      <c r="R54" t="e">
        <v>#N/A</v>
      </c>
      <c r="T54" s="5">
        <f t="shared" si="5"/>
        <v>511</v>
      </c>
    </row>
    <row r="55" spans="1:20" x14ac:dyDescent="0.35">
      <c r="A55" s="5" t="s">
        <v>48</v>
      </c>
      <c r="B55" s="5" t="s">
        <v>81</v>
      </c>
      <c r="C55" s="5" t="str">
        <f t="shared" si="1"/>
        <v>FD</v>
      </c>
      <c r="D55" s="8" t="s">
        <v>27</v>
      </c>
      <c r="E55" s="8" t="s">
        <v>19</v>
      </c>
      <c r="F55" s="9">
        <v>39096</v>
      </c>
      <c r="G55" s="10">
        <f t="shared" si="0"/>
        <v>40191</v>
      </c>
      <c r="H55" s="9">
        <v>39608</v>
      </c>
      <c r="I55" s="10">
        <f t="shared" si="2"/>
        <v>40192</v>
      </c>
      <c r="J55" s="10">
        <f t="shared" si="3"/>
        <v>40556</v>
      </c>
      <c r="K55" s="11">
        <v>1150000</v>
      </c>
      <c r="L55" s="11">
        <f t="shared" si="4"/>
        <v>1045454.5454545454</v>
      </c>
      <c r="M55" s="5"/>
      <c r="N55" s="5"/>
      <c r="O55" s="5">
        <v>364</v>
      </c>
      <c r="P55" s="12">
        <v>12</v>
      </c>
      <c r="Q55" s="13"/>
      <c r="R55" t="e">
        <v>#N/A</v>
      </c>
      <c r="T55" s="5">
        <f t="shared" si="5"/>
        <v>512</v>
      </c>
    </row>
    <row r="56" spans="1:20" x14ac:dyDescent="0.35">
      <c r="A56" s="5" t="s">
        <v>48</v>
      </c>
      <c r="B56" s="5" t="s">
        <v>82</v>
      </c>
      <c r="C56" s="5" t="str">
        <f t="shared" si="1"/>
        <v>FD</v>
      </c>
      <c r="D56" s="8" t="s">
        <v>27</v>
      </c>
      <c r="E56" s="8" t="s">
        <v>19</v>
      </c>
      <c r="F56" s="9">
        <v>38968</v>
      </c>
      <c r="G56" s="10">
        <f t="shared" si="0"/>
        <v>40063</v>
      </c>
      <c r="H56" s="9">
        <v>39608</v>
      </c>
      <c r="I56" s="10">
        <f t="shared" si="2"/>
        <v>40064</v>
      </c>
      <c r="J56" s="10">
        <f t="shared" si="3"/>
        <v>40428</v>
      </c>
      <c r="K56" s="11">
        <v>1150000</v>
      </c>
      <c r="L56" s="11">
        <f t="shared" si="4"/>
        <v>1045454.5454545454</v>
      </c>
      <c r="M56" s="5"/>
      <c r="N56" s="5"/>
      <c r="O56" s="5">
        <v>364</v>
      </c>
      <c r="P56" s="12">
        <v>12</v>
      </c>
      <c r="Q56" s="13"/>
      <c r="R56" t="e">
        <v>#N/A</v>
      </c>
      <c r="T56" s="5">
        <f t="shared" si="5"/>
        <v>640</v>
      </c>
    </row>
    <row r="57" spans="1:20" x14ac:dyDescent="0.35">
      <c r="A57" s="5" t="s">
        <v>48</v>
      </c>
      <c r="B57" s="5" t="s">
        <v>83</v>
      </c>
      <c r="C57" s="5" t="str">
        <f t="shared" si="1"/>
        <v>FD</v>
      </c>
      <c r="D57" s="8" t="s">
        <v>27</v>
      </c>
      <c r="E57" s="8" t="s">
        <v>19</v>
      </c>
      <c r="F57" s="9">
        <v>39697</v>
      </c>
      <c r="G57" s="10">
        <f t="shared" si="0"/>
        <v>40791</v>
      </c>
      <c r="H57" s="9">
        <v>39697</v>
      </c>
      <c r="I57" s="10">
        <f t="shared" si="2"/>
        <v>40792</v>
      </c>
      <c r="J57" s="10">
        <f t="shared" si="3"/>
        <v>41157</v>
      </c>
      <c r="K57" s="11">
        <v>1150000</v>
      </c>
      <c r="L57" s="11">
        <f t="shared" si="4"/>
        <v>1045454.5454545454</v>
      </c>
      <c r="M57" s="5" t="s">
        <v>22</v>
      </c>
      <c r="N57" s="5"/>
      <c r="O57" s="5">
        <v>365</v>
      </c>
      <c r="P57" s="12">
        <v>12</v>
      </c>
      <c r="Q57" s="13"/>
      <c r="R57" t="e">
        <v>#N/A</v>
      </c>
      <c r="T57" s="5">
        <f t="shared" si="5"/>
        <v>0</v>
      </c>
    </row>
    <row r="58" spans="1:20" x14ac:dyDescent="0.35">
      <c r="A58" s="5" t="s">
        <v>48</v>
      </c>
      <c r="B58" s="5" t="s">
        <v>84</v>
      </c>
      <c r="C58" s="5" t="str">
        <f t="shared" si="1"/>
        <v>FD</v>
      </c>
      <c r="D58" s="8" t="s">
        <v>27</v>
      </c>
      <c r="E58" s="8" t="s">
        <v>19</v>
      </c>
      <c r="F58" s="9">
        <v>39697</v>
      </c>
      <c r="G58" s="10">
        <f t="shared" si="0"/>
        <v>40791</v>
      </c>
      <c r="H58" s="9">
        <v>39697</v>
      </c>
      <c r="I58" s="10">
        <f t="shared" si="2"/>
        <v>40792</v>
      </c>
      <c r="J58" s="10">
        <f t="shared" si="3"/>
        <v>41157</v>
      </c>
      <c r="K58" s="11">
        <v>1150000</v>
      </c>
      <c r="L58" s="11">
        <f t="shared" si="4"/>
        <v>1045454.5454545454</v>
      </c>
      <c r="M58" s="5" t="s">
        <v>22</v>
      </c>
      <c r="N58" s="5"/>
      <c r="O58" s="5">
        <v>365</v>
      </c>
      <c r="P58" s="12">
        <v>12</v>
      </c>
      <c r="Q58" s="13"/>
      <c r="R58" t="e">
        <v>#N/A</v>
      </c>
      <c r="T58" s="5">
        <f t="shared" si="5"/>
        <v>0</v>
      </c>
    </row>
    <row r="59" spans="1:20" x14ac:dyDescent="0.35">
      <c r="A59" s="5" t="s">
        <v>48</v>
      </c>
      <c r="B59" s="5" t="s">
        <v>85</v>
      </c>
      <c r="C59" s="5" t="str">
        <f t="shared" si="1"/>
        <v>FD</v>
      </c>
      <c r="D59" s="8" t="s">
        <v>27</v>
      </c>
      <c r="E59" s="8" t="s">
        <v>19</v>
      </c>
      <c r="F59" s="9">
        <v>39697</v>
      </c>
      <c r="G59" s="10">
        <f t="shared" si="0"/>
        <v>40791</v>
      </c>
      <c r="H59" s="9">
        <v>39697</v>
      </c>
      <c r="I59" s="10">
        <f t="shared" si="2"/>
        <v>40792</v>
      </c>
      <c r="J59" s="10">
        <f t="shared" si="3"/>
        <v>41157</v>
      </c>
      <c r="K59" s="11">
        <v>1150000</v>
      </c>
      <c r="L59" s="11">
        <f t="shared" si="4"/>
        <v>1045454.5454545454</v>
      </c>
      <c r="M59" s="5" t="s">
        <v>22</v>
      </c>
      <c r="N59" s="5"/>
      <c r="O59" s="5">
        <v>365</v>
      </c>
      <c r="P59" s="12">
        <v>12</v>
      </c>
      <c r="Q59" s="13"/>
      <c r="R59" t="e">
        <v>#N/A</v>
      </c>
      <c r="T59" s="5">
        <f t="shared" si="5"/>
        <v>0</v>
      </c>
    </row>
    <row r="60" spans="1:20" x14ac:dyDescent="0.35">
      <c r="A60" s="5" t="s">
        <v>25</v>
      </c>
      <c r="B60" s="5" t="s">
        <v>86</v>
      </c>
      <c r="C60" s="5" t="str">
        <f t="shared" si="1"/>
        <v>FD</v>
      </c>
      <c r="D60" s="8" t="s">
        <v>27</v>
      </c>
      <c r="E60" s="8" t="s">
        <v>19</v>
      </c>
      <c r="F60" s="9">
        <v>39031</v>
      </c>
      <c r="G60" s="10">
        <f t="shared" si="0"/>
        <v>40126</v>
      </c>
      <c r="H60" s="9">
        <v>39697</v>
      </c>
      <c r="I60" s="10">
        <f t="shared" si="2"/>
        <v>40127</v>
      </c>
      <c r="J60" s="10">
        <f t="shared" si="3"/>
        <v>40491</v>
      </c>
      <c r="K60" s="11">
        <v>1150000</v>
      </c>
      <c r="L60" s="11">
        <f t="shared" si="4"/>
        <v>1045454.5454545454</v>
      </c>
      <c r="M60" s="5"/>
      <c r="N60" s="5"/>
      <c r="O60" s="5">
        <v>364</v>
      </c>
      <c r="P60" s="12">
        <v>12</v>
      </c>
      <c r="Q60" s="13"/>
      <c r="R60" t="e">
        <v>#N/A</v>
      </c>
      <c r="T60" s="5">
        <f t="shared" si="5"/>
        <v>666</v>
      </c>
    </row>
    <row r="61" spans="1:20" x14ac:dyDescent="0.35">
      <c r="A61" s="5" t="s">
        <v>36</v>
      </c>
      <c r="B61" s="5" t="s">
        <v>87</v>
      </c>
      <c r="C61" s="5" t="str">
        <f t="shared" si="1"/>
        <v>FD</v>
      </c>
      <c r="D61" s="8" t="s">
        <v>27</v>
      </c>
      <c r="E61" s="8" t="s">
        <v>19</v>
      </c>
      <c r="F61" s="9">
        <v>39217</v>
      </c>
      <c r="G61" s="10">
        <f t="shared" si="0"/>
        <v>40312</v>
      </c>
      <c r="H61" s="9">
        <v>39608</v>
      </c>
      <c r="I61" s="10">
        <f t="shared" si="2"/>
        <v>40313</v>
      </c>
      <c r="J61" s="10">
        <f t="shared" si="3"/>
        <v>40677</v>
      </c>
      <c r="K61" s="11">
        <v>1150000</v>
      </c>
      <c r="L61" s="11">
        <f t="shared" si="4"/>
        <v>1045454.5454545454</v>
      </c>
      <c r="M61" s="5"/>
      <c r="N61" s="5"/>
      <c r="O61" s="5">
        <v>364</v>
      </c>
      <c r="P61" s="12">
        <v>12</v>
      </c>
      <c r="Q61" s="13"/>
      <c r="R61" t="e">
        <v>#N/A</v>
      </c>
      <c r="T61" s="5">
        <f t="shared" si="5"/>
        <v>391</v>
      </c>
    </row>
    <row r="62" spans="1:20" x14ac:dyDescent="0.35">
      <c r="A62" s="5" t="s">
        <v>36</v>
      </c>
      <c r="B62" s="5" t="s">
        <v>88</v>
      </c>
      <c r="C62" s="5" t="str">
        <f t="shared" si="1"/>
        <v>FD</v>
      </c>
      <c r="D62" s="8" t="s">
        <v>27</v>
      </c>
      <c r="E62" s="8" t="s">
        <v>19</v>
      </c>
      <c r="F62" s="9">
        <v>39682</v>
      </c>
      <c r="G62" s="10">
        <f t="shared" si="0"/>
        <v>40776</v>
      </c>
      <c r="H62" s="9">
        <v>39697</v>
      </c>
      <c r="I62" s="10">
        <f t="shared" si="2"/>
        <v>40777</v>
      </c>
      <c r="J62" s="10">
        <f t="shared" si="3"/>
        <v>41142</v>
      </c>
      <c r="K62" s="11">
        <v>1150000</v>
      </c>
      <c r="L62" s="11">
        <f t="shared" si="4"/>
        <v>1045454.5454545454</v>
      </c>
      <c r="M62" s="5" t="s">
        <v>22</v>
      </c>
      <c r="N62" s="5"/>
      <c r="O62" s="5">
        <v>365</v>
      </c>
      <c r="P62" s="12">
        <v>12</v>
      </c>
      <c r="Q62" s="13"/>
      <c r="R62" t="e">
        <v>#N/A</v>
      </c>
      <c r="T62" s="5">
        <f t="shared" si="5"/>
        <v>15</v>
      </c>
    </row>
    <row r="63" spans="1:20" x14ac:dyDescent="0.35">
      <c r="A63" s="5" t="s">
        <v>36</v>
      </c>
      <c r="B63" s="5" t="s">
        <v>89</v>
      </c>
      <c r="C63" s="5" t="str">
        <f t="shared" si="1"/>
        <v>FD</v>
      </c>
      <c r="D63" s="8" t="s">
        <v>27</v>
      </c>
      <c r="E63" s="8" t="s">
        <v>19</v>
      </c>
      <c r="F63" s="9">
        <v>39683</v>
      </c>
      <c r="G63" s="10">
        <f t="shared" si="0"/>
        <v>40777</v>
      </c>
      <c r="H63" s="9">
        <v>39697</v>
      </c>
      <c r="I63" s="10">
        <f t="shared" si="2"/>
        <v>40778</v>
      </c>
      <c r="J63" s="10">
        <f t="shared" si="3"/>
        <v>41143</v>
      </c>
      <c r="K63" s="11">
        <v>1150000</v>
      </c>
      <c r="L63" s="11">
        <f t="shared" si="4"/>
        <v>1045454.5454545454</v>
      </c>
      <c r="M63" s="5" t="s">
        <v>22</v>
      </c>
      <c r="N63" s="5"/>
      <c r="O63" s="5">
        <v>365</v>
      </c>
      <c r="P63" s="12">
        <v>12</v>
      </c>
      <c r="Q63" s="13"/>
      <c r="R63" t="e">
        <v>#N/A</v>
      </c>
      <c r="T63" s="5">
        <f t="shared" si="5"/>
        <v>14</v>
      </c>
    </row>
    <row r="64" spans="1:20" x14ac:dyDescent="0.35">
      <c r="A64" s="5" t="s">
        <v>48</v>
      </c>
      <c r="B64" s="5" t="s">
        <v>90</v>
      </c>
      <c r="C64" s="5" t="str">
        <f t="shared" si="1"/>
        <v>FD</v>
      </c>
      <c r="D64" s="8" t="s">
        <v>27</v>
      </c>
      <c r="E64" s="8" t="s">
        <v>19</v>
      </c>
      <c r="F64" s="9">
        <v>38997</v>
      </c>
      <c r="G64" s="10">
        <f t="shared" si="0"/>
        <v>40092</v>
      </c>
      <c r="H64" s="9">
        <v>39609</v>
      </c>
      <c r="I64" s="10">
        <f t="shared" si="2"/>
        <v>40093</v>
      </c>
      <c r="J64" s="10">
        <f t="shared" si="3"/>
        <v>40457</v>
      </c>
      <c r="K64" s="11">
        <v>1750000</v>
      </c>
      <c r="L64" s="11">
        <f t="shared" si="4"/>
        <v>1590909.0909090908</v>
      </c>
      <c r="M64" s="5"/>
      <c r="N64" s="5"/>
      <c r="O64" s="5">
        <v>364</v>
      </c>
      <c r="P64" s="12">
        <v>12</v>
      </c>
      <c r="Q64" s="13"/>
      <c r="R64" t="e">
        <v>#N/A</v>
      </c>
      <c r="T64" s="5">
        <f t="shared" si="5"/>
        <v>612</v>
      </c>
    </row>
    <row r="65" spans="1:20" x14ac:dyDescent="0.35">
      <c r="A65" s="5" t="s">
        <v>25</v>
      </c>
      <c r="B65" s="5" t="s">
        <v>91</v>
      </c>
      <c r="C65" s="5" t="str">
        <f t="shared" si="1"/>
        <v>FD</v>
      </c>
      <c r="D65" s="8" t="s">
        <v>27</v>
      </c>
      <c r="E65" s="8" t="s">
        <v>19</v>
      </c>
      <c r="F65" s="9">
        <v>39725</v>
      </c>
      <c r="G65" s="10">
        <f t="shared" si="0"/>
        <v>40819</v>
      </c>
      <c r="H65" s="9">
        <v>39727</v>
      </c>
      <c r="I65" s="10">
        <f t="shared" si="2"/>
        <v>40820</v>
      </c>
      <c r="J65" s="10">
        <f t="shared" si="3"/>
        <v>41185</v>
      </c>
      <c r="K65" s="11">
        <v>1550000</v>
      </c>
      <c r="L65" s="11">
        <f t="shared" si="4"/>
        <v>1409090.9090909089</v>
      </c>
      <c r="M65" s="5" t="s">
        <v>22</v>
      </c>
      <c r="N65" s="5"/>
      <c r="O65" s="5">
        <v>365</v>
      </c>
      <c r="P65" s="12">
        <v>12</v>
      </c>
      <c r="Q65" s="13"/>
      <c r="R65" t="e">
        <v>#N/A</v>
      </c>
      <c r="T65" s="5">
        <f t="shared" si="5"/>
        <v>2</v>
      </c>
    </row>
    <row r="66" spans="1:20" x14ac:dyDescent="0.35">
      <c r="A66" s="5" t="s">
        <v>25</v>
      </c>
      <c r="B66" s="5" t="s">
        <v>92</v>
      </c>
      <c r="C66" s="5" t="str">
        <f t="shared" si="1"/>
        <v>FD</v>
      </c>
      <c r="D66" s="8" t="s">
        <v>27</v>
      </c>
      <c r="E66" s="8" t="s">
        <v>19</v>
      </c>
      <c r="F66" s="9">
        <v>39758</v>
      </c>
      <c r="G66" s="10">
        <f t="shared" ref="G66:G101" si="6">DATE(YEAR(F66)+3,MONTH(F66),DAY(F66)-1)</f>
        <v>40852</v>
      </c>
      <c r="H66" s="9">
        <v>39758</v>
      </c>
      <c r="I66" s="10">
        <f t="shared" si="2"/>
        <v>40853</v>
      </c>
      <c r="J66" s="10">
        <f t="shared" si="3"/>
        <v>41218</v>
      </c>
      <c r="K66" s="11">
        <v>1550000</v>
      </c>
      <c r="L66" s="11">
        <f t="shared" si="4"/>
        <v>1409090.9090909089</v>
      </c>
      <c r="M66" s="5" t="s">
        <v>22</v>
      </c>
      <c r="N66" s="5"/>
      <c r="O66" s="5">
        <v>365</v>
      </c>
      <c r="P66" s="12">
        <v>12</v>
      </c>
      <c r="Q66" s="13"/>
      <c r="R66" t="e">
        <v>#N/A</v>
      </c>
      <c r="T66" s="5">
        <f t="shared" si="5"/>
        <v>0</v>
      </c>
    </row>
    <row r="67" spans="1:20" x14ac:dyDescent="0.35">
      <c r="A67" s="5" t="s">
        <v>36</v>
      </c>
      <c r="B67" s="5" t="s">
        <v>93</v>
      </c>
      <c r="C67" s="5" t="str">
        <f t="shared" ref="C67:C101" si="7">MID(B67,4,2)</f>
        <v>FD</v>
      </c>
      <c r="D67" s="8" t="s">
        <v>27</v>
      </c>
      <c r="E67" s="8" t="s">
        <v>19</v>
      </c>
      <c r="F67" s="9">
        <v>39050</v>
      </c>
      <c r="G67" s="10">
        <f t="shared" si="6"/>
        <v>40145</v>
      </c>
      <c r="H67" s="9">
        <v>39610</v>
      </c>
      <c r="I67" s="10">
        <f t="shared" ref="I67:I101" si="8">DATE(YEAR(F67)+3,MONTH(F67),DAY(F67))</f>
        <v>40146</v>
      </c>
      <c r="J67" s="10">
        <f t="shared" ref="J67:J101" si="9">DATE(YEAR(I67)+1,MONTH(I67),DAY(I67)-1)</f>
        <v>40510</v>
      </c>
      <c r="K67" s="11">
        <v>1750000</v>
      </c>
      <c r="L67" s="11">
        <f t="shared" ref="L67:L101" si="10">K67/1.1</f>
        <v>1590909.0909090908</v>
      </c>
      <c r="M67" s="5"/>
      <c r="N67" s="5"/>
      <c r="O67" s="5">
        <v>364</v>
      </c>
      <c r="P67" s="12">
        <v>12</v>
      </c>
      <c r="Q67" s="13"/>
      <c r="R67" t="e">
        <v>#N/A</v>
      </c>
      <c r="T67" s="5">
        <f t="shared" si="5"/>
        <v>560</v>
      </c>
    </row>
    <row r="68" spans="1:20" x14ac:dyDescent="0.35">
      <c r="A68" s="5" t="s">
        <v>36</v>
      </c>
      <c r="B68" s="5" t="s">
        <v>94</v>
      </c>
      <c r="C68" s="5" t="str">
        <f t="shared" si="7"/>
        <v>FD</v>
      </c>
      <c r="D68" s="8" t="s">
        <v>27</v>
      </c>
      <c r="E68" s="8" t="s">
        <v>19</v>
      </c>
      <c r="F68" s="9">
        <v>39758</v>
      </c>
      <c r="G68" s="10">
        <f t="shared" si="6"/>
        <v>40852</v>
      </c>
      <c r="H68" s="9">
        <v>39758</v>
      </c>
      <c r="I68" s="10">
        <f t="shared" si="8"/>
        <v>40853</v>
      </c>
      <c r="J68" s="10">
        <f t="shared" si="9"/>
        <v>41218</v>
      </c>
      <c r="K68" s="11">
        <v>1550000</v>
      </c>
      <c r="L68" s="11">
        <f t="shared" si="10"/>
        <v>1409090.9090909089</v>
      </c>
      <c r="M68" s="5"/>
      <c r="N68" s="5"/>
      <c r="O68" s="5">
        <v>365</v>
      </c>
      <c r="P68" s="12">
        <v>12</v>
      </c>
      <c r="Q68" s="13"/>
      <c r="R68" t="e">
        <v>#N/A</v>
      </c>
      <c r="T68" s="5">
        <f t="shared" ref="T68:T101" si="11">H68-F68</f>
        <v>0</v>
      </c>
    </row>
    <row r="69" spans="1:20" x14ac:dyDescent="0.35">
      <c r="A69" s="5" t="s">
        <v>36</v>
      </c>
      <c r="B69" s="5" t="s">
        <v>95</v>
      </c>
      <c r="C69" s="5" t="str">
        <f t="shared" si="7"/>
        <v>FD</v>
      </c>
      <c r="D69" s="8" t="s">
        <v>27</v>
      </c>
      <c r="E69" s="8" t="s">
        <v>19</v>
      </c>
      <c r="F69" s="9">
        <v>39758</v>
      </c>
      <c r="G69" s="10">
        <f t="shared" si="6"/>
        <v>40852</v>
      </c>
      <c r="H69" s="9">
        <v>39758</v>
      </c>
      <c r="I69" s="10">
        <f t="shared" si="8"/>
        <v>40853</v>
      </c>
      <c r="J69" s="10">
        <f t="shared" si="9"/>
        <v>41218</v>
      </c>
      <c r="K69" s="11">
        <v>1550000</v>
      </c>
      <c r="L69" s="11">
        <f t="shared" si="10"/>
        <v>1409090.9090909089</v>
      </c>
      <c r="M69" s="5"/>
      <c r="N69" s="5"/>
      <c r="O69" s="5">
        <v>365</v>
      </c>
      <c r="P69" s="12">
        <v>12</v>
      </c>
      <c r="Q69" s="13"/>
      <c r="R69" t="e">
        <v>#N/A</v>
      </c>
      <c r="T69" s="5">
        <f t="shared" si="11"/>
        <v>0</v>
      </c>
    </row>
    <row r="70" spans="1:20" x14ac:dyDescent="0.35">
      <c r="A70" s="5" t="s">
        <v>25</v>
      </c>
      <c r="B70" s="5" t="s">
        <v>96</v>
      </c>
      <c r="C70" s="5" t="str">
        <f t="shared" si="7"/>
        <v>FD</v>
      </c>
      <c r="D70" s="8" t="s">
        <v>27</v>
      </c>
      <c r="E70" s="8" t="s">
        <v>19</v>
      </c>
      <c r="F70" s="9">
        <v>39247</v>
      </c>
      <c r="G70" s="10">
        <f t="shared" si="6"/>
        <v>40342</v>
      </c>
      <c r="H70" s="9">
        <v>39611</v>
      </c>
      <c r="I70" s="10">
        <f t="shared" si="8"/>
        <v>40343</v>
      </c>
      <c r="J70" s="10">
        <f t="shared" si="9"/>
        <v>40707</v>
      </c>
      <c r="K70" s="11">
        <v>1550000</v>
      </c>
      <c r="L70" s="11">
        <f t="shared" si="10"/>
        <v>1409090.9090909089</v>
      </c>
      <c r="M70" s="5"/>
      <c r="N70" s="5"/>
      <c r="O70" s="5">
        <v>364</v>
      </c>
      <c r="P70" s="12">
        <v>12</v>
      </c>
      <c r="Q70" s="13"/>
      <c r="R70" t="e">
        <v>#N/A</v>
      </c>
      <c r="T70" s="5">
        <f t="shared" si="11"/>
        <v>364</v>
      </c>
    </row>
    <row r="71" spans="1:20" x14ac:dyDescent="0.35">
      <c r="A71" s="5" t="s">
        <v>97</v>
      </c>
      <c r="B71" s="5" t="s">
        <v>98</v>
      </c>
      <c r="C71" s="5" t="str">
        <f t="shared" si="7"/>
        <v>FD</v>
      </c>
      <c r="D71" s="8" t="s">
        <v>27</v>
      </c>
      <c r="E71" s="8" t="s">
        <v>19</v>
      </c>
      <c r="F71" s="9">
        <v>39618</v>
      </c>
      <c r="G71" s="10">
        <f t="shared" si="6"/>
        <v>40712</v>
      </c>
      <c r="H71" s="9">
        <v>39618</v>
      </c>
      <c r="I71" s="10">
        <f t="shared" si="8"/>
        <v>40713</v>
      </c>
      <c r="J71" s="10">
        <f t="shared" si="9"/>
        <v>41078</v>
      </c>
      <c r="K71" s="11">
        <v>1750000</v>
      </c>
      <c r="L71" s="11">
        <f t="shared" si="10"/>
        <v>1590909.0909090908</v>
      </c>
      <c r="M71" s="5"/>
      <c r="N71" s="5"/>
      <c r="O71" s="5">
        <v>365</v>
      </c>
      <c r="P71" s="12">
        <v>12</v>
      </c>
      <c r="Q71" s="13"/>
      <c r="R71" t="e">
        <v>#N/A</v>
      </c>
      <c r="T71" s="5">
        <f t="shared" si="11"/>
        <v>0</v>
      </c>
    </row>
    <row r="72" spans="1:20" x14ac:dyDescent="0.35">
      <c r="A72" s="5" t="s">
        <v>17</v>
      </c>
      <c r="B72" s="5" t="s">
        <v>99</v>
      </c>
      <c r="C72" s="5" t="str">
        <f t="shared" si="7"/>
        <v>FD</v>
      </c>
      <c r="D72" s="8" t="s">
        <v>27</v>
      </c>
      <c r="E72" s="8" t="s">
        <v>19</v>
      </c>
      <c r="F72" s="9">
        <v>39398</v>
      </c>
      <c r="G72" s="10">
        <f t="shared" si="6"/>
        <v>40493</v>
      </c>
      <c r="H72" s="9">
        <v>39644</v>
      </c>
      <c r="I72" s="10">
        <f t="shared" si="8"/>
        <v>40494</v>
      </c>
      <c r="J72" s="10">
        <f t="shared" si="9"/>
        <v>40858</v>
      </c>
      <c r="K72" s="11">
        <v>1550000</v>
      </c>
      <c r="L72" s="11">
        <f t="shared" si="10"/>
        <v>1409090.9090909089</v>
      </c>
      <c r="M72" s="5"/>
      <c r="N72" s="5"/>
      <c r="O72" s="5">
        <v>364</v>
      </c>
      <c r="P72" s="12">
        <v>12</v>
      </c>
      <c r="Q72" s="13"/>
      <c r="R72" t="e">
        <v>#N/A</v>
      </c>
      <c r="T72" s="5">
        <f t="shared" si="11"/>
        <v>246</v>
      </c>
    </row>
    <row r="73" spans="1:20" x14ac:dyDescent="0.35">
      <c r="A73" s="5" t="s">
        <v>48</v>
      </c>
      <c r="B73" s="5" t="s">
        <v>100</v>
      </c>
      <c r="C73" s="5" t="str">
        <f t="shared" si="7"/>
        <v>FD</v>
      </c>
      <c r="D73" s="8" t="s">
        <v>27</v>
      </c>
      <c r="E73" s="8" t="s">
        <v>19</v>
      </c>
      <c r="F73" s="9">
        <v>39055</v>
      </c>
      <c r="G73" s="10">
        <f t="shared" si="6"/>
        <v>40150</v>
      </c>
      <c r="H73" s="9">
        <v>39644</v>
      </c>
      <c r="I73" s="10">
        <f t="shared" si="8"/>
        <v>40151</v>
      </c>
      <c r="J73" s="10">
        <f t="shared" si="9"/>
        <v>40515</v>
      </c>
      <c r="K73" s="11">
        <v>1150000</v>
      </c>
      <c r="L73" s="11">
        <f t="shared" si="10"/>
        <v>1045454.5454545454</v>
      </c>
      <c r="M73" s="5"/>
      <c r="N73" s="5"/>
      <c r="O73" s="5">
        <v>364</v>
      </c>
      <c r="P73" s="12">
        <v>12</v>
      </c>
      <c r="Q73" s="13"/>
      <c r="R73" t="e">
        <v>#N/A</v>
      </c>
      <c r="T73" s="5">
        <f t="shared" si="11"/>
        <v>589</v>
      </c>
    </row>
    <row r="74" spans="1:20" x14ac:dyDescent="0.35">
      <c r="A74" s="5" t="s">
        <v>48</v>
      </c>
      <c r="B74" s="5" t="s">
        <v>101</v>
      </c>
      <c r="C74" s="5" t="str">
        <f t="shared" si="7"/>
        <v>FD</v>
      </c>
      <c r="D74" s="8" t="s">
        <v>27</v>
      </c>
      <c r="E74" s="8" t="s">
        <v>19</v>
      </c>
      <c r="F74" s="9">
        <v>39022</v>
      </c>
      <c r="G74" s="10">
        <f t="shared" si="6"/>
        <v>40117</v>
      </c>
      <c r="H74" s="9">
        <v>39644</v>
      </c>
      <c r="I74" s="10">
        <f t="shared" si="8"/>
        <v>40118</v>
      </c>
      <c r="J74" s="10">
        <f t="shared" si="9"/>
        <v>40482</v>
      </c>
      <c r="K74" s="11">
        <v>1150000</v>
      </c>
      <c r="L74" s="11">
        <f t="shared" si="10"/>
        <v>1045454.5454545454</v>
      </c>
      <c r="M74" s="5"/>
      <c r="N74" s="5"/>
      <c r="O74" s="5">
        <v>364</v>
      </c>
      <c r="P74" s="12">
        <v>12</v>
      </c>
      <c r="Q74" s="13"/>
      <c r="R74" t="e">
        <v>#N/A</v>
      </c>
      <c r="T74" s="5">
        <f t="shared" si="11"/>
        <v>622</v>
      </c>
    </row>
    <row r="75" spans="1:20" x14ac:dyDescent="0.35">
      <c r="A75" s="5" t="s">
        <v>20</v>
      </c>
      <c r="B75" s="5" t="s">
        <v>102</v>
      </c>
      <c r="C75" s="5" t="str">
        <f t="shared" si="7"/>
        <v>FD</v>
      </c>
      <c r="D75" s="8" t="s">
        <v>27</v>
      </c>
      <c r="E75" s="8" t="s">
        <v>19</v>
      </c>
      <c r="F75" s="9">
        <v>38971</v>
      </c>
      <c r="G75" s="10">
        <f t="shared" si="6"/>
        <v>40066</v>
      </c>
      <c r="H75" s="9">
        <v>39645</v>
      </c>
      <c r="I75" s="10">
        <f t="shared" si="8"/>
        <v>40067</v>
      </c>
      <c r="J75" s="10">
        <f t="shared" si="9"/>
        <v>40431</v>
      </c>
      <c r="K75" s="11">
        <v>1150000</v>
      </c>
      <c r="L75" s="11">
        <f t="shared" si="10"/>
        <v>1045454.5454545454</v>
      </c>
      <c r="M75" s="5"/>
      <c r="N75" s="5"/>
      <c r="O75" s="5">
        <v>364</v>
      </c>
      <c r="P75" s="12">
        <v>12</v>
      </c>
      <c r="Q75" s="13"/>
      <c r="R75" t="e">
        <v>#N/A</v>
      </c>
      <c r="T75" s="5">
        <f t="shared" si="11"/>
        <v>674</v>
      </c>
    </row>
    <row r="76" spans="1:20" x14ac:dyDescent="0.35">
      <c r="A76" s="5" t="s">
        <v>20</v>
      </c>
      <c r="B76" s="5" t="s">
        <v>103</v>
      </c>
      <c r="C76" s="5" t="str">
        <f t="shared" si="7"/>
        <v>FD</v>
      </c>
      <c r="D76" s="8" t="s">
        <v>27</v>
      </c>
      <c r="E76" s="8" t="s">
        <v>19</v>
      </c>
      <c r="F76" s="9">
        <v>39013</v>
      </c>
      <c r="G76" s="10">
        <f t="shared" si="6"/>
        <v>40108</v>
      </c>
      <c r="H76" s="9">
        <v>39645</v>
      </c>
      <c r="I76" s="10">
        <f t="shared" si="8"/>
        <v>40109</v>
      </c>
      <c r="J76" s="10">
        <f t="shared" si="9"/>
        <v>40473</v>
      </c>
      <c r="K76" s="11">
        <v>1150000</v>
      </c>
      <c r="L76" s="11">
        <f t="shared" si="10"/>
        <v>1045454.5454545454</v>
      </c>
      <c r="M76" s="5"/>
      <c r="N76" s="5"/>
      <c r="O76" s="5">
        <v>364</v>
      </c>
      <c r="P76" s="12">
        <v>12</v>
      </c>
      <c r="Q76" s="13"/>
      <c r="R76" t="e">
        <v>#N/A</v>
      </c>
      <c r="T76" s="5">
        <f t="shared" si="11"/>
        <v>632</v>
      </c>
    </row>
    <row r="77" spans="1:20" x14ac:dyDescent="0.35">
      <c r="A77" s="5" t="s">
        <v>48</v>
      </c>
      <c r="B77" s="5" t="s">
        <v>104</v>
      </c>
      <c r="C77" s="5" t="str">
        <f t="shared" si="7"/>
        <v>FD</v>
      </c>
      <c r="D77" s="8" t="s">
        <v>27</v>
      </c>
      <c r="E77" s="8" t="s">
        <v>19</v>
      </c>
      <c r="F77" s="9">
        <v>38964</v>
      </c>
      <c r="G77" s="10">
        <f t="shared" si="6"/>
        <v>40059</v>
      </c>
      <c r="H77" s="9">
        <v>39646</v>
      </c>
      <c r="I77" s="10">
        <f t="shared" si="8"/>
        <v>40060</v>
      </c>
      <c r="J77" s="10">
        <f t="shared" si="9"/>
        <v>40424</v>
      </c>
      <c r="K77" s="11">
        <v>1150000</v>
      </c>
      <c r="L77" s="11">
        <f t="shared" si="10"/>
        <v>1045454.5454545454</v>
      </c>
      <c r="M77" s="5"/>
      <c r="N77" s="5"/>
      <c r="O77" s="5">
        <v>364</v>
      </c>
      <c r="P77" s="12">
        <v>12</v>
      </c>
      <c r="Q77" s="13"/>
      <c r="R77" t="e">
        <v>#N/A</v>
      </c>
      <c r="T77" s="5">
        <f t="shared" si="11"/>
        <v>682</v>
      </c>
    </row>
    <row r="78" spans="1:20" x14ac:dyDescent="0.35">
      <c r="A78" s="5" t="s">
        <v>17</v>
      </c>
      <c r="B78" s="5" t="s">
        <v>105</v>
      </c>
      <c r="C78" s="5" t="str">
        <f t="shared" si="7"/>
        <v>FD</v>
      </c>
      <c r="D78" s="8" t="s">
        <v>27</v>
      </c>
      <c r="E78" s="8" t="s">
        <v>19</v>
      </c>
      <c r="F78" s="9">
        <v>38958</v>
      </c>
      <c r="G78" s="10">
        <f t="shared" si="6"/>
        <v>40053</v>
      </c>
      <c r="H78" s="9">
        <v>39647</v>
      </c>
      <c r="I78" s="10">
        <f t="shared" si="8"/>
        <v>40054</v>
      </c>
      <c r="J78" s="10">
        <f t="shared" si="9"/>
        <v>40418</v>
      </c>
      <c r="K78" s="11">
        <v>1150000</v>
      </c>
      <c r="L78" s="11">
        <f t="shared" si="10"/>
        <v>1045454.5454545454</v>
      </c>
      <c r="M78" s="5"/>
      <c r="N78" s="5"/>
      <c r="O78" s="5">
        <v>364</v>
      </c>
      <c r="P78" s="12">
        <v>12</v>
      </c>
      <c r="Q78" s="13"/>
      <c r="R78" t="e">
        <v>#N/A</v>
      </c>
      <c r="T78" s="5">
        <f t="shared" si="11"/>
        <v>689</v>
      </c>
    </row>
    <row r="79" spans="1:20" x14ac:dyDescent="0.35">
      <c r="A79" s="5" t="s">
        <v>36</v>
      </c>
      <c r="B79" s="5" t="s">
        <v>106</v>
      </c>
      <c r="C79" s="5" t="str">
        <f t="shared" si="7"/>
        <v>FD</v>
      </c>
      <c r="D79" s="8" t="s">
        <v>27</v>
      </c>
      <c r="E79" s="8" t="s">
        <v>19</v>
      </c>
      <c r="F79" s="9">
        <v>39078</v>
      </c>
      <c r="G79" s="10">
        <f t="shared" si="6"/>
        <v>40173</v>
      </c>
      <c r="H79" s="9">
        <v>39647</v>
      </c>
      <c r="I79" s="10">
        <f t="shared" si="8"/>
        <v>40174</v>
      </c>
      <c r="J79" s="10">
        <f t="shared" si="9"/>
        <v>40538</v>
      </c>
      <c r="K79" s="11">
        <v>1150000</v>
      </c>
      <c r="L79" s="11">
        <f t="shared" si="10"/>
        <v>1045454.5454545454</v>
      </c>
      <c r="M79" s="5"/>
      <c r="N79" s="5"/>
      <c r="O79" s="5">
        <v>364</v>
      </c>
      <c r="P79" s="12">
        <v>12</v>
      </c>
      <c r="Q79" s="13"/>
      <c r="R79" t="e">
        <v>#N/A</v>
      </c>
      <c r="T79" s="5">
        <f t="shared" si="11"/>
        <v>569</v>
      </c>
    </row>
    <row r="80" spans="1:20" x14ac:dyDescent="0.35">
      <c r="A80" s="5" t="s">
        <v>36</v>
      </c>
      <c r="B80" s="5" t="s">
        <v>107</v>
      </c>
      <c r="C80" s="5" t="str">
        <f t="shared" si="7"/>
        <v>FD</v>
      </c>
      <c r="D80" s="8" t="s">
        <v>27</v>
      </c>
      <c r="E80" s="8" t="s">
        <v>19</v>
      </c>
      <c r="F80" s="9">
        <v>38969</v>
      </c>
      <c r="G80" s="10">
        <f t="shared" si="6"/>
        <v>40064</v>
      </c>
      <c r="H80" s="9">
        <v>39647</v>
      </c>
      <c r="I80" s="10">
        <f t="shared" si="8"/>
        <v>40065</v>
      </c>
      <c r="J80" s="10">
        <f t="shared" si="9"/>
        <v>40429</v>
      </c>
      <c r="K80" s="11">
        <v>1150000</v>
      </c>
      <c r="L80" s="11">
        <f t="shared" si="10"/>
        <v>1045454.5454545454</v>
      </c>
      <c r="M80" s="5"/>
      <c r="N80" s="5"/>
      <c r="O80" s="5">
        <v>364</v>
      </c>
      <c r="P80" s="12">
        <v>12</v>
      </c>
      <c r="Q80" s="13"/>
      <c r="R80" t="e">
        <v>#N/A</v>
      </c>
      <c r="T80" s="5">
        <f t="shared" si="11"/>
        <v>678</v>
      </c>
    </row>
    <row r="81" spans="1:20" x14ac:dyDescent="0.35">
      <c r="A81" s="5" t="s">
        <v>17</v>
      </c>
      <c r="B81" s="5" t="s">
        <v>108</v>
      </c>
      <c r="C81" s="5" t="str">
        <f t="shared" si="7"/>
        <v>FD</v>
      </c>
      <c r="D81" s="8" t="s">
        <v>27</v>
      </c>
      <c r="E81" s="8" t="s">
        <v>19</v>
      </c>
      <c r="F81" s="9">
        <v>38966</v>
      </c>
      <c r="G81" s="10">
        <f t="shared" si="6"/>
        <v>40061</v>
      </c>
      <c r="H81" s="9">
        <v>39648</v>
      </c>
      <c r="I81" s="10">
        <f t="shared" si="8"/>
        <v>40062</v>
      </c>
      <c r="J81" s="10">
        <f t="shared" si="9"/>
        <v>40426</v>
      </c>
      <c r="K81" s="11">
        <v>1150000</v>
      </c>
      <c r="L81" s="11">
        <f t="shared" si="10"/>
        <v>1045454.5454545454</v>
      </c>
      <c r="M81" s="5"/>
      <c r="N81" s="5"/>
      <c r="O81" s="5">
        <v>364</v>
      </c>
      <c r="P81" s="12">
        <v>12</v>
      </c>
      <c r="Q81" s="13"/>
      <c r="R81" t="e">
        <v>#N/A</v>
      </c>
      <c r="T81" s="5">
        <f t="shared" si="11"/>
        <v>682</v>
      </c>
    </row>
    <row r="82" spans="1:20" x14ac:dyDescent="0.35">
      <c r="A82" s="5" t="s">
        <v>48</v>
      </c>
      <c r="B82" s="5" t="s">
        <v>109</v>
      </c>
      <c r="C82" s="5" t="str">
        <f t="shared" si="7"/>
        <v>FD</v>
      </c>
      <c r="D82" s="8" t="s">
        <v>27</v>
      </c>
      <c r="E82" s="8" t="s">
        <v>19</v>
      </c>
      <c r="F82" s="9">
        <v>39039</v>
      </c>
      <c r="G82" s="10">
        <f t="shared" si="6"/>
        <v>40134</v>
      </c>
      <c r="H82" s="9">
        <v>39648</v>
      </c>
      <c r="I82" s="10">
        <f t="shared" si="8"/>
        <v>40135</v>
      </c>
      <c r="J82" s="10">
        <f t="shared" si="9"/>
        <v>40499</v>
      </c>
      <c r="K82" s="11">
        <v>1150000</v>
      </c>
      <c r="L82" s="11">
        <f t="shared" si="10"/>
        <v>1045454.5454545454</v>
      </c>
      <c r="M82" s="5"/>
      <c r="N82" s="5"/>
      <c r="O82" s="5">
        <v>364</v>
      </c>
      <c r="P82" s="12">
        <v>12</v>
      </c>
      <c r="Q82" s="13"/>
      <c r="R82" t="e">
        <v>#N/A</v>
      </c>
      <c r="T82" s="5">
        <f t="shared" si="11"/>
        <v>609</v>
      </c>
    </row>
    <row r="83" spans="1:20" x14ac:dyDescent="0.35">
      <c r="A83" s="5" t="s">
        <v>25</v>
      </c>
      <c r="B83" s="5" t="s">
        <v>110</v>
      </c>
      <c r="C83" s="5" t="str">
        <f t="shared" si="7"/>
        <v>FD</v>
      </c>
      <c r="D83" s="8" t="s">
        <v>27</v>
      </c>
      <c r="E83" s="8" t="s">
        <v>19</v>
      </c>
      <c r="F83" s="9">
        <v>38979</v>
      </c>
      <c r="G83" s="10">
        <f t="shared" si="6"/>
        <v>40074</v>
      </c>
      <c r="H83" s="9">
        <v>39650</v>
      </c>
      <c r="I83" s="10">
        <f t="shared" si="8"/>
        <v>40075</v>
      </c>
      <c r="J83" s="10">
        <f t="shared" si="9"/>
        <v>40439</v>
      </c>
      <c r="K83" s="11">
        <v>1150000</v>
      </c>
      <c r="L83" s="11">
        <f t="shared" si="10"/>
        <v>1045454.5454545454</v>
      </c>
      <c r="M83" s="5"/>
      <c r="N83" s="5"/>
      <c r="O83" s="5">
        <v>364</v>
      </c>
      <c r="P83" s="12">
        <v>12</v>
      </c>
      <c r="Q83" s="13"/>
      <c r="R83" t="e">
        <v>#N/A</v>
      </c>
      <c r="T83" s="5">
        <f t="shared" si="11"/>
        <v>671</v>
      </c>
    </row>
    <row r="84" spans="1:20" x14ac:dyDescent="0.35">
      <c r="A84" s="5" t="s">
        <v>36</v>
      </c>
      <c r="B84" s="5" t="s">
        <v>111</v>
      </c>
      <c r="C84" s="5" t="str">
        <f t="shared" si="7"/>
        <v>FD</v>
      </c>
      <c r="D84" s="8" t="s">
        <v>27</v>
      </c>
      <c r="E84" s="8" t="s">
        <v>19</v>
      </c>
      <c r="F84" s="9">
        <v>39337</v>
      </c>
      <c r="G84" s="10">
        <f t="shared" si="6"/>
        <v>40432</v>
      </c>
      <c r="H84" s="9">
        <v>39650</v>
      </c>
      <c r="I84" s="10">
        <f t="shared" si="8"/>
        <v>40433</v>
      </c>
      <c r="J84" s="10">
        <f t="shared" si="9"/>
        <v>40797</v>
      </c>
      <c r="K84" s="11">
        <v>1550000</v>
      </c>
      <c r="L84" s="11">
        <f t="shared" si="10"/>
        <v>1409090.9090909089</v>
      </c>
      <c r="M84" s="5"/>
      <c r="N84" s="5"/>
      <c r="O84" s="5">
        <v>364</v>
      </c>
      <c r="P84" s="12">
        <v>12</v>
      </c>
      <c r="Q84" s="13"/>
      <c r="R84" t="e">
        <v>#N/A</v>
      </c>
      <c r="T84" s="5">
        <f t="shared" si="11"/>
        <v>313</v>
      </c>
    </row>
    <row r="85" spans="1:20" x14ac:dyDescent="0.35">
      <c r="A85" s="5" t="s">
        <v>36</v>
      </c>
      <c r="B85" s="5" t="s">
        <v>112</v>
      </c>
      <c r="C85" s="5" t="str">
        <f t="shared" si="7"/>
        <v>FD</v>
      </c>
      <c r="D85" s="8" t="s">
        <v>27</v>
      </c>
      <c r="E85" s="8" t="s">
        <v>19</v>
      </c>
      <c r="F85" s="9">
        <v>39086</v>
      </c>
      <c r="G85" s="10">
        <f t="shared" si="6"/>
        <v>40181</v>
      </c>
      <c r="H85" s="9">
        <v>39650</v>
      </c>
      <c r="I85" s="10">
        <f t="shared" si="8"/>
        <v>40182</v>
      </c>
      <c r="J85" s="10">
        <f t="shared" si="9"/>
        <v>40546</v>
      </c>
      <c r="K85" s="11">
        <v>1150000</v>
      </c>
      <c r="L85" s="11">
        <f t="shared" si="10"/>
        <v>1045454.5454545454</v>
      </c>
      <c r="M85" s="5"/>
      <c r="N85" s="5"/>
      <c r="O85" s="5">
        <v>364</v>
      </c>
      <c r="P85" s="12">
        <v>12</v>
      </c>
      <c r="Q85" s="13"/>
      <c r="R85" t="e">
        <v>#N/A</v>
      </c>
      <c r="T85" s="5">
        <f t="shared" si="11"/>
        <v>564</v>
      </c>
    </row>
    <row r="86" spans="1:20" x14ac:dyDescent="0.35">
      <c r="A86" s="5" t="s">
        <v>25</v>
      </c>
      <c r="B86" s="5" t="s">
        <v>113</v>
      </c>
      <c r="C86" s="5" t="str">
        <f t="shared" si="7"/>
        <v>FD</v>
      </c>
      <c r="D86" s="8" t="s">
        <v>27</v>
      </c>
      <c r="E86" s="8" t="s">
        <v>19</v>
      </c>
      <c r="F86" s="9">
        <v>39419</v>
      </c>
      <c r="G86" s="10">
        <f t="shared" si="6"/>
        <v>40514</v>
      </c>
      <c r="H86" s="9">
        <v>39651</v>
      </c>
      <c r="I86" s="10">
        <f t="shared" si="8"/>
        <v>40515</v>
      </c>
      <c r="J86" s="10">
        <f t="shared" si="9"/>
        <v>40879</v>
      </c>
      <c r="K86" s="11">
        <v>1150000</v>
      </c>
      <c r="L86" s="11">
        <f t="shared" si="10"/>
        <v>1045454.5454545454</v>
      </c>
      <c r="M86" s="5"/>
      <c r="N86" s="5"/>
      <c r="O86" s="5">
        <v>364</v>
      </c>
      <c r="P86" s="12">
        <v>12</v>
      </c>
      <c r="Q86" s="13"/>
      <c r="R86" t="s">
        <v>19</v>
      </c>
      <c r="T86" s="5">
        <f t="shared" si="11"/>
        <v>232</v>
      </c>
    </row>
    <row r="87" spans="1:20" x14ac:dyDescent="0.35">
      <c r="A87" s="5" t="s">
        <v>48</v>
      </c>
      <c r="B87" s="5" t="s">
        <v>114</v>
      </c>
      <c r="C87" s="5" t="str">
        <f t="shared" si="7"/>
        <v>FD</v>
      </c>
      <c r="D87" s="8" t="s">
        <v>27</v>
      </c>
      <c r="E87" s="8" t="s">
        <v>19</v>
      </c>
      <c r="F87" s="9">
        <v>39651</v>
      </c>
      <c r="G87" s="10">
        <f t="shared" si="6"/>
        <v>40745</v>
      </c>
      <c r="H87" s="9">
        <v>39652</v>
      </c>
      <c r="I87" s="10">
        <f t="shared" si="8"/>
        <v>40746</v>
      </c>
      <c r="J87" s="10">
        <f t="shared" si="9"/>
        <v>41111</v>
      </c>
      <c r="K87" s="11">
        <v>1550000</v>
      </c>
      <c r="L87" s="11">
        <f t="shared" si="10"/>
        <v>1409090.9090909089</v>
      </c>
      <c r="M87" s="5"/>
      <c r="N87" s="5"/>
      <c r="O87" s="5">
        <v>365</v>
      </c>
      <c r="P87" s="12">
        <v>12</v>
      </c>
      <c r="Q87" s="13"/>
      <c r="R87" t="s">
        <v>19</v>
      </c>
      <c r="T87" s="5">
        <f t="shared" si="11"/>
        <v>1</v>
      </c>
    </row>
    <row r="88" spans="1:20" x14ac:dyDescent="0.35">
      <c r="A88" s="5" t="s">
        <v>36</v>
      </c>
      <c r="B88" s="5" t="s">
        <v>115</v>
      </c>
      <c r="C88" s="5" t="str">
        <f t="shared" si="7"/>
        <v>FD</v>
      </c>
      <c r="D88" s="8" t="s">
        <v>27</v>
      </c>
      <c r="E88" s="8" t="s">
        <v>19</v>
      </c>
      <c r="F88" s="9">
        <v>38997</v>
      </c>
      <c r="G88" s="10">
        <f t="shared" si="6"/>
        <v>40092</v>
      </c>
      <c r="H88" s="9">
        <v>39653</v>
      </c>
      <c r="I88" s="10">
        <f t="shared" si="8"/>
        <v>40093</v>
      </c>
      <c r="J88" s="10">
        <f t="shared" si="9"/>
        <v>40457</v>
      </c>
      <c r="K88" s="11">
        <v>1150000</v>
      </c>
      <c r="L88" s="11">
        <f t="shared" si="10"/>
        <v>1045454.5454545454</v>
      </c>
      <c r="M88" s="5"/>
      <c r="N88" s="5"/>
      <c r="O88" s="5">
        <v>364</v>
      </c>
      <c r="P88" s="12">
        <v>12</v>
      </c>
      <c r="Q88" s="13"/>
      <c r="R88" t="e">
        <v>#N/A</v>
      </c>
      <c r="T88" s="5">
        <f t="shared" si="11"/>
        <v>656</v>
      </c>
    </row>
    <row r="89" spans="1:20" x14ac:dyDescent="0.35">
      <c r="A89" s="5" t="s">
        <v>36</v>
      </c>
      <c r="B89" s="5" t="s">
        <v>116</v>
      </c>
      <c r="C89" s="5" t="str">
        <f t="shared" si="7"/>
        <v>FD</v>
      </c>
      <c r="D89" s="8" t="s">
        <v>27</v>
      </c>
      <c r="E89" s="8" t="s">
        <v>19</v>
      </c>
      <c r="F89" s="9">
        <v>39631</v>
      </c>
      <c r="G89" s="10">
        <f t="shared" si="6"/>
        <v>40725</v>
      </c>
      <c r="H89" s="9">
        <v>39653</v>
      </c>
      <c r="I89" s="10">
        <f t="shared" si="8"/>
        <v>40726</v>
      </c>
      <c r="J89" s="10">
        <f t="shared" si="9"/>
        <v>41091</v>
      </c>
      <c r="K89" s="11">
        <v>1750000</v>
      </c>
      <c r="L89" s="11">
        <f t="shared" si="10"/>
        <v>1590909.0909090908</v>
      </c>
      <c r="M89" s="5"/>
      <c r="N89" s="5"/>
      <c r="O89" s="5">
        <v>365</v>
      </c>
      <c r="P89" s="12">
        <v>12</v>
      </c>
      <c r="Q89" s="13"/>
      <c r="R89" t="e">
        <v>#N/A</v>
      </c>
      <c r="T89" s="5">
        <f t="shared" si="11"/>
        <v>22</v>
      </c>
    </row>
    <row r="90" spans="1:20" x14ac:dyDescent="0.35">
      <c r="A90" s="5" t="s">
        <v>20</v>
      </c>
      <c r="B90" s="5" t="s">
        <v>117</v>
      </c>
      <c r="C90" s="5" t="str">
        <f t="shared" si="7"/>
        <v>FD</v>
      </c>
      <c r="D90" s="8" t="s">
        <v>27</v>
      </c>
      <c r="E90" s="8" t="s">
        <v>19</v>
      </c>
      <c r="F90" s="9">
        <v>39079</v>
      </c>
      <c r="G90" s="10">
        <f t="shared" si="6"/>
        <v>40174</v>
      </c>
      <c r="H90" s="9">
        <v>39654</v>
      </c>
      <c r="I90" s="10">
        <f t="shared" si="8"/>
        <v>40175</v>
      </c>
      <c r="J90" s="10">
        <f t="shared" si="9"/>
        <v>40539</v>
      </c>
      <c r="K90" s="11">
        <v>1150000</v>
      </c>
      <c r="L90" s="11">
        <f t="shared" si="10"/>
        <v>1045454.5454545454</v>
      </c>
      <c r="M90" s="5"/>
      <c r="N90" s="5"/>
      <c r="O90" s="5">
        <v>364</v>
      </c>
      <c r="P90" s="12">
        <v>12</v>
      </c>
      <c r="Q90" s="13"/>
      <c r="R90" t="e">
        <v>#N/A</v>
      </c>
      <c r="T90" s="5">
        <f t="shared" si="11"/>
        <v>575</v>
      </c>
    </row>
    <row r="91" spans="1:20" x14ac:dyDescent="0.35">
      <c r="A91" s="5" t="s">
        <v>48</v>
      </c>
      <c r="B91" s="5" t="s">
        <v>118</v>
      </c>
      <c r="C91" s="5" t="str">
        <f t="shared" si="7"/>
        <v>FD</v>
      </c>
      <c r="D91" s="8" t="s">
        <v>27</v>
      </c>
      <c r="E91" s="8" t="s">
        <v>19</v>
      </c>
      <c r="F91" s="9">
        <v>39580</v>
      </c>
      <c r="G91" s="10">
        <f t="shared" si="6"/>
        <v>40674</v>
      </c>
      <c r="H91" s="9">
        <v>39654</v>
      </c>
      <c r="I91" s="10">
        <f t="shared" si="8"/>
        <v>40675</v>
      </c>
      <c r="J91" s="10">
        <f t="shared" si="9"/>
        <v>41040</v>
      </c>
      <c r="K91" s="11">
        <v>1550000</v>
      </c>
      <c r="L91" s="11">
        <f t="shared" si="10"/>
        <v>1409090.9090909089</v>
      </c>
      <c r="M91" s="5"/>
      <c r="N91" s="5"/>
      <c r="O91" s="5">
        <v>365</v>
      </c>
      <c r="P91" s="12">
        <v>12</v>
      </c>
      <c r="Q91" s="13"/>
      <c r="R91" t="e">
        <v>#N/A</v>
      </c>
      <c r="T91" s="5">
        <f t="shared" si="11"/>
        <v>74</v>
      </c>
    </row>
    <row r="92" spans="1:20" x14ac:dyDescent="0.35">
      <c r="A92" s="5" t="s">
        <v>36</v>
      </c>
      <c r="B92" s="5" t="s">
        <v>119</v>
      </c>
      <c r="C92" s="5" t="str">
        <f t="shared" si="7"/>
        <v>FD</v>
      </c>
      <c r="D92" s="8" t="s">
        <v>27</v>
      </c>
      <c r="E92" s="8" t="s">
        <v>19</v>
      </c>
      <c r="F92" s="9">
        <v>39073</v>
      </c>
      <c r="G92" s="10">
        <f t="shared" si="6"/>
        <v>40168</v>
      </c>
      <c r="H92" s="9">
        <v>39655</v>
      </c>
      <c r="I92" s="10">
        <f t="shared" si="8"/>
        <v>40169</v>
      </c>
      <c r="J92" s="10">
        <f t="shared" si="9"/>
        <v>40533</v>
      </c>
      <c r="K92" s="11">
        <v>1150000</v>
      </c>
      <c r="L92" s="11">
        <f t="shared" si="10"/>
        <v>1045454.5454545454</v>
      </c>
      <c r="M92" s="5"/>
      <c r="N92" s="5"/>
      <c r="O92" s="5">
        <v>364</v>
      </c>
      <c r="P92" s="12">
        <v>12</v>
      </c>
      <c r="Q92" s="13"/>
      <c r="R92" t="e">
        <v>#N/A</v>
      </c>
      <c r="T92" s="5">
        <f t="shared" si="11"/>
        <v>582</v>
      </c>
    </row>
    <row r="93" spans="1:20" x14ac:dyDescent="0.35">
      <c r="A93" s="5" t="s">
        <v>36</v>
      </c>
      <c r="B93" s="5" t="s">
        <v>120</v>
      </c>
      <c r="C93" s="5" t="str">
        <f t="shared" si="7"/>
        <v>FD</v>
      </c>
      <c r="D93" s="8" t="s">
        <v>27</v>
      </c>
      <c r="E93" s="8" t="s">
        <v>19</v>
      </c>
      <c r="F93" s="9">
        <v>39035</v>
      </c>
      <c r="G93" s="10">
        <f t="shared" si="6"/>
        <v>40130</v>
      </c>
      <c r="H93" s="9">
        <v>39657</v>
      </c>
      <c r="I93" s="10">
        <f t="shared" si="8"/>
        <v>40131</v>
      </c>
      <c r="J93" s="10">
        <f t="shared" si="9"/>
        <v>40495</v>
      </c>
      <c r="K93" s="11">
        <v>1150000</v>
      </c>
      <c r="L93" s="11">
        <f t="shared" si="10"/>
        <v>1045454.5454545454</v>
      </c>
      <c r="M93" s="5"/>
      <c r="N93" s="5"/>
      <c r="O93" s="5">
        <v>364</v>
      </c>
      <c r="P93" s="12">
        <v>12</v>
      </c>
      <c r="Q93" s="13"/>
      <c r="R93" t="e">
        <v>#N/A</v>
      </c>
      <c r="T93" s="5">
        <f t="shared" si="11"/>
        <v>622</v>
      </c>
    </row>
    <row r="94" spans="1:20" x14ac:dyDescent="0.35">
      <c r="A94" s="5" t="s">
        <v>36</v>
      </c>
      <c r="B94" s="5" t="s">
        <v>121</v>
      </c>
      <c r="C94" s="5" t="str">
        <f t="shared" si="7"/>
        <v>FD</v>
      </c>
      <c r="D94" s="8" t="s">
        <v>27</v>
      </c>
      <c r="E94" s="8" t="s">
        <v>19</v>
      </c>
      <c r="F94" s="9">
        <v>38969</v>
      </c>
      <c r="G94" s="10">
        <f t="shared" si="6"/>
        <v>40064</v>
      </c>
      <c r="H94" s="9">
        <v>39657</v>
      </c>
      <c r="I94" s="10">
        <f t="shared" si="8"/>
        <v>40065</v>
      </c>
      <c r="J94" s="10">
        <f t="shared" si="9"/>
        <v>40429</v>
      </c>
      <c r="K94" s="11">
        <v>1150000</v>
      </c>
      <c r="L94" s="11">
        <f t="shared" si="10"/>
        <v>1045454.5454545454</v>
      </c>
      <c r="M94" s="5"/>
      <c r="N94" s="5"/>
      <c r="O94" s="5">
        <v>364</v>
      </c>
      <c r="P94" s="12">
        <v>12</v>
      </c>
      <c r="Q94" s="13"/>
      <c r="R94" t="e">
        <v>#N/A</v>
      </c>
      <c r="T94" s="5">
        <f t="shared" si="11"/>
        <v>688</v>
      </c>
    </row>
    <row r="95" spans="1:20" x14ac:dyDescent="0.35">
      <c r="A95" s="5" t="s">
        <v>25</v>
      </c>
      <c r="B95" s="5" t="s">
        <v>122</v>
      </c>
      <c r="C95" s="5" t="str">
        <f t="shared" si="7"/>
        <v>FD</v>
      </c>
      <c r="D95" s="8" t="s">
        <v>27</v>
      </c>
      <c r="E95" s="8" t="s">
        <v>19</v>
      </c>
      <c r="F95" s="9">
        <v>38988</v>
      </c>
      <c r="G95" s="10">
        <f t="shared" si="6"/>
        <v>40083</v>
      </c>
      <c r="H95" s="9">
        <v>39658</v>
      </c>
      <c r="I95" s="10">
        <f t="shared" si="8"/>
        <v>40084</v>
      </c>
      <c r="J95" s="10">
        <f t="shared" si="9"/>
        <v>40448</v>
      </c>
      <c r="K95" s="11">
        <v>1150000</v>
      </c>
      <c r="L95" s="11">
        <f t="shared" si="10"/>
        <v>1045454.5454545454</v>
      </c>
      <c r="M95" s="5"/>
      <c r="N95" s="5"/>
      <c r="O95" s="5">
        <v>364</v>
      </c>
      <c r="P95" s="12">
        <v>12</v>
      </c>
      <c r="Q95" s="13"/>
      <c r="R95" t="e">
        <v>#N/A</v>
      </c>
      <c r="T95" s="5">
        <f t="shared" si="11"/>
        <v>670</v>
      </c>
    </row>
    <row r="96" spans="1:20" x14ac:dyDescent="0.35">
      <c r="A96" s="5" t="s">
        <v>17</v>
      </c>
      <c r="B96" s="5" t="s">
        <v>123</v>
      </c>
      <c r="C96" s="5" t="str">
        <f t="shared" si="7"/>
        <v>FD</v>
      </c>
      <c r="D96" s="8" t="s">
        <v>27</v>
      </c>
      <c r="E96" s="8" t="s">
        <v>19</v>
      </c>
      <c r="F96" s="9">
        <v>39098</v>
      </c>
      <c r="G96" s="10">
        <f t="shared" si="6"/>
        <v>40193</v>
      </c>
      <c r="H96" s="9">
        <v>39659</v>
      </c>
      <c r="I96" s="10">
        <f t="shared" si="8"/>
        <v>40194</v>
      </c>
      <c r="J96" s="10">
        <f t="shared" si="9"/>
        <v>40558</v>
      </c>
      <c r="K96" s="11">
        <v>1150000</v>
      </c>
      <c r="L96" s="11">
        <f t="shared" si="10"/>
        <v>1045454.5454545454</v>
      </c>
      <c r="M96" s="5"/>
      <c r="N96" s="5"/>
      <c r="O96" s="5">
        <v>364</v>
      </c>
      <c r="P96" s="12">
        <v>12</v>
      </c>
      <c r="Q96" s="13"/>
      <c r="R96" t="e">
        <v>#N/A</v>
      </c>
      <c r="T96" s="5">
        <f t="shared" si="11"/>
        <v>561</v>
      </c>
    </row>
    <row r="97" spans="1:20" x14ac:dyDescent="0.35">
      <c r="A97" s="5" t="s">
        <v>17</v>
      </c>
      <c r="B97" s="5" t="s">
        <v>124</v>
      </c>
      <c r="C97" s="5" t="str">
        <f t="shared" si="7"/>
        <v>FD</v>
      </c>
      <c r="D97" s="8" t="s">
        <v>27</v>
      </c>
      <c r="E97" s="8" t="s">
        <v>19</v>
      </c>
      <c r="F97" s="9">
        <v>39658</v>
      </c>
      <c r="G97" s="10">
        <f t="shared" si="6"/>
        <v>40752</v>
      </c>
      <c r="H97" s="9">
        <v>39659</v>
      </c>
      <c r="I97" s="10">
        <f t="shared" si="8"/>
        <v>40753</v>
      </c>
      <c r="J97" s="10">
        <f t="shared" si="9"/>
        <v>41118</v>
      </c>
      <c r="K97" s="11">
        <v>1550000</v>
      </c>
      <c r="L97" s="11">
        <f t="shared" si="10"/>
        <v>1409090.9090909089</v>
      </c>
      <c r="M97" s="5"/>
      <c r="N97" s="5"/>
      <c r="O97" s="5">
        <v>365</v>
      </c>
      <c r="P97" s="12">
        <v>12</v>
      </c>
      <c r="Q97" s="13"/>
      <c r="R97" t="e">
        <v>#N/A</v>
      </c>
      <c r="T97" s="5">
        <f t="shared" si="11"/>
        <v>1</v>
      </c>
    </row>
    <row r="98" spans="1:20" x14ac:dyDescent="0.35">
      <c r="A98" s="5" t="s">
        <v>25</v>
      </c>
      <c r="B98" s="5" t="s">
        <v>125</v>
      </c>
      <c r="C98" s="5" t="str">
        <f t="shared" si="7"/>
        <v>FD</v>
      </c>
      <c r="D98" s="8" t="s">
        <v>27</v>
      </c>
      <c r="E98" s="8" t="s">
        <v>19</v>
      </c>
      <c r="F98" s="9">
        <v>39023</v>
      </c>
      <c r="G98" s="10">
        <f t="shared" si="6"/>
        <v>40118</v>
      </c>
      <c r="H98" s="9">
        <v>39659</v>
      </c>
      <c r="I98" s="10">
        <f t="shared" si="8"/>
        <v>40119</v>
      </c>
      <c r="J98" s="10">
        <f t="shared" si="9"/>
        <v>40483</v>
      </c>
      <c r="K98" s="11">
        <v>1150000</v>
      </c>
      <c r="L98" s="11">
        <f t="shared" si="10"/>
        <v>1045454.5454545454</v>
      </c>
      <c r="M98" s="5"/>
      <c r="N98" s="5"/>
      <c r="O98" s="5">
        <v>364</v>
      </c>
      <c r="P98" s="12">
        <v>12</v>
      </c>
      <c r="Q98" s="13"/>
      <c r="R98" t="e">
        <v>#N/A</v>
      </c>
      <c r="T98" s="5">
        <f t="shared" si="11"/>
        <v>636</v>
      </c>
    </row>
    <row r="99" spans="1:20" x14ac:dyDescent="0.35">
      <c r="A99" s="5" t="s">
        <v>25</v>
      </c>
      <c r="B99" s="5" t="s">
        <v>126</v>
      </c>
      <c r="C99" s="5" t="str">
        <f t="shared" si="7"/>
        <v>FD</v>
      </c>
      <c r="D99" s="8" t="s">
        <v>27</v>
      </c>
      <c r="E99" s="8" t="s">
        <v>19</v>
      </c>
      <c r="F99" s="9">
        <v>39657</v>
      </c>
      <c r="G99" s="10">
        <f t="shared" si="6"/>
        <v>40751</v>
      </c>
      <c r="H99" s="9">
        <v>39659</v>
      </c>
      <c r="I99" s="10">
        <f t="shared" si="8"/>
        <v>40752</v>
      </c>
      <c r="J99" s="10">
        <f t="shared" si="9"/>
        <v>41117</v>
      </c>
      <c r="K99" s="11">
        <v>1550000</v>
      </c>
      <c r="L99" s="11">
        <f t="shared" si="10"/>
        <v>1409090.9090909089</v>
      </c>
      <c r="M99" s="5"/>
      <c r="N99" s="5"/>
      <c r="O99" s="5">
        <v>365</v>
      </c>
      <c r="P99" s="12">
        <v>12</v>
      </c>
      <c r="Q99" s="13"/>
      <c r="R99" t="e">
        <v>#N/A</v>
      </c>
      <c r="T99" s="5">
        <f t="shared" si="11"/>
        <v>2</v>
      </c>
    </row>
    <row r="100" spans="1:20" x14ac:dyDescent="0.35">
      <c r="A100" s="5" t="s">
        <v>20</v>
      </c>
      <c r="B100" s="5" t="s">
        <v>127</v>
      </c>
      <c r="C100" s="5" t="str">
        <f t="shared" si="7"/>
        <v>FD</v>
      </c>
      <c r="D100" s="8" t="s">
        <v>27</v>
      </c>
      <c r="E100" s="8" t="s">
        <v>19</v>
      </c>
      <c r="F100" s="9">
        <v>39056</v>
      </c>
      <c r="G100" s="10">
        <f t="shared" si="6"/>
        <v>40151</v>
      </c>
      <c r="H100" s="9">
        <v>39660</v>
      </c>
      <c r="I100" s="10">
        <f t="shared" si="8"/>
        <v>40152</v>
      </c>
      <c r="J100" s="10">
        <f t="shared" si="9"/>
        <v>40516</v>
      </c>
      <c r="K100" s="11">
        <v>1150000</v>
      </c>
      <c r="L100" s="11">
        <f t="shared" si="10"/>
        <v>1045454.5454545454</v>
      </c>
      <c r="M100" s="5"/>
      <c r="N100" s="5"/>
      <c r="O100" s="5">
        <v>364</v>
      </c>
      <c r="P100" s="12">
        <v>12</v>
      </c>
      <c r="Q100" s="13"/>
      <c r="R100" t="s">
        <v>128</v>
      </c>
      <c r="T100" s="5">
        <f t="shared" si="11"/>
        <v>604</v>
      </c>
    </row>
    <row r="101" spans="1:20" x14ac:dyDescent="0.35">
      <c r="A101" s="5" t="s">
        <v>48</v>
      </c>
      <c r="B101" s="5" t="s">
        <v>129</v>
      </c>
      <c r="C101" s="5" t="str">
        <f t="shared" si="7"/>
        <v>FD</v>
      </c>
      <c r="D101" s="8" t="s">
        <v>27</v>
      </c>
      <c r="E101" s="8" t="s">
        <v>19</v>
      </c>
      <c r="F101" s="9">
        <v>39043</v>
      </c>
      <c r="G101" s="10">
        <f t="shared" si="6"/>
        <v>40138</v>
      </c>
      <c r="H101" s="9">
        <v>39660</v>
      </c>
      <c r="I101" s="10">
        <f t="shared" si="8"/>
        <v>40139</v>
      </c>
      <c r="J101" s="10">
        <f t="shared" si="9"/>
        <v>40503</v>
      </c>
      <c r="K101" s="11">
        <v>1150000</v>
      </c>
      <c r="L101" s="11">
        <f t="shared" si="10"/>
        <v>1045454.5454545454</v>
      </c>
      <c r="M101" s="5"/>
      <c r="N101" s="5"/>
      <c r="O101" s="5">
        <v>364</v>
      </c>
      <c r="P101" s="12">
        <v>12</v>
      </c>
      <c r="Q101" s="13"/>
      <c r="R101" t="e">
        <v>#N/A</v>
      </c>
      <c r="T101" s="5">
        <f t="shared" si="11"/>
        <v>617</v>
      </c>
    </row>
  </sheetData>
  <autoFilter ref="A1:XFD101" xr:uid="{757F89C2-E6E1-4B2D-A55C-4063051BF2E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 buy EW</vt:lpstr>
    </vt:vector>
  </TitlesOfParts>
  <Company>HVN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Thi Thuong Huyen</dc:creator>
  <cp:lastModifiedBy>ITS LABO DWH</cp:lastModifiedBy>
  <dcterms:created xsi:type="dcterms:W3CDTF">2023-09-08T02:05:13Z</dcterms:created>
  <dcterms:modified xsi:type="dcterms:W3CDTF">2025-04-14T01:33:16Z</dcterms:modified>
</cp:coreProperties>
</file>