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anul 3\Semestrul 2\Managementul calitatii\"/>
    </mc:Choice>
  </mc:AlternateContent>
  <xr:revisionPtr revIDLastSave="0" documentId="13_ncr:1_{B7306100-1E69-4EB0-BFB8-1481529E205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DU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8" i="1"/>
  <c r="U19" i="1"/>
  <c r="U20" i="1"/>
  <c r="U21" i="1"/>
  <c r="U22" i="1"/>
  <c r="U23" i="1"/>
  <c r="F33" i="1"/>
  <c r="U12" i="1"/>
  <c r="D35" i="1" l="1"/>
  <c r="M33" i="1" l="1"/>
  <c r="L33" i="1"/>
  <c r="K33" i="1"/>
  <c r="J33" i="1"/>
  <c r="I33" i="1"/>
  <c r="H33" i="1"/>
  <c r="G33" i="1"/>
  <c r="E33" i="1"/>
  <c r="D33" i="1"/>
  <c r="M31" i="1"/>
  <c r="L31" i="1"/>
  <c r="K31" i="1"/>
  <c r="J31" i="1"/>
  <c r="I31" i="1"/>
  <c r="H31" i="1"/>
  <c r="G31" i="1"/>
  <c r="F31" i="1"/>
  <c r="E31" i="1"/>
  <c r="D31" i="1"/>
  <c r="G35" i="1"/>
  <c r="L32" i="1" l="1"/>
  <c r="M34" i="1"/>
  <c r="E34" i="1"/>
  <c r="F32" i="1"/>
  <c r="E32" i="1"/>
  <c r="K34" i="1"/>
  <c r="H32" i="1"/>
  <c r="I32" i="1"/>
  <c r="G34" i="1"/>
  <c r="L34" i="1"/>
  <c r="H34" i="1"/>
  <c r="M32" i="1"/>
  <c r="I34" i="1"/>
  <c r="G32" i="1"/>
  <c r="J34" i="1"/>
  <c r="C33" i="1"/>
  <c r="D34" i="1" s="1"/>
  <c r="C31" i="1"/>
  <c r="D32" i="1" s="1"/>
  <c r="F34" i="1"/>
  <c r="I35" i="1"/>
  <c r="J32" i="1"/>
  <c r="J35" i="1"/>
  <c r="K32" i="1"/>
  <c r="K35" i="1"/>
  <c r="L35" i="1"/>
  <c r="H35" i="1"/>
  <c r="H36" i="1" s="1"/>
  <c r="E35" i="1"/>
  <c r="M35" i="1"/>
  <c r="F35" i="1"/>
  <c r="F36" i="1" l="1"/>
  <c r="C35" i="1"/>
  <c r="D36" i="1" s="1"/>
  <c r="K36" i="1"/>
  <c r="M36" i="1"/>
  <c r="I36" i="1"/>
  <c r="E36" i="1"/>
  <c r="G36" i="1"/>
  <c r="J36" i="1"/>
  <c r="L36" i="1"/>
</calcChain>
</file>

<file path=xl/sharedStrings.xml><?xml version="1.0" encoding="utf-8"?>
<sst xmlns="http://schemas.openxmlformats.org/spreadsheetml/2006/main" count="146" uniqueCount="86">
  <si>
    <t>Determinarea Caracteristicilor prin metoda QFD</t>
  </si>
  <si>
    <t>Articole</t>
  </si>
  <si>
    <t>­9 = puternic negativ</t>
  </si>
  <si>
    <t>min</t>
  </si>
  <si>
    <t>max</t>
  </si>
  <si>
    <t>­3 = negativ</t>
  </si>
  <si>
    <t>Evaluarea competitivitatii la clienti</t>
  </si>
  <si>
    <t>3 = pozitiv</t>
  </si>
  <si>
    <t>9 = puternic pozitiv</t>
  </si>
  <si>
    <t xml:space="preserve">9 = asociere puternica
3 = asociere normal
1 = asociere slaba
0 = lipsa asociere
</t>
  </si>
  <si>
    <t>Importanță</t>
  </si>
  <si>
    <t>Determinare valoare scop</t>
  </si>
  <si>
    <t>Efectul asupra  valorii de vanzare</t>
  </si>
  <si>
    <t>Determinare pondere client</t>
  </si>
  <si>
    <t>1 = produsul nu se va schimba</t>
  </si>
  <si>
    <t>3 =  produsul se va imbunatati</t>
  </si>
  <si>
    <t>5 =  produsul va fi cel mai bun</t>
  </si>
  <si>
    <t>Unitati de masura</t>
  </si>
  <si>
    <t>2-ridicat</t>
  </si>
  <si>
    <t>Evaluarea competitivitatii la caracteristicile tehnice</t>
  </si>
  <si>
    <t>1- redus</t>
  </si>
  <si>
    <t>Determinarea  valorii scop</t>
  </si>
  <si>
    <t>Suma importantei c. tehnice</t>
  </si>
  <si>
    <t>Ponderea  de influenta a c. Tehnice</t>
  </si>
  <si>
    <t>Ponderea absoluta a c. Tehnice</t>
  </si>
  <si>
    <t>= sum (Imp x CT1)</t>
  </si>
  <si>
    <t>Factor absolut</t>
  </si>
  <si>
    <t>Ponderea relativa a c. Tehnice</t>
  </si>
  <si>
    <t>= sum( CT1 x pondere client )</t>
  </si>
  <si>
    <t>Factor relativ</t>
  </si>
  <si>
    <t>Se determina prin alegere pe o scala de la 1 la 5 unde dorim sa pozitionam caracteristica</t>
  </si>
  <si>
    <t>Se determina prin insumarea valorilor acordate CT</t>
  </si>
  <si>
    <t>Se determina prin raportarea sumei CT la suma totala</t>
  </si>
  <si>
    <t>Se determina prin suma produselor Importantei CC si CT</t>
  </si>
  <si>
    <t>Se determina prin raportarea Ponderii Absolute totale la suma lor</t>
  </si>
  <si>
    <t>Se determina prin suma produselor CT si Determinarea ponderii Clientilor</t>
  </si>
  <si>
    <t>Se determina prin raportarea Ponderii Relative a CT la suma lor</t>
  </si>
  <si>
    <t>CC = caracteristici clienti</t>
  </si>
  <si>
    <t>Valori scop</t>
  </si>
  <si>
    <t>1 = caracteristica nu se schimba</t>
  </si>
  <si>
    <t>CT = caracteristici tehnice</t>
  </si>
  <si>
    <t>la CT</t>
  </si>
  <si>
    <t>5 = caracteristica va fi mai buna decat concurenta</t>
  </si>
  <si>
    <t>Pentru imbunatatire se tine cont de Factorul Relativ si Factorul Absolut incepand cu valoarea cea mai mare si se actioneaza asupra</t>
  </si>
  <si>
    <t>acelei CT. Imbunata se continua in ordine descrescatoare a valorii.</t>
  </si>
  <si>
    <t>A</t>
  </si>
  <si>
    <t>B</t>
  </si>
  <si>
    <t>C</t>
  </si>
  <si>
    <t>3 = caracteristica va fi imbunatatita</t>
  </si>
  <si>
    <t>Frigider Beko</t>
  </si>
  <si>
    <t>Frigider Samsuung</t>
  </si>
  <si>
    <t>Frigider LG</t>
  </si>
  <si>
    <t>1. Volum util frigider</t>
  </si>
  <si>
    <t>1. Să pastreze tempetaruta optima pt alimente</t>
  </si>
  <si>
    <t>4.Sa functioneze optim la variatie de temperatura</t>
  </si>
  <si>
    <r>
      <t>2.</t>
    </r>
    <r>
      <rPr>
        <sz val="10"/>
        <color indexed="8"/>
        <rFont val="Times New Roman"/>
        <family val="1"/>
      </rPr>
      <t>Sa aiba Capacitate mare de stocare</t>
    </r>
  </si>
  <si>
    <t>3. Sa necesite mentenant rar</t>
  </si>
  <si>
    <t>5. Să  nu aibă latimea mare</t>
  </si>
  <si>
    <t>6. Sa nu nu aiba inaltimea mare</t>
  </si>
  <si>
    <t>7. Sa aiba greutatea mica</t>
  </si>
  <si>
    <t>8 Să fie ușor de transportat</t>
  </si>
  <si>
    <t>9.Sa aiba luminozitate mare</t>
  </si>
  <si>
    <t>10. Consum energetic mic</t>
  </si>
  <si>
    <t>11. Să aibă Nivel zgomot mic</t>
  </si>
  <si>
    <t>12. Să aibă o paletă mare de nuanțe</t>
  </si>
  <si>
    <t>L</t>
  </si>
  <si>
    <t>cm</t>
  </si>
  <si>
    <t>kg</t>
  </si>
  <si>
    <t>2. Volum util congelator</t>
  </si>
  <si>
    <t>3. Capacitate congelare</t>
  </si>
  <si>
    <t>4. latime</t>
  </si>
  <si>
    <t>5.Inaltime</t>
  </si>
  <si>
    <t>6.Greutate</t>
  </si>
  <si>
    <t>7. Pret</t>
  </si>
  <si>
    <t>8.Consum energetic</t>
  </si>
  <si>
    <t>9.Nivel zgomot</t>
  </si>
  <si>
    <t>10. Clasa energetica</t>
  </si>
  <si>
    <t>kg/24h</t>
  </si>
  <si>
    <t>RON</t>
  </si>
  <si>
    <t>kwh</t>
  </si>
  <si>
    <t>dB</t>
  </si>
  <si>
    <t>-</t>
  </si>
  <si>
    <t>BC</t>
  </si>
  <si>
    <t>AB</t>
  </si>
  <si>
    <t>AC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</si>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</sst>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indexed="8"/>
      <name val="Calibri"/>
      <family val="2"/>
      <charset val="134"/>
    </font>
    <font>
      <sz val="11"/>
      <color indexed="8"/>
      <name val="Arial Unicode MS"/>
      <family val="2"/>
      <charset val="134"/>
    </font>
    <font>
      <b/>
      <sz val="8"/>
      <name val="Arial Unicode MS"/>
      <family val="2"/>
      <charset val="134"/>
    </font>
    <font>
      <sz val="8"/>
      <name val="Arial Unicode MS"/>
      <family val="2"/>
      <charset val="134"/>
    </font>
    <font>
      <sz val="8"/>
      <color indexed="8"/>
      <name val="Arial Unicode MS"/>
      <family val="2"/>
      <charset val="134"/>
    </font>
    <font>
      <b/>
      <sz val="8"/>
      <color indexed="8"/>
      <name val="Arial Unicode MS"/>
      <family val="2"/>
      <charset val="134"/>
    </font>
    <font>
      <sz val="8"/>
      <color indexed="10"/>
      <name val="Arial Unicode MS"/>
      <family val="2"/>
      <charset val="134"/>
    </font>
    <font>
      <b/>
      <sz val="8"/>
      <color indexed="10"/>
      <name val="Arial Unicode MS"/>
      <family val="2"/>
      <charset val="134"/>
    </font>
    <font>
      <sz val="8"/>
      <name val="Arial Narrow"/>
      <family val="2"/>
      <charset val="134"/>
    </font>
    <font>
      <sz val="8"/>
      <name val="Agency FB"/>
      <family val="2"/>
      <charset val="134"/>
    </font>
    <font>
      <b/>
      <sz val="8"/>
      <name val="Agency FB"/>
      <family val="2"/>
      <charset val="134"/>
    </font>
    <font>
      <sz val="8"/>
      <name val="Arial"/>
      <family val="2"/>
      <charset val="134"/>
    </font>
    <font>
      <sz val="10"/>
      <color indexed="8"/>
      <name val="Arial Unicode MS"/>
      <family val="2"/>
      <charset val="134"/>
    </font>
    <font>
      <sz val="9"/>
      <color indexed="8"/>
      <name val="Arial Unicode MS"/>
      <family val="2"/>
      <charset val="134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5" xfId="0" applyFont="1" applyFill="1" applyBorder="1" applyAlignment="1"/>
    <xf numFmtId="0" fontId="3" fillId="0" borderId="25" xfId="0" applyFont="1" applyFill="1" applyBorder="1" applyAlignment="1">
      <alignment horizontal="center" vertical="center" wrapText="1" readingOrder="1"/>
    </xf>
    <xf numFmtId="0" fontId="4" fillId="0" borderId="2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top" wrapText="1" readingOrder="1"/>
    </xf>
    <xf numFmtId="0" fontId="3" fillId="0" borderId="34" xfId="0" applyFont="1" applyFill="1" applyBorder="1" applyAlignment="1">
      <alignment horizontal="left"/>
    </xf>
    <xf numFmtId="0" fontId="4" fillId="0" borderId="35" xfId="0" applyFont="1" applyFill="1" applyBorder="1" applyAlignment="1"/>
    <xf numFmtId="0" fontId="3" fillId="0" borderId="36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right" vertical="center" wrapText="1" readingOrder="1"/>
    </xf>
    <xf numFmtId="0" fontId="3" fillId="0" borderId="14" xfId="0" applyFont="1" applyFill="1" applyBorder="1" applyAlignment="1">
      <alignment horizontal="left"/>
    </xf>
    <xf numFmtId="0" fontId="4" fillId="0" borderId="15" xfId="0" applyFont="1" applyFill="1" applyBorder="1" applyAlignment="1"/>
    <xf numFmtId="0" fontId="3" fillId="0" borderId="28" xfId="0" applyFont="1" applyFill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right" vertical="center" wrapText="1" readingOrder="1"/>
    </xf>
    <xf numFmtId="0" fontId="3" fillId="0" borderId="28" xfId="0" applyFont="1" applyFill="1" applyBorder="1" applyAlignment="1">
      <alignment horizontal="center"/>
    </xf>
    <xf numFmtId="0" fontId="11" fillId="0" borderId="16" xfId="0" applyFont="1" applyFill="1" applyBorder="1" applyAlignment="1"/>
    <xf numFmtId="0" fontId="3" fillId="2" borderId="14" xfId="0" applyFont="1" applyFill="1" applyBorder="1" applyAlignment="1">
      <alignment horizontal="left"/>
    </xf>
    <xf numFmtId="0" fontId="4" fillId="2" borderId="15" xfId="0" applyFont="1" applyFill="1" applyBorder="1" applyAlignment="1"/>
    <xf numFmtId="0" fontId="3" fillId="2" borderId="28" xfId="0" applyFont="1" applyFill="1" applyBorder="1" applyAlignment="1">
      <alignment horizontal="center"/>
    </xf>
    <xf numFmtId="0" fontId="11" fillId="2" borderId="16" xfId="0" applyFont="1" applyFill="1" applyBorder="1" applyAlignment="1"/>
    <xf numFmtId="0" fontId="3" fillId="2" borderId="37" xfId="0" applyFont="1" applyFill="1" applyBorder="1" applyAlignment="1">
      <alignment horizontal="left"/>
    </xf>
    <xf numFmtId="0" fontId="4" fillId="2" borderId="38" xfId="0" applyFont="1" applyFill="1" applyBorder="1" applyAlignment="1"/>
    <xf numFmtId="0" fontId="3" fillId="2" borderId="39" xfId="0" applyFont="1" applyFill="1" applyBorder="1" applyAlignment="1">
      <alignment horizontal="center"/>
    </xf>
    <xf numFmtId="0" fontId="11" fillId="2" borderId="4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top" wrapText="1" readingOrder="1"/>
    </xf>
    <xf numFmtId="0" fontId="4" fillId="0" borderId="35" xfId="0" applyFont="1" applyFill="1" applyBorder="1" applyAlignment="1">
      <alignment horizontal="left" vertical="center"/>
    </xf>
    <xf numFmtId="0" fontId="4" fillId="0" borderId="35" xfId="0" applyFont="1" applyFill="1" applyBorder="1" applyAlignment="1"/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left" vertical="top" readingOrder="1"/>
    </xf>
    <xf numFmtId="0" fontId="3" fillId="0" borderId="15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left" vertical="top" readingOrder="1"/>
    </xf>
    <xf numFmtId="0" fontId="3" fillId="0" borderId="15" xfId="0" applyFont="1" applyFill="1" applyBorder="1" applyAlignment="1">
      <alignment vertical="top" readingOrder="1"/>
    </xf>
    <xf numFmtId="0" fontId="3" fillId="0" borderId="41" xfId="0" applyFont="1" applyFill="1" applyBorder="1" applyAlignment="1"/>
    <xf numFmtId="0" fontId="4" fillId="0" borderId="42" xfId="0" applyFont="1" applyFill="1" applyBorder="1" applyAlignment="1"/>
    <xf numFmtId="0" fontId="3" fillId="0" borderId="41" xfId="0" applyFont="1" applyFill="1" applyBorder="1" applyAlignment="1">
      <alignment horizontal="left" vertical="center" readingOrder="1"/>
    </xf>
    <xf numFmtId="0" fontId="4" fillId="0" borderId="18" xfId="0" applyFont="1" applyFill="1" applyBorder="1" applyAlignment="1">
      <alignment vertical="center"/>
    </xf>
    <xf numFmtId="0" fontId="4" fillId="0" borderId="18" xfId="0" applyFont="1" applyFill="1" applyBorder="1" applyAlignment="1"/>
    <xf numFmtId="0" fontId="3" fillId="0" borderId="43" xfId="0" applyFont="1" applyFill="1" applyBorder="1" applyAlignment="1"/>
    <xf numFmtId="0" fontId="4" fillId="0" borderId="44" xfId="0" applyFont="1" applyFill="1" applyBorder="1" applyAlignment="1"/>
    <xf numFmtId="0" fontId="3" fillId="0" borderId="45" xfId="0" applyFont="1" applyFill="1" applyBorder="1" applyAlignment="1">
      <alignment horizontal="left" vertical="center" readingOrder="1"/>
    </xf>
    <xf numFmtId="0" fontId="4" fillId="0" borderId="0" xfId="0" applyFont="1" applyFill="1" applyBorder="1" applyAlignment="1">
      <alignment vertical="center"/>
    </xf>
    <xf numFmtId="0" fontId="3" fillId="0" borderId="43" xfId="0" applyFont="1" applyFill="1" applyBorder="1" applyAlignment="1">
      <alignment horizontal="left" vertical="center" wrapText="1" readingOrder="1"/>
    </xf>
    <xf numFmtId="0" fontId="4" fillId="0" borderId="35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4" fillId="0" borderId="55" xfId="0" applyFont="1" applyFill="1" applyBorder="1" applyAlignment="1">
      <alignment horizontal="center" vertical="center"/>
    </xf>
    <xf numFmtId="0" fontId="4" fillId="0" borderId="56" xfId="0" applyFont="1" applyFill="1" applyBorder="1" applyAlignment="1"/>
    <xf numFmtId="0" fontId="13" fillId="0" borderId="15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left" textRotation="90" wrapText="1"/>
    </xf>
    <xf numFmtId="0" fontId="4" fillId="0" borderId="52" xfId="0" applyFont="1" applyFill="1" applyBorder="1" applyAlignment="1">
      <alignment horizontal="left" textRotation="90" wrapText="1"/>
    </xf>
    <xf numFmtId="0" fontId="4" fillId="0" borderId="58" xfId="0" applyFont="1" applyFill="1" applyBorder="1" applyAlignment="1">
      <alignment horizontal="left" textRotation="90"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0" xfId="0" applyFont="1" applyFill="1" applyBorder="1" applyAlignment="1"/>
    <xf numFmtId="0" fontId="13" fillId="0" borderId="0" xfId="0" applyFont="1" applyFill="1" applyBorder="1" applyAlignment="1"/>
    <xf numFmtId="0" fontId="4" fillId="0" borderId="0" xfId="0" quotePrefix="1" applyFont="1" applyFill="1" applyBorder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/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7" fillId="0" borderId="15" xfId="0" applyFont="1" applyBorder="1" applyAlignment="1"/>
    <xf numFmtId="0" fontId="4" fillId="0" borderId="0" xfId="0" applyFont="1" applyAlignment="1">
      <alignment horizontal="right" vertical="top"/>
    </xf>
    <xf numFmtId="0" fontId="1" fillId="0" borderId="0" xfId="0" applyFont="1" applyAlignment="1"/>
    <xf numFmtId="0" fontId="4" fillId="0" borderId="15" xfId="0" applyFont="1" applyBorder="1" applyAlignment="1"/>
    <xf numFmtId="0" fontId="2" fillId="0" borderId="0" xfId="0" applyFont="1" applyAlignment="1">
      <alignment vertical="center" wrapText="1"/>
    </xf>
    <xf numFmtId="2" fontId="3" fillId="0" borderId="0" xfId="0" applyNumberFormat="1" applyFont="1" applyAlignment="1"/>
    <xf numFmtId="0" fontId="3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textRotation="90" wrapText="1" readingOrder="1"/>
    </xf>
    <xf numFmtId="0" fontId="12" fillId="0" borderId="51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3" fillId="0" borderId="12" xfId="0" applyFont="1" applyBorder="1" applyAlignment="1">
      <alignment horizontal="left" vertical="top" readingOrder="1"/>
    </xf>
    <xf numFmtId="0" fontId="4" fillId="0" borderId="5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top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left" vertical="top" readingOrder="1"/>
    </xf>
    <xf numFmtId="0" fontId="2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 readingOrder="1"/>
    </xf>
    <xf numFmtId="0" fontId="9" fillId="0" borderId="22" xfId="0" applyFont="1" applyBorder="1" applyAlignment="1">
      <alignment horizontal="center" vertical="center" wrapText="1" readingOrder="1"/>
    </xf>
    <xf numFmtId="0" fontId="10" fillId="0" borderId="22" xfId="0" applyFont="1" applyBorder="1" applyAlignment="1">
      <alignment horizontal="center" vertical="center" wrapText="1" readingOrder="1"/>
    </xf>
    <xf numFmtId="0" fontId="10" fillId="0" borderId="54" xfId="0" applyFont="1" applyBorder="1" applyAlignment="1">
      <alignment horizontal="center" vertical="center" wrapText="1" readingOrder="1"/>
    </xf>
    <xf numFmtId="0" fontId="3" fillId="0" borderId="24" xfId="0" applyFont="1" applyBorder="1" applyAlignment="1">
      <alignment horizontal="center" vertical="center" wrapText="1" readingOrder="1"/>
    </xf>
    <xf numFmtId="0" fontId="3" fillId="0" borderId="25" xfId="0" applyFont="1" applyBorder="1" applyAlignment="1">
      <alignment horizontal="center" vertical="center" wrapText="1" readingOrder="1"/>
    </xf>
    <xf numFmtId="0" fontId="4" fillId="0" borderId="2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 readingOrder="1"/>
    </xf>
    <xf numFmtId="0" fontId="3" fillId="0" borderId="30" xfId="0" applyFont="1" applyBorder="1" applyAlignment="1">
      <alignment horizontal="center" vertical="center" wrapText="1" readingOrder="1"/>
    </xf>
    <xf numFmtId="0" fontId="5" fillId="0" borderId="31" xfId="0" applyFont="1" applyBorder="1" applyAlignment="1">
      <alignment horizontal="center" vertical="center" wrapText="1" readingOrder="1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4" fillId="0" borderId="63" xfId="0" applyFont="1" applyBorder="1" applyAlignment="1">
      <alignment vertical="center" textRotation="90" wrapText="1"/>
    </xf>
    <xf numFmtId="0" fontId="14" fillId="0" borderId="64" xfId="0" applyFont="1" applyBorder="1" applyAlignment="1">
      <alignment vertical="center" textRotation="90" wrapText="1"/>
    </xf>
    <xf numFmtId="0" fontId="15" fillId="0" borderId="63" xfId="0" applyFont="1" applyBorder="1" applyAlignment="1">
      <alignment vertical="center" wrapText="1"/>
    </xf>
    <xf numFmtId="0" fontId="16" fillId="0" borderId="66" xfId="0" applyFont="1" applyBorder="1" applyAlignment="1">
      <alignment vertical="center" wrapText="1"/>
    </xf>
    <xf numFmtId="0" fontId="15" fillId="0" borderId="65" xfId="0" applyFont="1" applyBorder="1" applyAlignment="1">
      <alignment vertical="center" wrapText="1"/>
    </xf>
    <xf numFmtId="0" fontId="16" fillId="0" borderId="65" xfId="0" applyFont="1" applyBorder="1" applyAlignment="1">
      <alignment vertical="center" wrapText="1"/>
    </xf>
    <xf numFmtId="0" fontId="16" fillId="0" borderId="65" xfId="0" applyFont="1" applyBorder="1" applyAlignment="1">
      <alignment horizontal="justify" vertical="center" wrapText="1"/>
    </xf>
    <xf numFmtId="0" fontId="15" fillId="0" borderId="66" xfId="0" applyFont="1" applyBorder="1" applyAlignment="1">
      <alignment vertical="center" wrapText="1"/>
    </xf>
    <xf numFmtId="0" fontId="16" fillId="0" borderId="64" xfId="0" applyFont="1" applyBorder="1" applyAlignment="1">
      <alignment vertical="center" wrapText="1"/>
    </xf>
    <xf numFmtId="0" fontId="16" fillId="0" borderId="67" xfId="0" applyFont="1" applyBorder="1" applyAlignment="1">
      <alignment vertical="center" wrapText="1"/>
    </xf>
    <xf numFmtId="0" fontId="16" fillId="0" borderId="6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zoomScale="72" zoomScaleNormal="72" workbookViewId="0">
      <selection activeCell="S16" sqref="S16"/>
    </sheetView>
  </sheetViews>
  <sheetFormatPr defaultColWidth="9.109375" defaultRowHeight="15.6"/>
  <cols>
    <col min="1" max="1" width="9.109375" style="2"/>
    <col min="2" max="2" width="52.44140625" style="2" customWidth="1"/>
    <col min="3" max="3" width="4.5546875" style="2" customWidth="1"/>
    <col min="4" max="13" width="4.33203125" style="2" customWidth="1"/>
    <col min="14" max="18" width="2.44140625" style="2" customWidth="1"/>
    <col min="19" max="21" width="3.44140625" style="2" customWidth="1"/>
    <col min="22" max="16384" width="9.109375" style="2"/>
  </cols>
  <sheetData>
    <row r="1" spans="1:24" ht="12" customHeight="1" thickBot="1">
      <c r="A1" s="127" t="s">
        <v>0</v>
      </c>
      <c r="B1" s="128"/>
      <c r="C1" s="65">
        <v>10</v>
      </c>
      <c r="D1" s="139">
        <v>9</v>
      </c>
      <c r="E1" s="137">
        <v>-9</v>
      </c>
      <c r="F1" s="137">
        <v>9</v>
      </c>
      <c r="G1" s="137">
        <v>3</v>
      </c>
      <c r="H1" s="137">
        <v>3</v>
      </c>
      <c r="I1" s="137">
        <v>-9</v>
      </c>
      <c r="J1" s="137">
        <v>-3</v>
      </c>
      <c r="K1" s="137">
        <v>-3</v>
      </c>
      <c r="L1" s="137">
        <v>-3</v>
      </c>
      <c r="M1" s="137">
        <v>0</v>
      </c>
      <c r="N1" s="67"/>
      <c r="O1" s="67"/>
      <c r="P1" s="67"/>
      <c r="Q1" s="67"/>
      <c r="R1" s="67"/>
      <c r="S1" s="3"/>
      <c r="T1" s="3"/>
      <c r="U1" s="3"/>
    </row>
    <row r="2" spans="1:24" ht="12" customHeight="1" thickBot="1">
      <c r="A2" s="127"/>
      <c r="B2" s="128"/>
      <c r="C2" s="68">
        <v>9</v>
      </c>
      <c r="D2" s="134">
        <v>3</v>
      </c>
      <c r="E2" s="138">
        <v>9</v>
      </c>
      <c r="F2" s="138">
        <v>3</v>
      </c>
      <c r="G2" s="138">
        <v>3</v>
      </c>
      <c r="H2" s="138">
        <v>9</v>
      </c>
      <c r="I2" s="138">
        <v>9</v>
      </c>
      <c r="J2" s="138">
        <v>-3</v>
      </c>
      <c r="K2" s="138">
        <v>-9</v>
      </c>
      <c r="L2" s="138">
        <v>0</v>
      </c>
      <c r="M2" s="138">
        <v>-3</v>
      </c>
      <c r="N2" s="67"/>
      <c r="O2" s="67"/>
      <c r="P2" s="67"/>
      <c r="Q2" s="67"/>
      <c r="R2" s="67"/>
      <c r="S2" s="3"/>
      <c r="T2" s="3"/>
      <c r="U2" s="3"/>
    </row>
    <row r="3" spans="1:24" ht="12" customHeight="1" thickBot="1">
      <c r="A3" s="127"/>
      <c r="B3" s="128"/>
      <c r="C3" s="68">
        <v>8</v>
      </c>
      <c r="D3" s="134">
        <v>-3</v>
      </c>
      <c r="E3" s="138">
        <v>-9</v>
      </c>
      <c r="F3" s="138">
        <v>3</v>
      </c>
      <c r="G3" s="138">
        <v>-3</v>
      </c>
      <c r="H3" s="138">
        <v>-9</v>
      </c>
      <c r="I3" s="138">
        <v>-9</v>
      </c>
      <c r="J3" s="138">
        <v>-9</v>
      </c>
      <c r="K3" s="138">
        <v>0</v>
      </c>
      <c r="L3" s="138">
        <v>-9</v>
      </c>
      <c r="M3" s="138">
        <v>-3</v>
      </c>
      <c r="N3" s="67"/>
      <c r="O3" s="67"/>
      <c r="P3" s="67"/>
      <c r="Q3" s="67"/>
      <c r="R3" s="71" t="s">
        <v>45</v>
      </c>
      <c r="S3" s="54" t="s">
        <v>49</v>
      </c>
      <c r="T3" s="16"/>
      <c r="U3" s="16"/>
    </row>
    <row r="4" spans="1:24" ht="12" customHeight="1" thickBot="1">
      <c r="A4" s="127"/>
      <c r="B4" s="128"/>
      <c r="C4" s="68">
        <v>7</v>
      </c>
      <c r="D4" s="134">
        <v>-9</v>
      </c>
      <c r="E4" s="138">
        <v>-3</v>
      </c>
      <c r="F4" s="138">
        <v>3</v>
      </c>
      <c r="G4" s="138">
        <v>3</v>
      </c>
      <c r="H4" s="138">
        <v>3</v>
      </c>
      <c r="I4" s="138">
        <v>-9</v>
      </c>
      <c r="J4" s="138">
        <v>0</v>
      </c>
      <c r="K4" s="138">
        <v>-9</v>
      </c>
      <c r="L4" s="138">
        <v>-3</v>
      </c>
      <c r="M4" s="138">
        <v>-3</v>
      </c>
      <c r="N4" s="67"/>
      <c r="O4" s="67" t="s">
        <v>1</v>
      </c>
      <c r="P4" s="72"/>
      <c r="Q4" s="73"/>
      <c r="R4" s="74" t="s">
        <v>46</v>
      </c>
      <c r="S4" s="54" t="s">
        <v>50</v>
      </c>
      <c r="T4" s="16"/>
      <c r="U4" s="16"/>
    </row>
    <row r="5" spans="1:24" ht="12" customHeight="1" thickBot="1">
      <c r="A5" s="75"/>
      <c r="B5" s="67"/>
      <c r="C5" s="68">
        <v>6</v>
      </c>
      <c r="D5" s="134">
        <v>-9</v>
      </c>
      <c r="E5" s="138">
        <v>9</v>
      </c>
      <c r="F5" s="138">
        <v>-9</v>
      </c>
      <c r="G5" s="138">
        <v>9</v>
      </c>
      <c r="H5" s="138">
        <v>9</v>
      </c>
      <c r="I5" s="138">
        <v>0</v>
      </c>
      <c r="J5" s="138">
        <v>-9</v>
      </c>
      <c r="K5" s="138">
        <v>-9</v>
      </c>
      <c r="L5" s="138">
        <v>9</v>
      </c>
      <c r="M5" s="138">
        <v>-9</v>
      </c>
      <c r="N5" s="67"/>
      <c r="O5" s="67"/>
      <c r="P5" s="67"/>
      <c r="Q5" s="67"/>
      <c r="R5" s="74" t="s">
        <v>47</v>
      </c>
      <c r="S5" s="54" t="s">
        <v>51</v>
      </c>
      <c r="T5" s="16"/>
      <c r="U5" s="16"/>
    </row>
    <row r="6" spans="1:24" ht="12" customHeight="1" thickBot="1">
      <c r="A6" s="73"/>
      <c r="B6" s="67"/>
      <c r="C6" s="68">
        <v>5</v>
      </c>
      <c r="D6" s="134">
        <v>-9</v>
      </c>
      <c r="E6" s="138">
        <v>9</v>
      </c>
      <c r="F6" s="138">
        <v>-9</v>
      </c>
      <c r="G6" s="138">
        <v>9</v>
      </c>
      <c r="H6" s="138">
        <v>0</v>
      </c>
      <c r="I6" s="138">
        <v>9</v>
      </c>
      <c r="J6" s="138">
        <v>3</v>
      </c>
      <c r="K6" s="138">
        <v>-9</v>
      </c>
      <c r="L6" s="138">
        <v>9</v>
      </c>
      <c r="M6" s="138">
        <v>3</v>
      </c>
      <c r="N6" s="67"/>
      <c r="O6" s="67"/>
      <c r="P6" s="67"/>
      <c r="Q6" s="67"/>
      <c r="R6" s="67"/>
      <c r="S6" s="3"/>
      <c r="T6" s="3"/>
      <c r="U6" s="3"/>
    </row>
    <row r="7" spans="1:24" ht="12" customHeight="1" thickBot="1">
      <c r="A7" s="76" t="s">
        <v>2</v>
      </c>
      <c r="B7" s="67"/>
      <c r="C7" s="68">
        <v>4</v>
      </c>
      <c r="D7" s="134">
        <v>3</v>
      </c>
      <c r="E7" s="138">
        <v>9</v>
      </c>
      <c r="F7" s="138">
        <v>9</v>
      </c>
      <c r="G7" s="138">
        <v>0</v>
      </c>
      <c r="H7" s="138">
        <v>9</v>
      </c>
      <c r="I7" s="138">
        <v>9</v>
      </c>
      <c r="J7" s="138">
        <v>3</v>
      </c>
      <c r="K7" s="138">
        <v>-3</v>
      </c>
      <c r="L7" s="138">
        <v>3</v>
      </c>
      <c r="M7" s="138">
        <v>3</v>
      </c>
      <c r="N7" s="67" t="s">
        <v>3</v>
      </c>
      <c r="O7" s="67"/>
      <c r="P7" s="67"/>
      <c r="Q7" s="67"/>
      <c r="R7" s="67" t="s">
        <v>4</v>
      </c>
      <c r="S7" s="3"/>
    </row>
    <row r="8" spans="1:24" ht="12" customHeight="1" thickBot="1">
      <c r="A8" s="77" t="s">
        <v>5</v>
      </c>
      <c r="B8" s="67"/>
      <c r="C8" s="68">
        <v>3</v>
      </c>
      <c r="D8" s="134">
        <v>3</v>
      </c>
      <c r="E8" s="138">
        <v>-9</v>
      </c>
      <c r="F8" s="138">
        <v>0</v>
      </c>
      <c r="G8" s="138">
        <v>9</v>
      </c>
      <c r="H8" s="138">
        <v>-9</v>
      </c>
      <c r="I8" s="138">
        <v>-9</v>
      </c>
      <c r="J8" s="138">
        <v>3</v>
      </c>
      <c r="K8" s="138">
        <v>3</v>
      </c>
      <c r="L8" s="138">
        <v>3</v>
      </c>
      <c r="M8" s="138">
        <v>9</v>
      </c>
      <c r="N8" s="114" t="s">
        <v>6</v>
      </c>
      <c r="O8" s="115"/>
      <c r="P8" s="115"/>
      <c r="Q8" s="115"/>
      <c r="R8" s="116"/>
      <c r="S8" s="3"/>
      <c r="T8" s="3"/>
      <c r="U8" s="55"/>
    </row>
    <row r="9" spans="1:24" ht="12" customHeight="1" thickBot="1">
      <c r="A9" s="77" t="s">
        <v>7</v>
      </c>
      <c r="B9" s="67"/>
      <c r="C9" s="68">
        <v>2</v>
      </c>
      <c r="D9" s="134">
        <v>-3</v>
      </c>
      <c r="E9" s="138">
        <v>0</v>
      </c>
      <c r="F9" s="138">
        <v>-9</v>
      </c>
      <c r="G9" s="138">
        <v>9</v>
      </c>
      <c r="H9" s="138">
        <v>9</v>
      </c>
      <c r="I9" s="138">
        <v>9</v>
      </c>
      <c r="J9" s="138">
        <v>-3</v>
      </c>
      <c r="K9" s="138">
        <v>-9</v>
      </c>
      <c r="L9" s="138">
        <v>9</v>
      </c>
      <c r="M9" s="138">
        <v>-9</v>
      </c>
      <c r="N9" s="117"/>
      <c r="O9" s="118"/>
      <c r="P9" s="118"/>
      <c r="Q9" s="118"/>
      <c r="R9" s="119"/>
      <c r="S9" s="3"/>
      <c r="T9" s="3"/>
      <c r="U9" s="56"/>
    </row>
    <row r="10" spans="1:24" ht="12" customHeight="1" thickBot="1">
      <c r="A10" s="77" t="s">
        <v>8</v>
      </c>
      <c r="B10" s="67"/>
      <c r="C10" s="78">
        <v>1</v>
      </c>
      <c r="D10" s="134">
        <v>0</v>
      </c>
      <c r="E10" s="138">
        <v>-3</v>
      </c>
      <c r="F10" s="138">
        <v>3</v>
      </c>
      <c r="G10" s="138">
        <v>3</v>
      </c>
      <c r="H10" s="138">
        <v>-9</v>
      </c>
      <c r="I10" s="138">
        <v>-9</v>
      </c>
      <c r="J10" s="138">
        <v>-9</v>
      </c>
      <c r="K10" s="138">
        <v>-3</v>
      </c>
      <c r="L10" s="138">
        <v>3</v>
      </c>
      <c r="M10" s="138">
        <v>9</v>
      </c>
      <c r="N10" s="120"/>
      <c r="O10" s="121"/>
      <c r="P10" s="121"/>
      <c r="Q10" s="121"/>
      <c r="R10" s="122"/>
      <c r="S10" s="3"/>
      <c r="T10" s="3"/>
      <c r="U10" s="7"/>
    </row>
    <row r="11" spans="1:24" s="1" customFormat="1" ht="137.25" customHeight="1" thickBot="1">
      <c r="A11" s="112" t="s">
        <v>9</v>
      </c>
      <c r="B11" s="113"/>
      <c r="C11" s="81" t="s">
        <v>10</v>
      </c>
      <c r="D11" s="129" t="s">
        <v>52</v>
      </c>
      <c r="E11" s="130" t="s">
        <v>68</v>
      </c>
      <c r="F11" s="130" t="s">
        <v>69</v>
      </c>
      <c r="G11" s="130" t="s">
        <v>70</v>
      </c>
      <c r="H11" s="130" t="s">
        <v>71</v>
      </c>
      <c r="I11" s="130" t="s">
        <v>72</v>
      </c>
      <c r="J11" s="130" t="s">
        <v>73</v>
      </c>
      <c r="K11" s="130" t="s">
        <v>74</v>
      </c>
      <c r="L11" s="130" t="s">
        <v>75</v>
      </c>
      <c r="M11" s="130" t="s">
        <v>76</v>
      </c>
      <c r="N11" s="82">
        <v>1</v>
      </c>
      <c r="O11" s="83">
        <v>2</v>
      </c>
      <c r="P11" s="83">
        <v>3</v>
      </c>
      <c r="Q11" s="83">
        <v>4</v>
      </c>
      <c r="R11" s="84">
        <v>5</v>
      </c>
      <c r="S11" s="57" t="s">
        <v>11</v>
      </c>
      <c r="T11" s="58" t="s">
        <v>12</v>
      </c>
      <c r="U11" s="59" t="s">
        <v>13</v>
      </c>
      <c r="X11" s="1">
        <v>4</v>
      </c>
    </row>
    <row r="12" spans="1:24" ht="12" customHeight="1" thickBot="1">
      <c r="A12" s="85"/>
      <c r="B12" s="131" t="s">
        <v>53</v>
      </c>
      <c r="C12" s="131">
        <v>9</v>
      </c>
      <c r="D12" s="137">
        <v>3</v>
      </c>
      <c r="E12" s="137">
        <v>3</v>
      </c>
      <c r="F12" s="137">
        <v>9</v>
      </c>
      <c r="G12" s="137">
        <v>0</v>
      </c>
      <c r="H12" s="137">
        <v>0</v>
      </c>
      <c r="I12" s="137">
        <v>0</v>
      </c>
      <c r="J12" s="137">
        <v>3</v>
      </c>
      <c r="K12" s="137">
        <v>3</v>
      </c>
      <c r="L12" s="137">
        <v>3</v>
      </c>
      <c r="M12" s="137">
        <v>3</v>
      </c>
      <c r="N12" s="86"/>
      <c r="O12" s="66"/>
      <c r="P12" s="87" t="s">
        <v>45</v>
      </c>
      <c r="Q12" s="88" t="s">
        <v>46</v>
      </c>
      <c r="R12" s="89" t="s">
        <v>47</v>
      </c>
      <c r="S12" s="60">
        <v>2</v>
      </c>
      <c r="T12" s="61">
        <v>2</v>
      </c>
      <c r="U12" s="62">
        <f>C12*S12*T12</f>
        <v>36</v>
      </c>
    </row>
    <row r="13" spans="1:24" ht="12" customHeight="1" thickBot="1">
      <c r="A13" s="90"/>
      <c r="B13" s="132" t="s">
        <v>55</v>
      </c>
      <c r="C13" s="133">
        <v>9</v>
      </c>
      <c r="D13" s="138">
        <v>9</v>
      </c>
      <c r="E13" s="138">
        <v>9</v>
      </c>
      <c r="F13" s="138">
        <v>1</v>
      </c>
      <c r="G13" s="138">
        <v>9</v>
      </c>
      <c r="H13" s="138">
        <v>9</v>
      </c>
      <c r="I13" s="138">
        <v>3</v>
      </c>
      <c r="J13" s="138">
        <v>3</v>
      </c>
      <c r="K13" s="138">
        <v>0</v>
      </c>
      <c r="L13" s="138">
        <v>0</v>
      </c>
      <c r="M13" s="138">
        <v>1</v>
      </c>
      <c r="N13" s="86"/>
      <c r="O13" s="66" t="s">
        <v>46</v>
      </c>
      <c r="P13" s="87"/>
      <c r="Q13" s="88" t="s">
        <v>47</v>
      </c>
      <c r="R13" s="89" t="s">
        <v>45</v>
      </c>
      <c r="S13" s="60">
        <v>1</v>
      </c>
      <c r="T13" s="61">
        <v>2</v>
      </c>
      <c r="U13" s="62">
        <f t="shared" ref="U13:U23" si="0">C13*S13*T13</f>
        <v>18</v>
      </c>
      <c r="V13" s="63" t="s">
        <v>14</v>
      </c>
    </row>
    <row r="14" spans="1:24" ht="12" customHeight="1" thickBot="1">
      <c r="A14" s="90"/>
      <c r="B14" s="133" t="s">
        <v>56</v>
      </c>
      <c r="C14" s="133">
        <v>9</v>
      </c>
      <c r="D14" s="138">
        <v>1</v>
      </c>
      <c r="E14" s="138">
        <v>1</v>
      </c>
      <c r="F14" s="138">
        <v>3</v>
      </c>
      <c r="G14" s="138">
        <v>0</v>
      </c>
      <c r="H14" s="138">
        <v>0</v>
      </c>
      <c r="I14" s="138">
        <v>0</v>
      </c>
      <c r="J14" s="138">
        <v>3</v>
      </c>
      <c r="K14" s="138">
        <v>1</v>
      </c>
      <c r="L14" s="138">
        <v>1</v>
      </c>
      <c r="M14" s="138">
        <v>1</v>
      </c>
      <c r="N14" s="86"/>
      <c r="O14" s="66"/>
      <c r="P14" s="87" t="s">
        <v>45</v>
      </c>
      <c r="Q14" s="88"/>
      <c r="R14" s="89" t="s">
        <v>82</v>
      </c>
      <c r="S14" s="60">
        <v>2</v>
      </c>
      <c r="T14" s="61">
        <v>1</v>
      </c>
      <c r="U14" s="62">
        <f t="shared" si="0"/>
        <v>18</v>
      </c>
      <c r="V14" s="63" t="s">
        <v>15</v>
      </c>
    </row>
    <row r="15" spans="1:24" ht="12" customHeight="1" thickBot="1">
      <c r="A15" s="90"/>
      <c r="B15" s="134" t="s">
        <v>54</v>
      </c>
      <c r="C15" s="133">
        <v>9</v>
      </c>
      <c r="D15" s="138">
        <v>1</v>
      </c>
      <c r="E15" s="138">
        <v>1</v>
      </c>
      <c r="F15" s="138">
        <v>9</v>
      </c>
      <c r="G15" s="138">
        <v>0</v>
      </c>
      <c r="H15" s="138">
        <v>0</v>
      </c>
      <c r="I15" s="138">
        <v>0</v>
      </c>
      <c r="J15" s="138">
        <v>3</v>
      </c>
      <c r="K15" s="138">
        <v>1</v>
      </c>
      <c r="L15" s="138">
        <v>0</v>
      </c>
      <c r="M15" s="138">
        <v>1</v>
      </c>
      <c r="N15" s="86"/>
      <c r="O15" s="66"/>
      <c r="P15" s="87"/>
      <c r="Q15" s="88" t="s">
        <v>83</v>
      </c>
      <c r="R15" s="89" t="s">
        <v>47</v>
      </c>
      <c r="S15" s="60">
        <v>1</v>
      </c>
      <c r="T15" s="61">
        <v>1</v>
      </c>
      <c r="U15" s="62">
        <f t="shared" si="0"/>
        <v>9</v>
      </c>
      <c r="V15" s="63" t="s">
        <v>16</v>
      </c>
    </row>
    <row r="16" spans="1:24" ht="12" customHeight="1" thickBot="1">
      <c r="A16" s="90"/>
      <c r="B16" s="133" t="s">
        <v>57</v>
      </c>
      <c r="C16" s="133">
        <v>7</v>
      </c>
      <c r="D16" s="138">
        <v>3</v>
      </c>
      <c r="E16" s="138">
        <v>3</v>
      </c>
      <c r="F16" s="138">
        <v>0</v>
      </c>
      <c r="G16" s="138">
        <v>9</v>
      </c>
      <c r="H16" s="138">
        <v>1</v>
      </c>
      <c r="I16" s="138">
        <v>3</v>
      </c>
      <c r="J16" s="138">
        <v>1</v>
      </c>
      <c r="K16" s="138">
        <v>0</v>
      </c>
      <c r="L16" s="138">
        <v>0</v>
      </c>
      <c r="M16" s="138">
        <v>0</v>
      </c>
      <c r="N16" s="86"/>
      <c r="O16" s="66"/>
      <c r="P16" s="87" t="s">
        <v>45</v>
      </c>
      <c r="Q16" s="88"/>
      <c r="R16" s="89" t="s">
        <v>82</v>
      </c>
      <c r="S16" s="60"/>
      <c r="T16" s="61"/>
      <c r="U16" s="62">
        <f t="shared" si="0"/>
        <v>0</v>
      </c>
    </row>
    <row r="17" spans="1:22" ht="12" customHeight="1" thickBot="1">
      <c r="A17" s="90"/>
      <c r="B17" s="132" t="s">
        <v>58</v>
      </c>
      <c r="C17" s="133">
        <v>7</v>
      </c>
      <c r="D17" s="138">
        <v>3</v>
      </c>
      <c r="E17" s="138">
        <v>3</v>
      </c>
      <c r="F17" s="138">
        <v>0</v>
      </c>
      <c r="G17" s="138">
        <v>0</v>
      </c>
      <c r="H17" s="138">
        <v>9</v>
      </c>
      <c r="I17" s="138">
        <v>3</v>
      </c>
      <c r="J17" s="138">
        <v>1</v>
      </c>
      <c r="K17" s="138">
        <v>0</v>
      </c>
      <c r="L17" s="138">
        <v>0</v>
      </c>
      <c r="M17" s="138">
        <v>0</v>
      </c>
      <c r="N17" s="86"/>
      <c r="O17" s="66"/>
      <c r="P17" s="87" t="s">
        <v>45</v>
      </c>
      <c r="Q17" s="88" t="s">
        <v>47</v>
      </c>
      <c r="R17" s="89" t="s">
        <v>46</v>
      </c>
      <c r="S17" s="60"/>
      <c r="T17" s="61"/>
      <c r="U17" s="62">
        <f t="shared" si="0"/>
        <v>0</v>
      </c>
      <c r="V17" s="63"/>
    </row>
    <row r="18" spans="1:22" ht="12" customHeight="1" thickBot="1">
      <c r="A18" s="90"/>
      <c r="B18" s="133" t="s">
        <v>59</v>
      </c>
      <c r="C18" s="133">
        <v>7</v>
      </c>
      <c r="D18" s="138">
        <v>3</v>
      </c>
      <c r="E18" s="138">
        <v>3</v>
      </c>
      <c r="F18" s="138">
        <v>1</v>
      </c>
      <c r="G18" s="138">
        <v>3</v>
      </c>
      <c r="H18" s="138">
        <v>3</v>
      </c>
      <c r="I18" s="138">
        <v>9</v>
      </c>
      <c r="J18" s="138">
        <v>1</v>
      </c>
      <c r="K18" s="138">
        <v>0</v>
      </c>
      <c r="L18" s="138">
        <v>0</v>
      </c>
      <c r="M18" s="138">
        <v>0</v>
      </c>
      <c r="N18" s="86"/>
      <c r="O18" s="66"/>
      <c r="P18" s="87"/>
      <c r="Q18" s="88" t="s">
        <v>45</v>
      </c>
      <c r="R18" s="89" t="s">
        <v>82</v>
      </c>
      <c r="S18" s="60"/>
      <c r="T18" s="61"/>
      <c r="U18" s="62">
        <f t="shared" si="0"/>
        <v>0</v>
      </c>
      <c r="V18" s="63"/>
    </row>
    <row r="19" spans="1:22" ht="12" customHeight="1" thickBot="1">
      <c r="A19" s="90"/>
      <c r="B19" s="135" t="s">
        <v>60</v>
      </c>
      <c r="C19" s="133">
        <v>7</v>
      </c>
      <c r="D19" s="138">
        <v>3</v>
      </c>
      <c r="E19" s="138">
        <v>1</v>
      </c>
      <c r="F19" s="138">
        <v>0</v>
      </c>
      <c r="G19" s="138">
        <v>9</v>
      </c>
      <c r="H19" s="138">
        <v>9</v>
      </c>
      <c r="I19" s="138">
        <v>9</v>
      </c>
      <c r="J19" s="138">
        <v>0</v>
      </c>
      <c r="K19" s="138">
        <v>0</v>
      </c>
      <c r="L19" s="138">
        <v>0</v>
      </c>
      <c r="M19" s="138">
        <v>0</v>
      </c>
      <c r="N19" s="86"/>
      <c r="O19" s="66"/>
      <c r="P19" s="87" t="s">
        <v>45</v>
      </c>
      <c r="Q19" s="88" t="s">
        <v>47</v>
      </c>
      <c r="R19" s="89" t="s">
        <v>46</v>
      </c>
      <c r="S19" s="60"/>
      <c r="T19" s="61"/>
      <c r="U19" s="62">
        <f t="shared" si="0"/>
        <v>0</v>
      </c>
    </row>
    <row r="20" spans="1:22" ht="12" customHeight="1" thickBot="1">
      <c r="A20" s="90"/>
      <c r="B20" s="134" t="s">
        <v>61</v>
      </c>
      <c r="C20" s="133">
        <v>5</v>
      </c>
      <c r="D20" s="138">
        <v>1</v>
      </c>
      <c r="E20" s="138">
        <v>1</v>
      </c>
      <c r="F20" s="138">
        <v>0</v>
      </c>
      <c r="G20" s="138">
        <v>1</v>
      </c>
      <c r="H20" s="138">
        <v>1</v>
      </c>
      <c r="I20" s="138">
        <v>0</v>
      </c>
      <c r="J20" s="138">
        <v>1</v>
      </c>
      <c r="K20" s="138">
        <v>1</v>
      </c>
      <c r="L20" s="138">
        <v>0</v>
      </c>
      <c r="M20" s="138">
        <v>0</v>
      </c>
      <c r="N20" s="86"/>
      <c r="O20" s="66"/>
      <c r="P20" s="87"/>
      <c r="Q20" s="88" t="s">
        <v>84</v>
      </c>
      <c r="R20" s="89" t="s">
        <v>46</v>
      </c>
      <c r="S20" s="60"/>
      <c r="T20" s="61"/>
      <c r="U20" s="62">
        <f t="shared" si="0"/>
        <v>0</v>
      </c>
    </row>
    <row r="21" spans="1:22" ht="12" customHeight="1" thickBot="1">
      <c r="A21" s="90"/>
      <c r="B21" s="132" t="s">
        <v>62</v>
      </c>
      <c r="C21" s="133">
        <v>7</v>
      </c>
      <c r="D21" s="138">
        <v>0</v>
      </c>
      <c r="E21" s="138">
        <v>0</v>
      </c>
      <c r="F21" s="138">
        <v>9</v>
      </c>
      <c r="G21" s="138">
        <v>0</v>
      </c>
      <c r="H21" s="138">
        <v>0</v>
      </c>
      <c r="I21" s="138">
        <v>0</v>
      </c>
      <c r="J21" s="138">
        <v>9</v>
      </c>
      <c r="K21" s="138">
        <v>9</v>
      </c>
      <c r="L21" s="138">
        <v>1</v>
      </c>
      <c r="M21" s="138">
        <v>9</v>
      </c>
      <c r="N21" s="86"/>
      <c r="O21" s="66" t="s">
        <v>45</v>
      </c>
      <c r="P21" s="87" t="s">
        <v>46</v>
      </c>
      <c r="Q21" s="88"/>
      <c r="R21" s="89" t="s">
        <v>47</v>
      </c>
      <c r="S21" s="60"/>
      <c r="T21" s="61"/>
      <c r="U21" s="62">
        <f t="shared" si="0"/>
        <v>0</v>
      </c>
    </row>
    <row r="22" spans="1:22" ht="12" customHeight="1" thickBot="1">
      <c r="A22" s="90"/>
      <c r="B22" s="133" t="s">
        <v>63</v>
      </c>
      <c r="C22" s="133">
        <v>7</v>
      </c>
      <c r="D22" s="138">
        <v>1</v>
      </c>
      <c r="E22" s="138">
        <v>1</v>
      </c>
      <c r="F22" s="138">
        <v>1</v>
      </c>
      <c r="G22" s="138">
        <v>0</v>
      </c>
      <c r="H22" s="138">
        <v>0</v>
      </c>
      <c r="I22" s="138">
        <v>0</v>
      </c>
      <c r="J22" s="138">
        <v>1</v>
      </c>
      <c r="K22" s="138">
        <v>3</v>
      </c>
      <c r="L22" s="138">
        <v>9</v>
      </c>
      <c r="M22" s="138">
        <v>1</v>
      </c>
      <c r="N22" s="86"/>
      <c r="O22" s="66"/>
      <c r="P22" s="87"/>
      <c r="Q22" s="88" t="s">
        <v>85</v>
      </c>
      <c r="R22" s="89" t="s">
        <v>47</v>
      </c>
      <c r="S22" s="60"/>
      <c r="T22" s="61"/>
      <c r="U22" s="62">
        <f t="shared" si="0"/>
        <v>0</v>
      </c>
    </row>
    <row r="23" spans="1:22" ht="12" customHeight="1" thickBot="1">
      <c r="A23" s="92"/>
      <c r="B23" s="136" t="s">
        <v>64</v>
      </c>
      <c r="C23" s="133">
        <v>5</v>
      </c>
      <c r="D23" s="138">
        <v>0</v>
      </c>
      <c r="E23" s="138">
        <v>0</v>
      </c>
      <c r="F23" s="138">
        <v>0</v>
      </c>
      <c r="G23" s="138">
        <v>1</v>
      </c>
      <c r="H23" s="138">
        <v>1</v>
      </c>
      <c r="I23" s="138">
        <v>0</v>
      </c>
      <c r="J23" s="138">
        <v>1</v>
      </c>
      <c r="K23" s="138">
        <v>0</v>
      </c>
      <c r="L23" s="138">
        <v>0</v>
      </c>
      <c r="M23" s="138">
        <v>0</v>
      </c>
      <c r="N23" s="86"/>
      <c r="O23" s="66"/>
      <c r="P23" s="87"/>
      <c r="Q23" s="88" t="s">
        <v>84</v>
      </c>
      <c r="R23" s="89" t="s">
        <v>46</v>
      </c>
      <c r="S23" s="60"/>
      <c r="T23" s="61"/>
      <c r="U23" s="62">
        <f t="shared" si="0"/>
        <v>0</v>
      </c>
    </row>
    <row r="24" spans="1:22" ht="19.2" customHeight="1" thickBot="1">
      <c r="A24" s="93" t="s">
        <v>17</v>
      </c>
      <c r="B24" s="94"/>
      <c r="C24" s="95"/>
      <c r="D24" s="96" t="s">
        <v>65</v>
      </c>
      <c r="E24" s="97" t="s">
        <v>65</v>
      </c>
      <c r="F24" s="98" t="s">
        <v>77</v>
      </c>
      <c r="G24" s="98" t="s">
        <v>66</v>
      </c>
      <c r="H24" s="98" t="s">
        <v>66</v>
      </c>
      <c r="I24" s="98" t="s">
        <v>67</v>
      </c>
      <c r="J24" s="98" t="s">
        <v>78</v>
      </c>
      <c r="K24" s="98" t="s">
        <v>79</v>
      </c>
      <c r="L24" s="98" t="s">
        <v>80</v>
      </c>
      <c r="M24" s="99" t="s">
        <v>81</v>
      </c>
      <c r="N24" s="67"/>
      <c r="O24" s="67"/>
      <c r="P24" s="67"/>
      <c r="Q24" s="67"/>
      <c r="R24" s="67"/>
      <c r="S24" s="3"/>
      <c r="T24" s="3" t="s">
        <v>18</v>
      </c>
      <c r="U24" s="3"/>
    </row>
    <row r="25" spans="1:22" ht="10.5" customHeight="1" thickTop="1">
      <c r="A25" s="123" t="s">
        <v>19</v>
      </c>
      <c r="B25" s="124"/>
      <c r="C25" s="100">
        <v>1</v>
      </c>
      <c r="D25" s="101"/>
      <c r="E25" s="102"/>
      <c r="F25" s="102"/>
      <c r="G25" s="103"/>
      <c r="H25" s="102"/>
      <c r="I25" s="102"/>
      <c r="J25" s="102"/>
      <c r="K25" s="102"/>
      <c r="L25" s="102"/>
      <c r="M25" s="104"/>
      <c r="N25" s="67"/>
      <c r="O25" s="67"/>
      <c r="P25" s="67"/>
      <c r="Q25" s="67"/>
      <c r="R25" s="67"/>
      <c r="S25" s="3"/>
      <c r="T25" s="3" t="s">
        <v>20</v>
      </c>
      <c r="U25" s="3"/>
    </row>
    <row r="26" spans="1:22" ht="10.5" customHeight="1">
      <c r="A26" s="117"/>
      <c r="B26" s="119"/>
      <c r="C26" s="105">
        <v>2</v>
      </c>
      <c r="D26" s="91"/>
      <c r="E26" s="69"/>
      <c r="F26" s="106"/>
      <c r="G26" s="69"/>
      <c r="H26" s="69"/>
      <c r="I26" s="69"/>
      <c r="J26" s="106"/>
      <c r="K26" s="69" t="s">
        <v>45</v>
      </c>
      <c r="L26" s="69"/>
      <c r="M26" s="107"/>
      <c r="N26" s="67"/>
      <c r="O26" s="67"/>
      <c r="P26" s="67"/>
      <c r="Q26" s="67"/>
      <c r="R26" s="67"/>
      <c r="S26" s="3"/>
      <c r="T26" s="3"/>
      <c r="U26" s="3"/>
    </row>
    <row r="27" spans="1:22" ht="10.5" customHeight="1">
      <c r="A27" s="117"/>
      <c r="B27" s="119"/>
      <c r="C27" s="105">
        <v>3</v>
      </c>
      <c r="D27" s="91" t="s">
        <v>82</v>
      </c>
      <c r="E27" s="69"/>
      <c r="F27" s="69" t="s">
        <v>45</v>
      </c>
      <c r="G27" s="69" t="s">
        <v>45</v>
      </c>
      <c r="H27" s="69" t="s">
        <v>45</v>
      </c>
      <c r="I27" s="69" t="s">
        <v>45</v>
      </c>
      <c r="J27" s="69" t="s">
        <v>46</v>
      </c>
      <c r="K27" s="106" t="s">
        <v>47</v>
      </c>
      <c r="L27" s="106" t="s">
        <v>45</v>
      </c>
      <c r="M27" s="70"/>
      <c r="N27" s="67"/>
      <c r="O27" s="67"/>
      <c r="P27" s="67"/>
      <c r="Q27" s="67"/>
      <c r="R27" s="67"/>
      <c r="S27" s="3"/>
      <c r="T27" s="3"/>
      <c r="U27" s="3"/>
    </row>
    <row r="28" spans="1:22" ht="10.5" customHeight="1">
      <c r="A28" s="117"/>
      <c r="B28" s="119"/>
      <c r="C28" s="105">
        <v>4</v>
      </c>
      <c r="D28" s="108"/>
      <c r="E28" s="106" t="s">
        <v>82</v>
      </c>
      <c r="F28" s="69" t="s">
        <v>46</v>
      </c>
      <c r="G28" s="69" t="s">
        <v>47</v>
      </c>
      <c r="H28" s="106"/>
      <c r="I28" s="69" t="s">
        <v>47</v>
      </c>
      <c r="J28" s="69" t="s">
        <v>47</v>
      </c>
      <c r="K28" s="106"/>
      <c r="L28" s="69" t="s">
        <v>46</v>
      </c>
      <c r="M28" s="70" t="s">
        <v>82</v>
      </c>
      <c r="N28" s="67"/>
      <c r="O28" s="67"/>
      <c r="P28" s="67"/>
      <c r="Q28" s="67"/>
      <c r="R28" s="67"/>
      <c r="S28" s="3"/>
      <c r="T28" s="3"/>
      <c r="U28" s="3"/>
    </row>
    <row r="29" spans="1:22" ht="10.5" customHeight="1" thickBot="1">
      <c r="A29" s="125"/>
      <c r="B29" s="126"/>
      <c r="C29" s="109">
        <v>5</v>
      </c>
      <c r="D29" s="110" t="s">
        <v>45</v>
      </c>
      <c r="E29" s="79" t="s">
        <v>45</v>
      </c>
      <c r="F29" s="79" t="s">
        <v>47</v>
      </c>
      <c r="G29" s="79" t="s">
        <v>46</v>
      </c>
      <c r="H29" s="79" t="s">
        <v>82</v>
      </c>
      <c r="I29" s="111" t="s">
        <v>46</v>
      </c>
      <c r="J29" s="79" t="s">
        <v>45</v>
      </c>
      <c r="K29" s="79" t="s">
        <v>46</v>
      </c>
      <c r="L29" s="79" t="s">
        <v>47</v>
      </c>
      <c r="M29" s="80" t="s">
        <v>45</v>
      </c>
      <c r="N29" s="67"/>
      <c r="O29" s="67"/>
      <c r="P29" s="67"/>
      <c r="Q29" s="67"/>
      <c r="R29" s="67"/>
      <c r="S29" s="3"/>
      <c r="T29" s="3"/>
      <c r="U29" s="3"/>
    </row>
    <row r="30" spans="1:22" ht="14.25" customHeight="1" thickTop="1">
      <c r="A30" s="8" t="s">
        <v>21</v>
      </c>
      <c r="B30" s="9"/>
      <c r="C30" s="10"/>
      <c r="E30" s="5"/>
      <c r="F30" s="6"/>
      <c r="G30" s="6"/>
      <c r="H30" s="6"/>
      <c r="I30" s="6"/>
      <c r="J30" s="6"/>
      <c r="K30" s="6"/>
      <c r="L30" s="6"/>
      <c r="M30" s="52"/>
      <c r="N30" s="3"/>
      <c r="O30" s="3"/>
      <c r="P30" s="3"/>
      <c r="Q30" s="3"/>
      <c r="R30" s="3"/>
      <c r="S30" s="3"/>
      <c r="T30" s="3"/>
      <c r="U30" s="3"/>
    </row>
    <row r="31" spans="1:22" ht="14.25" customHeight="1">
      <c r="A31" s="11" t="s">
        <v>22</v>
      </c>
      <c r="B31" s="12"/>
      <c r="C31" s="13">
        <f t="shared" ref="C31" si="1">SUM(D31:M31)</f>
        <v>254</v>
      </c>
      <c r="D31" s="14">
        <f>SUM(D12:D23)</f>
        <v>28</v>
      </c>
      <c r="E31" s="14">
        <f>SUM(E12:E23)</f>
        <v>26</v>
      </c>
      <c r="F31" s="14">
        <f>SUM(F12:F23)</f>
        <v>33</v>
      </c>
      <c r="G31" s="14">
        <f>SUM(G12:G23)</f>
        <v>32</v>
      </c>
      <c r="H31" s="14">
        <f>SUM(H12:H23)</f>
        <v>33</v>
      </c>
      <c r="I31" s="14">
        <f>SUM(I12:I23)</f>
        <v>27</v>
      </c>
      <c r="J31" s="14">
        <f>SUM(J12:J23)</f>
        <v>27</v>
      </c>
      <c r="K31" s="14">
        <f>SUM(K12:K23)</f>
        <v>18</v>
      </c>
      <c r="L31" s="14">
        <f>SUM(L12:L23)</f>
        <v>14</v>
      </c>
      <c r="M31" s="14">
        <f>SUM(M12:M23)</f>
        <v>16</v>
      </c>
      <c r="N31" s="3"/>
      <c r="O31" s="3"/>
      <c r="P31" s="3"/>
      <c r="Q31" s="3"/>
      <c r="R31" s="3"/>
      <c r="S31" s="3"/>
      <c r="T31" s="3"/>
      <c r="U31" s="3"/>
    </row>
    <row r="32" spans="1:22" ht="14.25" customHeight="1">
      <c r="A32" s="15" t="s">
        <v>23</v>
      </c>
      <c r="B32" s="16"/>
      <c r="C32" s="17"/>
      <c r="D32" s="18">
        <f t="shared" ref="D32" si="2">D31/C31</f>
        <v>0.11023622047244094</v>
      </c>
      <c r="E32" s="18">
        <f>E31/D31</f>
        <v>0.9285714285714286</v>
      </c>
      <c r="F32" s="18">
        <f>F31/E31</f>
        <v>1.2692307692307692</v>
      </c>
      <c r="G32" s="18">
        <f>G31/F31</f>
        <v>0.96969696969696972</v>
      </c>
      <c r="H32" s="18">
        <f t="shared" ref="H32" si="3">H31/G31</f>
        <v>1.03125</v>
      </c>
      <c r="I32" s="18">
        <f t="shared" ref="I32" si="4">I31/H31</f>
        <v>0.81818181818181823</v>
      </c>
      <c r="J32" s="18">
        <f>J31/I31</f>
        <v>1</v>
      </c>
      <c r="K32" s="18">
        <f t="shared" ref="K32" si="5">K31/J31</f>
        <v>0.66666666666666663</v>
      </c>
      <c r="L32" s="18">
        <f t="shared" ref="L32" si="6">L31/K31</f>
        <v>0.77777777777777779</v>
      </c>
      <c r="M32" s="18">
        <f>M31/L31</f>
        <v>1.1428571428571428</v>
      </c>
      <c r="N32" s="3"/>
      <c r="O32" s="3"/>
      <c r="P32" s="3"/>
      <c r="Q32" s="3"/>
      <c r="R32" s="3"/>
      <c r="S32" s="3"/>
      <c r="T32" s="3"/>
      <c r="U32" s="3"/>
    </row>
    <row r="33" spans="1:21" ht="14.25" customHeight="1">
      <c r="A33" s="15" t="s">
        <v>24</v>
      </c>
      <c r="B33" s="16"/>
      <c r="C33" s="19">
        <f>SUM(D33:M33)</f>
        <v>1956</v>
      </c>
      <c r="D33" s="20">
        <f>SUMPRODUCT($C12:$C23,D12:D23)</f>
        <v>222</v>
      </c>
      <c r="E33" s="20">
        <f>SUMPRODUCT($C12:$C23,E12:E23)</f>
        <v>208</v>
      </c>
      <c r="F33" s="20">
        <f>SUMPRODUCT($C12:$C23,F12:F23)</f>
        <v>275</v>
      </c>
      <c r="G33" s="20">
        <f>SUMPRODUCT($C12:$C23,G12:G23)</f>
        <v>238</v>
      </c>
      <c r="H33" s="20">
        <f>SUMPRODUCT($C12:$C23,H12:H23)</f>
        <v>245</v>
      </c>
      <c r="I33" s="20">
        <f>SUMPRODUCT($C12:$C23,I12:I23)</f>
        <v>195</v>
      </c>
      <c r="J33" s="20">
        <f>SUMPRODUCT($C12:$C23,J12:J23)</f>
        <v>209</v>
      </c>
      <c r="K33" s="20">
        <f>SUMPRODUCT($C12:$C23,K12:K23)</f>
        <v>134</v>
      </c>
      <c r="L33" s="20">
        <f>SUMPRODUCT($C12:$C23,L12:L23)</f>
        <v>106</v>
      </c>
      <c r="M33" s="20">
        <f>SUMPRODUCT($C12:$C23,M12:M23)</f>
        <v>124</v>
      </c>
      <c r="N33" s="64" t="s">
        <v>25</v>
      </c>
      <c r="O33" s="3"/>
      <c r="P33" s="3"/>
      <c r="Q33" s="3"/>
      <c r="R33" s="3"/>
      <c r="S33" s="3"/>
      <c r="T33" s="3"/>
      <c r="U33" s="3"/>
    </row>
    <row r="34" spans="1:21" ht="14.25" customHeight="1">
      <c r="A34" s="21" t="s">
        <v>26</v>
      </c>
      <c r="B34" s="22"/>
      <c r="C34" s="23"/>
      <c r="D34" s="24">
        <f>D33/C33</f>
        <v>0.11349693251533742</v>
      </c>
      <c r="E34" s="24">
        <f>E33/D33</f>
        <v>0.93693693693693691</v>
      </c>
      <c r="F34" s="24">
        <f t="shared" ref="F34" si="7">F33/E33</f>
        <v>1.3221153846153846</v>
      </c>
      <c r="G34" s="24">
        <f t="shared" ref="G34:M34" si="8">G33/F33</f>
        <v>0.86545454545454548</v>
      </c>
      <c r="H34" s="24">
        <f t="shared" si="8"/>
        <v>1.0294117647058822</v>
      </c>
      <c r="I34" s="24">
        <f t="shared" si="8"/>
        <v>0.79591836734693877</v>
      </c>
      <c r="J34" s="24">
        <f t="shared" si="8"/>
        <v>1.0717948717948718</v>
      </c>
      <c r="K34" s="24">
        <f t="shared" si="8"/>
        <v>0.64114832535885169</v>
      </c>
      <c r="L34" s="24">
        <f t="shared" si="8"/>
        <v>0.79104477611940294</v>
      </c>
      <c r="M34" s="24">
        <f t="shared" si="8"/>
        <v>1.1698113207547169</v>
      </c>
      <c r="N34" s="3"/>
      <c r="O34" s="3"/>
      <c r="P34" s="3"/>
      <c r="Q34" s="3"/>
      <c r="R34" s="3"/>
      <c r="S34" s="3"/>
      <c r="T34" s="3"/>
      <c r="U34" s="3"/>
    </row>
    <row r="35" spans="1:21" ht="14.25" customHeight="1">
      <c r="A35" s="15" t="s">
        <v>27</v>
      </c>
      <c r="B35" s="16"/>
      <c r="C35" s="19">
        <f>SUM(D35:M35)</f>
        <v>2106</v>
      </c>
      <c r="D35" s="20">
        <f>SUMPRODUCT(D12:D23,$U12:$U23)</f>
        <v>297</v>
      </c>
      <c r="E35" s="20">
        <f>SUMPRODUCT(E12:E23,$U12:$U23)</f>
        <v>297</v>
      </c>
      <c r="F35" s="20">
        <f>SUMPRODUCT(F12:F23,$U12:$U23)</f>
        <v>477</v>
      </c>
      <c r="G35" s="20">
        <f>SUMPRODUCT(G12:G23,$U12:$U23)</f>
        <v>162</v>
      </c>
      <c r="H35" s="20">
        <f>SUMPRODUCT(H12:H23,$U12:$U23)</f>
        <v>162</v>
      </c>
      <c r="I35" s="20">
        <f>SUMPRODUCT(I12:I23,$U12:$U23)</f>
        <v>54</v>
      </c>
      <c r="J35" s="20">
        <f>SUMPRODUCT(J12:J23,$U12:$U23)</f>
        <v>243</v>
      </c>
      <c r="K35" s="20">
        <f>SUMPRODUCT(K12:K23,$U12:$U23)</f>
        <v>135</v>
      </c>
      <c r="L35" s="20">
        <f>SUMPRODUCT(L12:L23,$U12:$U23)</f>
        <v>126</v>
      </c>
      <c r="M35" s="20">
        <f>SUMPRODUCT(M12:M23,$U12:$U23)</f>
        <v>153</v>
      </c>
      <c r="N35" s="64" t="s">
        <v>28</v>
      </c>
      <c r="O35" s="3"/>
      <c r="P35" s="3"/>
      <c r="Q35" s="3"/>
      <c r="R35" s="3"/>
      <c r="S35" s="3"/>
      <c r="T35" s="3"/>
      <c r="U35" s="3"/>
    </row>
    <row r="36" spans="1:21" ht="14.25" customHeight="1">
      <c r="A36" s="25" t="s">
        <v>29</v>
      </c>
      <c r="B36" s="26"/>
      <c r="C36" s="27"/>
      <c r="D36" s="28">
        <f>D35/C35</f>
        <v>0.14102564102564102</v>
      </c>
      <c r="E36" s="28">
        <f t="shared" ref="E36" si="9">E35/D35</f>
        <v>1</v>
      </c>
      <c r="F36" s="28">
        <f t="shared" ref="F36:M36" si="10">F35/E35</f>
        <v>1.606060606060606</v>
      </c>
      <c r="G36" s="28">
        <f t="shared" si="10"/>
        <v>0.33962264150943394</v>
      </c>
      <c r="H36" s="28">
        <f t="shared" si="10"/>
        <v>1</v>
      </c>
      <c r="I36" s="28">
        <f t="shared" si="10"/>
        <v>0.33333333333333331</v>
      </c>
      <c r="J36" s="28">
        <f t="shared" si="10"/>
        <v>4.5</v>
      </c>
      <c r="K36" s="28">
        <f t="shared" si="10"/>
        <v>0.55555555555555558</v>
      </c>
      <c r="L36" s="28">
        <f t="shared" si="10"/>
        <v>0.93333333333333335</v>
      </c>
      <c r="M36" s="28">
        <f t="shared" si="10"/>
        <v>1.2142857142857142</v>
      </c>
      <c r="N36" s="3"/>
      <c r="O36" s="3"/>
      <c r="P36" s="3"/>
      <c r="Q36" s="3"/>
      <c r="R36" s="3"/>
      <c r="S36" s="3"/>
      <c r="T36" s="3"/>
      <c r="U36" s="3"/>
    </row>
    <row r="37" spans="1:21">
      <c r="A37" s="29"/>
      <c r="B37" s="3"/>
      <c r="C37" s="30"/>
      <c r="D37" s="3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" customHeight="1">
      <c r="A38" s="32" t="s">
        <v>21</v>
      </c>
      <c r="B38" s="33"/>
      <c r="C38" s="34"/>
      <c r="D38" s="35" t="s">
        <v>30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12" customHeight="1">
      <c r="A39" s="36" t="s">
        <v>22</v>
      </c>
      <c r="B39" s="16"/>
      <c r="C39" s="37"/>
      <c r="D39" s="38" t="s">
        <v>31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" customHeight="1">
      <c r="A40" s="36" t="s">
        <v>23</v>
      </c>
      <c r="B40" s="16"/>
      <c r="C40" s="37"/>
      <c r="D40" s="38" t="s">
        <v>32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16"/>
    </row>
    <row r="41" spans="1:21" ht="12" customHeight="1">
      <c r="A41" s="36" t="s">
        <v>24</v>
      </c>
      <c r="B41" s="16"/>
      <c r="C41" s="37"/>
      <c r="D41" s="38" t="s">
        <v>33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16"/>
    </row>
    <row r="42" spans="1:21" ht="12" customHeight="1">
      <c r="A42" s="36" t="s">
        <v>26</v>
      </c>
      <c r="B42" s="16"/>
      <c r="C42" s="37"/>
      <c r="D42" s="38" t="s">
        <v>34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" customHeight="1">
      <c r="A43" s="36" t="s">
        <v>27</v>
      </c>
      <c r="B43" s="16"/>
      <c r="C43" s="37"/>
      <c r="D43" s="39" t="s">
        <v>35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 ht="12" customHeight="1">
      <c r="A44" s="36" t="s">
        <v>29</v>
      </c>
      <c r="B44" s="16"/>
      <c r="C44" s="37"/>
      <c r="D44" s="38" t="s">
        <v>36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" customHeight="1">
      <c r="A45" s="29"/>
      <c r="B45" s="3"/>
      <c r="C45" s="30"/>
      <c r="D45" s="3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" customHeight="1">
      <c r="A46" s="40" t="s">
        <v>37</v>
      </c>
      <c r="B46" s="41"/>
      <c r="C46" s="30"/>
      <c r="D46" s="42" t="s">
        <v>38</v>
      </c>
      <c r="E46" s="43"/>
      <c r="F46" s="43"/>
      <c r="G46" s="43" t="s">
        <v>39</v>
      </c>
      <c r="H46" s="44"/>
      <c r="I46" s="44"/>
      <c r="J46" s="44"/>
      <c r="K46" s="44"/>
      <c r="L46" s="44"/>
      <c r="M46" s="44"/>
      <c r="N46" s="44"/>
      <c r="O46" s="44"/>
      <c r="P46" s="41"/>
      <c r="Q46" s="3"/>
      <c r="R46" s="3"/>
      <c r="S46" s="3"/>
      <c r="T46" s="3"/>
      <c r="U46" s="3"/>
    </row>
    <row r="47" spans="1:21" ht="12" customHeight="1">
      <c r="A47" s="45" t="s">
        <v>40</v>
      </c>
      <c r="B47" s="46"/>
      <c r="C47" s="30"/>
      <c r="D47" s="47" t="s">
        <v>41</v>
      </c>
      <c r="E47" s="48"/>
      <c r="F47" s="48"/>
      <c r="G47" s="48" t="s">
        <v>48</v>
      </c>
      <c r="H47" s="3"/>
      <c r="I47" s="3"/>
      <c r="J47" s="3"/>
      <c r="K47" s="3"/>
      <c r="L47" s="3"/>
      <c r="M47" s="3"/>
      <c r="N47" s="3"/>
      <c r="O47" s="3"/>
      <c r="P47" s="53"/>
      <c r="Q47" s="3"/>
      <c r="R47" s="3"/>
      <c r="S47" s="3"/>
      <c r="T47" s="3"/>
      <c r="U47" s="3"/>
    </row>
    <row r="48" spans="1:21" ht="12" customHeight="1">
      <c r="A48" s="29"/>
      <c r="B48" s="3"/>
      <c r="C48" s="30"/>
      <c r="D48" s="49"/>
      <c r="E48" s="50"/>
      <c r="F48" s="50"/>
      <c r="G48" s="50" t="s">
        <v>42</v>
      </c>
      <c r="H48" s="12"/>
      <c r="I48" s="12"/>
      <c r="J48" s="12"/>
      <c r="K48" s="12"/>
      <c r="L48" s="12"/>
      <c r="M48" s="12"/>
      <c r="N48" s="12"/>
      <c r="O48" s="12"/>
      <c r="P48" s="46"/>
      <c r="Q48" s="3"/>
      <c r="R48" s="3"/>
      <c r="S48" s="3"/>
      <c r="T48" s="3"/>
      <c r="U48" s="3"/>
    </row>
    <row r="49" spans="1:21" ht="12" customHeight="1">
      <c r="B49" s="3"/>
      <c r="C49" s="30"/>
      <c r="D49" s="3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" customHeight="1">
      <c r="A50" s="51" t="s">
        <v>43</v>
      </c>
      <c r="B50" s="3"/>
      <c r="C50" s="30"/>
      <c r="D50" s="3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51" t="s">
        <v>44</v>
      </c>
    </row>
  </sheetData>
  <mergeCells count="4">
    <mergeCell ref="A11:B11"/>
    <mergeCell ref="N8:R10"/>
    <mergeCell ref="A25:B29"/>
    <mergeCell ref="A1:B4"/>
  </mergeCells>
  <printOptions horizontalCentered="1"/>
  <pageMargins left="0.156944444444444" right="0.156944444444444" top="0.59027777777777801" bottom="0.196527777777778" header="0.118055555555556" footer="0"/>
  <pageSetup paperSize="9" scale="10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PRODUS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 Sp3 2010</dc:creator>
  <cp:lastModifiedBy>Windows User</cp:lastModifiedBy>
  <cp:lastPrinted>2016-04-14T13:55:00Z</cp:lastPrinted>
  <dcterms:created xsi:type="dcterms:W3CDTF">2013-03-20T12:57:00Z</dcterms:created>
  <dcterms:modified xsi:type="dcterms:W3CDTF">2022-05-29T11:23:52Z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