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shapiro/Downloads/"/>
    </mc:Choice>
  </mc:AlternateContent>
  <xr:revisionPtr revIDLastSave="0" documentId="13_ncr:1_{3C606381-519D-1944-9611-B95111360F46}" xr6:coauthVersionLast="45" xr6:coauthVersionMax="45" xr10:uidLastSave="{00000000-0000-0000-0000-000000000000}"/>
  <bookViews>
    <workbookView xWindow="0" yWindow="460" windowWidth="25480" windowHeight="17520" xr2:uid="{B6C5CD08-C0B5-49BC-A96D-D8244BCE1254}"/>
  </bookViews>
  <sheets>
    <sheet name="Open " sheetId="1" r:id="rId1"/>
    <sheet name="Closed" sheetId="3" r:id="rId2"/>
    <sheet name="Status not available" sheetId="4" r:id="rId3"/>
    <sheet name="Ke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26" i="1" l="1"/>
  <c r="AI3" i="4"/>
  <c r="AJ3" i="4"/>
  <c r="AI4" i="4"/>
  <c r="AJ4" i="4"/>
  <c r="AI5" i="4"/>
  <c r="AJ5" i="4"/>
  <c r="AI6" i="4"/>
  <c r="AJ6" i="4"/>
  <c r="AI7" i="4"/>
  <c r="AJ7" i="4"/>
  <c r="AI8" i="4"/>
  <c r="AJ8" i="4"/>
  <c r="AI9" i="4"/>
  <c r="AJ9" i="4"/>
  <c r="AI10" i="4"/>
  <c r="AJ10" i="4"/>
  <c r="AI11" i="4"/>
  <c r="AJ11" i="4"/>
  <c r="BB11" i="4"/>
  <c r="AI12" i="4"/>
  <c r="AJ12" i="4"/>
  <c r="AI13" i="4"/>
  <c r="AJ13" i="4"/>
  <c r="AI14" i="4"/>
  <c r="AJ14" i="4"/>
  <c r="AI15" i="4"/>
  <c r="AJ15" i="4"/>
  <c r="AI8" i="3"/>
  <c r="AJ8" i="3"/>
  <c r="AJ2" i="4"/>
  <c r="AI2" i="4"/>
  <c r="AJ9" i="3"/>
  <c r="AI9" i="3"/>
  <c r="AJ7" i="3"/>
  <c r="AI7" i="3"/>
  <c r="AJ6" i="3"/>
  <c r="AI6" i="3"/>
  <c r="AJ5" i="3"/>
  <c r="AI5" i="3"/>
  <c r="AJ4" i="3"/>
  <c r="AI4" i="3"/>
  <c r="AJ3" i="3"/>
  <c r="AI3" i="3"/>
  <c r="AJ2" i="3"/>
  <c r="AI2" i="3"/>
  <c r="A129" i="1" l="1"/>
  <c r="A132" i="1" s="1"/>
  <c r="AJ97" i="1" l="1"/>
  <c r="AJ98" i="1"/>
  <c r="AJ99" i="1"/>
  <c r="AJ100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01" i="1"/>
  <c r="AJ102" i="1"/>
  <c r="AJ103" i="1"/>
  <c r="AJ104" i="1"/>
  <c r="AJ105" i="1"/>
  <c r="AJ106" i="1"/>
  <c r="AJ107" i="1"/>
  <c r="AJ108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93" i="1"/>
  <c r="AJ72" i="1"/>
  <c r="AJ73" i="1"/>
  <c r="AJ74" i="1"/>
  <c r="AJ75" i="1"/>
  <c r="AJ76" i="1"/>
  <c r="AJ94" i="1"/>
  <c r="AJ88" i="1"/>
  <c r="AJ89" i="1"/>
  <c r="AJ77" i="1"/>
  <c r="AJ90" i="1"/>
  <c r="AJ109" i="1"/>
  <c r="AJ110" i="1"/>
  <c r="AJ111" i="1"/>
  <c r="AJ112" i="1"/>
  <c r="AJ113" i="1"/>
  <c r="AJ114" i="1"/>
  <c r="AJ115" i="1"/>
  <c r="AJ78" i="1"/>
  <c r="AJ79" i="1"/>
  <c r="AJ80" i="1"/>
  <c r="AJ81" i="1"/>
  <c r="AJ82" i="1"/>
  <c r="AJ83" i="1"/>
  <c r="AJ84" i="1"/>
  <c r="AJ85" i="1"/>
  <c r="AJ91" i="1"/>
  <c r="AJ116" i="1"/>
  <c r="AJ86" i="1"/>
  <c r="AJ87" i="1"/>
  <c r="AJ92" i="1"/>
  <c r="AJ119" i="1"/>
  <c r="AJ95" i="1"/>
  <c r="AI101" i="1"/>
  <c r="AI102" i="1"/>
  <c r="AI103" i="1"/>
  <c r="AI104" i="1"/>
  <c r="AI105" i="1"/>
  <c r="AI106" i="1"/>
  <c r="AI107" i="1"/>
  <c r="AI108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93" i="1"/>
  <c r="AI72" i="1"/>
  <c r="AI73" i="1"/>
  <c r="AI74" i="1"/>
  <c r="AI75" i="1"/>
  <c r="AI76" i="1"/>
  <c r="AI94" i="1"/>
  <c r="AI88" i="1"/>
  <c r="AI89" i="1"/>
  <c r="AI77" i="1"/>
  <c r="AI90" i="1"/>
  <c r="AI109" i="1"/>
  <c r="AI110" i="1"/>
  <c r="AI111" i="1"/>
  <c r="AI112" i="1"/>
  <c r="AI113" i="1"/>
  <c r="AI114" i="1"/>
  <c r="AI115" i="1"/>
  <c r="AI78" i="1"/>
  <c r="AI79" i="1"/>
  <c r="AI80" i="1"/>
  <c r="AI81" i="1"/>
  <c r="AI82" i="1"/>
  <c r="AI83" i="1"/>
  <c r="AI84" i="1"/>
  <c r="AI85" i="1"/>
  <c r="AI91" i="1"/>
  <c r="AI116" i="1"/>
  <c r="AI86" i="1"/>
  <c r="AI87" i="1"/>
  <c r="AI92" i="1"/>
  <c r="AI119" i="1"/>
  <c r="AI12" i="1"/>
  <c r="AI13" i="1"/>
  <c r="AI14" i="1"/>
  <c r="AI15" i="1"/>
  <c r="AI97" i="1"/>
  <c r="AI98" i="1"/>
  <c r="AI99" i="1"/>
  <c r="AI100" i="1"/>
  <c r="AI2" i="1"/>
  <c r="AI3" i="1"/>
  <c r="AI4" i="1"/>
  <c r="AI5" i="1"/>
  <c r="AI6" i="1"/>
  <c r="AI7" i="1"/>
  <c r="AI8" i="1"/>
  <c r="AI9" i="1"/>
  <c r="AI10" i="1"/>
  <c r="AI11" i="1"/>
  <c r="AI95" i="1"/>
</calcChain>
</file>

<file path=xl/sharedStrings.xml><?xml version="1.0" encoding="utf-8"?>
<sst xmlns="http://schemas.openxmlformats.org/spreadsheetml/2006/main" count="2636" uniqueCount="745">
  <si>
    <t>FID</t>
  </si>
  <si>
    <t>URL</t>
  </si>
  <si>
    <t>EPA Facility ID</t>
  </si>
  <si>
    <t>OBJECTID</t>
  </si>
  <si>
    <t>FACILITYID</t>
  </si>
  <si>
    <t>NAME</t>
  </si>
  <si>
    <t>ADDRESS</t>
  </si>
  <si>
    <t>CITY</t>
  </si>
  <si>
    <t>STATE</t>
  </si>
  <si>
    <t>ZIP</t>
  </si>
  <si>
    <t>ZIP4</t>
  </si>
  <si>
    <t>TELEPHONE</t>
  </si>
  <si>
    <t>TYPE</t>
  </si>
  <si>
    <t>STATUS</t>
  </si>
  <si>
    <t>POPULATION</t>
  </si>
  <si>
    <t>COUNTY</t>
  </si>
  <si>
    <t>COUNTYFIPS</t>
  </si>
  <si>
    <t>COUNTRY</t>
  </si>
  <si>
    <t>NAICS_CODE</t>
  </si>
  <si>
    <t>NAICS_DESC</t>
  </si>
  <si>
    <t>SOURCE</t>
  </si>
  <si>
    <t>SOURCEDATE</t>
  </si>
  <si>
    <t>VAL_METHOD</t>
  </si>
  <si>
    <t>VAL_DATE</t>
  </si>
  <si>
    <t>WEBSITE</t>
  </si>
  <si>
    <t>SECURELVL</t>
  </si>
  <si>
    <t>CAPACITY</t>
  </si>
  <si>
    <t>Shape_Leng</t>
  </si>
  <si>
    <t>Shape_Area</t>
  </si>
  <si>
    <t>Shape__Area</t>
  </si>
  <si>
    <t>Shape__Length</t>
  </si>
  <si>
    <t>Total Inspections (5 Years)</t>
  </si>
  <si>
    <t>Total Non- No Violation Statuses</t>
  </si>
  <si>
    <t>Total Quarters with Noncompliance (of 12)</t>
  </si>
  <si>
    <t xml:space="preserve">Total Quarters with Significant Violation </t>
  </si>
  <si>
    <t>Total Informal Enforcement Actions (5 Years)</t>
  </si>
  <si>
    <t>Total Formal Enforcement Actions(5 Years)</t>
  </si>
  <si>
    <t>Total Penalties from Formal Enforcement Actions (5 Years)</t>
  </si>
  <si>
    <t>Total EPA Cases (5 Years)</t>
  </si>
  <si>
    <t>Total Penalties from EPA Cases (5 Years)</t>
  </si>
  <si>
    <t xml:space="preserve">Statute1 </t>
  </si>
  <si>
    <t>Inspection (5 Years)</t>
  </si>
  <si>
    <t>Date of Last Inspection</t>
  </si>
  <si>
    <t>Compliance Status</t>
  </si>
  <si>
    <t>Quarters with  Noncompliance (of 12)</t>
  </si>
  <si>
    <t>Quarters with Significant Violation</t>
  </si>
  <si>
    <t>Informal Enforcement Actions (5 Years)</t>
  </si>
  <si>
    <t>Formal Enforcement Actions (5 Years)</t>
  </si>
  <si>
    <t>Penalties from Formal Enforcement Actions (5 Years)</t>
  </si>
  <si>
    <t>EPA Cases (5 Years)</t>
  </si>
  <si>
    <t>Penalties from EPA Cases (5 Years)</t>
  </si>
  <si>
    <t>Statute2</t>
  </si>
  <si>
    <t>Statute3</t>
  </si>
  <si>
    <t>Statute4</t>
  </si>
  <si>
    <t>https://echo.epa.gov/detailed-facility-report?fid=110002324075</t>
  </si>
  <si>
    <t>CENTRAL MISSISSIPPI CORRECTIONAL FACILITY</t>
  </si>
  <si>
    <t>3794 STATE HWY 468</t>
  </si>
  <si>
    <t>PEARL</t>
  </si>
  <si>
    <t>MS</t>
  </si>
  <si>
    <t>NOT AVAILABLE</t>
  </si>
  <si>
    <t>(601) 932-2880</t>
  </si>
  <si>
    <t>OPEN</t>
  </si>
  <si>
    <t>RANKIN</t>
  </si>
  <si>
    <t>USA</t>
  </si>
  <si>
    <t>CORRECTIONAL INSTITUTIONS</t>
  </si>
  <si>
    <t>http://www.mdoc.ms.gov/Admin-Finance/Pages/Monthly-Facts.aspx</t>
  </si>
  <si>
    <t>IMAGERY</t>
  </si>
  <si>
    <t>2017-12-08T00:00:00.000Z</t>
  </si>
  <si>
    <t>http://www.mdoc.ms.gov/Pages/Facility-Locations.aspx</t>
  </si>
  <si>
    <t>MAXIMUM</t>
  </si>
  <si>
    <t>--</t>
  </si>
  <si>
    <t>RCRA</t>
  </si>
  <si>
    <t>No Violation Identified</t>
  </si>
  <si>
    <t>SDWA</t>
  </si>
  <si>
    <t>US HWY 49 W</t>
  </si>
  <si>
    <t>PARCHMAN</t>
  </si>
  <si>
    <t>(662) 745-6611</t>
  </si>
  <si>
    <t>SUNFLOWER</t>
  </si>
  <si>
    <t>https://echo.epa.gov/detailed-facility-report?fid=110008504975</t>
  </si>
  <si>
    <t>SOUTH MISSISSIPPI CORRECTIONAL INSTITUTION</t>
  </si>
  <si>
    <t>22689 STATE HWY 63 N</t>
  </si>
  <si>
    <t>LEAKESVILLE</t>
  </si>
  <si>
    <t>(601) 394-5600</t>
  </si>
  <si>
    <t>GREENE</t>
  </si>
  <si>
    <t>IMAGERY/OTHER</t>
  </si>
  <si>
    <t>CWA</t>
  </si>
  <si>
    <t>Violation Identified</t>
  </si>
  <si>
    <t>No Violation Indentified</t>
  </si>
  <si>
    <t>https://echo.epa.gov/detailed-facility-report?fid=110038351869</t>
  </si>
  <si>
    <t>EAST MISSISSIPPI CORRECTIONAL FACILITY</t>
  </si>
  <si>
    <t>10641 HWY 80 W</t>
  </si>
  <si>
    <t>MERIDIAN</t>
  </si>
  <si>
    <t>(601) 485-5255</t>
  </si>
  <si>
    <t>LAUDERDALE</t>
  </si>
  <si>
    <t>http://www.mdoc.ms.gov/Admin-Finance/Pages/Monthly-Facts.aspx, http://www.mtctrains.com/corrections/#locations</t>
  </si>
  <si>
    <t>http://www.mtctrains.com/corrections/#locations</t>
  </si>
  <si>
    <t>MARSHALL COUNTY CORRECTIONAL FACILITY</t>
  </si>
  <si>
    <t>833 WEST ST</t>
  </si>
  <si>
    <t>HOLLY SPRINGS</t>
  </si>
  <si>
    <t>(662) 252-7111</t>
  </si>
  <si>
    <t>MARSHALL</t>
  </si>
  <si>
    <t>MEDIUM</t>
  </si>
  <si>
    <t>https://echo.epa.gov/detailed-facility-report?fid=110064175583</t>
  </si>
  <si>
    <t>WILKINSON COUNTY CORRECTIONAL FACILITY</t>
  </si>
  <si>
    <t>2999 US HWY 61 N</t>
  </si>
  <si>
    <t>WOODVILLE</t>
  </si>
  <si>
    <t>(601) 888-3199</t>
  </si>
  <si>
    <t>WILKINSON</t>
  </si>
  <si>
    <t>CLOSE</t>
  </si>
  <si>
    <t>WALNUT GROVE YOUTH CORRECTIONAL FACILITY</t>
  </si>
  <si>
    <t>1650 HWY 492</t>
  </si>
  <si>
    <t>WALNUT GROVE</t>
  </si>
  <si>
    <t>(601) 253-2348</t>
  </si>
  <si>
    <t>CLOSED</t>
  </si>
  <si>
    <t>LEAKE</t>
  </si>
  <si>
    <t>http://www.jacksonfreepress.com/news/2016/sep/15/walnut-grove-prison-officially-closed/</t>
  </si>
  <si>
    <t>JUVENILE</t>
  </si>
  <si>
    <t>CARROLL-MONTGOMERY COUNTY REGIONAL CORRECTIONAL FACILITY</t>
  </si>
  <si>
    <t>33714 MS HWY 35</t>
  </si>
  <si>
    <t>VAIDEN</t>
  </si>
  <si>
    <t>(662) 464-5440</t>
  </si>
  <si>
    <t>CARROLL</t>
  </si>
  <si>
    <t>LEAKE COUNTY CORRECTIONAL FACILITY</t>
  </si>
  <si>
    <t>399 C O BROOKS ST</t>
  </si>
  <si>
    <t>CARTHAGE</t>
  </si>
  <si>
    <t>(601) 298-9003</t>
  </si>
  <si>
    <t>ALCORN COUNTY REGIONAL CORRECTIONAL FACILITY</t>
  </si>
  <si>
    <t>2839 SOUTH HARPER RD</t>
  </si>
  <si>
    <t>CORINTH</t>
  </si>
  <si>
    <t>(662) 286-7085</t>
  </si>
  <si>
    <t>ALCORN</t>
  </si>
  <si>
    <t>http://alcorncountycorrectionalfacility.com/default.aspx</t>
  </si>
  <si>
    <t>https://echo.epa.gov/detailed-facility-report?fid=110008514713</t>
  </si>
  <si>
    <t>BOLIVAR COUNTY REGIONAL CORRECTIONAL FACILITY</t>
  </si>
  <si>
    <t>2792 HWY 8 W</t>
  </si>
  <si>
    <t>CLEVELAND</t>
  </si>
  <si>
    <t>(662) 843-3284</t>
  </si>
  <si>
    <t>BOLIVAR</t>
  </si>
  <si>
    <t>https://www.co.bolivar.ms.us/regional-correctional-facility</t>
  </si>
  <si>
    <t>GEORGE-GREENE COUNTY REG CORRECTIONAL FACILITY</t>
  </si>
  <si>
    <t>154 INDUSTRIAL PARK RD</t>
  </si>
  <si>
    <t>LUCEDALE</t>
  </si>
  <si>
    <t>(601) 947-9399</t>
  </si>
  <si>
    <t>GEORGE</t>
  </si>
  <si>
    <t>http://www.georgecountymssheriff.com/page.php?id=6</t>
  </si>
  <si>
    <t>HOLMES-HUMPHREYS COUNTY REG CORRECTIONAL FACILITY</t>
  </si>
  <si>
    <t>23234 HWY 12 E</t>
  </si>
  <si>
    <t>LEXINGTON</t>
  </si>
  <si>
    <t>(662) 834-5016</t>
  </si>
  <si>
    <t>HOLMES</t>
  </si>
  <si>
    <t>ISSAQUENA COUNTY CORRECTIONAL FACILITY</t>
  </si>
  <si>
    <t>22746 MS HWY 1</t>
  </si>
  <si>
    <t>MAYERSVILLE</t>
  </si>
  <si>
    <t>(662) 873-2153</t>
  </si>
  <si>
    <t>ISSAQUENA</t>
  </si>
  <si>
    <t>JEFFERSON-FRANKLIN COUNTY REG CORRECTIONAL FACILITY</t>
  </si>
  <si>
    <t>279 HWY 33</t>
  </si>
  <si>
    <t>FAYETTE</t>
  </si>
  <si>
    <t>(601) 786-2284</t>
  </si>
  <si>
    <t>JEFFERSON</t>
  </si>
  <si>
    <t>http://www.jeffersoncountyms.com/sheriff</t>
  </si>
  <si>
    <t>KEMPER-NESHOBA COUNTY REGIONAL CORRECTIONAL FACILITY</t>
  </si>
  <si>
    <t>374 STENNIS INDUSTRIAL PARK RD</t>
  </si>
  <si>
    <t>DEKALB</t>
  </si>
  <si>
    <t>(601) 743-5767</t>
  </si>
  <si>
    <t>KEMPER</t>
  </si>
  <si>
    <t>http://www.mdoc.ms.gov/Admin-Finance/Pages/Monthly-Facts.aspx, https://www.kempercountysheriff.com/page.php?id=10</t>
  </si>
  <si>
    <t>https://www.kempercountysheriff.com/page.php?id=10</t>
  </si>
  <si>
    <t>MARION-WALTHALL COUNTY REG CORRECTIONAL FACILITY</t>
  </si>
  <si>
    <t>503 S MAIN ST</t>
  </si>
  <si>
    <t>COLUMBIA</t>
  </si>
  <si>
    <t>(601) 736-3621</t>
  </si>
  <si>
    <t>MARION</t>
  </si>
  <si>
    <t>http://www.co.walthall.ms.us/marion-walthall-regional-correctional-facility.html</t>
  </si>
  <si>
    <t>STONE COUNTY CORRECTIONAL FACILITY</t>
  </si>
  <si>
    <t>1420 INDUSTRIAL PARK RD</t>
  </si>
  <si>
    <t>WIGGINS</t>
  </si>
  <si>
    <t>(601) 928-7042</t>
  </si>
  <si>
    <t>STONE</t>
  </si>
  <si>
    <t>WINSTON-CHOCTAW COUNTY REG CORRECTIONAL FACILITY</t>
  </si>
  <si>
    <t>2460 STATE HWY 25 N, P.O. DRAWER 1437</t>
  </si>
  <si>
    <t>LOUISVILLE</t>
  </si>
  <si>
    <t>(662) 773-2528</t>
  </si>
  <si>
    <t>WINSTON</t>
  </si>
  <si>
    <t>YAZOO COUNTY REGIONAL CORRECTIONAL FACILITY</t>
  </si>
  <si>
    <t>154 ROOSEVELT HUDSON DRIVE</t>
  </si>
  <si>
    <t>YAZOO CITY</t>
  </si>
  <si>
    <t>(662) 751-8484</t>
  </si>
  <si>
    <t>YAZOO</t>
  </si>
  <si>
    <t>ALCORN COUNTY COMMUNITY WORK CENTER</t>
  </si>
  <si>
    <t>2407 NORMAN ROAD</t>
  </si>
  <si>
    <t>(662) 287-8105</t>
  </si>
  <si>
    <t>http://www.mdoc.ms.gov/Community-Corrections/Pages/Community-Work-Centers-List.aspx</t>
  </si>
  <si>
    <t>WASHINGTON COUNTY REGIONAL CORRECTIONAL FACILITY</t>
  </si>
  <si>
    <t>60 STOKES KING ROAD</t>
  </si>
  <si>
    <t>GREENVILLE</t>
  </si>
  <si>
    <t>(662) 537-2000</t>
  </si>
  <si>
    <t>WASHINGTON</t>
  </si>
  <si>
    <t>JEFFERSON COUNTY COMMUNITY WORK CENTER</t>
  </si>
  <si>
    <t>101 CORRECTIONS ROAD</t>
  </si>
  <si>
    <t>(601) 786-3556</t>
  </si>
  <si>
    <t>YAZOO COUNTY COMMUNITY WORK CENTER</t>
  </si>
  <si>
    <t>625 W JEFFERSON ST</t>
  </si>
  <si>
    <t>(662) 746-3711</t>
  </si>
  <si>
    <t>MINIMUM</t>
  </si>
  <si>
    <t>JACKSON COUNTY COMMUNITY WORK CENTER</t>
  </si>
  <si>
    <t>1717 KENNETH AVE</t>
  </si>
  <si>
    <t>PASCAGOULA</t>
  </si>
  <si>
    <t>(228) 762-0255</t>
  </si>
  <si>
    <t>JACKSON</t>
  </si>
  <si>
    <t>GEORGE COUNTY COMMUNITY WORK CENTER</t>
  </si>
  <si>
    <t>156 INDUSTRIAL PARK RD</t>
  </si>
  <si>
    <t>(601) 947-7581</t>
  </si>
  <si>
    <t>http://www.mdoc.ms.gov/Admin-Finance/Pages/Daily-Inmate-Population.aspx</t>
  </si>
  <si>
    <t>2017-12-11T00:00:00.000Z</t>
  </si>
  <si>
    <t>HARRISON COUNTY COMMUNITY WORK CENTER</t>
  </si>
  <si>
    <t>3820 8TH AVENUE</t>
  </si>
  <si>
    <t>GULFPORT</t>
  </si>
  <si>
    <t>(228) 865-0020</t>
  </si>
  <si>
    <t>HARRISON</t>
  </si>
  <si>
    <t>MADISON COUNTY COMMUNITY WORK CENTER</t>
  </si>
  <si>
    <t>140 CORRECTIONS DRIVE</t>
  </si>
  <si>
    <t>CANTON</t>
  </si>
  <si>
    <t>(601) 859-7711</t>
  </si>
  <si>
    <t>MADISON</t>
  </si>
  <si>
    <t>NOXUBEE COUNTY COMMUNITY WORK CENTER</t>
  </si>
  <si>
    <t>110 INDUSTRIAL PARK ROAD</t>
  </si>
  <si>
    <t>MACON</t>
  </si>
  <si>
    <t>(662) 726-2375</t>
  </si>
  <si>
    <t>NOXUBEE</t>
  </si>
  <si>
    <t>PIKE COUNTY COMMUNITY WORK CENTER</t>
  </si>
  <si>
    <t>2015 JESSE HALL RD</t>
  </si>
  <si>
    <t>MAGNOLIA</t>
  </si>
  <si>
    <t>(601) 783-5514</t>
  </si>
  <si>
    <t>PIKE</t>
  </si>
  <si>
    <t>SIMPSON COUNTY TECHNICAL VIOLATION CENTER</t>
  </si>
  <si>
    <t>714 WOOD RD</t>
  </si>
  <si>
    <t>MAGEE</t>
  </si>
  <si>
    <t>(601) 849-3281</t>
  </si>
  <si>
    <t>SIMPSON</t>
  </si>
  <si>
    <t>QUITMAN COUNTY COMMUNITY WORK CENTER</t>
  </si>
  <si>
    <t>201 CAMP B ROAD</t>
  </si>
  <si>
    <t>LAMBERT</t>
  </si>
  <si>
    <t>(662) 326-2133</t>
  </si>
  <si>
    <t>QUITMAN</t>
  </si>
  <si>
    <t>OAKLEY YOUTH DEVELOPMENT CENTER</t>
  </si>
  <si>
    <t>2375 OAKLEY ROAD</t>
  </si>
  <si>
    <t>RAYMOND</t>
  </si>
  <si>
    <t>(601) 857-8031</t>
  </si>
  <si>
    <t>HINDS</t>
  </si>
  <si>
    <t>http://www.youthlibraries.org/oakley-youth-development-center</t>
  </si>
  <si>
    <t>http://www.mdhs.state.ms.us/youth-services/programs-dys/institutional-programs-and-services/</t>
  </si>
  <si>
    <t>DELTA CORRECTIONAL FACILITY</t>
  </si>
  <si>
    <t>3800 COUNTY RD</t>
  </si>
  <si>
    <t>GREENWOOD</t>
  </si>
  <si>
    <t>LEFLORE</t>
  </si>
  <si>
    <t>http://www.marketwired.com/press-release/cca-and-the-state-of-mississippi-announce-closure-of-the-delta-correctional-facility-nyse-cxw-1585370.htm</t>
  </si>
  <si>
    <t>http://www.mdoc.state.ms.us/Five%20Private%20Prisons.htm</t>
  </si>
  <si>
    <t>GREENE COUNTY JAIL</t>
  </si>
  <si>
    <t>300 LAFAYETTE AVENUE</t>
  </si>
  <si>
    <t>2018-03-28T00:00:00.000Z</t>
  </si>
  <si>
    <t>ADAMS COUNTY JAIL</t>
  </si>
  <si>
    <t>306 STATE STREET</t>
  </si>
  <si>
    <t>NATCHEZ</t>
  </si>
  <si>
    <t>(601) 442-4199</t>
  </si>
  <si>
    <t>ADAMS</t>
  </si>
  <si>
    <t>http://www.adamscosheriff.org/</t>
  </si>
  <si>
    <t>2018-03-27T00:00:00.000Z</t>
  </si>
  <si>
    <t>ADAMS COUNTY JUVENILE DETENTION CENTER</t>
  </si>
  <si>
    <t>320 STATE STREET</t>
  </si>
  <si>
    <t>(601) 304-7886</t>
  </si>
  <si>
    <t>https://www.adamscountyms.net/juvenile-detention-center, http://www.scribd.com/doc/20488167/Final-Juvenile-Detention-Monitoring-in-Mississippi</t>
  </si>
  <si>
    <t>ALCORN COUNTY JUVENILE DETENTION</t>
  </si>
  <si>
    <t>2861 SOUTH HARPER ROAD</t>
  </si>
  <si>
    <t>(662) 287-5384</t>
  </si>
  <si>
    <t>http://www.scribd.com/doc/20488167/Final-Juvenile-Detention-Monitoring-in-Mississippi</t>
  </si>
  <si>
    <t>ATTALA COUNTY JAIL</t>
  </si>
  <si>
    <t>112 WEST ADAMS STREET</t>
  </si>
  <si>
    <t>KOSCIUSKO</t>
  </si>
  <si>
    <t>(662) 289-5556</t>
  </si>
  <si>
    <t>ATTALA</t>
  </si>
  <si>
    <t>http://www.attalacounty.net/sheriff</t>
  </si>
  <si>
    <t>BENTON COUNTY JAIL</t>
  </si>
  <si>
    <t>368 RIPLEY AVENUE</t>
  </si>
  <si>
    <t>ASHLAND</t>
  </si>
  <si>
    <t>BENTON</t>
  </si>
  <si>
    <t>BOLIVAR COUNTY JUVENILE TEMPORARY HOLDING FACILITY</t>
  </si>
  <si>
    <t>801 MAIN STREET</t>
  </si>
  <si>
    <t>ROSEDALE</t>
  </si>
  <si>
    <t>(662) 759-3466</t>
  </si>
  <si>
    <t>https://www.co.bolivar.ms.us/youth-court</t>
  </si>
  <si>
    <t>UNVERIFIED</t>
  </si>
  <si>
    <t>https://echo.epa.gov/detailed-facility-report?fid=110008519898</t>
  </si>
  <si>
    <t>CALHOUN COUNTY JAIL</t>
  </si>
  <si>
    <t>178 SOUTH MURPHREE STREET</t>
  </si>
  <si>
    <t>PITTSBORO</t>
  </si>
  <si>
    <t>(662) 412-3149</t>
  </si>
  <si>
    <t>CALHOUN</t>
  </si>
  <si>
    <t>http://www.calhounso.org/</t>
  </si>
  <si>
    <t>CHICKASAW COUNTY JAIL</t>
  </si>
  <si>
    <t>130 LANCASTER CR</t>
  </si>
  <si>
    <t>HOUSTON</t>
  </si>
  <si>
    <t>CHICKASAW</t>
  </si>
  <si>
    <t>https://ccrcf.us/</t>
  </si>
  <si>
    <t>DE SOTO COUNTY JUVENILE DETENTION FACILITY</t>
  </si>
  <si>
    <t>311 W SOUTH ST</t>
  </si>
  <si>
    <t>HERNANDO</t>
  </si>
  <si>
    <t>(662) 469-8552</t>
  </si>
  <si>
    <t>DESOTO</t>
  </si>
  <si>
    <t>http://desotocountyms.gov/223/Sheriffs-Department</t>
  </si>
  <si>
    <t>BILLY MCGEE LAW ENFORCEMENT COMPLEX</t>
  </si>
  <si>
    <t>55 ARENA DR</t>
  </si>
  <si>
    <t>HATTIESBURG</t>
  </si>
  <si>
    <t>FORREST</t>
  </si>
  <si>
    <t>http://www.fox10tv.com/story/33111796/boltons-future-at-forrest-county-jail-unknown</t>
  </si>
  <si>
    <t>GRENADA COUNTY JAIL</t>
  </si>
  <si>
    <t>37 DOAK STREET</t>
  </si>
  <si>
    <t>GRENADA</t>
  </si>
  <si>
    <t>(662) 226-6212</t>
  </si>
  <si>
    <t>http://www.grenadacountysheriff.org/</t>
  </si>
  <si>
    <t>CHOCTAW COUNTY JAIL</t>
  </si>
  <si>
    <t>122 JAILHOUSE RD</t>
  </si>
  <si>
    <t>ACKERMAN</t>
  </si>
  <si>
    <t>(662) 285-6129</t>
  </si>
  <si>
    <t>CHOCTAW</t>
  </si>
  <si>
    <t>https://www.mssheriff.org/directory</t>
  </si>
  <si>
    <t>COPIAH COUNTY DETENTION CENTER</t>
  </si>
  <si>
    <t>20030 STATE HIGHWAY 51</t>
  </si>
  <si>
    <t>GALLMAN</t>
  </si>
  <si>
    <t>(601) 892-2023</t>
  </si>
  <si>
    <t>COPIAH</t>
  </si>
  <si>
    <t>http://copiahcounty.org/?page_id=15</t>
  </si>
  <si>
    <t>HANCOCK COUNTY ADULT DETENTION CENTER</t>
  </si>
  <si>
    <t>8450 HIGHWAY 90 BAY</t>
  </si>
  <si>
    <t>ST. LOUIS</t>
  </si>
  <si>
    <t>(228) 466-6917</t>
  </si>
  <si>
    <t>HANCOCK</t>
  </si>
  <si>
    <t>http://www.hancockso.com/Divisions.html</t>
  </si>
  <si>
    <t>HARRISON COUNTY ADULT DETENTION CENTER</t>
  </si>
  <si>
    <t>10451 LARKIN SMITH DR</t>
  </si>
  <si>
    <t>GULFORT</t>
  </si>
  <si>
    <t>(228) 896-3000</t>
  </si>
  <si>
    <t>http://harrisoncountysheriff.com/department-divisions/</t>
  </si>
  <si>
    <t>HINDS COUNTY DETENTION CENTER-JACKSON OFFICE</t>
  </si>
  <si>
    <t>407 E PASCAGOULA ST</t>
  </si>
  <si>
    <t>(601) 974-2945</t>
  </si>
  <si>
    <t>http://www.hindscountyms.com/elected-offices/sheriff</t>
  </si>
  <si>
    <t>HENLEY YOUNG JUVENILE JUSTICE CENTER</t>
  </si>
  <si>
    <t>940 EAST MCDOWELL ROAD</t>
  </si>
  <si>
    <t>(601) 985-3000</t>
  </si>
  <si>
    <t>http://www.hindscountyms.com/departments</t>
  </si>
  <si>
    <t>HUMPHREYS COUNTY JAIL</t>
  </si>
  <si>
    <t>107 SOUTH HAYDEN STREET</t>
  </si>
  <si>
    <t>BELZONI</t>
  </si>
  <si>
    <t>(662) 247-2551</t>
  </si>
  <si>
    <t>HUMPHREYS</t>
  </si>
  <si>
    <t>http://humphreyscountysheriff.org/index.php</t>
  </si>
  <si>
    <t>https://echo.epa.gov/detailed-facility-report?fid=110070625421</t>
  </si>
  <si>
    <t>ITAWAMBA COUNTY JAIL</t>
  </si>
  <si>
    <t>201 SOUTH CUMMINGS STREET</t>
  </si>
  <si>
    <t>FULTON</t>
  </si>
  <si>
    <t>(662) 862-3401</t>
  </si>
  <si>
    <t>ITAWAMBA</t>
  </si>
  <si>
    <t>http://itawambacoms.com/sheriff/</t>
  </si>
  <si>
    <t>JACKSON COUNTY ADULT DETENTION CENTER</t>
  </si>
  <si>
    <t>65 BRUCE EVANS DR.</t>
  </si>
  <si>
    <t>(228) 769-3211</t>
  </si>
  <si>
    <t>https://www.co.jackson.ms.us/officials/sheriff/</t>
  </si>
  <si>
    <t>JASPER COUNTY JAIL / SHERIFF</t>
  </si>
  <si>
    <t>29 WEST 8TH AVENUE</t>
  </si>
  <si>
    <t>BAY SPRINGS</t>
  </si>
  <si>
    <t>(601) 764-2588</t>
  </si>
  <si>
    <t>JASPER</t>
  </si>
  <si>
    <t>http://jasperso.com/</t>
  </si>
  <si>
    <t>JONES COUNTY JUVENILE DETENTION CENTER</t>
  </si>
  <si>
    <t>5178 STATE HWY 11 N</t>
  </si>
  <si>
    <t>ELLISVILLE</t>
  </si>
  <si>
    <t>(601) 649-7502</t>
  </si>
  <si>
    <t>JONES</t>
  </si>
  <si>
    <t>LAUDERDALE COUNTY DETENTION FACILITY</t>
  </si>
  <si>
    <t>2001 5TH ST</t>
  </si>
  <si>
    <t>(601) 482-9800</t>
  </si>
  <si>
    <t>http://www.lauderdalecounty.org/county-departments/</t>
  </si>
  <si>
    <t>LAUDERDALE COUNTY JUVENILE DETENTION CENTER</t>
  </si>
  <si>
    <t>5400 SEMMES ROAD</t>
  </si>
  <si>
    <t>(601) 483-3961</t>
  </si>
  <si>
    <t>LAWRENCE COUNTY JAIL</t>
  </si>
  <si>
    <t>1565 FE SELLERS HIGHWAY</t>
  </si>
  <si>
    <t>MONTICELLO</t>
  </si>
  <si>
    <t>LAWRENCE</t>
  </si>
  <si>
    <t>LEE COUNTY - TUPELO ADULT JAIL</t>
  </si>
  <si>
    <t>510 N COMMERCE ST</t>
  </si>
  <si>
    <t>TUPELO</t>
  </si>
  <si>
    <t>(662) 841-9739</t>
  </si>
  <si>
    <t>LEE</t>
  </si>
  <si>
    <t>http://leecosheriff.com/</t>
  </si>
  <si>
    <t>LEE COUNTY-TUPELO JUVENILE DETENTION CENTER</t>
  </si>
  <si>
    <t>454 N COMMERCE ST</t>
  </si>
  <si>
    <t>(662) 680-6017</t>
  </si>
  <si>
    <t>http://www.scribd.com/doc/20488167/Final-Juvenile-Detention-Monitoring-in-Mississippi, http://leecosheriff.com/</t>
  </si>
  <si>
    <t>LINCOLN COUNTY JAIL</t>
  </si>
  <si>
    <t>215 JUSTICE STREET</t>
  </si>
  <si>
    <t>BROOKHAVEN</t>
  </si>
  <si>
    <t>(601) 833-5231</t>
  </si>
  <si>
    <t>LINCOLN</t>
  </si>
  <si>
    <t>http://www.lincolncountysheriffms.org/</t>
  </si>
  <si>
    <t>LOWNDES COUNTY ADULT DETENTION CENTER</t>
  </si>
  <si>
    <t>527 MARTIN LUTHER KING JUNIOR DRIVE</t>
  </si>
  <si>
    <t>COLUMBUS</t>
  </si>
  <si>
    <t>(662) 328-6788</t>
  </si>
  <si>
    <t>LOWNDES</t>
  </si>
  <si>
    <t>http://sheriff.lowndescountyms.com/</t>
  </si>
  <si>
    <t>LOWNDES COUNTY JUVENILE DETENTION CENTER</t>
  </si>
  <si>
    <t>1602 COLLEGE STREET</t>
  </si>
  <si>
    <t>NESHOBA COUNTY LAW ENFORCEMENT CENTER</t>
  </si>
  <si>
    <t>920 CHESTNUT ST</t>
  </si>
  <si>
    <t>PHILADELPHIA</t>
  </si>
  <si>
    <t>(601) 656-1414</t>
  </si>
  <si>
    <t>NESHOBA</t>
  </si>
  <si>
    <t>http://www.neshobacounty.net/sheriff</t>
  </si>
  <si>
    <t>MADISON COUNTY DETENTION CENTER</t>
  </si>
  <si>
    <t>2935 US HWY 51</t>
  </si>
  <si>
    <t>(601) 855-0739</t>
  </si>
  <si>
    <t>http://www.sheriffrandytucker.com/divisions/</t>
  </si>
  <si>
    <t>MARSHALL COUNTY JAIL</t>
  </si>
  <si>
    <t>819 WEST STREET</t>
  </si>
  <si>
    <t>MONROE COUNTY DETENTION CENTER</t>
  </si>
  <si>
    <t>700 NORTH MERIDIAN STREET</t>
  </si>
  <si>
    <t>ABERDEEN</t>
  </si>
  <si>
    <t>(662) 369-2468</t>
  </si>
  <si>
    <t>MONROE</t>
  </si>
  <si>
    <t>http://www.monroems.com/officials/sheriff/</t>
  </si>
  <si>
    <t>NEWTON COUNTY JAIL</t>
  </si>
  <si>
    <t>300 ACCESS ROAD</t>
  </si>
  <si>
    <t>DECATUR</t>
  </si>
  <si>
    <t>(601) 635-2101</t>
  </si>
  <si>
    <t>NEWTON</t>
  </si>
  <si>
    <t>http://www.myr2m.com/NewtonCoRoster/</t>
  </si>
  <si>
    <t>http://www.newtoncountyms.net/elected-offices/sheriffs-department</t>
  </si>
  <si>
    <t>NOXUBEE COUNTY JAIL</t>
  </si>
  <si>
    <t>103 INDUSTRIAL PARK ROAD</t>
  </si>
  <si>
    <t>PANOLA COUNTY JAIL</t>
  </si>
  <si>
    <t>300 JAMES RUDD RD</t>
  </si>
  <si>
    <t>BATESVILLE</t>
  </si>
  <si>
    <t>PANOLA</t>
  </si>
  <si>
    <t>http://sheriff.panolams.com/services/jail-support-staff/</t>
  </si>
  <si>
    <t>https://echo.epa.gov/detailed-facility-report?fid=110044553426</t>
  </si>
  <si>
    <t>PEARL RIVER COUNTY JAIL</t>
  </si>
  <si>
    <t>171 SAVANNAH MILLARD ROAD</t>
  </si>
  <si>
    <t>POPLARVILLE</t>
  </si>
  <si>
    <t>PEARL RIVER</t>
  </si>
  <si>
    <t>http://www.pearlrivercounty.net/sheriff/index.htm</t>
  </si>
  <si>
    <t>PERRY COUNTY JAIL / SHERIFF</t>
  </si>
  <si>
    <t>103 1ST STREET WEST</t>
  </si>
  <si>
    <t>NEW AUGUSTA</t>
  </si>
  <si>
    <t>PERRY</t>
  </si>
  <si>
    <t>http://www.perrycountysheriff.com/PerryCoSheriff_InmateList.html</t>
  </si>
  <si>
    <t>http://www.perrycountysheriff.com/</t>
  </si>
  <si>
    <t>PIKE COUNTY JUVENILE DETENTION CENTER</t>
  </si>
  <si>
    <t>100 5TH AVENUE</t>
  </si>
  <si>
    <t>MCCOMB</t>
  </si>
  <si>
    <t>http://www.jacksonfreepress.com/news/2013/jan/18/pike-co-shipping-juveniles-adams-co/</t>
  </si>
  <si>
    <t>PONTOTOC COUNTY JAIL</t>
  </si>
  <si>
    <t>490 HIGHWAY 6 W</t>
  </si>
  <si>
    <t>PONTOTOC</t>
  </si>
  <si>
    <t>http://pontotoccoms.com/sheriff/</t>
  </si>
  <si>
    <t>QUITMAN COUNTY JAIL / SHERIFF</t>
  </si>
  <si>
    <t>233 CHESTNUT STREET</t>
  </si>
  <si>
    <t>MARKS</t>
  </si>
  <si>
    <t>https://quitmancountyms.wordpress.com/law-enforcement-officers/sheriff/</t>
  </si>
  <si>
    <t>RANKIN COUNTY JAIL</t>
  </si>
  <si>
    <t>221 N TIMBER ST</t>
  </si>
  <si>
    <t>BRANDON</t>
  </si>
  <si>
    <t>(601) 825-1480</t>
  </si>
  <si>
    <t>https://www.rankincounty.org/department/index.php?structureid=13</t>
  </si>
  <si>
    <t>RANKIN COUNTY JUVENILE JUSTICE CENTER</t>
  </si>
  <si>
    <t>3350 STATE HIGHWAY 468</t>
  </si>
  <si>
    <t>(601) 932-5766</t>
  </si>
  <si>
    <t>SCOTT COUNTY JUVENILE HOLDING FACILITY</t>
  </si>
  <si>
    <t>531 AIRPORT ROAD</t>
  </si>
  <si>
    <t>FOREST</t>
  </si>
  <si>
    <t>(563) 344-6314</t>
  </si>
  <si>
    <t>SCOTT</t>
  </si>
  <si>
    <t>https://www.mbaea.org/en/student_programs/juvenile_detention_center/</t>
  </si>
  <si>
    <t>SCOTT COUNTY JAIL</t>
  </si>
  <si>
    <t>(601) 469-1511</t>
  </si>
  <si>
    <t>http://www.scottcountyms.gov/sheriff</t>
  </si>
  <si>
    <t>SIMPSON COUNTY ADULT DETENTION CENTER</t>
  </si>
  <si>
    <t>120 CEMETERY ST</t>
  </si>
  <si>
    <t>MENDENHALL</t>
  </si>
  <si>
    <t>SMITH COUNTY JAIL</t>
  </si>
  <si>
    <t>150 COURT HOUSE SQUARE</t>
  </si>
  <si>
    <t>RALEIGH</t>
  </si>
  <si>
    <t>SMITH</t>
  </si>
  <si>
    <t>SUNFLOWER COUNTY JAIL</t>
  </si>
  <si>
    <t>1300 ALLEN ROAD</t>
  </si>
  <si>
    <t>INDIANOLA</t>
  </si>
  <si>
    <t>http://www.sunflowercounty.ms.gov/Officials/Pages/default.aspx</t>
  </si>
  <si>
    <t>TATE COUNTY JAIL</t>
  </si>
  <si>
    <t>1 JUSTICE DRIVE</t>
  </si>
  <si>
    <t>SENATOBIA</t>
  </si>
  <si>
    <t>(662) 562-4434</t>
  </si>
  <si>
    <t>TATE</t>
  </si>
  <si>
    <t>http://www.tatecountysheriff.com/index.php</t>
  </si>
  <si>
    <t>TIPPAH COUNTY JAIL</t>
  </si>
  <si>
    <t>205 WEST SPRING STREET</t>
  </si>
  <si>
    <t>RIPLEY</t>
  </si>
  <si>
    <t>(662) 837-9336</t>
  </si>
  <si>
    <t>TIPPAH</t>
  </si>
  <si>
    <t>http://www.co.tippah.ms.us/sheriff</t>
  </si>
  <si>
    <t>TISHOMINGO COUNTY JAIL</t>
  </si>
  <si>
    <t>1208 BETTYDALE DRIVE</t>
  </si>
  <si>
    <t>IUKA</t>
  </si>
  <si>
    <t>(662) 423-7000</t>
  </si>
  <si>
    <t>TISHOMINGO</t>
  </si>
  <si>
    <t>https://www.tishso.org/index.php</t>
  </si>
  <si>
    <t>2018-03-29T00:00:00.000Z</t>
  </si>
  <si>
    <t>TUNICA COUNTY JAIL</t>
  </si>
  <si>
    <t>5126 OLD MHOON LANDING ROAD</t>
  </si>
  <si>
    <t>TUNICA</t>
  </si>
  <si>
    <t>(662) 363-1411</t>
  </si>
  <si>
    <t>https://www.tunicamssheriff.com/</t>
  </si>
  <si>
    <t>UNION COUNTY JAIL</t>
  </si>
  <si>
    <t>300 CARTER AVE</t>
  </si>
  <si>
    <t>NEW ALBANY</t>
  </si>
  <si>
    <t>(662) 534-1941</t>
  </si>
  <si>
    <t>UNION</t>
  </si>
  <si>
    <t>http://unioncoms.com/sheriff/</t>
  </si>
  <si>
    <t>WALTHALL COUNTY JAIL</t>
  </si>
  <si>
    <t>807 MAGNOLIA AVENUE</t>
  </si>
  <si>
    <t>TYLERTOWN</t>
  </si>
  <si>
    <t>(601) 876-3481</t>
  </si>
  <si>
    <t>WALTHALL</t>
  </si>
  <si>
    <t>http://www.co.walthall.ms.us/walthall-county-jail.html</t>
  </si>
  <si>
    <t>WARREN COUNTY JAIL</t>
  </si>
  <si>
    <t>1000 GROVE STREET</t>
  </si>
  <si>
    <t>VICKSBURG</t>
  </si>
  <si>
    <t>(601) 636-1761</t>
  </si>
  <si>
    <t>WARREN</t>
  </si>
  <si>
    <t>https://co.warren.ms.us/sheriff/</t>
  </si>
  <si>
    <t>WILKINSON COUNTY JAIL</t>
  </si>
  <si>
    <t>1389 US HIGHWAY 61 SOUTH</t>
  </si>
  <si>
    <t>(601) 888-3511</t>
  </si>
  <si>
    <t>http://www.wilkinson.co.ms.gov/sheriff</t>
  </si>
  <si>
    <t>PIKE COUNTY JAIL</t>
  </si>
  <si>
    <t>2019 JESSE HALL MEMORIAL RD</t>
  </si>
  <si>
    <t>(601) 783-2324</t>
  </si>
  <si>
    <t>http://pikecountyso.com/</t>
  </si>
  <si>
    <t>CLAIBORNE COUNTY DETENTION CENTER</t>
  </si>
  <si>
    <t>410 MARKET STREET</t>
  </si>
  <si>
    <t>PORT GIBSON</t>
  </si>
  <si>
    <t>CLAIBORNE</t>
  </si>
  <si>
    <t>http://claibornecountyms.org/info.htm</t>
  </si>
  <si>
    <t>AMITE COUNTY JAIL</t>
  </si>
  <si>
    <t>243 SOUTH BROAD STREET</t>
  </si>
  <si>
    <t>LIBERTY</t>
  </si>
  <si>
    <t>AMITE</t>
  </si>
  <si>
    <t>http://www.amitecounty.ms/sheriff</t>
  </si>
  <si>
    <t>LAFAYETTE COUNTY JAIL</t>
  </si>
  <si>
    <t>711 JACKSON AVENUE</t>
  </si>
  <si>
    <t>OXFORD</t>
  </si>
  <si>
    <t>(662) 236-0214</t>
  </si>
  <si>
    <t>LAFAYETTE</t>
  </si>
  <si>
    <t>http://www.lafayettecoms.com/HTML/OAD/Elected/Sheriff/Sheriff.html</t>
  </si>
  <si>
    <t>LAMAR COUNTY JAIL</t>
  </si>
  <si>
    <t>205 MAIN STREET</t>
  </si>
  <si>
    <t>PURVIS</t>
  </si>
  <si>
    <t>LAMAR</t>
  </si>
  <si>
    <t>https://sheriff.lamarcountyms.gov/</t>
  </si>
  <si>
    <t>COVINGTON COUNTY JAIL</t>
  </si>
  <si>
    <t>203 1ST STREET</t>
  </si>
  <si>
    <t>COLLINS</t>
  </si>
  <si>
    <t>COVINGTON</t>
  </si>
  <si>
    <t>CLARKE COUNTY JAIL</t>
  </si>
  <si>
    <t>444 WEST DONALD STREET</t>
  </si>
  <si>
    <t>(601) 776-5252</t>
  </si>
  <si>
    <t>CLARKE</t>
  </si>
  <si>
    <t>FORREST COUNTY JUVENILE DETENTION CENTER</t>
  </si>
  <si>
    <t>110 ALCORN AVENUE</t>
  </si>
  <si>
    <t>(601) 545-6183</t>
  </si>
  <si>
    <t>FRANKLIN COUNTY JAIL</t>
  </si>
  <si>
    <t>36 MAIN STREET EAST</t>
  </si>
  <si>
    <t>MEADVILLE</t>
  </si>
  <si>
    <t>FRANKLIN</t>
  </si>
  <si>
    <t>GREENVILLE CITY JAIL</t>
  </si>
  <si>
    <t>216 MAIN STREET</t>
  </si>
  <si>
    <t>LOCAL</t>
  </si>
  <si>
    <t>https://www.greenvillems.org/police-department</t>
  </si>
  <si>
    <t>2018-05-23T00:00:00.000Z</t>
  </si>
  <si>
    <t>WASHINGTON COUNTY JAIL</t>
  </si>
  <si>
    <t>903 WEST ALEXANDER STREET</t>
  </si>
  <si>
    <t>WARREN COUNTY JUVENILE DETENTION CENTER</t>
  </si>
  <si>
    <t>1100 GROVE STREET</t>
  </si>
  <si>
    <t>(601) 630-8003</t>
  </si>
  <si>
    <t>WASHINGTON COUNTY JUVENILE JUSTICE CENTER</t>
  </si>
  <si>
    <t>3330 UNITED STATES HIGHWAY 82 EAST</t>
  </si>
  <si>
    <t>(662) 334-2750</t>
  </si>
  <si>
    <t>WEBSTER COUNTY JAIL</t>
  </si>
  <si>
    <t>321 E GOULD AVE</t>
  </si>
  <si>
    <t>EUPORA</t>
  </si>
  <si>
    <t>(662) 258-7701</t>
  </si>
  <si>
    <t>WEBSTER</t>
  </si>
  <si>
    <t>http://euporams.com/departments/sheriffs-department/</t>
  </si>
  <si>
    <t>YAZOO COUNTY JUVENILE JUSTICE CENTER</t>
  </si>
  <si>
    <t>217 SOUTH WASHINGTON STREET</t>
  </si>
  <si>
    <t>(662) 746-0019</t>
  </si>
  <si>
    <t>YALOBUSHA COUNTY JAIL</t>
  </si>
  <si>
    <t>11803 HWY 32</t>
  </si>
  <si>
    <t>WATER VALLEY</t>
  </si>
  <si>
    <t>(662) 473-2722</t>
  </si>
  <si>
    <t>YALOBUSHA</t>
  </si>
  <si>
    <t>http://www.yalobushaonline.org/sheriff</t>
  </si>
  <si>
    <t>https://echo.epa.gov/detailed-facility-report?fid=110038361037</t>
  </si>
  <si>
    <t>TALLAHATCHIE COUNTY CORRECTIONAL FACILITY</t>
  </si>
  <si>
    <t>415 US HWY 49 N</t>
  </si>
  <si>
    <t>TUTWILER</t>
  </si>
  <si>
    <t>(662) 345-6567</t>
  </si>
  <si>
    <t>MULTI</t>
  </si>
  <si>
    <t>TALLAHATCHIE</t>
  </si>
  <si>
    <t>http://www.cca.com/locations</t>
  </si>
  <si>
    <t>2017-10-12T00:00:00.000Z</t>
  </si>
  <si>
    <t>FCI YAZOO CITY LOW</t>
  </si>
  <si>
    <t>2225 HALEY BARBOUR PARKWAY</t>
  </si>
  <si>
    <t>(662) 751-4800</t>
  </si>
  <si>
    <t>FEDERAL</t>
  </si>
  <si>
    <t>http://www.bop.gov/about/statistics/population_statistics.jsp, http://jayhurst.net/wp-content/uploads/2013/09/16-0216_Capacities_PP80_population_report.pdf</t>
  </si>
  <si>
    <t>2017-10-05T00:00:00.000Z</t>
  </si>
  <si>
    <t>https://www.bop.gov/locations/</t>
  </si>
  <si>
    <t>FCI YAZOO CITY LOW CAMP</t>
  </si>
  <si>
    <t>BOLIVAR COUNTY COMMUNITY WORK CENTER</t>
  </si>
  <si>
    <t>604 STATE HWY 8</t>
  </si>
  <si>
    <t>(662) 759-3535</t>
  </si>
  <si>
    <t>LEFLORE COUNTY JUVENILE DETENTION</t>
  </si>
  <si>
    <t>307 WEST MARKET STREET</t>
  </si>
  <si>
    <t>(662) 455-7992</t>
  </si>
  <si>
    <t>CI ADAMS COUNTY</t>
  </si>
  <si>
    <t>20 HOBO FORK RD</t>
  </si>
  <si>
    <t>(601) 304-2500</t>
  </si>
  <si>
    <t>https://www.bop.gov/about/statistics/population_statistics.jsp, http://www.cca.com/locations</t>
  </si>
  <si>
    <t>TALLAHATCHIE COUNTY JAIL</t>
  </si>
  <si>
    <t>206 JAILHOUSE STREET</t>
  </si>
  <si>
    <t>SUMNER</t>
  </si>
  <si>
    <t>FLOWOOD COMMUNITY WORK CENTER</t>
  </si>
  <si>
    <t>1632 HWY 80 W</t>
  </si>
  <si>
    <t>FLOWOOD</t>
  </si>
  <si>
    <t>(601) 936-7213</t>
  </si>
  <si>
    <t>http://www.mdoc.ms.gov/Admin-Finance/DailyInmatePopulation/2015-12%20Daily%20Inmate%20Population.pdf</t>
  </si>
  <si>
    <t>FORREST COUNTY COMMUNITY WORK CENTER</t>
  </si>
  <si>
    <t>112 ALCORN AVE</t>
  </si>
  <si>
    <t>(601) 544-5030</t>
  </si>
  <si>
    <t>HINDS COUNTY RESTITUTION CENTER</t>
  </si>
  <si>
    <t>429 S GALLATIN ST</t>
  </si>
  <si>
    <t>(601) 354-0062</t>
  </si>
  <si>
    <t>WILKINSON COUNTY COMMUNITY WORK CENTER</t>
  </si>
  <si>
    <t>84 PRISON LANE</t>
  </si>
  <si>
    <t>(601) 888-4378</t>
  </si>
  <si>
    <t>LEFLORE COUNTY TECHNICAL VIOLATION CENTER</t>
  </si>
  <si>
    <t>3400 BALDWIN COUNTY RD 540</t>
  </si>
  <si>
    <t>(662) 453-9720</t>
  </si>
  <si>
    <t>WASHINGTON COUNTY COMMUNITY WORK CENTER</t>
  </si>
  <si>
    <t>1398 N. BEAUCHAMP EXTENSION</t>
  </si>
  <si>
    <t>(662) 332-6358</t>
  </si>
  <si>
    <t>PASCAGOULA RESTITUTION CENTER</t>
  </si>
  <si>
    <t>1721 E KENNETH AVE</t>
  </si>
  <si>
    <t>(228) 762-1331</t>
  </si>
  <si>
    <t>HINDS COUNTY RAYMOND DETENTION CENTER</t>
  </si>
  <si>
    <t>1450 COUNTY FARM RD</t>
  </si>
  <si>
    <t>(601) 857-4800</t>
  </si>
  <si>
    <t>WAYNE COUNTY ADULT DETENTION FACILITY</t>
  </si>
  <si>
    <t>613 COURT ST</t>
  </si>
  <si>
    <t>WAYNESBORO</t>
  </si>
  <si>
    <t>(601) 735-3801</t>
  </si>
  <si>
    <t>WAYNE</t>
  </si>
  <si>
    <t>http://www.waynecoso.org/index.htm</t>
  </si>
  <si>
    <t>PRENTISS COUNTY JAIL</t>
  </si>
  <si>
    <t>1901B EAST CHAMBERS DRIVE</t>
  </si>
  <si>
    <t>BOONEVILLE</t>
  </si>
  <si>
    <t>(662) 728-2016</t>
  </si>
  <si>
    <t>PRENTISS</t>
  </si>
  <si>
    <t>http://prentisscountymssheriff.com/index.php</t>
  </si>
  <si>
    <t>COAHOMA COUNTY JAIL</t>
  </si>
  <si>
    <t>63 SUNFLOWER AVE</t>
  </si>
  <si>
    <t>CLARKSDALE</t>
  </si>
  <si>
    <t>(662) 624-3085</t>
  </si>
  <si>
    <t>COAHOMA</t>
  </si>
  <si>
    <t>http://www.coahomacountysheriff.com/index.php</t>
  </si>
  <si>
    <t>CLAY COUNTY JAIL</t>
  </si>
  <si>
    <t>330 W BROAD ST</t>
  </si>
  <si>
    <t>WEST POINT</t>
  </si>
  <si>
    <t>(662) 494-2896</t>
  </si>
  <si>
    <t>CLAY</t>
  </si>
  <si>
    <t>http://www.claysheriffms.org/</t>
  </si>
  <si>
    <t>DE SOTO COUNTY ADULT DETENTION FACILITY</t>
  </si>
  <si>
    <t>3425 INDUSTRIAL DR. WEST</t>
  </si>
  <si>
    <t>(662) 469-8566</t>
  </si>
  <si>
    <t>JACKSON COUNTY YOUTH DETENTION CENTER</t>
  </si>
  <si>
    <t>4903 TELEPHONE RD</t>
  </si>
  <si>
    <t>2018-05-18T00:00:00.000Z</t>
  </si>
  <si>
    <t>OKTIBBEHA COUNTY JAIL</t>
  </si>
  <si>
    <t>111 DR. D.L. CONNER DR</t>
  </si>
  <si>
    <t>STARKVILLE</t>
  </si>
  <si>
    <t>(662) 338-1088</t>
  </si>
  <si>
    <t>OKTIBBEHA</t>
  </si>
  <si>
    <t>http://sheriff.oktibbeha.ms.us/</t>
  </si>
  <si>
    <t>JONES COUNTY ADULT DETENTION CENTER</t>
  </si>
  <si>
    <t>http://jonesso.com/</t>
  </si>
  <si>
    <t>FCI YAZOO CITY MEDIUM</t>
  </si>
  <si>
    <t>(662) 716-1020</t>
  </si>
  <si>
    <t>GREENWOOD RESTITUTION CENTER</t>
  </si>
  <si>
    <t>308 STATE HIGHWAY 7 NORTH REAR</t>
  </si>
  <si>
    <t>(662) 453-5134</t>
  </si>
  <si>
    <t>CHICKASAW COUNTY REGIONAL CORRECTIONAL FACILITY</t>
  </si>
  <si>
    <t>120 LANCASTER CIRCLE</t>
  </si>
  <si>
    <t>(662) 456-3319</t>
  </si>
  <si>
    <t>http://ccrcf.us/</t>
  </si>
  <si>
    <t>JEFFERSON DAVIS COUNTY JAIL</t>
  </si>
  <si>
    <t>2330 COLUMBIA AVENUE</t>
  </si>
  <si>
    <t>JEFFERSON DAVIS</t>
  </si>
  <si>
    <t>HARRISON COUNTY JUVENILE DETENTION CENTER</t>
  </si>
  <si>
    <t>765 MCELROY STREET</t>
  </si>
  <si>
    <t>BILOXI</t>
  </si>
  <si>
    <t>USP YAZOO CITY</t>
  </si>
  <si>
    <t>(662) 716-1241</t>
  </si>
  <si>
    <t>https://echo.epa.gov/detailed-facility-report?fid=110008515758</t>
  </si>
  <si>
    <t>Significance/Category 1 Noncompliance</t>
  </si>
  <si>
    <t>https://echo.epa.gov/detailed-facility-report?fid=110008515767</t>
  </si>
  <si>
    <t>KEY:</t>
  </si>
  <si>
    <t>Multiple Facilities</t>
  </si>
  <si>
    <t>Facility Not Found</t>
  </si>
  <si>
    <t>"No data records returned" on ECHO database</t>
  </si>
  <si>
    <t>Closed Facility</t>
  </si>
  <si>
    <t>CORRECTIONS CORPORATION OF AMERICA, ADAMS COUNTY CORRECTIONAL FACILITY</t>
  </si>
  <si>
    <t>(Multiple facility listings, see disambiguation at bottom (in yellow))</t>
  </si>
  <si>
    <t>Closed Facility (see "Closed" tab)</t>
  </si>
  <si>
    <t>US HIGHWAY 84</t>
  </si>
  <si>
    <t>Total MS Correctional Facilities listed in ECHO:</t>
  </si>
  <si>
    <r>
      <t xml:space="preserve">Correctional facility found in ECHO but 1) </t>
    </r>
    <r>
      <rPr>
        <sz val="11"/>
        <color rgb="FFFF0000"/>
        <rFont val="Calibri (Body)_x0000_"/>
      </rPr>
      <t>errors</t>
    </r>
    <r>
      <rPr>
        <sz val="11"/>
        <color theme="1"/>
        <rFont val="Calibri"/>
        <family val="2"/>
        <scheme val="minor"/>
      </rPr>
      <t xml:space="preserve"> in ECHO and 2)  </t>
    </r>
    <r>
      <rPr>
        <sz val="11"/>
        <color rgb="FFFF0000"/>
        <rFont val="Calibri (Body)_x0000_"/>
      </rPr>
      <t>not 100% match</t>
    </r>
    <r>
      <rPr>
        <sz val="11"/>
        <color theme="1"/>
        <rFont val="Calibri"/>
        <family val="2"/>
        <scheme val="minor"/>
      </rPr>
      <t xml:space="preserve"> with any faclity in HIFLD data </t>
    </r>
  </si>
  <si>
    <t>Percent of open MS correctional faclities listed in ECHO</t>
  </si>
  <si>
    <t>https://echo.epa.gov/detailed-facility-report?fid=110003999969#pane3110003999969</t>
  </si>
  <si>
    <t>Total Open (non-federal) Faclities in HIFLD:</t>
  </si>
  <si>
    <t xml:space="preserve">MISSISSIPPI STATE PENITENTIARY (POTW #2--sewage treatment plant) </t>
  </si>
  <si>
    <t xml:space="preserve">MISSISSIPPI STATE PENITENTIARY (POTW #1--sewage treatment plant) </t>
  </si>
  <si>
    <t>MISSISSIPPI STATE PENITENTIARY (chicken eggs)</t>
  </si>
  <si>
    <t>MISSISSIPPI PRISON IND CORP, PARCHMAN</t>
  </si>
  <si>
    <t>https://echo.epa.gov/detailed-facility-report?fid=110008507543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</si>
</sst>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212121"/>
      <name val="Georgia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 (Body)_x0000_"/>
    </font>
    <font>
      <sz val="12"/>
      <color rgb="FF212121"/>
      <name val="Source Sans Pro"/>
      <family val="2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14" fontId="0" fillId="2" borderId="0" xfId="0" applyNumberFormat="1" applyFill="1"/>
    <xf numFmtId="11" fontId="0" fillId="2" borderId="0" xfId="0" applyNumberFormat="1" applyFill="1"/>
    <xf numFmtId="0" fontId="0" fillId="3" borderId="0" xfId="0" applyFill="1"/>
    <xf numFmtId="0" fontId="0" fillId="0" borderId="0" xfId="0" quotePrefix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11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11" fontId="0" fillId="6" borderId="0" xfId="0" applyNumberFormat="1" applyFill="1"/>
    <xf numFmtId="0" fontId="0" fillId="0" borderId="0" xfId="0" applyFill="1"/>
    <xf numFmtId="14" fontId="0" fillId="0" borderId="0" xfId="0" applyNumberFormat="1" applyFill="1"/>
    <xf numFmtId="11" fontId="0" fillId="0" borderId="0" xfId="0" applyNumberFormat="1" applyFill="1"/>
    <xf numFmtId="0" fontId="0" fillId="0" borderId="0" xfId="0" quotePrefix="1" applyFill="1"/>
    <xf numFmtId="0" fontId="2" fillId="6" borderId="0" xfId="0" applyFont="1" applyFill="1" applyAlignment="1">
      <alignment vertical="center" wrapText="1"/>
    </xf>
    <xf numFmtId="0" fontId="0" fillId="4" borderId="0" xfId="0" quotePrefix="1" applyFill="1"/>
    <xf numFmtId="0" fontId="3" fillId="0" borderId="0" xfId="1"/>
    <xf numFmtId="1" fontId="0" fillId="0" borderId="0" xfId="0" applyNumberFormat="1"/>
    <xf numFmtId="1" fontId="0" fillId="5" borderId="0" xfId="0" applyNumberFormat="1" applyFill="1"/>
    <xf numFmtId="1" fontId="0" fillId="2" borderId="0" xfId="0" applyNumberFormat="1" applyFill="1"/>
    <xf numFmtId="0" fontId="0" fillId="2" borderId="0" xfId="0" quotePrefix="1" applyFill="1"/>
    <xf numFmtId="14" fontId="0" fillId="2" borderId="0" xfId="0" quotePrefix="1" applyNumberFormat="1" applyFill="1"/>
    <xf numFmtId="0" fontId="4" fillId="0" borderId="0" xfId="0" applyFont="1"/>
    <xf numFmtId="0" fontId="2" fillId="0" borderId="0" xfId="0" applyFont="1" applyFill="1" applyAlignment="1">
      <alignment vertical="center" wrapText="1"/>
    </xf>
    <xf numFmtId="0" fontId="4" fillId="0" borderId="0" xfId="0" applyFont="1" applyFill="1"/>
    <xf numFmtId="10" fontId="4" fillId="0" borderId="0" xfId="0" applyNumberFormat="1" applyFont="1"/>
    <xf numFmtId="11" fontId="0" fillId="4" borderId="0" xfId="0" applyNumberFormat="1" applyFill="1"/>
    <xf numFmtId="0" fontId="3" fillId="6" borderId="0" xfId="1" applyFill="1"/>
    <xf numFmtId="1" fontId="1" fillId="0" borderId="0" xfId="0" applyNumberFormat="1" applyFont="1"/>
    <xf numFmtId="1" fontId="1" fillId="5" borderId="0" xfId="0" applyNumberFormat="1" applyFont="1" applyFill="1"/>
    <xf numFmtId="1" fontId="6" fillId="0" borderId="0" xfId="0" applyNumberFormat="1" applyFont="1"/>
    <xf numFmtId="1" fontId="6" fillId="4" borderId="0" xfId="0" applyNumberFormat="1" applyFont="1" applyFill="1"/>
    <xf numFmtId="1" fontId="6" fillId="6" borderId="0" xfId="0" applyNumberFormat="1" applyFont="1" applyFill="1"/>
    <xf numFmtId="1" fontId="1" fillId="6" borderId="0" xfId="0" applyNumberFormat="1" applyFont="1" applyFill="1"/>
    <xf numFmtId="1" fontId="1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cho.epa.gov/detailed-facility-report?fid=110008519898" TargetMode="External"/><Relationship Id="rId3" Type="http://schemas.openxmlformats.org/officeDocument/2006/relationships/hyperlink" Target="https://echo.epa.gov/detailed-facility-report?fid=110008515767" TargetMode="External"/><Relationship Id="rId7" Type="http://schemas.openxmlformats.org/officeDocument/2006/relationships/hyperlink" Target="https://echo.epa.gov/detailed-facility-report?fid=11000851471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echo.epa.gov/detailed-facility-report?fid=110008515758" TargetMode="External"/><Relationship Id="rId1" Type="http://schemas.openxmlformats.org/officeDocument/2006/relationships/hyperlink" Target="https://echo.epa.gov/detailed-facility-report?fid=110002324075" TargetMode="External"/><Relationship Id="rId6" Type="http://schemas.openxmlformats.org/officeDocument/2006/relationships/hyperlink" Target="https://echo.epa.gov/detailed-facility-report?fid=110064175583" TargetMode="External"/><Relationship Id="rId11" Type="http://schemas.openxmlformats.org/officeDocument/2006/relationships/hyperlink" Target="https://echo.epa.gov/detailed-facility-report?fid=110038361037" TargetMode="External"/><Relationship Id="rId5" Type="http://schemas.openxmlformats.org/officeDocument/2006/relationships/hyperlink" Target="https://echo.epa.gov/detailed-facility-report?fid=110038351869" TargetMode="External"/><Relationship Id="rId10" Type="http://schemas.openxmlformats.org/officeDocument/2006/relationships/hyperlink" Target="https://echo.epa.gov/detailed-facility-report?fid=110044553426" TargetMode="External"/><Relationship Id="rId4" Type="http://schemas.openxmlformats.org/officeDocument/2006/relationships/hyperlink" Target="https://echo.epa.gov/detailed-facility-report?fid=110008504975" TargetMode="External"/><Relationship Id="rId9" Type="http://schemas.openxmlformats.org/officeDocument/2006/relationships/hyperlink" Target="https://echo.epa.gov/detailed-facility-report?fid=1100706254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ECA3-FAC7-4F06-9D4D-1306802EF902}">
  <dimension ref="A1:CL132"/>
  <sheetViews>
    <sheetView tabSelected="1" topLeftCell="A95" zoomScaleNormal="100" workbookViewId="0">
      <selection activeCell="C119" sqref="C119"/>
    </sheetView>
  </sheetViews>
  <sheetFormatPr baseColWidth="10" defaultColWidth="8.83203125" defaultRowHeight="16"/>
  <cols>
    <col min="2" max="2" width="8.83203125" bestFit="1" customWidth="1"/>
    <col min="3" max="3" width="59.5" customWidth="1"/>
    <col min="4" max="4" width="17.5" style="34" customWidth="1"/>
    <col min="5" max="5" width="8.83203125" bestFit="1" customWidth="1"/>
    <col min="6" max="6" width="11.33203125" customWidth="1"/>
    <col min="7" max="7" width="51" customWidth="1"/>
    <col min="8" max="8" width="17" customWidth="1"/>
    <col min="9" max="9" width="18.5" customWidth="1"/>
    <col min="11" max="11" width="8.83203125" bestFit="1" customWidth="1"/>
    <col min="12" max="12" width="15.1640625" customWidth="1"/>
    <col min="13" max="13" width="14.6640625" customWidth="1"/>
    <col min="14" max="14" width="17.83203125" customWidth="1"/>
    <col min="16" max="16" width="8.83203125" bestFit="1" customWidth="1"/>
    <col min="18" max="18" width="8.83203125" bestFit="1" customWidth="1"/>
    <col min="20" max="20" width="8.83203125" bestFit="1" customWidth="1"/>
    <col min="23" max="23" width="10.5" bestFit="1" customWidth="1"/>
    <col min="45" max="45" width="10.5" bestFit="1" customWidth="1"/>
    <col min="57" max="57" width="9.83203125" bestFit="1" customWidth="1"/>
  </cols>
  <sheetData>
    <row r="1" spans="1:90">
      <c r="B1" t="s">
        <v>0</v>
      </c>
      <c r="C1" t="s">
        <v>1</v>
      </c>
      <c r="D1" s="34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s="6"/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s="6"/>
      <c r="BC1" t="s">
        <v>51</v>
      </c>
      <c r="BD1" t="s">
        <v>41</v>
      </c>
      <c r="BE1" t="s">
        <v>42</v>
      </c>
      <c r="BF1" t="s">
        <v>43</v>
      </c>
      <c r="BG1" t="s">
        <v>44</v>
      </c>
      <c r="BH1" t="s">
        <v>45</v>
      </c>
      <c r="BI1" t="s">
        <v>46</v>
      </c>
      <c r="BJ1" t="s">
        <v>47</v>
      </c>
      <c r="BK1" t="s">
        <v>48</v>
      </c>
      <c r="BL1" t="s">
        <v>49</v>
      </c>
      <c r="BM1" t="s">
        <v>50</v>
      </c>
      <c r="BN1" s="6"/>
      <c r="BO1" t="s">
        <v>52</v>
      </c>
      <c r="BP1" t="s">
        <v>41</v>
      </c>
      <c r="BQ1" t="s">
        <v>42</v>
      </c>
      <c r="BR1" t="s">
        <v>43</v>
      </c>
      <c r="BS1" t="s">
        <v>44</v>
      </c>
      <c r="BT1" t="s">
        <v>45</v>
      </c>
      <c r="BU1" t="s">
        <v>46</v>
      </c>
      <c r="BV1" t="s">
        <v>47</v>
      </c>
      <c r="BW1" t="s">
        <v>48</v>
      </c>
      <c r="BX1" t="s">
        <v>49</v>
      </c>
      <c r="BY1" t="s">
        <v>50</v>
      </c>
      <c r="BZ1" s="6"/>
      <c r="CA1" t="s">
        <v>53</v>
      </c>
      <c r="CB1" t="s">
        <v>41</v>
      </c>
      <c r="CC1" t="s">
        <v>42</v>
      </c>
      <c r="CD1" t="s">
        <v>43</v>
      </c>
      <c r="CE1" t="s">
        <v>44</v>
      </c>
      <c r="CF1" t="s">
        <v>45</v>
      </c>
      <c r="CG1" t="s">
        <v>46</v>
      </c>
      <c r="CH1" t="s">
        <v>47</v>
      </c>
      <c r="CI1" t="s">
        <v>48</v>
      </c>
      <c r="CJ1" t="s">
        <v>49</v>
      </c>
      <c r="CK1" t="s">
        <v>50</v>
      </c>
      <c r="CL1" s="6"/>
    </row>
    <row r="2" spans="1:90" s="10" customFormat="1">
      <c r="A2">
        <v>1</v>
      </c>
      <c r="B2" s="10">
        <v>67</v>
      </c>
      <c r="D2" s="35"/>
      <c r="E2" s="10">
        <v>62</v>
      </c>
      <c r="F2" s="10">
        <v>10001809</v>
      </c>
      <c r="G2" s="10" t="s">
        <v>117</v>
      </c>
      <c r="H2" s="10" t="s">
        <v>118</v>
      </c>
      <c r="I2" s="10" t="s">
        <v>119</v>
      </c>
      <c r="J2" s="10" t="s">
        <v>58</v>
      </c>
      <c r="K2" s="10">
        <v>39176</v>
      </c>
      <c r="L2" s="10" t="s">
        <v>59</v>
      </c>
      <c r="M2" s="10" t="s">
        <v>120</v>
      </c>
      <c r="N2" s="10" t="s">
        <v>15</v>
      </c>
      <c r="O2" s="10" t="s">
        <v>61</v>
      </c>
      <c r="P2" s="10">
        <v>273</v>
      </c>
      <c r="Q2" s="10" t="s">
        <v>121</v>
      </c>
      <c r="R2" s="10">
        <v>28015</v>
      </c>
      <c r="S2" s="10" t="s">
        <v>63</v>
      </c>
      <c r="T2" s="10">
        <v>922140</v>
      </c>
      <c r="U2" s="10" t="s">
        <v>64</v>
      </c>
      <c r="V2" s="10" t="s">
        <v>65</v>
      </c>
      <c r="W2" s="11">
        <v>43073</v>
      </c>
      <c r="X2" s="10" t="s">
        <v>66</v>
      </c>
      <c r="Y2" s="10" t="s">
        <v>67</v>
      </c>
      <c r="Z2" s="10" t="s">
        <v>68</v>
      </c>
      <c r="AA2" s="10" t="s">
        <v>101</v>
      </c>
      <c r="AB2" s="10">
        <v>280</v>
      </c>
      <c r="AC2" s="10">
        <v>5.6961128416000003E-3</v>
      </c>
      <c r="AD2" s="12">
        <v>1.7403252916399999E-6</v>
      </c>
      <c r="AE2" s="10">
        <v>25813.91015625</v>
      </c>
      <c r="AF2" s="10">
        <v>695.469810840587</v>
      </c>
      <c r="AI2" s="10">
        <f t="shared" ref="AI2:AI33" si="0" xml:space="preserve"> AU2 + BG2</f>
        <v>0</v>
      </c>
      <c r="AJ2" s="10">
        <f t="shared" ref="AJ2:AJ33" si="1">AV2 + BH2</f>
        <v>0</v>
      </c>
      <c r="AP2" s="6"/>
      <c r="BB2" s="6"/>
    </row>
    <row r="3" spans="1:90" s="10" customFormat="1">
      <c r="A3">
        <v>1</v>
      </c>
      <c r="B3" s="10">
        <v>91</v>
      </c>
      <c r="D3" s="35"/>
      <c r="E3" s="10">
        <v>86</v>
      </c>
      <c r="F3" s="10">
        <v>10001814</v>
      </c>
      <c r="G3" s="10" t="s">
        <v>122</v>
      </c>
      <c r="H3" s="10" t="s">
        <v>123</v>
      </c>
      <c r="I3" s="10" t="s">
        <v>124</v>
      </c>
      <c r="J3" s="10" t="s">
        <v>58</v>
      </c>
      <c r="K3" s="10">
        <v>39051</v>
      </c>
      <c r="L3" s="10" t="s">
        <v>59</v>
      </c>
      <c r="M3" s="10" t="s">
        <v>125</v>
      </c>
      <c r="N3" s="10" t="s">
        <v>15</v>
      </c>
      <c r="O3" s="10" t="s">
        <v>61</v>
      </c>
      <c r="P3" s="10">
        <v>229</v>
      </c>
      <c r="Q3" s="10" t="s">
        <v>114</v>
      </c>
      <c r="R3" s="10">
        <v>28079</v>
      </c>
      <c r="S3" s="10" t="s">
        <v>63</v>
      </c>
      <c r="T3" s="10">
        <v>922140</v>
      </c>
      <c r="U3" s="10" t="s">
        <v>64</v>
      </c>
      <c r="V3" s="10" t="s">
        <v>65</v>
      </c>
      <c r="W3" s="11">
        <v>43073</v>
      </c>
      <c r="X3" s="10" t="s">
        <v>84</v>
      </c>
      <c r="Y3" s="10" t="s">
        <v>67</v>
      </c>
      <c r="Z3" s="10" t="s">
        <v>68</v>
      </c>
      <c r="AA3" s="10" t="s">
        <v>101</v>
      </c>
      <c r="AB3" s="10">
        <v>280</v>
      </c>
      <c r="AC3" s="10">
        <v>4.8932416324E-3</v>
      </c>
      <c r="AD3" s="12">
        <v>1.28221931004E-6</v>
      </c>
      <c r="AE3" s="10">
        <v>18888.92578125</v>
      </c>
      <c r="AF3" s="10">
        <v>602.65546816091</v>
      </c>
      <c r="AI3" s="10">
        <f t="shared" si="0"/>
        <v>0</v>
      </c>
      <c r="AJ3" s="10">
        <f t="shared" si="1"/>
        <v>0</v>
      </c>
      <c r="AP3" s="6"/>
      <c r="BB3" s="6"/>
    </row>
    <row r="4" spans="1:90" s="10" customFormat="1">
      <c r="A4">
        <v>1</v>
      </c>
      <c r="B4" s="10">
        <v>139</v>
      </c>
      <c r="D4" s="35"/>
      <c r="E4" s="10">
        <v>132</v>
      </c>
      <c r="F4" s="10">
        <v>10005532</v>
      </c>
      <c r="G4" s="10" t="s">
        <v>126</v>
      </c>
      <c r="H4" s="10" t="s">
        <v>127</v>
      </c>
      <c r="I4" s="10" t="s">
        <v>128</v>
      </c>
      <c r="J4" s="10" t="s">
        <v>58</v>
      </c>
      <c r="K4" s="10">
        <v>38834</v>
      </c>
      <c r="L4" s="10" t="s">
        <v>59</v>
      </c>
      <c r="M4" s="10" t="s">
        <v>129</v>
      </c>
      <c r="N4" s="10" t="s">
        <v>15</v>
      </c>
      <c r="O4" s="10" t="s">
        <v>61</v>
      </c>
      <c r="P4" s="10">
        <v>285</v>
      </c>
      <c r="Q4" s="10" t="s">
        <v>130</v>
      </c>
      <c r="R4" s="10">
        <v>28003</v>
      </c>
      <c r="S4" s="10" t="s">
        <v>63</v>
      </c>
      <c r="T4" s="10">
        <v>922140</v>
      </c>
      <c r="U4" s="10" t="s">
        <v>64</v>
      </c>
      <c r="V4" s="10" t="s">
        <v>65</v>
      </c>
      <c r="W4" s="11">
        <v>43073</v>
      </c>
      <c r="X4" s="10" t="s">
        <v>66</v>
      </c>
      <c r="Y4" s="10" t="s">
        <v>67</v>
      </c>
      <c r="Z4" s="10" t="s">
        <v>131</v>
      </c>
      <c r="AA4" s="10" t="s">
        <v>101</v>
      </c>
      <c r="AB4" s="10">
        <v>300</v>
      </c>
      <c r="AC4" s="10">
        <v>8.4756632892500003E-3</v>
      </c>
      <c r="AD4" s="12">
        <v>3.79246223524E-6</v>
      </c>
      <c r="AE4" s="10">
        <v>57308.83203125</v>
      </c>
      <c r="AF4" s="10">
        <v>1011.19769460225</v>
      </c>
      <c r="AI4" s="10">
        <f t="shared" si="0"/>
        <v>0</v>
      </c>
      <c r="AJ4" s="10">
        <f t="shared" si="1"/>
        <v>0</v>
      </c>
      <c r="AP4" s="6"/>
      <c r="BB4" s="6"/>
    </row>
    <row r="5" spans="1:90" s="10" customFormat="1">
      <c r="A5">
        <v>1</v>
      </c>
      <c r="B5">
        <v>140</v>
      </c>
      <c r="C5" s="22" t="s">
        <v>132</v>
      </c>
      <c r="D5" s="36">
        <v>110008514713</v>
      </c>
      <c r="E5">
        <v>133</v>
      </c>
      <c r="F5">
        <v>10004234</v>
      </c>
      <c r="G5" t="s">
        <v>133</v>
      </c>
      <c r="H5" t="s">
        <v>134</v>
      </c>
      <c r="I5" t="s">
        <v>135</v>
      </c>
      <c r="J5" t="s">
        <v>58</v>
      </c>
      <c r="K5">
        <v>38732</v>
      </c>
      <c r="L5" t="s">
        <v>59</v>
      </c>
      <c r="M5" t="s">
        <v>136</v>
      </c>
      <c r="N5" t="s">
        <v>15</v>
      </c>
      <c r="O5" t="s">
        <v>61</v>
      </c>
      <c r="P5">
        <v>297</v>
      </c>
      <c r="Q5" t="s">
        <v>137</v>
      </c>
      <c r="R5">
        <v>28011</v>
      </c>
      <c r="S5" t="s">
        <v>63</v>
      </c>
      <c r="T5">
        <v>922140</v>
      </c>
      <c r="U5" t="s">
        <v>64</v>
      </c>
      <c r="V5" t="s">
        <v>65</v>
      </c>
      <c r="W5" s="1">
        <v>43073</v>
      </c>
      <c r="X5" t="s">
        <v>84</v>
      </c>
      <c r="Y5" t="s">
        <v>67</v>
      </c>
      <c r="Z5" t="s">
        <v>138</v>
      </c>
      <c r="AA5" t="s">
        <v>101</v>
      </c>
      <c r="AB5">
        <v>369</v>
      </c>
      <c r="AC5">
        <v>8.3169428318200008E-3</v>
      </c>
      <c r="AD5" s="2">
        <v>1.9735686225000001E-6</v>
      </c>
      <c r="AE5">
        <v>29420.05078125</v>
      </c>
      <c r="AF5">
        <v>992.78273051165695</v>
      </c>
      <c r="AG5">
        <v>1</v>
      </c>
      <c r="AH5">
        <v>1</v>
      </c>
      <c r="AI5">
        <f t="shared" si="0"/>
        <v>0</v>
      </c>
      <c r="AJ5">
        <f t="shared" si="1"/>
        <v>0</v>
      </c>
      <c r="AK5">
        <v>1</v>
      </c>
      <c r="AL5" s="7" t="s">
        <v>70</v>
      </c>
      <c r="AM5" s="7" t="s">
        <v>70</v>
      </c>
      <c r="AN5" s="7" t="s">
        <v>70</v>
      </c>
      <c r="AO5" s="7" t="s">
        <v>70</v>
      </c>
      <c r="AP5" s="6"/>
      <c r="BB5" s="6"/>
    </row>
    <row r="6" spans="1:90" s="10" customFormat="1">
      <c r="A6">
        <v>1</v>
      </c>
      <c r="B6" s="10">
        <v>142</v>
      </c>
      <c r="D6" s="35"/>
      <c r="E6" s="10">
        <v>135</v>
      </c>
      <c r="F6" s="10">
        <v>10001822</v>
      </c>
      <c r="G6" s="10" t="s">
        <v>139</v>
      </c>
      <c r="H6" s="10" t="s">
        <v>140</v>
      </c>
      <c r="I6" s="10" t="s">
        <v>141</v>
      </c>
      <c r="J6" s="10" t="s">
        <v>58</v>
      </c>
      <c r="K6" s="10">
        <v>39452</v>
      </c>
      <c r="L6" s="10" t="s">
        <v>59</v>
      </c>
      <c r="M6" s="10" t="s">
        <v>142</v>
      </c>
      <c r="N6" s="10" t="s">
        <v>15</v>
      </c>
      <c r="O6" s="10" t="s">
        <v>61</v>
      </c>
      <c r="P6" s="10">
        <v>339</v>
      </c>
      <c r="Q6" s="10" t="s">
        <v>143</v>
      </c>
      <c r="R6" s="10">
        <v>28039</v>
      </c>
      <c r="S6" s="10" t="s">
        <v>63</v>
      </c>
      <c r="T6" s="10">
        <v>922140</v>
      </c>
      <c r="U6" s="10" t="s">
        <v>64</v>
      </c>
      <c r="V6" s="10" t="s">
        <v>65</v>
      </c>
      <c r="W6" s="11">
        <v>43073</v>
      </c>
      <c r="X6" s="10" t="s">
        <v>66</v>
      </c>
      <c r="Y6" s="10" t="s">
        <v>67</v>
      </c>
      <c r="Z6" s="10" t="s">
        <v>144</v>
      </c>
      <c r="AA6" s="10" t="s">
        <v>101</v>
      </c>
      <c r="AB6" s="10">
        <v>280</v>
      </c>
      <c r="AC6" s="10">
        <v>5.1440259464900001E-3</v>
      </c>
      <c r="AD6" s="12">
        <v>1.1478310117699999E-6</v>
      </c>
      <c r="AE6" s="10">
        <v>16582.03515625</v>
      </c>
      <c r="AF6" s="10">
        <v>596.65337259937496</v>
      </c>
      <c r="AI6" s="10">
        <f t="shared" si="0"/>
        <v>0</v>
      </c>
      <c r="AJ6" s="10">
        <f t="shared" si="1"/>
        <v>0</v>
      </c>
      <c r="AP6" s="6"/>
      <c r="BB6" s="6"/>
    </row>
    <row r="7" spans="1:90" s="10" customFormat="1">
      <c r="A7">
        <v>1</v>
      </c>
      <c r="B7" s="10">
        <v>143</v>
      </c>
      <c r="D7" s="35"/>
      <c r="E7" s="10">
        <v>136</v>
      </c>
      <c r="F7" s="10">
        <v>10001810</v>
      </c>
      <c r="G7" s="10" t="s">
        <v>145</v>
      </c>
      <c r="H7" s="10" t="s">
        <v>146</v>
      </c>
      <c r="I7" s="10" t="s">
        <v>147</v>
      </c>
      <c r="J7" s="10" t="s">
        <v>58</v>
      </c>
      <c r="K7" s="10">
        <v>39095</v>
      </c>
      <c r="L7" s="10" t="s">
        <v>59</v>
      </c>
      <c r="M7" s="10" t="s">
        <v>148</v>
      </c>
      <c r="N7" s="10" t="s">
        <v>15</v>
      </c>
      <c r="O7" s="10" t="s">
        <v>61</v>
      </c>
      <c r="P7" s="10">
        <v>256</v>
      </c>
      <c r="Q7" s="10" t="s">
        <v>149</v>
      </c>
      <c r="R7" s="10">
        <v>28051</v>
      </c>
      <c r="S7" s="10" t="s">
        <v>63</v>
      </c>
      <c r="T7" s="10">
        <v>922140</v>
      </c>
      <c r="U7" s="10" t="s">
        <v>64</v>
      </c>
      <c r="V7" s="10" t="s">
        <v>65</v>
      </c>
      <c r="W7" s="11">
        <v>43073</v>
      </c>
      <c r="X7" s="10" t="s">
        <v>66</v>
      </c>
      <c r="Y7" s="10" t="s">
        <v>67</v>
      </c>
      <c r="Z7" s="10" t="s">
        <v>68</v>
      </c>
      <c r="AA7" s="10" t="s">
        <v>101</v>
      </c>
      <c r="AB7" s="10">
        <v>280</v>
      </c>
      <c r="AC7" s="10">
        <v>5.6904695656699996E-3</v>
      </c>
      <c r="AD7" s="12">
        <v>1.2993738437E-6</v>
      </c>
      <c r="AE7" s="10">
        <v>19222.3984375</v>
      </c>
      <c r="AF7" s="10">
        <v>680.65665369474198</v>
      </c>
      <c r="AI7" s="10">
        <f t="shared" si="0"/>
        <v>0</v>
      </c>
      <c r="AJ7" s="10">
        <f t="shared" si="1"/>
        <v>0</v>
      </c>
      <c r="AP7" s="6"/>
      <c r="BB7" s="6"/>
    </row>
    <row r="8" spans="1:90" s="10" customFormat="1">
      <c r="A8">
        <v>1</v>
      </c>
      <c r="B8" s="10">
        <v>144</v>
      </c>
      <c r="D8" s="35"/>
      <c r="E8" s="10">
        <v>137</v>
      </c>
      <c r="F8" s="10">
        <v>10004242</v>
      </c>
      <c r="G8" s="10" t="s">
        <v>150</v>
      </c>
      <c r="H8" s="10" t="s">
        <v>151</v>
      </c>
      <c r="I8" s="10" t="s">
        <v>152</v>
      </c>
      <c r="J8" s="10" t="s">
        <v>58</v>
      </c>
      <c r="K8" s="10">
        <v>39113</v>
      </c>
      <c r="L8" s="10" t="s">
        <v>59</v>
      </c>
      <c r="M8" s="10" t="s">
        <v>153</v>
      </c>
      <c r="N8" s="10" t="s">
        <v>15</v>
      </c>
      <c r="O8" s="10" t="s">
        <v>61</v>
      </c>
      <c r="P8" s="10">
        <v>274</v>
      </c>
      <c r="Q8" s="10" t="s">
        <v>154</v>
      </c>
      <c r="R8" s="10">
        <v>28055</v>
      </c>
      <c r="S8" s="10" t="s">
        <v>63</v>
      </c>
      <c r="T8" s="10">
        <v>922140</v>
      </c>
      <c r="U8" s="10" t="s">
        <v>64</v>
      </c>
      <c r="V8" s="10" t="s">
        <v>65</v>
      </c>
      <c r="W8" s="11">
        <v>43073</v>
      </c>
      <c r="X8" s="10" t="s">
        <v>84</v>
      </c>
      <c r="Y8" s="10" t="s">
        <v>67</v>
      </c>
      <c r="Z8" s="10" t="s">
        <v>68</v>
      </c>
      <c r="AA8" s="10" t="s">
        <v>101</v>
      </c>
      <c r="AB8" s="10">
        <v>274</v>
      </c>
      <c r="AC8" s="10">
        <v>5.4652337961900001E-3</v>
      </c>
      <c r="AD8" s="12">
        <v>1.1117651930200001E-6</v>
      </c>
      <c r="AE8" s="10">
        <v>16408.69140625</v>
      </c>
      <c r="AF8" s="10">
        <v>663.56346147469401</v>
      </c>
      <c r="AI8" s="10">
        <f t="shared" si="0"/>
        <v>0</v>
      </c>
      <c r="AJ8" s="10">
        <f t="shared" si="1"/>
        <v>0</v>
      </c>
      <c r="AP8" s="6"/>
      <c r="BB8" s="6"/>
    </row>
    <row r="9" spans="1:90" s="10" customFormat="1">
      <c r="A9">
        <v>1</v>
      </c>
      <c r="B9" s="10">
        <v>145</v>
      </c>
      <c r="D9" s="35"/>
      <c r="E9" s="10">
        <v>138</v>
      </c>
      <c r="F9" s="10">
        <v>10001819</v>
      </c>
      <c r="G9" s="10" t="s">
        <v>155</v>
      </c>
      <c r="H9" s="10" t="s">
        <v>156</v>
      </c>
      <c r="I9" s="10" t="s">
        <v>157</v>
      </c>
      <c r="J9" s="10" t="s">
        <v>58</v>
      </c>
      <c r="K9" s="10">
        <v>39069</v>
      </c>
      <c r="L9" s="10" t="s">
        <v>59</v>
      </c>
      <c r="M9" s="10" t="s">
        <v>158</v>
      </c>
      <c r="N9" s="10" t="s">
        <v>15</v>
      </c>
      <c r="O9" s="10" t="s">
        <v>61</v>
      </c>
      <c r="P9" s="10">
        <v>273</v>
      </c>
      <c r="Q9" s="10" t="s">
        <v>159</v>
      </c>
      <c r="R9" s="10">
        <v>28063</v>
      </c>
      <c r="S9" s="10" t="s">
        <v>63</v>
      </c>
      <c r="T9" s="10">
        <v>922140</v>
      </c>
      <c r="U9" s="10" t="s">
        <v>64</v>
      </c>
      <c r="V9" s="10" t="s">
        <v>65</v>
      </c>
      <c r="W9" s="11">
        <v>43073</v>
      </c>
      <c r="X9" s="10" t="s">
        <v>66</v>
      </c>
      <c r="Y9" s="10" t="s">
        <v>67</v>
      </c>
      <c r="Z9" s="10" t="s">
        <v>160</v>
      </c>
      <c r="AA9" s="10" t="s">
        <v>101</v>
      </c>
      <c r="AB9" s="10">
        <v>280</v>
      </c>
      <c r="AC9" s="10">
        <v>5.8059497424900004E-3</v>
      </c>
      <c r="AD9" s="12">
        <v>1.6648267939999999E-6</v>
      </c>
      <c r="AE9" s="10">
        <v>24248.33203125</v>
      </c>
      <c r="AF9" s="10">
        <v>711.37053281814701</v>
      </c>
      <c r="AI9" s="10">
        <f t="shared" si="0"/>
        <v>0</v>
      </c>
      <c r="AJ9" s="10">
        <f t="shared" si="1"/>
        <v>0</v>
      </c>
      <c r="AP9" s="6"/>
      <c r="BB9" s="6"/>
    </row>
    <row r="10" spans="1:90" s="10" customFormat="1">
      <c r="A10">
        <v>1</v>
      </c>
      <c r="B10" s="10">
        <v>146</v>
      </c>
      <c r="D10" s="35"/>
      <c r="E10" s="10">
        <v>139</v>
      </c>
      <c r="F10" s="10">
        <v>10002646</v>
      </c>
      <c r="G10" s="10" t="s">
        <v>161</v>
      </c>
      <c r="H10" s="10" t="s">
        <v>162</v>
      </c>
      <c r="I10" s="10" t="s">
        <v>163</v>
      </c>
      <c r="J10" s="10" t="s">
        <v>58</v>
      </c>
      <c r="K10" s="10">
        <v>39328</v>
      </c>
      <c r="L10" s="10" t="s">
        <v>59</v>
      </c>
      <c r="M10" s="10" t="s">
        <v>164</v>
      </c>
      <c r="N10" s="10" t="s">
        <v>15</v>
      </c>
      <c r="O10" s="10" t="s">
        <v>61</v>
      </c>
      <c r="P10" s="10">
        <v>345</v>
      </c>
      <c r="Q10" s="10" t="s">
        <v>165</v>
      </c>
      <c r="R10" s="10">
        <v>28069</v>
      </c>
      <c r="S10" s="10" t="s">
        <v>63</v>
      </c>
      <c r="T10" s="10">
        <v>922140</v>
      </c>
      <c r="U10" s="10" t="s">
        <v>64</v>
      </c>
      <c r="V10" s="10" t="s">
        <v>166</v>
      </c>
      <c r="W10" s="11">
        <v>43073</v>
      </c>
      <c r="X10" s="10" t="s">
        <v>66</v>
      </c>
      <c r="Y10" s="10" t="s">
        <v>67</v>
      </c>
      <c r="Z10" s="10" t="s">
        <v>167</v>
      </c>
      <c r="AA10" s="10" t="s">
        <v>101</v>
      </c>
      <c r="AB10" s="10">
        <v>467</v>
      </c>
      <c r="AC10" s="10">
        <v>6.8526470245300003E-3</v>
      </c>
      <c r="AD10" s="12">
        <v>1.8567470102200001E-6</v>
      </c>
      <c r="AE10" s="10">
        <v>27363.96875</v>
      </c>
      <c r="AF10" s="10">
        <v>793.80970648672803</v>
      </c>
      <c r="AI10" s="10">
        <f t="shared" si="0"/>
        <v>0</v>
      </c>
      <c r="AJ10" s="10">
        <f t="shared" si="1"/>
        <v>0</v>
      </c>
      <c r="AP10" s="6"/>
      <c r="BB10" s="6"/>
    </row>
    <row r="11" spans="1:90" s="10" customFormat="1">
      <c r="A11">
        <v>1</v>
      </c>
      <c r="B11" s="10">
        <v>148</v>
      </c>
      <c r="D11" s="35"/>
      <c r="E11" s="10">
        <v>141</v>
      </c>
      <c r="F11" s="10">
        <v>10004258</v>
      </c>
      <c r="G11" s="10" t="s">
        <v>168</v>
      </c>
      <c r="H11" s="10" t="s">
        <v>169</v>
      </c>
      <c r="I11" s="10" t="s">
        <v>170</v>
      </c>
      <c r="J11" s="10" t="s">
        <v>58</v>
      </c>
      <c r="K11" s="10">
        <v>39429</v>
      </c>
      <c r="L11" s="10" t="s">
        <v>59</v>
      </c>
      <c r="M11" s="10" t="s">
        <v>171</v>
      </c>
      <c r="N11" s="10" t="s">
        <v>15</v>
      </c>
      <c r="O11" s="10" t="s">
        <v>61</v>
      </c>
      <c r="P11" s="10">
        <v>277</v>
      </c>
      <c r="Q11" s="10" t="s">
        <v>172</v>
      </c>
      <c r="R11" s="10">
        <v>28091</v>
      </c>
      <c r="S11" s="10" t="s">
        <v>63</v>
      </c>
      <c r="T11" s="10">
        <v>922140</v>
      </c>
      <c r="U11" s="10" t="s">
        <v>64</v>
      </c>
      <c r="V11" s="10" t="s">
        <v>65</v>
      </c>
      <c r="W11" s="11">
        <v>43073</v>
      </c>
      <c r="X11" s="10" t="s">
        <v>66</v>
      </c>
      <c r="Y11" s="10" t="s">
        <v>67</v>
      </c>
      <c r="Z11" s="10" t="s">
        <v>173</v>
      </c>
      <c r="AA11" s="10" t="s">
        <v>101</v>
      </c>
      <c r="AB11" s="10">
        <v>280</v>
      </c>
      <c r="AC11" s="10">
        <v>6.7715859016600002E-3</v>
      </c>
      <c r="AD11" s="12">
        <v>2.1438324916300002E-6</v>
      </c>
      <c r="AE11" s="10">
        <v>31074.88671875</v>
      </c>
      <c r="AF11" s="10">
        <v>812.11945029236199</v>
      </c>
      <c r="AI11" s="10">
        <f t="shared" si="0"/>
        <v>0</v>
      </c>
      <c r="AJ11" s="10">
        <f t="shared" si="1"/>
        <v>0</v>
      </c>
      <c r="AP11" s="6"/>
      <c r="BB11" s="6"/>
    </row>
    <row r="12" spans="1:90" s="10" customFormat="1">
      <c r="A12">
        <v>1</v>
      </c>
      <c r="B12" s="10">
        <v>149</v>
      </c>
      <c r="D12" s="35"/>
      <c r="E12" s="10">
        <v>142</v>
      </c>
      <c r="F12" s="10">
        <v>10004261</v>
      </c>
      <c r="G12" s="10" t="s">
        <v>174</v>
      </c>
      <c r="H12" s="10" t="s">
        <v>175</v>
      </c>
      <c r="I12" s="10" t="s">
        <v>176</v>
      </c>
      <c r="J12" s="10" t="s">
        <v>58</v>
      </c>
      <c r="K12" s="10">
        <v>39577</v>
      </c>
      <c r="L12" s="10" t="s">
        <v>59</v>
      </c>
      <c r="M12" s="10" t="s">
        <v>177</v>
      </c>
      <c r="N12" s="10" t="s">
        <v>15</v>
      </c>
      <c r="O12" s="10" t="s">
        <v>61</v>
      </c>
      <c r="P12" s="10">
        <v>325</v>
      </c>
      <c r="Q12" s="10" t="s">
        <v>178</v>
      </c>
      <c r="R12" s="10">
        <v>28131</v>
      </c>
      <c r="S12" s="10" t="s">
        <v>63</v>
      </c>
      <c r="T12" s="10">
        <v>922140</v>
      </c>
      <c r="U12" s="10" t="s">
        <v>64</v>
      </c>
      <c r="V12" s="10" t="s">
        <v>65</v>
      </c>
      <c r="W12" s="11">
        <v>43073</v>
      </c>
      <c r="X12" s="10" t="s">
        <v>66</v>
      </c>
      <c r="Y12" s="10" t="s">
        <v>67</v>
      </c>
      <c r="Z12" s="10" t="s">
        <v>68</v>
      </c>
      <c r="AA12" s="10" t="s">
        <v>101</v>
      </c>
      <c r="AB12" s="10">
        <v>326</v>
      </c>
      <c r="AC12" s="10">
        <v>5.1586201276599998E-3</v>
      </c>
      <c r="AD12" s="12">
        <v>1.0767609843299999E-6</v>
      </c>
      <c r="AE12" s="10">
        <v>15540.04296875</v>
      </c>
      <c r="AF12" s="10">
        <v>627.60167316403704</v>
      </c>
      <c r="AI12" s="10">
        <f t="shared" si="0"/>
        <v>0</v>
      </c>
      <c r="AJ12" s="10">
        <f t="shared" si="1"/>
        <v>0</v>
      </c>
      <c r="AP12" s="6"/>
      <c r="BB12" s="6"/>
    </row>
    <row r="13" spans="1:90" s="10" customFormat="1">
      <c r="A13">
        <v>1</v>
      </c>
      <c r="B13" s="10">
        <v>152</v>
      </c>
      <c r="D13" s="35"/>
      <c r="E13" s="10">
        <v>145</v>
      </c>
      <c r="F13" s="10">
        <v>10004240</v>
      </c>
      <c r="G13" s="10" t="s">
        <v>179</v>
      </c>
      <c r="H13" s="10" t="s">
        <v>180</v>
      </c>
      <c r="I13" s="10" t="s">
        <v>181</v>
      </c>
      <c r="J13" s="10" t="s">
        <v>58</v>
      </c>
      <c r="K13" s="10">
        <v>39339</v>
      </c>
      <c r="L13" s="10" t="s">
        <v>59</v>
      </c>
      <c r="M13" s="10" t="s">
        <v>182</v>
      </c>
      <c r="N13" s="10" t="s">
        <v>15</v>
      </c>
      <c r="O13" s="10" t="s">
        <v>61</v>
      </c>
      <c r="P13" s="10">
        <v>270</v>
      </c>
      <c r="Q13" s="10" t="s">
        <v>183</v>
      </c>
      <c r="R13" s="10">
        <v>28159</v>
      </c>
      <c r="S13" s="10" t="s">
        <v>63</v>
      </c>
      <c r="T13" s="10">
        <v>922140</v>
      </c>
      <c r="U13" s="10" t="s">
        <v>64</v>
      </c>
      <c r="V13" s="10" t="s">
        <v>65</v>
      </c>
      <c r="W13" s="11">
        <v>43073</v>
      </c>
      <c r="X13" s="10" t="s">
        <v>66</v>
      </c>
      <c r="Y13" s="10" t="s">
        <v>67</v>
      </c>
      <c r="Z13" s="10" t="s">
        <v>68</v>
      </c>
      <c r="AA13" s="10" t="s">
        <v>101</v>
      </c>
      <c r="AB13" s="10">
        <v>280</v>
      </c>
      <c r="AC13" s="10">
        <v>5.2155480026899997E-3</v>
      </c>
      <c r="AD13" s="12">
        <v>1.27683542469E-6</v>
      </c>
      <c r="AE13" s="10">
        <v>18902.66796875</v>
      </c>
      <c r="AF13" s="10">
        <v>613.04304430048398</v>
      </c>
      <c r="AI13" s="10">
        <f t="shared" si="0"/>
        <v>0</v>
      </c>
      <c r="AJ13" s="10">
        <f t="shared" si="1"/>
        <v>0</v>
      </c>
      <c r="AP13" s="6"/>
      <c r="BB13" s="6"/>
    </row>
    <row r="14" spans="1:90" s="10" customFormat="1">
      <c r="A14">
        <v>1</v>
      </c>
      <c r="B14" s="10">
        <v>154</v>
      </c>
      <c r="D14" s="35"/>
      <c r="E14" s="10">
        <v>147</v>
      </c>
      <c r="F14" s="10">
        <v>10006215</v>
      </c>
      <c r="G14" s="10" t="s">
        <v>184</v>
      </c>
      <c r="H14" s="10" t="s">
        <v>185</v>
      </c>
      <c r="I14" s="10" t="s">
        <v>186</v>
      </c>
      <c r="J14" s="10" t="s">
        <v>58</v>
      </c>
      <c r="K14" s="10">
        <v>39194</v>
      </c>
      <c r="L14" s="10" t="s">
        <v>59</v>
      </c>
      <c r="M14" s="10" t="s">
        <v>187</v>
      </c>
      <c r="N14" s="10" t="s">
        <v>15</v>
      </c>
      <c r="O14" s="10" t="s">
        <v>61</v>
      </c>
      <c r="P14" s="10">
        <v>295</v>
      </c>
      <c r="Q14" s="10" t="s">
        <v>188</v>
      </c>
      <c r="R14" s="10">
        <v>28163</v>
      </c>
      <c r="S14" s="10" t="s">
        <v>63</v>
      </c>
      <c r="T14" s="10">
        <v>922140</v>
      </c>
      <c r="U14" s="10" t="s">
        <v>64</v>
      </c>
      <c r="V14" s="10" t="s">
        <v>65</v>
      </c>
      <c r="W14" s="11">
        <v>43073</v>
      </c>
      <c r="X14" s="10" t="s">
        <v>66</v>
      </c>
      <c r="Y14" s="10" t="s">
        <v>67</v>
      </c>
      <c r="Z14" s="10" t="s">
        <v>68</v>
      </c>
      <c r="AA14" s="10" t="s">
        <v>101</v>
      </c>
      <c r="AB14" s="10">
        <v>300</v>
      </c>
      <c r="AC14" s="10">
        <v>5.6551252831399997E-3</v>
      </c>
      <c r="AD14" s="12">
        <v>1.6695328805000001E-6</v>
      </c>
      <c r="AE14" s="10">
        <v>24626.390625</v>
      </c>
      <c r="AF14" s="10">
        <v>671.06183078353695</v>
      </c>
      <c r="AI14" s="10">
        <f t="shared" si="0"/>
        <v>0</v>
      </c>
      <c r="AJ14" s="10">
        <f t="shared" si="1"/>
        <v>0</v>
      </c>
      <c r="AP14" s="6"/>
      <c r="BB14" s="6"/>
    </row>
    <row r="15" spans="1:90" s="10" customFormat="1">
      <c r="A15">
        <v>1</v>
      </c>
      <c r="B15" s="10">
        <v>157</v>
      </c>
      <c r="D15" s="35"/>
      <c r="E15" s="10">
        <v>150</v>
      </c>
      <c r="F15" s="10">
        <v>10006214</v>
      </c>
      <c r="G15" s="10" t="s">
        <v>193</v>
      </c>
      <c r="H15" s="10" t="s">
        <v>194</v>
      </c>
      <c r="I15" s="10" t="s">
        <v>195</v>
      </c>
      <c r="J15" s="10" t="s">
        <v>58</v>
      </c>
      <c r="K15" s="10">
        <v>38701</v>
      </c>
      <c r="L15" s="10" t="s">
        <v>59</v>
      </c>
      <c r="M15" s="10" t="s">
        <v>196</v>
      </c>
      <c r="N15" s="10" t="s">
        <v>15</v>
      </c>
      <c r="O15" s="10" t="s">
        <v>61</v>
      </c>
      <c r="P15" s="10">
        <v>235</v>
      </c>
      <c r="Q15" s="10" t="s">
        <v>197</v>
      </c>
      <c r="R15" s="10">
        <v>28151</v>
      </c>
      <c r="S15" s="10" t="s">
        <v>63</v>
      </c>
      <c r="T15" s="10">
        <v>922140</v>
      </c>
      <c r="U15" s="10" t="s">
        <v>64</v>
      </c>
      <c r="V15" s="10" t="s">
        <v>65</v>
      </c>
      <c r="W15" s="11">
        <v>43073</v>
      </c>
      <c r="X15" s="10" t="s">
        <v>66</v>
      </c>
      <c r="Y15" s="10" t="s">
        <v>67</v>
      </c>
      <c r="Z15" s="10" t="s">
        <v>68</v>
      </c>
      <c r="AA15" s="10" t="s">
        <v>59</v>
      </c>
      <c r="AB15" s="10">
        <v>300</v>
      </c>
      <c r="AC15" s="10">
        <v>6.2941974838999996E-3</v>
      </c>
      <c r="AD15" s="12">
        <v>2.7309633213700001E-6</v>
      </c>
      <c r="AE15" s="10">
        <v>40506.26953125</v>
      </c>
      <c r="AF15" s="10">
        <v>772.58111773842302</v>
      </c>
      <c r="AI15" s="10">
        <f t="shared" si="0"/>
        <v>0</v>
      </c>
      <c r="AJ15" s="10">
        <f t="shared" si="1"/>
        <v>0</v>
      </c>
      <c r="AP15" s="6"/>
      <c r="BB15" s="6"/>
    </row>
    <row r="16" spans="1:90" s="10" customFormat="1">
      <c r="A16">
        <v>1</v>
      </c>
      <c r="B16" s="10">
        <v>3691</v>
      </c>
      <c r="D16" s="35"/>
      <c r="E16" s="10">
        <v>3291</v>
      </c>
      <c r="F16" s="10">
        <v>10005584</v>
      </c>
      <c r="G16" s="10" t="s">
        <v>261</v>
      </c>
      <c r="H16" s="10" t="s">
        <v>262</v>
      </c>
      <c r="I16" s="10" t="s">
        <v>263</v>
      </c>
      <c r="J16" s="10" t="s">
        <v>58</v>
      </c>
      <c r="K16" s="10">
        <v>39120</v>
      </c>
      <c r="L16" s="10" t="s">
        <v>59</v>
      </c>
      <c r="M16" s="10" t="s">
        <v>264</v>
      </c>
      <c r="N16" s="10" t="s">
        <v>15</v>
      </c>
      <c r="O16" s="10" t="s">
        <v>61</v>
      </c>
      <c r="P16" s="10">
        <v>90</v>
      </c>
      <c r="Q16" s="10" t="s">
        <v>265</v>
      </c>
      <c r="R16" s="10">
        <v>28001</v>
      </c>
      <c r="S16" s="10" t="s">
        <v>63</v>
      </c>
      <c r="T16" s="10">
        <v>922140</v>
      </c>
      <c r="U16" s="10" t="s">
        <v>64</v>
      </c>
      <c r="V16" s="10" t="s">
        <v>266</v>
      </c>
      <c r="W16" s="11">
        <v>43186</v>
      </c>
      <c r="X16" s="10" t="s">
        <v>66</v>
      </c>
      <c r="Y16" s="10" t="s">
        <v>267</v>
      </c>
      <c r="Z16" s="10" t="s">
        <v>266</v>
      </c>
      <c r="AA16" s="10" t="s">
        <v>59</v>
      </c>
      <c r="AB16" s="10">
        <v>-999</v>
      </c>
      <c r="AC16" s="10">
        <v>1.4538814901200001E-3</v>
      </c>
      <c r="AD16" s="12">
        <v>8.6856776215599997E-8</v>
      </c>
      <c r="AE16" s="10">
        <v>1263.16796875</v>
      </c>
      <c r="AF16" s="10">
        <v>174.39813452620601</v>
      </c>
      <c r="AI16" s="10">
        <f t="shared" si="0"/>
        <v>0</v>
      </c>
      <c r="AJ16" s="10">
        <f t="shared" si="1"/>
        <v>0</v>
      </c>
      <c r="AP16" s="6"/>
      <c r="BB16" s="6"/>
    </row>
    <row r="17" spans="1:90" s="10" customFormat="1">
      <c r="A17">
        <v>1</v>
      </c>
      <c r="B17" s="10">
        <v>3701</v>
      </c>
      <c r="D17" s="35"/>
      <c r="E17" s="10">
        <v>3301</v>
      </c>
      <c r="F17" s="10">
        <v>10005583</v>
      </c>
      <c r="G17" s="10" t="s">
        <v>268</v>
      </c>
      <c r="H17" s="10" t="s">
        <v>269</v>
      </c>
      <c r="I17" s="10" t="s">
        <v>263</v>
      </c>
      <c r="J17" s="10" t="s">
        <v>58</v>
      </c>
      <c r="K17" s="10">
        <v>39120</v>
      </c>
      <c r="L17" s="10" t="s">
        <v>59</v>
      </c>
      <c r="M17" s="10" t="s">
        <v>270</v>
      </c>
      <c r="N17" s="10" t="s">
        <v>15</v>
      </c>
      <c r="O17" s="10" t="s">
        <v>61</v>
      </c>
      <c r="P17" s="10">
        <v>14</v>
      </c>
      <c r="Q17" s="10" t="s">
        <v>265</v>
      </c>
      <c r="R17" s="10">
        <v>28001</v>
      </c>
      <c r="S17" s="10" t="s">
        <v>63</v>
      </c>
      <c r="T17" s="10">
        <v>922140</v>
      </c>
      <c r="U17" s="10" t="s">
        <v>64</v>
      </c>
      <c r="V17" s="10" t="s">
        <v>271</v>
      </c>
      <c r="W17" s="11">
        <v>43186</v>
      </c>
      <c r="X17" s="10" t="s">
        <v>66</v>
      </c>
      <c r="Y17" s="10" t="s">
        <v>267</v>
      </c>
      <c r="Z17" s="10" t="s">
        <v>59</v>
      </c>
      <c r="AA17" s="10" t="s">
        <v>116</v>
      </c>
      <c r="AB17" s="10">
        <v>26</v>
      </c>
      <c r="AC17" s="10">
        <v>1.3189835588600001E-3</v>
      </c>
      <c r="AD17" s="12">
        <v>8.0235014433199994E-8</v>
      </c>
      <c r="AE17" s="10">
        <v>1166.84765625</v>
      </c>
      <c r="AF17" s="10">
        <v>159.64692604700701</v>
      </c>
      <c r="AI17" s="10">
        <f t="shared" si="0"/>
        <v>0</v>
      </c>
      <c r="AJ17" s="10">
        <f t="shared" si="1"/>
        <v>0</v>
      </c>
      <c r="AP17" s="6"/>
      <c r="BB17" s="6"/>
    </row>
    <row r="18" spans="1:90" s="10" customFormat="1">
      <c r="A18">
        <v>1</v>
      </c>
      <c r="B18" s="10">
        <v>3702</v>
      </c>
      <c r="D18" s="35"/>
      <c r="E18" s="10">
        <v>3302</v>
      </c>
      <c r="F18" s="10">
        <v>10005531</v>
      </c>
      <c r="G18" s="10" t="s">
        <v>272</v>
      </c>
      <c r="H18" s="10" t="s">
        <v>273</v>
      </c>
      <c r="I18" s="10" t="s">
        <v>128</v>
      </c>
      <c r="J18" s="10" t="s">
        <v>58</v>
      </c>
      <c r="K18" s="10">
        <v>38834</v>
      </c>
      <c r="L18" s="10" t="s">
        <v>59</v>
      </c>
      <c r="M18" s="10" t="s">
        <v>274</v>
      </c>
      <c r="N18" s="10" t="s">
        <v>15</v>
      </c>
      <c r="O18" s="10" t="s">
        <v>61</v>
      </c>
      <c r="P18" s="10">
        <v>-999</v>
      </c>
      <c r="Q18" s="10" t="s">
        <v>130</v>
      </c>
      <c r="R18" s="10">
        <v>28003</v>
      </c>
      <c r="S18" s="10" t="s">
        <v>63</v>
      </c>
      <c r="T18" s="10">
        <v>922140</v>
      </c>
      <c r="U18" s="10" t="s">
        <v>64</v>
      </c>
      <c r="V18" s="10" t="s">
        <v>275</v>
      </c>
      <c r="W18" s="11">
        <v>42415</v>
      </c>
      <c r="X18" s="10" t="s">
        <v>66</v>
      </c>
      <c r="Y18" s="10" t="s">
        <v>267</v>
      </c>
      <c r="Z18" s="10" t="s">
        <v>59</v>
      </c>
      <c r="AA18" s="10" t="s">
        <v>116</v>
      </c>
      <c r="AB18" s="10">
        <v>16</v>
      </c>
      <c r="AC18" s="10">
        <v>1.7022939169800001E-3</v>
      </c>
      <c r="AD18" s="12">
        <v>1.49193502825E-7</v>
      </c>
      <c r="AE18" s="10">
        <v>2254.484375</v>
      </c>
      <c r="AF18" s="10">
        <v>207.72913387080001</v>
      </c>
      <c r="AI18" s="10">
        <f t="shared" si="0"/>
        <v>0</v>
      </c>
      <c r="AJ18" s="10">
        <f t="shared" si="1"/>
        <v>0</v>
      </c>
      <c r="AP18" s="6"/>
      <c r="BB18" s="6"/>
    </row>
    <row r="19" spans="1:90" s="10" customFormat="1">
      <c r="A19">
        <v>1</v>
      </c>
      <c r="B19" s="10">
        <v>3711</v>
      </c>
      <c r="D19" s="35"/>
      <c r="E19" s="10">
        <v>3311</v>
      </c>
      <c r="F19" s="10">
        <v>10005564</v>
      </c>
      <c r="G19" s="10" t="s">
        <v>276</v>
      </c>
      <c r="H19" s="10" t="s">
        <v>277</v>
      </c>
      <c r="I19" s="10" t="s">
        <v>278</v>
      </c>
      <c r="J19" s="10" t="s">
        <v>58</v>
      </c>
      <c r="K19" s="10">
        <v>39090</v>
      </c>
      <c r="L19" s="10" t="s">
        <v>59</v>
      </c>
      <c r="M19" s="10" t="s">
        <v>279</v>
      </c>
      <c r="N19" s="10" t="s">
        <v>15</v>
      </c>
      <c r="O19" s="10" t="s">
        <v>61</v>
      </c>
      <c r="P19" s="10">
        <v>-999</v>
      </c>
      <c r="Q19" s="10" t="s">
        <v>280</v>
      </c>
      <c r="R19" s="10">
        <v>28007</v>
      </c>
      <c r="S19" s="10" t="s">
        <v>63</v>
      </c>
      <c r="T19" s="10">
        <v>922140</v>
      </c>
      <c r="U19" s="10" t="s">
        <v>64</v>
      </c>
      <c r="V19" s="10" t="s">
        <v>281</v>
      </c>
      <c r="W19" s="11">
        <v>43186</v>
      </c>
      <c r="X19" s="10" t="s">
        <v>84</v>
      </c>
      <c r="Y19" s="10" t="s">
        <v>267</v>
      </c>
      <c r="Z19" s="10" t="s">
        <v>59</v>
      </c>
      <c r="AA19" s="10" t="s">
        <v>59</v>
      </c>
      <c r="AB19" s="10">
        <v>-999</v>
      </c>
      <c r="AC19" s="10">
        <v>2.0054330156799999E-3</v>
      </c>
      <c r="AD19" s="12">
        <v>2.5122624110400001E-7</v>
      </c>
      <c r="AE19" s="10">
        <v>3714.58984375</v>
      </c>
      <c r="AF19" s="10">
        <v>244.85122049193899</v>
      </c>
      <c r="AI19" s="10">
        <f t="shared" si="0"/>
        <v>0</v>
      </c>
      <c r="AJ19" s="10">
        <f t="shared" si="1"/>
        <v>0</v>
      </c>
      <c r="AP19" s="6"/>
      <c r="BB19" s="6"/>
    </row>
    <row r="20" spans="1:90" s="10" customFormat="1">
      <c r="A20">
        <v>1</v>
      </c>
      <c r="B20" s="10">
        <v>3725</v>
      </c>
      <c r="D20" s="35"/>
      <c r="E20" s="10">
        <v>3325</v>
      </c>
      <c r="F20" s="10">
        <v>10005548</v>
      </c>
      <c r="G20" s="10" t="s">
        <v>286</v>
      </c>
      <c r="H20" s="10" t="s">
        <v>287</v>
      </c>
      <c r="I20" s="10" t="s">
        <v>288</v>
      </c>
      <c r="J20" s="10" t="s">
        <v>58</v>
      </c>
      <c r="K20" s="10">
        <v>38769</v>
      </c>
      <c r="L20" s="10" t="s">
        <v>59</v>
      </c>
      <c r="M20" s="10" t="s">
        <v>289</v>
      </c>
      <c r="N20" s="10" t="s">
        <v>15</v>
      </c>
      <c r="O20" s="10" t="s">
        <v>61</v>
      </c>
      <c r="P20" s="10">
        <v>-999</v>
      </c>
      <c r="Q20" s="10" t="s">
        <v>137</v>
      </c>
      <c r="R20" s="10">
        <v>28011</v>
      </c>
      <c r="S20" s="10" t="s">
        <v>63</v>
      </c>
      <c r="T20" s="10">
        <v>922140</v>
      </c>
      <c r="U20" s="10" t="s">
        <v>64</v>
      </c>
      <c r="V20" s="10" t="s">
        <v>290</v>
      </c>
      <c r="W20" s="11">
        <v>43186</v>
      </c>
      <c r="X20" s="10" t="s">
        <v>291</v>
      </c>
      <c r="Y20" s="10" t="s">
        <v>267</v>
      </c>
      <c r="Z20" s="10" t="s">
        <v>59</v>
      </c>
      <c r="AA20" s="10" t="s">
        <v>116</v>
      </c>
      <c r="AB20" s="10">
        <v>-999</v>
      </c>
      <c r="AC20" s="10">
        <v>2.3100953687099999E-3</v>
      </c>
      <c r="AD20" s="12">
        <v>3.1033960417699998E-7</v>
      </c>
      <c r="AE20" s="10">
        <v>4630.8359375</v>
      </c>
      <c r="AF20" s="10">
        <v>276.47421795794298</v>
      </c>
      <c r="AI20" s="10">
        <f t="shared" si="0"/>
        <v>0</v>
      </c>
      <c r="AJ20" s="10">
        <f t="shared" si="1"/>
        <v>0</v>
      </c>
      <c r="AP20" s="6"/>
      <c r="BB20" s="6"/>
    </row>
    <row r="21" spans="1:90" s="10" customFormat="1">
      <c r="A21">
        <v>1</v>
      </c>
      <c r="B21">
        <v>3726</v>
      </c>
      <c r="C21" s="22" t="s">
        <v>292</v>
      </c>
      <c r="D21" s="36">
        <v>110008519898</v>
      </c>
      <c r="E21">
        <v>3326</v>
      </c>
      <c r="F21">
        <v>10006435</v>
      </c>
      <c r="G21" t="s">
        <v>293</v>
      </c>
      <c r="H21" t="s">
        <v>294</v>
      </c>
      <c r="I21" t="s">
        <v>295</v>
      </c>
      <c r="J21" t="s">
        <v>58</v>
      </c>
      <c r="K21">
        <v>38951</v>
      </c>
      <c r="L21" t="s">
        <v>59</v>
      </c>
      <c r="M21" t="s">
        <v>296</v>
      </c>
      <c r="N21" t="s">
        <v>15</v>
      </c>
      <c r="O21" t="s">
        <v>61</v>
      </c>
      <c r="P21">
        <v>53</v>
      </c>
      <c r="Q21" t="s">
        <v>297</v>
      </c>
      <c r="R21">
        <v>28013</v>
      </c>
      <c r="S21" t="s">
        <v>63</v>
      </c>
      <c r="T21">
        <v>922140</v>
      </c>
      <c r="U21" t="s">
        <v>64</v>
      </c>
      <c r="V21" t="s">
        <v>298</v>
      </c>
      <c r="W21" s="1">
        <v>43186</v>
      </c>
      <c r="X21" t="s">
        <v>66</v>
      </c>
      <c r="Y21" t="s">
        <v>267</v>
      </c>
      <c r="Z21" t="s">
        <v>298</v>
      </c>
      <c r="AA21" t="s">
        <v>69</v>
      </c>
      <c r="AB21">
        <v>-999</v>
      </c>
      <c r="AC21">
        <v>2.36568001845E-3</v>
      </c>
      <c r="AD21" s="2">
        <v>3.0825889401099999E-7</v>
      </c>
      <c r="AE21">
        <v>4604.16015625</v>
      </c>
      <c r="AF21">
        <v>291.830894458253</v>
      </c>
      <c r="AG21">
        <v>1</v>
      </c>
      <c r="AH21">
        <v>1</v>
      </c>
      <c r="AI21">
        <f t="shared" si="0"/>
        <v>0</v>
      </c>
      <c r="AJ21">
        <f t="shared" si="1"/>
        <v>0</v>
      </c>
      <c r="AK21">
        <v>6</v>
      </c>
      <c r="AL21" s="7" t="s">
        <v>70</v>
      </c>
      <c r="AM21" s="7" t="s">
        <v>70</v>
      </c>
      <c r="AN21" s="7" t="s">
        <v>70</v>
      </c>
      <c r="AO21" s="7" t="s">
        <v>70</v>
      </c>
      <c r="AP21" s="6"/>
      <c r="BB21" s="6"/>
    </row>
    <row r="22" spans="1:90">
      <c r="A22">
        <v>1</v>
      </c>
      <c r="B22" s="10">
        <v>3808</v>
      </c>
      <c r="C22" s="10"/>
      <c r="D22" s="35"/>
      <c r="E22" s="10">
        <v>3408</v>
      </c>
      <c r="F22" s="10">
        <v>10006813</v>
      </c>
      <c r="G22" s="10" t="s">
        <v>299</v>
      </c>
      <c r="H22" s="10" t="s">
        <v>300</v>
      </c>
      <c r="I22" s="10" t="s">
        <v>301</v>
      </c>
      <c r="J22" s="10" t="s">
        <v>58</v>
      </c>
      <c r="K22" s="10">
        <v>38851</v>
      </c>
      <c r="L22" s="10" t="s">
        <v>59</v>
      </c>
      <c r="M22" s="10" t="s">
        <v>59</v>
      </c>
      <c r="N22" s="10" t="s">
        <v>15</v>
      </c>
      <c r="O22" s="10" t="s">
        <v>61</v>
      </c>
      <c r="P22" s="10">
        <v>-999</v>
      </c>
      <c r="Q22" s="10" t="s">
        <v>302</v>
      </c>
      <c r="R22" s="10">
        <v>28017</v>
      </c>
      <c r="S22" s="10" t="s">
        <v>63</v>
      </c>
      <c r="T22" s="10">
        <v>922140</v>
      </c>
      <c r="U22" s="10" t="s">
        <v>64</v>
      </c>
      <c r="V22" s="10" t="s">
        <v>303</v>
      </c>
      <c r="W22" s="11">
        <v>43186</v>
      </c>
      <c r="X22" s="10" t="s">
        <v>66</v>
      </c>
      <c r="Y22" s="10" t="s">
        <v>267</v>
      </c>
      <c r="Z22" s="10" t="s">
        <v>59</v>
      </c>
      <c r="AA22" s="10" t="s">
        <v>59</v>
      </c>
      <c r="AB22" s="10">
        <v>-999</v>
      </c>
      <c r="AC22" s="10">
        <v>5.61105625574E-3</v>
      </c>
      <c r="AD22" s="12">
        <v>8.0139743722200001E-7</v>
      </c>
      <c r="AE22" s="10">
        <v>11967.78125</v>
      </c>
      <c r="AF22" s="10">
        <v>677.83142128370503</v>
      </c>
      <c r="AG22" s="10"/>
      <c r="AH22" s="10"/>
      <c r="AI22" s="10">
        <f t="shared" si="0"/>
        <v>8</v>
      </c>
      <c r="AJ22" s="10">
        <f t="shared" si="1"/>
        <v>0</v>
      </c>
      <c r="AK22" s="10"/>
      <c r="AL22" s="10"/>
      <c r="AM22" s="10"/>
      <c r="AN22" s="10"/>
      <c r="AO22" s="10"/>
      <c r="AP22" s="6"/>
      <c r="AQ22" t="s">
        <v>85</v>
      </c>
      <c r="AR22">
        <v>1</v>
      </c>
      <c r="AS22" s="1">
        <v>42437</v>
      </c>
      <c r="AT22" t="s">
        <v>86</v>
      </c>
      <c r="AU22">
        <v>8</v>
      </c>
      <c r="AV22">
        <v>0</v>
      </c>
      <c r="AW22">
        <v>6</v>
      </c>
      <c r="AX22" s="7" t="s">
        <v>70</v>
      </c>
      <c r="AY22" s="7" t="s">
        <v>70</v>
      </c>
      <c r="AZ22" s="7" t="s">
        <v>70</v>
      </c>
      <c r="BA22" s="7" t="s">
        <v>70</v>
      </c>
      <c r="BB22" s="6"/>
      <c r="BN22" s="6"/>
      <c r="BZ22" s="6"/>
      <c r="CL22" s="6"/>
    </row>
    <row r="23" spans="1:90" s="10" customFormat="1">
      <c r="A23">
        <v>1</v>
      </c>
      <c r="B23" s="10">
        <v>3812</v>
      </c>
      <c r="D23" s="35"/>
      <c r="E23" s="10">
        <v>3412</v>
      </c>
      <c r="F23" s="10">
        <v>10005535</v>
      </c>
      <c r="G23" s="10" t="s">
        <v>304</v>
      </c>
      <c r="H23" s="10" t="s">
        <v>305</v>
      </c>
      <c r="I23" s="10" t="s">
        <v>306</v>
      </c>
      <c r="J23" s="10" t="s">
        <v>58</v>
      </c>
      <c r="K23" s="10">
        <v>38632</v>
      </c>
      <c r="L23" s="10" t="s">
        <v>59</v>
      </c>
      <c r="M23" s="10" t="s">
        <v>307</v>
      </c>
      <c r="N23" s="10" t="s">
        <v>15</v>
      </c>
      <c r="O23" s="10" t="s">
        <v>61</v>
      </c>
      <c r="P23" s="10">
        <v>-999</v>
      </c>
      <c r="Q23" s="10" t="s">
        <v>308</v>
      </c>
      <c r="R23" s="10">
        <v>28033</v>
      </c>
      <c r="S23" s="10" t="s">
        <v>63</v>
      </c>
      <c r="T23" s="10">
        <v>922140</v>
      </c>
      <c r="U23" s="10" t="s">
        <v>64</v>
      </c>
      <c r="V23" s="10" t="s">
        <v>309</v>
      </c>
      <c r="W23" s="11">
        <v>43187</v>
      </c>
      <c r="X23" s="10" t="s">
        <v>66</v>
      </c>
      <c r="Y23" s="10" t="s">
        <v>260</v>
      </c>
      <c r="Z23" s="10" t="s">
        <v>309</v>
      </c>
      <c r="AA23" s="10" t="s">
        <v>116</v>
      </c>
      <c r="AB23" s="10">
        <v>40</v>
      </c>
      <c r="AC23" s="10">
        <v>4.9326183825400003E-3</v>
      </c>
      <c r="AD23" s="12">
        <v>8.2113181468700001E-7</v>
      </c>
      <c r="AE23" s="10">
        <v>12394.96484375</v>
      </c>
      <c r="AF23" s="10">
        <v>581.99291227491904</v>
      </c>
      <c r="AI23" s="10">
        <f t="shared" si="0"/>
        <v>0</v>
      </c>
      <c r="AJ23" s="10">
        <f t="shared" si="1"/>
        <v>0</v>
      </c>
      <c r="AP23" s="6"/>
      <c r="BB23" s="6"/>
    </row>
    <row r="24" spans="1:90" s="10" customFormat="1">
      <c r="A24">
        <v>1</v>
      </c>
      <c r="B24" s="10">
        <v>3813</v>
      </c>
      <c r="D24" s="35"/>
      <c r="E24" s="10">
        <v>3413</v>
      </c>
      <c r="F24" s="10">
        <v>10004257</v>
      </c>
      <c r="G24" s="10" t="s">
        <v>310</v>
      </c>
      <c r="H24" s="10" t="s">
        <v>311</v>
      </c>
      <c r="I24" s="10" t="s">
        <v>312</v>
      </c>
      <c r="J24" s="10" t="s">
        <v>58</v>
      </c>
      <c r="K24" s="10">
        <v>39401</v>
      </c>
      <c r="L24" s="10" t="s">
        <v>59</v>
      </c>
      <c r="M24" s="10" t="s">
        <v>59</v>
      </c>
      <c r="N24" s="10" t="s">
        <v>15</v>
      </c>
      <c r="O24" s="10" t="s">
        <v>61</v>
      </c>
      <c r="P24" s="10">
        <v>-999</v>
      </c>
      <c r="Q24" s="10" t="s">
        <v>313</v>
      </c>
      <c r="R24" s="10">
        <v>28035</v>
      </c>
      <c r="S24" s="10" t="s">
        <v>63</v>
      </c>
      <c r="T24" s="10">
        <v>922140</v>
      </c>
      <c r="U24" s="10" t="s">
        <v>64</v>
      </c>
      <c r="V24" s="10" t="s">
        <v>314</v>
      </c>
      <c r="W24" s="11">
        <v>43157</v>
      </c>
      <c r="X24" s="10" t="s">
        <v>84</v>
      </c>
      <c r="Y24" s="10" t="s">
        <v>260</v>
      </c>
      <c r="Z24" s="10" t="s">
        <v>59</v>
      </c>
      <c r="AA24" s="10" t="s">
        <v>59</v>
      </c>
      <c r="AB24" s="10">
        <v>604</v>
      </c>
      <c r="AC24" s="10">
        <v>6.6751433297100003E-3</v>
      </c>
      <c r="AD24" s="12">
        <v>1.9485720309400001E-6</v>
      </c>
      <c r="AE24" s="10">
        <v>28246.015625</v>
      </c>
      <c r="AF24" s="10">
        <v>797.01790501201799</v>
      </c>
      <c r="AI24" s="10">
        <f t="shared" si="0"/>
        <v>0</v>
      </c>
      <c r="AJ24" s="10">
        <f t="shared" si="1"/>
        <v>0</v>
      </c>
      <c r="AP24" s="6"/>
      <c r="BB24" s="6"/>
    </row>
    <row r="25" spans="1:90" s="10" customFormat="1">
      <c r="A25">
        <v>1</v>
      </c>
      <c r="B25" s="10">
        <v>3816</v>
      </c>
      <c r="D25" s="35"/>
      <c r="E25" s="10">
        <v>3416</v>
      </c>
      <c r="F25" s="10">
        <v>10005552</v>
      </c>
      <c r="G25" s="10" t="s">
        <v>315</v>
      </c>
      <c r="H25" s="10" t="s">
        <v>316</v>
      </c>
      <c r="I25" s="10" t="s">
        <v>317</v>
      </c>
      <c r="J25" s="10" t="s">
        <v>58</v>
      </c>
      <c r="K25" s="10">
        <v>38901</v>
      </c>
      <c r="L25" s="10" t="s">
        <v>59</v>
      </c>
      <c r="M25" s="10" t="s">
        <v>318</v>
      </c>
      <c r="N25" s="10" t="s">
        <v>15</v>
      </c>
      <c r="O25" s="10" t="s">
        <v>61</v>
      </c>
      <c r="P25" s="10">
        <v>-999</v>
      </c>
      <c r="Q25" s="10" t="s">
        <v>317</v>
      </c>
      <c r="R25" s="10">
        <v>28043</v>
      </c>
      <c r="S25" s="10" t="s">
        <v>63</v>
      </c>
      <c r="T25" s="10">
        <v>922140</v>
      </c>
      <c r="U25" s="10" t="s">
        <v>64</v>
      </c>
      <c r="V25" s="10" t="s">
        <v>319</v>
      </c>
      <c r="W25" s="11">
        <v>43187</v>
      </c>
      <c r="X25" s="10" t="s">
        <v>84</v>
      </c>
      <c r="Y25" s="10" t="s">
        <v>260</v>
      </c>
      <c r="Z25" s="10" t="s">
        <v>319</v>
      </c>
      <c r="AA25" s="10" t="s">
        <v>69</v>
      </c>
      <c r="AB25" s="10">
        <v>210</v>
      </c>
      <c r="AC25" s="10">
        <v>3.9727806299899998E-3</v>
      </c>
      <c r="AD25" s="12">
        <v>5.23621512848E-7</v>
      </c>
      <c r="AE25" s="10">
        <v>7807.19140625</v>
      </c>
      <c r="AF25" s="10">
        <v>473.57458823550797</v>
      </c>
      <c r="AI25" s="10">
        <f t="shared" si="0"/>
        <v>0</v>
      </c>
      <c r="AJ25" s="10">
        <f t="shared" si="1"/>
        <v>0</v>
      </c>
      <c r="AP25" s="6"/>
      <c r="BB25" s="6"/>
    </row>
    <row r="26" spans="1:90" s="10" customFormat="1">
      <c r="A26">
        <v>1</v>
      </c>
      <c r="B26" s="10">
        <v>3820</v>
      </c>
      <c r="D26" s="35"/>
      <c r="E26" s="10">
        <v>3420</v>
      </c>
      <c r="F26" s="10">
        <v>10006814</v>
      </c>
      <c r="G26" s="10" t="s">
        <v>320</v>
      </c>
      <c r="H26" s="10" t="s">
        <v>321</v>
      </c>
      <c r="I26" s="10" t="s">
        <v>322</v>
      </c>
      <c r="J26" s="10" t="s">
        <v>58</v>
      </c>
      <c r="K26" s="10">
        <v>39735</v>
      </c>
      <c r="L26" s="10" t="s">
        <v>59</v>
      </c>
      <c r="M26" s="10" t="s">
        <v>323</v>
      </c>
      <c r="N26" s="10" t="s">
        <v>15</v>
      </c>
      <c r="O26" s="10" t="s">
        <v>61</v>
      </c>
      <c r="P26" s="10">
        <v>-999</v>
      </c>
      <c r="Q26" s="10" t="s">
        <v>324</v>
      </c>
      <c r="R26" s="10">
        <v>28019</v>
      </c>
      <c r="S26" s="10" t="s">
        <v>63</v>
      </c>
      <c r="T26" s="10">
        <v>922140</v>
      </c>
      <c r="U26" s="10" t="s">
        <v>64</v>
      </c>
      <c r="V26" s="10" t="s">
        <v>325</v>
      </c>
      <c r="W26" s="11">
        <v>43187</v>
      </c>
      <c r="X26" s="10" t="s">
        <v>66</v>
      </c>
      <c r="Y26" s="10" t="s">
        <v>260</v>
      </c>
      <c r="Z26" s="10" t="s">
        <v>59</v>
      </c>
      <c r="AA26" s="10" t="s">
        <v>59</v>
      </c>
      <c r="AB26" s="10">
        <v>-999</v>
      </c>
      <c r="AC26" s="10">
        <v>2.05896981345E-3</v>
      </c>
      <c r="AD26" s="12">
        <v>1.55576341891E-7</v>
      </c>
      <c r="AE26" s="10">
        <v>2307.0234375</v>
      </c>
      <c r="AF26" s="10">
        <v>246.40454857903001</v>
      </c>
      <c r="AI26" s="10">
        <f t="shared" si="0"/>
        <v>0</v>
      </c>
      <c r="AJ26" s="10">
        <f t="shared" si="1"/>
        <v>0</v>
      </c>
      <c r="AP26" s="6"/>
      <c r="BB26" s="6"/>
    </row>
    <row r="27" spans="1:90" s="10" customFormat="1">
      <c r="A27">
        <v>1</v>
      </c>
      <c r="B27" s="10">
        <v>3821</v>
      </c>
      <c r="D27" s="35"/>
      <c r="E27" s="10">
        <v>3421</v>
      </c>
      <c r="F27" s="10">
        <v>10005578</v>
      </c>
      <c r="G27" s="10" t="s">
        <v>326</v>
      </c>
      <c r="H27" s="10" t="s">
        <v>327</v>
      </c>
      <c r="I27" s="10" t="s">
        <v>328</v>
      </c>
      <c r="J27" s="10" t="s">
        <v>58</v>
      </c>
      <c r="K27" s="10">
        <v>39077</v>
      </c>
      <c r="L27" s="10" t="s">
        <v>59</v>
      </c>
      <c r="M27" s="10" t="s">
        <v>329</v>
      </c>
      <c r="N27" s="10" t="s">
        <v>15</v>
      </c>
      <c r="O27" s="10" t="s">
        <v>61</v>
      </c>
      <c r="P27" s="10">
        <v>-999</v>
      </c>
      <c r="Q27" s="10" t="s">
        <v>330</v>
      </c>
      <c r="R27" s="10">
        <v>28029</v>
      </c>
      <c r="S27" s="10" t="s">
        <v>63</v>
      </c>
      <c r="T27" s="10">
        <v>922140</v>
      </c>
      <c r="U27" s="10" t="s">
        <v>64</v>
      </c>
      <c r="V27" s="10" t="s">
        <v>331</v>
      </c>
      <c r="W27" s="11">
        <v>43187</v>
      </c>
      <c r="X27" s="10" t="s">
        <v>66</v>
      </c>
      <c r="Y27" s="10" t="s">
        <v>260</v>
      </c>
      <c r="Z27" s="10" t="s">
        <v>59</v>
      </c>
      <c r="AA27" s="10" t="s">
        <v>59</v>
      </c>
      <c r="AB27" s="10">
        <v>-999</v>
      </c>
      <c r="AC27" s="10">
        <v>3.21953212352E-3</v>
      </c>
      <c r="AD27" s="12">
        <v>4.74225034211E-7</v>
      </c>
      <c r="AE27" s="10">
        <v>6923.77734375</v>
      </c>
      <c r="AF27" s="10">
        <v>386.72378330338</v>
      </c>
      <c r="AI27" s="10">
        <f t="shared" si="0"/>
        <v>0</v>
      </c>
      <c r="AJ27" s="10">
        <f t="shared" si="1"/>
        <v>0</v>
      </c>
      <c r="AP27" s="6"/>
      <c r="BB27" s="6"/>
    </row>
    <row r="28" spans="1:90" s="10" customFormat="1">
      <c r="A28">
        <v>1</v>
      </c>
      <c r="B28" s="10">
        <v>3822</v>
      </c>
      <c r="D28" s="35"/>
      <c r="E28" s="10">
        <v>3422</v>
      </c>
      <c r="F28" s="10">
        <v>10006815</v>
      </c>
      <c r="G28" s="10" t="s">
        <v>332</v>
      </c>
      <c r="H28" s="10" t="s">
        <v>333</v>
      </c>
      <c r="I28" s="10" t="s">
        <v>334</v>
      </c>
      <c r="J28" s="10" t="s">
        <v>58</v>
      </c>
      <c r="K28" s="10">
        <v>39520</v>
      </c>
      <c r="L28" s="10" t="s">
        <v>59</v>
      </c>
      <c r="M28" s="10" t="s">
        <v>335</v>
      </c>
      <c r="N28" s="10" t="s">
        <v>15</v>
      </c>
      <c r="O28" s="10" t="s">
        <v>61</v>
      </c>
      <c r="P28" s="10">
        <v>161</v>
      </c>
      <c r="Q28" s="10" t="s">
        <v>336</v>
      </c>
      <c r="R28" s="10">
        <v>28045</v>
      </c>
      <c r="S28" s="10" t="s">
        <v>63</v>
      </c>
      <c r="T28" s="10">
        <v>922140</v>
      </c>
      <c r="U28" s="10" t="s">
        <v>64</v>
      </c>
      <c r="V28" s="10" t="s">
        <v>337</v>
      </c>
      <c r="W28" s="11">
        <v>43187</v>
      </c>
      <c r="X28" s="10" t="s">
        <v>66</v>
      </c>
      <c r="Y28" s="10" t="s">
        <v>260</v>
      </c>
      <c r="Z28" s="10" t="s">
        <v>337</v>
      </c>
      <c r="AA28" s="10" t="s">
        <v>59</v>
      </c>
      <c r="AB28" s="10">
        <v>303</v>
      </c>
      <c r="AC28" s="10">
        <v>5.5458385641799996E-3</v>
      </c>
      <c r="AD28" s="12">
        <v>1.3280541125E-6</v>
      </c>
      <c r="AE28" s="10">
        <v>19061.734375</v>
      </c>
      <c r="AF28" s="10">
        <v>659.08932923025498</v>
      </c>
      <c r="AI28" s="10">
        <f t="shared" si="0"/>
        <v>0</v>
      </c>
      <c r="AJ28" s="10">
        <f t="shared" si="1"/>
        <v>0</v>
      </c>
      <c r="AP28" s="6"/>
      <c r="BB28" s="6"/>
    </row>
    <row r="29" spans="1:90" s="10" customFormat="1">
      <c r="A29">
        <v>1</v>
      </c>
      <c r="B29" s="10">
        <v>3823</v>
      </c>
      <c r="D29" s="35"/>
      <c r="E29" s="10">
        <v>3423</v>
      </c>
      <c r="F29" s="10">
        <v>10004266</v>
      </c>
      <c r="G29" s="10" t="s">
        <v>338</v>
      </c>
      <c r="H29" s="10" t="s">
        <v>339</v>
      </c>
      <c r="I29" s="10" t="s">
        <v>340</v>
      </c>
      <c r="J29" s="10" t="s">
        <v>58</v>
      </c>
      <c r="K29" s="10">
        <v>39503</v>
      </c>
      <c r="L29" s="10" t="s">
        <v>59</v>
      </c>
      <c r="M29" s="10" t="s">
        <v>341</v>
      </c>
      <c r="N29" s="10" t="s">
        <v>15</v>
      </c>
      <c r="O29" s="10" t="s">
        <v>61</v>
      </c>
      <c r="P29" s="10">
        <v>850</v>
      </c>
      <c r="Q29" s="10" t="s">
        <v>219</v>
      </c>
      <c r="R29" s="10">
        <v>28047</v>
      </c>
      <c r="S29" s="10" t="s">
        <v>63</v>
      </c>
      <c r="T29" s="10">
        <v>922140</v>
      </c>
      <c r="U29" s="10" t="s">
        <v>64</v>
      </c>
      <c r="V29" s="10" t="s">
        <v>342</v>
      </c>
      <c r="W29" s="11">
        <v>43187</v>
      </c>
      <c r="X29" s="10" t="s">
        <v>66</v>
      </c>
      <c r="Y29" s="10" t="s">
        <v>260</v>
      </c>
      <c r="Z29" s="10" t="s">
        <v>342</v>
      </c>
      <c r="AA29" s="10" t="s">
        <v>69</v>
      </c>
      <c r="AB29" s="10">
        <v>760</v>
      </c>
      <c r="AC29" s="10">
        <v>6.6801831303400002E-3</v>
      </c>
      <c r="AD29" s="12">
        <v>2.8924486086500001E-6</v>
      </c>
      <c r="AE29" s="10">
        <v>41573.51171875</v>
      </c>
      <c r="AF29" s="10">
        <v>800.59228239091306</v>
      </c>
      <c r="AI29" s="10">
        <f t="shared" si="0"/>
        <v>0</v>
      </c>
      <c r="AJ29" s="10">
        <f t="shared" si="1"/>
        <v>0</v>
      </c>
      <c r="AP29" s="6"/>
      <c r="BB29" s="6"/>
    </row>
    <row r="30" spans="1:90" s="10" customFormat="1">
      <c r="A30">
        <v>1</v>
      </c>
      <c r="B30" s="10">
        <v>3824</v>
      </c>
      <c r="D30" s="35"/>
      <c r="E30" s="10">
        <v>3424</v>
      </c>
      <c r="F30" s="10">
        <v>10001818</v>
      </c>
      <c r="G30" s="10" t="s">
        <v>343</v>
      </c>
      <c r="H30" s="10" t="s">
        <v>344</v>
      </c>
      <c r="I30" s="10" t="s">
        <v>209</v>
      </c>
      <c r="J30" s="10" t="s">
        <v>58</v>
      </c>
      <c r="K30" s="10">
        <v>39201</v>
      </c>
      <c r="L30" s="10" t="s">
        <v>59</v>
      </c>
      <c r="M30" s="10" t="s">
        <v>345</v>
      </c>
      <c r="N30" s="10" t="s">
        <v>15</v>
      </c>
      <c r="O30" s="10" t="s">
        <v>61</v>
      </c>
      <c r="P30" s="10">
        <v>192</v>
      </c>
      <c r="Q30" s="10" t="s">
        <v>249</v>
      </c>
      <c r="R30" s="10">
        <v>28049</v>
      </c>
      <c r="S30" s="10" t="s">
        <v>63</v>
      </c>
      <c r="T30" s="10">
        <v>922140</v>
      </c>
      <c r="U30" s="10" t="s">
        <v>64</v>
      </c>
      <c r="V30" s="10" t="s">
        <v>346</v>
      </c>
      <c r="W30" s="11">
        <v>43187</v>
      </c>
      <c r="X30" s="10" t="s">
        <v>84</v>
      </c>
      <c r="Y30" s="10" t="s">
        <v>260</v>
      </c>
      <c r="Z30" s="10" t="s">
        <v>346</v>
      </c>
      <c r="AA30" s="10" t="s">
        <v>59</v>
      </c>
      <c r="AB30" s="10">
        <v>-999</v>
      </c>
      <c r="AC30" s="10">
        <v>3.7175406465300002E-3</v>
      </c>
      <c r="AD30" s="12">
        <v>5.4662259516299995E-7</v>
      </c>
      <c r="AE30" s="10">
        <v>8013.515625</v>
      </c>
      <c r="AF30" s="10">
        <v>437.28237648015198</v>
      </c>
      <c r="AI30" s="10">
        <f t="shared" si="0"/>
        <v>0</v>
      </c>
      <c r="AJ30" s="10">
        <f t="shared" si="1"/>
        <v>0</v>
      </c>
      <c r="AP30" s="6"/>
      <c r="BB30" s="6"/>
    </row>
    <row r="31" spans="1:90" s="10" customFormat="1">
      <c r="A31">
        <v>1</v>
      </c>
      <c r="B31" s="10">
        <v>3825</v>
      </c>
      <c r="D31" s="35"/>
      <c r="E31" s="10">
        <v>3425</v>
      </c>
      <c r="F31" s="10">
        <v>10005573</v>
      </c>
      <c r="G31" s="10" t="s">
        <v>347</v>
      </c>
      <c r="H31" s="10" t="s">
        <v>348</v>
      </c>
      <c r="I31" s="10" t="s">
        <v>209</v>
      </c>
      <c r="J31" s="10" t="s">
        <v>58</v>
      </c>
      <c r="K31" s="10">
        <v>39204</v>
      </c>
      <c r="L31" s="10" t="s">
        <v>59</v>
      </c>
      <c r="M31" s="10" t="s">
        <v>349</v>
      </c>
      <c r="N31" s="10" t="s">
        <v>15</v>
      </c>
      <c r="O31" s="10" t="s">
        <v>61</v>
      </c>
      <c r="P31" s="10">
        <v>-999</v>
      </c>
      <c r="Q31" s="10" t="s">
        <v>249</v>
      </c>
      <c r="R31" s="10">
        <v>28049</v>
      </c>
      <c r="S31" s="10" t="s">
        <v>63</v>
      </c>
      <c r="T31" s="10">
        <v>922140</v>
      </c>
      <c r="U31" s="10" t="s">
        <v>64</v>
      </c>
      <c r="V31" s="10" t="s">
        <v>350</v>
      </c>
      <c r="W31" s="11">
        <v>43187</v>
      </c>
      <c r="X31" s="10" t="s">
        <v>84</v>
      </c>
      <c r="Y31" s="10" t="s">
        <v>260</v>
      </c>
      <c r="Z31" s="10" t="s">
        <v>350</v>
      </c>
      <c r="AA31" s="10" t="s">
        <v>116</v>
      </c>
      <c r="AB31" s="10">
        <v>84</v>
      </c>
      <c r="AC31" s="10">
        <v>4.4932490915700002E-3</v>
      </c>
      <c r="AD31" s="12">
        <v>7.6164526381899998E-7</v>
      </c>
      <c r="AE31" s="10">
        <v>11162.45703125</v>
      </c>
      <c r="AF31" s="10">
        <v>542.78482121597597</v>
      </c>
      <c r="AI31" s="10">
        <f t="shared" si="0"/>
        <v>0</v>
      </c>
      <c r="AJ31" s="10">
        <f t="shared" si="1"/>
        <v>0</v>
      </c>
      <c r="AP31" s="6"/>
      <c r="BB31" s="6"/>
    </row>
    <row r="32" spans="1:90" s="10" customFormat="1">
      <c r="A32">
        <v>1</v>
      </c>
      <c r="B32" s="10">
        <v>3827</v>
      </c>
      <c r="D32" s="35"/>
      <c r="E32" s="10">
        <v>3427</v>
      </c>
      <c r="F32" s="10">
        <v>10005562</v>
      </c>
      <c r="G32" s="10" t="s">
        <v>351</v>
      </c>
      <c r="H32" s="10" t="s">
        <v>352</v>
      </c>
      <c r="I32" s="10" t="s">
        <v>353</v>
      </c>
      <c r="J32" s="10" t="s">
        <v>58</v>
      </c>
      <c r="K32" s="10">
        <v>39038</v>
      </c>
      <c r="L32" s="10" t="s">
        <v>59</v>
      </c>
      <c r="M32" s="10" t="s">
        <v>354</v>
      </c>
      <c r="N32" s="10" t="s">
        <v>15</v>
      </c>
      <c r="O32" s="10" t="s">
        <v>61</v>
      </c>
      <c r="P32" s="10">
        <v>-999</v>
      </c>
      <c r="Q32" s="10" t="s">
        <v>355</v>
      </c>
      <c r="R32" s="10">
        <v>28053</v>
      </c>
      <c r="S32" s="10" t="s">
        <v>63</v>
      </c>
      <c r="T32" s="10">
        <v>922140</v>
      </c>
      <c r="U32" s="10" t="s">
        <v>64</v>
      </c>
      <c r="V32" s="10" t="s">
        <v>356</v>
      </c>
      <c r="W32" s="11">
        <v>43187</v>
      </c>
      <c r="X32" s="10" t="s">
        <v>84</v>
      </c>
      <c r="Y32" s="10" t="s">
        <v>260</v>
      </c>
      <c r="Z32" s="10" t="s">
        <v>356</v>
      </c>
      <c r="AA32" s="10" t="s">
        <v>59</v>
      </c>
      <c r="AB32" s="10">
        <v>5</v>
      </c>
      <c r="AC32" s="10">
        <v>4.2747843291800003E-3</v>
      </c>
      <c r="AD32" s="12">
        <v>4.5346043653300001E-7</v>
      </c>
      <c r="AE32" s="10">
        <v>6713.6015625</v>
      </c>
      <c r="AF32" s="10">
        <v>513.11965975478802</v>
      </c>
      <c r="AI32" s="10">
        <f t="shared" si="0"/>
        <v>0</v>
      </c>
      <c r="AJ32" s="10">
        <f t="shared" si="1"/>
        <v>0</v>
      </c>
      <c r="AP32" s="6"/>
      <c r="BB32" s="6"/>
    </row>
    <row r="33" spans="1:90" s="10" customFormat="1">
      <c r="A33">
        <v>1</v>
      </c>
      <c r="B33">
        <v>3830</v>
      </c>
      <c r="C33" s="22" t="s">
        <v>357</v>
      </c>
      <c r="D33" s="36">
        <v>110070625421</v>
      </c>
      <c r="E33">
        <v>3430</v>
      </c>
      <c r="F33">
        <v>10005544</v>
      </c>
      <c r="G33" t="s">
        <v>358</v>
      </c>
      <c r="H33" t="s">
        <v>359</v>
      </c>
      <c r="I33" t="s">
        <v>360</v>
      </c>
      <c r="J33" t="s">
        <v>58</v>
      </c>
      <c r="K33">
        <v>38843</v>
      </c>
      <c r="L33" t="s">
        <v>59</v>
      </c>
      <c r="M33" t="s">
        <v>361</v>
      </c>
      <c r="N33" t="s">
        <v>15</v>
      </c>
      <c r="O33" t="s">
        <v>61</v>
      </c>
      <c r="P33">
        <v>-999</v>
      </c>
      <c r="Q33" t="s">
        <v>362</v>
      </c>
      <c r="R33">
        <v>28057</v>
      </c>
      <c r="S33" t="s">
        <v>63</v>
      </c>
      <c r="T33">
        <v>922140</v>
      </c>
      <c r="U33" t="s">
        <v>64</v>
      </c>
      <c r="V33" t="s">
        <v>363</v>
      </c>
      <c r="W33" s="1">
        <v>43187</v>
      </c>
      <c r="X33" t="s">
        <v>84</v>
      </c>
      <c r="Y33" t="s">
        <v>260</v>
      </c>
      <c r="Z33" t="s">
        <v>59</v>
      </c>
      <c r="AA33" t="s">
        <v>59</v>
      </c>
      <c r="AB33">
        <v>-999</v>
      </c>
      <c r="AC33">
        <v>1.4412216092299999E-3</v>
      </c>
      <c r="AD33" s="2">
        <v>1.13877485694E-7</v>
      </c>
      <c r="AE33">
        <v>1707.68359375</v>
      </c>
      <c r="AF33">
        <v>174.02439060473</v>
      </c>
      <c r="AG33" s="7" t="s">
        <v>70</v>
      </c>
      <c r="AH33">
        <v>0</v>
      </c>
      <c r="AI33">
        <f t="shared" si="0"/>
        <v>0</v>
      </c>
      <c r="AJ33">
        <f t="shared" si="1"/>
        <v>0</v>
      </c>
      <c r="AK33" s="7" t="s">
        <v>70</v>
      </c>
      <c r="AL33" s="7" t="s">
        <v>70</v>
      </c>
      <c r="AM33" s="7" t="s">
        <v>70</v>
      </c>
      <c r="AN33" s="7" t="s">
        <v>70</v>
      </c>
      <c r="AO33" s="7" t="s">
        <v>70</v>
      </c>
      <c r="AP33" s="6"/>
      <c r="BB33" s="6"/>
    </row>
    <row r="34" spans="1:90">
      <c r="A34">
        <v>1</v>
      </c>
      <c r="B34" s="10">
        <v>3832</v>
      </c>
      <c r="C34" s="10"/>
      <c r="D34" s="35"/>
      <c r="E34" s="10">
        <v>3432</v>
      </c>
      <c r="F34" s="10">
        <v>10004265</v>
      </c>
      <c r="G34" s="10" t="s">
        <v>364</v>
      </c>
      <c r="H34" s="10" t="s">
        <v>365</v>
      </c>
      <c r="I34" s="10" t="s">
        <v>207</v>
      </c>
      <c r="J34" s="10" t="s">
        <v>58</v>
      </c>
      <c r="K34" s="10">
        <v>39567</v>
      </c>
      <c r="L34" s="10" t="s">
        <v>59</v>
      </c>
      <c r="M34" s="10" t="s">
        <v>366</v>
      </c>
      <c r="N34" s="10" t="s">
        <v>15</v>
      </c>
      <c r="O34" s="10" t="s">
        <v>61</v>
      </c>
      <c r="P34" s="10">
        <v>309</v>
      </c>
      <c r="Q34" s="10" t="s">
        <v>209</v>
      </c>
      <c r="R34" s="10">
        <v>28059</v>
      </c>
      <c r="S34" s="10" t="s">
        <v>63</v>
      </c>
      <c r="T34" s="10">
        <v>922140</v>
      </c>
      <c r="U34" s="10" t="s">
        <v>64</v>
      </c>
      <c r="V34" s="10" t="s">
        <v>367</v>
      </c>
      <c r="W34" s="11">
        <v>43187</v>
      </c>
      <c r="X34" s="10" t="s">
        <v>66</v>
      </c>
      <c r="Y34" s="10" t="s">
        <v>260</v>
      </c>
      <c r="Z34" s="10" t="s">
        <v>367</v>
      </c>
      <c r="AA34" s="10" t="s">
        <v>69</v>
      </c>
      <c r="AB34" s="10">
        <v>-999</v>
      </c>
      <c r="AC34" s="10">
        <v>5.4985366361099998E-3</v>
      </c>
      <c r="AD34" s="12">
        <v>1.130622182E-6</v>
      </c>
      <c r="AE34" s="10">
        <v>16239.560546875</v>
      </c>
      <c r="AF34" s="10">
        <v>660.92482025880304</v>
      </c>
      <c r="AG34" s="10"/>
      <c r="AH34" s="10"/>
      <c r="AI34" s="10">
        <f t="shared" ref="AI34:AI65" si="2" xml:space="preserve"> AU34 + BG34</f>
        <v>0</v>
      </c>
      <c r="AJ34" s="10">
        <f t="shared" ref="AJ34:AJ65" si="3">AV34 + BH34</f>
        <v>0</v>
      </c>
      <c r="AK34" s="10"/>
      <c r="AL34" s="10"/>
      <c r="AM34" s="10"/>
      <c r="AN34" s="10"/>
      <c r="AO34" s="10"/>
      <c r="AP34" s="6"/>
      <c r="AQ34" t="s">
        <v>85</v>
      </c>
      <c r="AR34" s="7" t="s">
        <v>70</v>
      </c>
      <c r="AS34" s="7" t="s">
        <v>70</v>
      </c>
      <c r="AT34" t="s">
        <v>72</v>
      </c>
      <c r="AU34">
        <v>0</v>
      </c>
      <c r="AV34">
        <v>0</v>
      </c>
      <c r="AW34" s="7" t="s">
        <v>70</v>
      </c>
      <c r="AX34" s="7" t="s">
        <v>70</v>
      </c>
      <c r="AY34" s="7" t="s">
        <v>70</v>
      </c>
      <c r="AZ34" s="7" t="s">
        <v>70</v>
      </c>
      <c r="BA34" s="7" t="s">
        <v>70</v>
      </c>
      <c r="BB34" s="6"/>
      <c r="BN34" s="6"/>
      <c r="BZ34" s="6"/>
      <c r="CL34" s="6"/>
    </row>
    <row r="35" spans="1:90" s="10" customFormat="1">
      <c r="A35">
        <v>1</v>
      </c>
      <c r="B35" s="10">
        <v>3836</v>
      </c>
      <c r="D35" s="35"/>
      <c r="E35" s="10">
        <v>3436</v>
      </c>
      <c r="F35" s="10">
        <v>10005576</v>
      </c>
      <c r="G35" s="10" t="s">
        <v>368</v>
      </c>
      <c r="H35" s="10" t="s">
        <v>369</v>
      </c>
      <c r="I35" s="10" t="s">
        <v>370</v>
      </c>
      <c r="J35" s="10" t="s">
        <v>58</v>
      </c>
      <c r="K35" s="10">
        <v>39422</v>
      </c>
      <c r="L35" s="10" t="s">
        <v>59</v>
      </c>
      <c r="M35" s="10" t="s">
        <v>371</v>
      </c>
      <c r="N35" s="10" t="s">
        <v>15</v>
      </c>
      <c r="O35" s="10" t="s">
        <v>61</v>
      </c>
      <c r="P35" s="10">
        <v>37</v>
      </c>
      <c r="Q35" s="10" t="s">
        <v>372</v>
      </c>
      <c r="R35" s="10">
        <v>28061</v>
      </c>
      <c r="S35" s="10" t="s">
        <v>63</v>
      </c>
      <c r="T35" s="10">
        <v>922140</v>
      </c>
      <c r="U35" s="10" t="s">
        <v>64</v>
      </c>
      <c r="V35" s="10" t="s">
        <v>373</v>
      </c>
      <c r="W35" s="11">
        <v>43187</v>
      </c>
      <c r="X35" s="10" t="s">
        <v>84</v>
      </c>
      <c r="Y35" s="10" t="s">
        <v>260</v>
      </c>
      <c r="Z35" s="10" t="s">
        <v>373</v>
      </c>
      <c r="AA35" s="10" t="s">
        <v>59</v>
      </c>
      <c r="AB35" s="10">
        <v>-999</v>
      </c>
      <c r="AC35" s="10">
        <v>2.6363631035899999E-3</v>
      </c>
      <c r="AD35" s="12">
        <v>2.6879616403300001E-7</v>
      </c>
      <c r="AE35" s="10">
        <v>3926.64453125</v>
      </c>
      <c r="AF35" s="10">
        <v>304.70729796804301</v>
      </c>
      <c r="AI35" s="10">
        <f t="shared" si="2"/>
        <v>0</v>
      </c>
      <c r="AJ35" s="10">
        <f t="shared" si="3"/>
        <v>0</v>
      </c>
      <c r="AP35" s="6"/>
      <c r="BB35" s="6"/>
    </row>
    <row r="36" spans="1:90" s="10" customFormat="1">
      <c r="A36">
        <v>1</v>
      </c>
      <c r="B36" s="10">
        <v>3838</v>
      </c>
      <c r="D36" s="35"/>
      <c r="E36" s="10">
        <v>3438</v>
      </c>
      <c r="F36" s="10">
        <v>10004254</v>
      </c>
      <c r="G36" s="10" t="s">
        <v>374</v>
      </c>
      <c r="H36" s="10" t="s">
        <v>375</v>
      </c>
      <c r="I36" s="10" t="s">
        <v>376</v>
      </c>
      <c r="J36" s="10" t="s">
        <v>58</v>
      </c>
      <c r="K36" s="10">
        <v>39437</v>
      </c>
      <c r="L36" s="10" t="s">
        <v>59</v>
      </c>
      <c r="M36" s="10" t="s">
        <v>377</v>
      </c>
      <c r="N36" s="10" t="s">
        <v>15</v>
      </c>
      <c r="O36" s="10" t="s">
        <v>61</v>
      </c>
      <c r="P36" s="10">
        <v>11</v>
      </c>
      <c r="Q36" s="10" t="s">
        <v>378</v>
      </c>
      <c r="R36" s="10">
        <v>28067</v>
      </c>
      <c r="S36" s="10" t="s">
        <v>63</v>
      </c>
      <c r="T36" s="10">
        <v>922140</v>
      </c>
      <c r="U36" s="10" t="s">
        <v>64</v>
      </c>
      <c r="V36" s="10" t="s">
        <v>275</v>
      </c>
      <c r="W36" s="11">
        <v>43187</v>
      </c>
      <c r="X36" s="10" t="s">
        <v>66</v>
      </c>
      <c r="Y36" s="10" t="s">
        <v>260</v>
      </c>
      <c r="Z36" s="10" t="s">
        <v>59</v>
      </c>
      <c r="AA36" s="10" t="s">
        <v>116</v>
      </c>
      <c r="AB36" s="10">
        <v>36</v>
      </c>
      <c r="AC36" s="10">
        <v>2.7197239999199999E-3</v>
      </c>
      <c r="AD36" s="12">
        <v>2.8128279199899998E-7</v>
      </c>
      <c r="AE36" s="10">
        <v>4093.703125</v>
      </c>
      <c r="AF36" s="10">
        <v>330.34303178638203</v>
      </c>
      <c r="AI36" s="10">
        <f t="shared" si="2"/>
        <v>0</v>
      </c>
      <c r="AJ36" s="10">
        <f t="shared" si="3"/>
        <v>0</v>
      </c>
      <c r="AP36" s="6"/>
      <c r="BB36" s="6"/>
    </row>
    <row r="37" spans="1:90" s="10" customFormat="1">
      <c r="A37">
        <v>1</v>
      </c>
      <c r="B37" s="10">
        <v>3843</v>
      </c>
      <c r="D37" s="35"/>
      <c r="E37" s="10">
        <v>3443</v>
      </c>
      <c r="F37" s="10">
        <v>10004249</v>
      </c>
      <c r="G37" s="10" t="s">
        <v>379</v>
      </c>
      <c r="H37" s="10" t="s">
        <v>380</v>
      </c>
      <c r="I37" s="10" t="s">
        <v>91</v>
      </c>
      <c r="J37" s="10" t="s">
        <v>58</v>
      </c>
      <c r="K37" s="10">
        <v>39301</v>
      </c>
      <c r="L37" s="10" t="s">
        <v>59</v>
      </c>
      <c r="M37" s="10" t="s">
        <v>381</v>
      </c>
      <c r="N37" s="10" t="s">
        <v>15</v>
      </c>
      <c r="O37" s="10" t="s">
        <v>61</v>
      </c>
      <c r="P37" s="10">
        <v>-999</v>
      </c>
      <c r="Q37" s="10" t="s">
        <v>93</v>
      </c>
      <c r="R37" s="10">
        <v>28075</v>
      </c>
      <c r="S37" s="10" t="s">
        <v>63</v>
      </c>
      <c r="T37" s="10">
        <v>922140</v>
      </c>
      <c r="U37" s="10" t="s">
        <v>64</v>
      </c>
      <c r="V37" s="10" t="s">
        <v>382</v>
      </c>
      <c r="W37" s="11">
        <v>43187</v>
      </c>
      <c r="X37" s="10" t="s">
        <v>84</v>
      </c>
      <c r="Y37" s="10" t="s">
        <v>260</v>
      </c>
      <c r="Z37" s="10" t="s">
        <v>59</v>
      </c>
      <c r="AA37" s="10" t="s">
        <v>59</v>
      </c>
      <c r="AB37" s="10">
        <v>40</v>
      </c>
      <c r="AC37" s="10">
        <v>4.31699915342E-3</v>
      </c>
      <c r="AD37" s="12">
        <v>7.1881160821399999E-7</v>
      </c>
      <c r="AE37" s="10">
        <v>10545.75390625</v>
      </c>
      <c r="AF37" s="10">
        <v>512.22695782959102</v>
      </c>
      <c r="AI37" s="10">
        <f t="shared" si="2"/>
        <v>0</v>
      </c>
      <c r="AJ37" s="10">
        <f t="shared" si="3"/>
        <v>0</v>
      </c>
      <c r="AP37" s="6"/>
      <c r="BB37" s="6"/>
    </row>
    <row r="38" spans="1:90" s="10" customFormat="1">
      <c r="A38">
        <v>1</v>
      </c>
      <c r="B38" s="10">
        <v>3844</v>
      </c>
      <c r="D38" s="35"/>
      <c r="E38" s="10">
        <v>3444</v>
      </c>
      <c r="F38" s="10">
        <v>10005571</v>
      </c>
      <c r="G38" s="10" t="s">
        <v>383</v>
      </c>
      <c r="H38" s="10" t="s">
        <v>384</v>
      </c>
      <c r="I38" s="10" t="s">
        <v>91</v>
      </c>
      <c r="J38" s="10" t="s">
        <v>58</v>
      </c>
      <c r="K38" s="10">
        <v>39307</v>
      </c>
      <c r="L38" s="10" t="s">
        <v>59</v>
      </c>
      <c r="M38" s="10" t="s">
        <v>385</v>
      </c>
      <c r="N38" s="10" t="s">
        <v>15</v>
      </c>
      <c r="O38" s="10" t="s">
        <v>61</v>
      </c>
      <c r="P38" s="10">
        <v>14</v>
      </c>
      <c r="Q38" s="10" t="s">
        <v>93</v>
      </c>
      <c r="R38" s="10">
        <v>28075</v>
      </c>
      <c r="S38" s="10" t="s">
        <v>63</v>
      </c>
      <c r="T38" s="10">
        <v>922140</v>
      </c>
      <c r="U38" s="10" t="s">
        <v>64</v>
      </c>
      <c r="V38" s="10" t="s">
        <v>275</v>
      </c>
      <c r="W38" s="11">
        <v>43187</v>
      </c>
      <c r="X38" s="10" t="s">
        <v>84</v>
      </c>
      <c r="Y38" s="10" t="s">
        <v>260</v>
      </c>
      <c r="Z38" s="10" t="s">
        <v>59</v>
      </c>
      <c r="AA38" s="10" t="s">
        <v>116</v>
      </c>
      <c r="AB38" s="10">
        <v>30</v>
      </c>
      <c r="AC38" s="10">
        <v>2.7527573010100001E-3</v>
      </c>
      <c r="AD38" s="12">
        <v>4.9580148624799999E-7</v>
      </c>
      <c r="AE38" s="10">
        <v>7274.984375</v>
      </c>
      <c r="AF38" s="10">
        <v>329.17237985259499</v>
      </c>
      <c r="AI38" s="10">
        <f t="shared" si="2"/>
        <v>0</v>
      </c>
      <c r="AJ38" s="10">
        <f t="shared" si="3"/>
        <v>0</v>
      </c>
      <c r="AP38" s="6"/>
      <c r="BB38" s="6"/>
    </row>
    <row r="39" spans="1:90" s="10" customFormat="1">
      <c r="A39">
        <v>1</v>
      </c>
      <c r="B39" s="10">
        <v>3847</v>
      </c>
      <c r="D39" s="35"/>
      <c r="E39" s="10">
        <v>3447</v>
      </c>
      <c r="F39" s="10">
        <v>10004232</v>
      </c>
      <c r="G39" s="10" t="s">
        <v>390</v>
      </c>
      <c r="H39" s="10" t="s">
        <v>391</v>
      </c>
      <c r="I39" s="10" t="s">
        <v>392</v>
      </c>
      <c r="J39" s="10" t="s">
        <v>58</v>
      </c>
      <c r="K39" s="10">
        <v>38804</v>
      </c>
      <c r="L39" s="10" t="s">
        <v>59</v>
      </c>
      <c r="M39" s="10" t="s">
        <v>393</v>
      </c>
      <c r="N39" s="10" t="s">
        <v>15</v>
      </c>
      <c r="O39" s="10" t="s">
        <v>61</v>
      </c>
      <c r="P39" s="10">
        <v>187</v>
      </c>
      <c r="Q39" s="10" t="s">
        <v>394</v>
      </c>
      <c r="R39" s="10">
        <v>28081</v>
      </c>
      <c r="S39" s="10" t="s">
        <v>63</v>
      </c>
      <c r="T39" s="10">
        <v>922140</v>
      </c>
      <c r="U39" s="10" t="s">
        <v>64</v>
      </c>
      <c r="V39" s="10" t="s">
        <v>395</v>
      </c>
      <c r="W39" s="11">
        <v>43187</v>
      </c>
      <c r="X39" s="10" t="s">
        <v>84</v>
      </c>
      <c r="Y39" s="10" t="s">
        <v>260</v>
      </c>
      <c r="Z39" s="10" t="s">
        <v>395</v>
      </c>
      <c r="AA39" s="10" t="s">
        <v>59</v>
      </c>
      <c r="AB39" s="10">
        <v>200</v>
      </c>
      <c r="AC39" s="10">
        <v>5.0529323412199997E-3</v>
      </c>
      <c r="AD39" s="12">
        <v>1.1962929969500001E-6</v>
      </c>
      <c r="AE39" s="10">
        <v>17937.51953125</v>
      </c>
      <c r="AF39" s="10">
        <v>612.44156698576899</v>
      </c>
      <c r="AI39" s="10">
        <f t="shared" si="2"/>
        <v>0</v>
      </c>
      <c r="AJ39" s="10">
        <f t="shared" si="3"/>
        <v>0</v>
      </c>
      <c r="AP39" s="6"/>
      <c r="BB39" s="6"/>
    </row>
    <row r="40" spans="1:90" s="10" customFormat="1">
      <c r="A40">
        <v>1</v>
      </c>
      <c r="B40" s="10">
        <v>3850</v>
      </c>
      <c r="D40" s="35"/>
      <c r="E40" s="10">
        <v>3450</v>
      </c>
      <c r="F40" s="10">
        <v>10004233</v>
      </c>
      <c r="G40" s="10" t="s">
        <v>396</v>
      </c>
      <c r="H40" s="10" t="s">
        <v>397</v>
      </c>
      <c r="I40" s="10" t="s">
        <v>392</v>
      </c>
      <c r="J40" s="10" t="s">
        <v>58</v>
      </c>
      <c r="K40" s="10">
        <v>38804</v>
      </c>
      <c r="L40" s="10" t="s">
        <v>59</v>
      </c>
      <c r="M40" s="10" t="s">
        <v>398</v>
      </c>
      <c r="N40" s="10" t="s">
        <v>15</v>
      </c>
      <c r="O40" s="10" t="s">
        <v>61</v>
      </c>
      <c r="P40" s="10">
        <v>20</v>
      </c>
      <c r="Q40" s="10" t="s">
        <v>394</v>
      </c>
      <c r="R40" s="10">
        <v>28081</v>
      </c>
      <c r="S40" s="10" t="s">
        <v>63</v>
      </c>
      <c r="T40" s="10">
        <v>922140</v>
      </c>
      <c r="U40" s="10" t="s">
        <v>64</v>
      </c>
      <c r="V40" s="10" t="s">
        <v>399</v>
      </c>
      <c r="W40" s="11">
        <v>43187</v>
      </c>
      <c r="X40" s="10" t="s">
        <v>66</v>
      </c>
      <c r="Y40" s="10" t="s">
        <v>260</v>
      </c>
      <c r="Z40" s="10" t="s">
        <v>395</v>
      </c>
      <c r="AA40" s="10" t="s">
        <v>116</v>
      </c>
      <c r="AB40" s="10">
        <v>22</v>
      </c>
      <c r="AC40" s="10">
        <v>2.14562104408E-3</v>
      </c>
      <c r="AD40" s="12">
        <v>2.4132474531399998E-7</v>
      </c>
      <c r="AE40" s="10">
        <v>3618.453125</v>
      </c>
      <c r="AF40" s="10">
        <v>265.15445665449101</v>
      </c>
      <c r="AI40" s="10">
        <f t="shared" si="2"/>
        <v>0</v>
      </c>
      <c r="AJ40" s="10">
        <f t="shared" si="3"/>
        <v>0</v>
      </c>
      <c r="AP40" s="6"/>
      <c r="BB40" s="6"/>
    </row>
    <row r="41" spans="1:90" s="10" customFormat="1">
      <c r="A41">
        <v>1</v>
      </c>
      <c r="B41" s="10">
        <v>3852</v>
      </c>
      <c r="D41" s="35"/>
      <c r="E41" s="10">
        <v>3452</v>
      </c>
      <c r="F41" s="10">
        <v>10005585</v>
      </c>
      <c r="G41" s="10" t="s">
        <v>400</v>
      </c>
      <c r="H41" s="10" t="s">
        <v>401</v>
      </c>
      <c r="I41" s="10" t="s">
        <v>402</v>
      </c>
      <c r="J41" s="10" t="s">
        <v>58</v>
      </c>
      <c r="K41" s="10">
        <v>39602</v>
      </c>
      <c r="L41" s="10" t="s">
        <v>59</v>
      </c>
      <c r="M41" s="10" t="s">
        <v>403</v>
      </c>
      <c r="N41" s="10" t="s">
        <v>15</v>
      </c>
      <c r="O41" s="10" t="s">
        <v>61</v>
      </c>
      <c r="P41" s="10">
        <v>75</v>
      </c>
      <c r="Q41" s="10" t="s">
        <v>404</v>
      </c>
      <c r="R41" s="10">
        <v>28085</v>
      </c>
      <c r="S41" s="10" t="s">
        <v>63</v>
      </c>
      <c r="T41" s="10">
        <v>922140</v>
      </c>
      <c r="U41" s="10" t="s">
        <v>64</v>
      </c>
      <c r="V41" s="10" t="s">
        <v>405</v>
      </c>
      <c r="W41" s="11">
        <v>43187</v>
      </c>
      <c r="X41" s="10" t="s">
        <v>84</v>
      </c>
      <c r="Y41" s="10" t="s">
        <v>260</v>
      </c>
      <c r="Z41" s="10" t="s">
        <v>405</v>
      </c>
      <c r="AA41" s="10" t="s">
        <v>59</v>
      </c>
      <c r="AB41" s="10">
        <v>25</v>
      </c>
      <c r="AC41" s="10">
        <v>3.56211374061E-3</v>
      </c>
      <c r="AD41" s="12">
        <v>4.60913284125E-7</v>
      </c>
      <c r="AE41" s="10">
        <v>6704.25390625</v>
      </c>
      <c r="AF41" s="10">
        <v>426.81294803255003</v>
      </c>
      <c r="AI41" s="10">
        <f t="shared" si="2"/>
        <v>0</v>
      </c>
      <c r="AJ41" s="10">
        <f t="shared" si="3"/>
        <v>0</v>
      </c>
      <c r="AP41" s="6"/>
      <c r="BB41" s="6"/>
    </row>
    <row r="42" spans="1:90" s="10" customFormat="1">
      <c r="A42">
        <v>1</v>
      </c>
      <c r="B42" s="10">
        <v>3855</v>
      </c>
      <c r="D42" s="35"/>
      <c r="E42" s="10">
        <v>3455</v>
      </c>
      <c r="F42" s="10">
        <v>10005556</v>
      </c>
      <c r="G42" s="10" t="s">
        <v>406</v>
      </c>
      <c r="H42" s="10" t="s">
        <v>407</v>
      </c>
      <c r="I42" s="10" t="s">
        <v>408</v>
      </c>
      <c r="J42" s="10" t="s">
        <v>58</v>
      </c>
      <c r="K42" s="10">
        <v>39701</v>
      </c>
      <c r="L42" s="10" t="s">
        <v>59</v>
      </c>
      <c r="M42" s="10" t="s">
        <v>409</v>
      </c>
      <c r="N42" s="10" t="s">
        <v>15</v>
      </c>
      <c r="O42" s="10" t="s">
        <v>61</v>
      </c>
      <c r="P42" s="10">
        <v>-999</v>
      </c>
      <c r="Q42" s="10" t="s">
        <v>410</v>
      </c>
      <c r="R42" s="10">
        <v>28087</v>
      </c>
      <c r="S42" s="10" t="s">
        <v>63</v>
      </c>
      <c r="T42" s="10">
        <v>922140</v>
      </c>
      <c r="U42" s="10" t="s">
        <v>64</v>
      </c>
      <c r="V42" s="10" t="s">
        <v>411</v>
      </c>
      <c r="W42" s="11">
        <v>43187</v>
      </c>
      <c r="X42" s="10" t="s">
        <v>84</v>
      </c>
      <c r="Y42" s="10" t="s">
        <v>260</v>
      </c>
      <c r="Z42" s="10" t="s">
        <v>411</v>
      </c>
      <c r="AA42" s="10" t="s">
        <v>69</v>
      </c>
      <c r="AB42" s="10">
        <v>288</v>
      </c>
      <c r="AC42" s="10">
        <v>6.5704018848099996E-3</v>
      </c>
      <c r="AD42" s="12">
        <v>1.4227798348999999E-6</v>
      </c>
      <c r="AE42" s="10">
        <v>21141.83203125</v>
      </c>
      <c r="AF42" s="10">
        <v>811.68676818876202</v>
      </c>
      <c r="AI42" s="10">
        <f t="shared" si="2"/>
        <v>0</v>
      </c>
      <c r="AJ42" s="10">
        <f t="shared" si="3"/>
        <v>0</v>
      </c>
      <c r="AP42" s="6"/>
      <c r="BB42" s="6"/>
    </row>
    <row r="43" spans="1:90" s="10" customFormat="1">
      <c r="A43">
        <v>1</v>
      </c>
      <c r="B43" s="10">
        <v>3859</v>
      </c>
      <c r="D43" s="35"/>
      <c r="E43" s="10">
        <v>3459</v>
      </c>
      <c r="F43" s="10">
        <v>10005555</v>
      </c>
      <c r="G43" s="10" t="s">
        <v>412</v>
      </c>
      <c r="H43" s="10" t="s">
        <v>413</v>
      </c>
      <c r="I43" s="10" t="s">
        <v>408</v>
      </c>
      <c r="J43" s="10" t="s">
        <v>58</v>
      </c>
      <c r="K43" s="10">
        <v>39701</v>
      </c>
      <c r="L43" s="10" t="s">
        <v>59</v>
      </c>
      <c r="M43" s="10" t="s">
        <v>398</v>
      </c>
      <c r="N43" s="10" t="s">
        <v>15</v>
      </c>
      <c r="O43" s="10" t="s">
        <v>61</v>
      </c>
      <c r="P43" s="10">
        <v>14</v>
      </c>
      <c r="Q43" s="10" t="s">
        <v>410</v>
      </c>
      <c r="R43" s="10">
        <v>28087</v>
      </c>
      <c r="S43" s="10" t="s">
        <v>63</v>
      </c>
      <c r="T43" s="10">
        <v>922140</v>
      </c>
      <c r="U43" s="10" t="s">
        <v>64</v>
      </c>
      <c r="V43" s="10" t="s">
        <v>275</v>
      </c>
      <c r="W43" s="11">
        <v>43187</v>
      </c>
      <c r="X43" s="10" t="s">
        <v>84</v>
      </c>
      <c r="Y43" s="10" t="s">
        <v>260</v>
      </c>
      <c r="Z43" s="10" t="s">
        <v>59</v>
      </c>
      <c r="AA43" s="10" t="s">
        <v>116</v>
      </c>
      <c r="AB43" s="10">
        <v>25</v>
      </c>
      <c r="AC43" s="10">
        <v>2.58600512612E-3</v>
      </c>
      <c r="AD43" s="12">
        <v>3.2997707048000003E-7</v>
      </c>
      <c r="AE43" s="10">
        <v>4903.41796875</v>
      </c>
      <c r="AF43" s="10">
        <v>308.92984706857402</v>
      </c>
      <c r="AI43" s="10">
        <f t="shared" si="2"/>
        <v>0</v>
      </c>
      <c r="AJ43" s="10">
        <f t="shared" si="3"/>
        <v>0</v>
      </c>
      <c r="AP43" s="6"/>
      <c r="BB43" s="6"/>
    </row>
    <row r="44" spans="1:90" s="10" customFormat="1">
      <c r="A44">
        <v>1</v>
      </c>
      <c r="B44" s="10">
        <v>3860</v>
      </c>
      <c r="D44" s="35"/>
      <c r="E44" s="10">
        <v>3460</v>
      </c>
      <c r="F44" s="10">
        <v>10004243</v>
      </c>
      <c r="G44" s="10" t="s">
        <v>414</v>
      </c>
      <c r="H44" s="10" t="s">
        <v>415</v>
      </c>
      <c r="I44" s="10" t="s">
        <v>416</v>
      </c>
      <c r="J44" s="10" t="s">
        <v>58</v>
      </c>
      <c r="K44" s="10">
        <v>39350</v>
      </c>
      <c r="L44" s="10" t="s">
        <v>59</v>
      </c>
      <c r="M44" s="10" t="s">
        <v>417</v>
      </c>
      <c r="N44" s="10" t="s">
        <v>15</v>
      </c>
      <c r="O44" s="10" t="s">
        <v>61</v>
      </c>
      <c r="P44" s="10">
        <v>-999</v>
      </c>
      <c r="Q44" s="10" t="s">
        <v>418</v>
      </c>
      <c r="R44" s="10">
        <v>28099</v>
      </c>
      <c r="S44" s="10" t="s">
        <v>63</v>
      </c>
      <c r="T44" s="10">
        <v>922140</v>
      </c>
      <c r="U44" s="10" t="s">
        <v>64</v>
      </c>
      <c r="V44" s="10" t="s">
        <v>419</v>
      </c>
      <c r="W44" s="11">
        <v>43187</v>
      </c>
      <c r="X44" s="10" t="s">
        <v>84</v>
      </c>
      <c r="Y44" s="10" t="s">
        <v>260</v>
      </c>
      <c r="Z44" s="10" t="s">
        <v>419</v>
      </c>
      <c r="AA44" s="10" t="s">
        <v>69</v>
      </c>
      <c r="AB44" s="10">
        <v>64</v>
      </c>
      <c r="AC44" s="10">
        <v>2.9444538201000001E-3</v>
      </c>
      <c r="AD44" s="12">
        <v>3.60119302935E-7</v>
      </c>
      <c r="AE44" s="10">
        <v>5307.87890625</v>
      </c>
      <c r="AF44" s="10">
        <v>353.18862236527298</v>
      </c>
      <c r="AI44" s="10">
        <f t="shared" si="2"/>
        <v>0</v>
      </c>
      <c r="AJ44" s="10">
        <f t="shared" si="3"/>
        <v>0</v>
      </c>
      <c r="AP44" s="6"/>
      <c r="BB44" s="6"/>
    </row>
    <row r="45" spans="1:90" s="10" customFormat="1">
      <c r="A45">
        <v>1</v>
      </c>
      <c r="B45" s="10">
        <v>3862</v>
      </c>
      <c r="D45" s="35"/>
      <c r="E45" s="10">
        <v>3462</v>
      </c>
      <c r="F45" s="10">
        <v>10004246</v>
      </c>
      <c r="G45" s="10" t="s">
        <v>420</v>
      </c>
      <c r="H45" s="10" t="s">
        <v>421</v>
      </c>
      <c r="I45" s="10" t="s">
        <v>222</v>
      </c>
      <c r="J45" s="10" t="s">
        <v>58</v>
      </c>
      <c r="K45" s="10">
        <v>39046</v>
      </c>
      <c r="L45" s="10" t="s">
        <v>59</v>
      </c>
      <c r="M45" s="10" t="s">
        <v>422</v>
      </c>
      <c r="N45" s="10" t="s">
        <v>15</v>
      </c>
      <c r="O45" s="10" t="s">
        <v>61</v>
      </c>
      <c r="P45" s="10">
        <v>-999</v>
      </c>
      <c r="Q45" s="10" t="s">
        <v>224</v>
      </c>
      <c r="R45" s="10">
        <v>28089</v>
      </c>
      <c r="S45" s="10" t="s">
        <v>63</v>
      </c>
      <c r="T45" s="10">
        <v>922140</v>
      </c>
      <c r="U45" s="10" t="s">
        <v>64</v>
      </c>
      <c r="V45" s="10" t="s">
        <v>423</v>
      </c>
      <c r="W45" s="11">
        <v>43187</v>
      </c>
      <c r="X45" s="10" t="s">
        <v>66</v>
      </c>
      <c r="Y45" s="10" t="s">
        <v>260</v>
      </c>
      <c r="Z45" s="10" t="s">
        <v>423</v>
      </c>
      <c r="AA45" s="10" t="s">
        <v>69</v>
      </c>
      <c r="AB45" s="10">
        <v>394</v>
      </c>
      <c r="AC45" s="10">
        <v>6.1498122314400001E-3</v>
      </c>
      <c r="AD45" s="12">
        <v>1.5166174501600001E-6</v>
      </c>
      <c r="AE45" s="10">
        <v>22305.421875</v>
      </c>
      <c r="AF45" s="10">
        <v>739.37224700277397</v>
      </c>
      <c r="AI45" s="10">
        <f t="shared" si="2"/>
        <v>0</v>
      </c>
      <c r="AJ45" s="10">
        <f t="shared" si="3"/>
        <v>0</v>
      </c>
      <c r="AP45" s="6"/>
      <c r="BB45" s="6"/>
    </row>
    <row r="46" spans="1:90" s="10" customFormat="1">
      <c r="A46">
        <v>1</v>
      </c>
      <c r="B46" s="10">
        <v>3864</v>
      </c>
      <c r="D46" s="35"/>
      <c r="E46" s="10">
        <v>3464</v>
      </c>
      <c r="F46" s="10">
        <v>10005549</v>
      </c>
      <c r="G46" s="10" t="s">
        <v>426</v>
      </c>
      <c r="H46" s="10" t="s">
        <v>427</v>
      </c>
      <c r="I46" s="10" t="s">
        <v>428</v>
      </c>
      <c r="J46" s="10" t="s">
        <v>58</v>
      </c>
      <c r="K46" s="10">
        <v>39730</v>
      </c>
      <c r="L46" s="10" t="s">
        <v>59</v>
      </c>
      <c r="M46" s="10" t="s">
        <v>429</v>
      </c>
      <c r="N46" s="10" t="s">
        <v>15</v>
      </c>
      <c r="O46" s="10" t="s">
        <v>61</v>
      </c>
      <c r="P46" s="10">
        <v>-999</v>
      </c>
      <c r="Q46" s="10" t="s">
        <v>430</v>
      </c>
      <c r="R46" s="10">
        <v>28095</v>
      </c>
      <c r="S46" s="10" t="s">
        <v>63</v>
      </c>
      <c r="T46" s="10">
        <v>922140</v>
      </c>
      <c r="U46" s="10" t="s">
        <v>64</v>
      </c>
      <c r="V46" s="10" t="s">
        <v>431</v>
      </c>
      <c r="W46" s="11">
        <v>43187</v>
      </c>
      <c r="X46" s="10" t="s">
        <v>66</v>
      </c>
      <c r="Y46" s="10" t="s">
        <v>260</v>
      </c>
      <c r="Z46" s="10" t="s">
        <v>59</v>
      </c>
      <c r="AA46" s="10" t="s">
        <v>59</v>
      </c>
      <c r="AB46" s="10">
        <v>74</v>
      </c>
      <c r="AC46" s="10">
        <v>4.1294293264600001E-3</v>
      </c>
      <c r="AD46" s="12">
        <v>1.0833305584699999E-6</v>
      </c>
      <c r="AE46" s="10">
        <v>16161.24609375</v>
      </c>
      <c r="AF46" s="10">
        <v>504.23166301787302</v>
      </c>
      <c r="AI46" s="10">
        <f t="shared" si="2"/>
        <v>0</v>
      </c>
      <c r="AJ46" s="10">
        <f t="shared" si="3"/>
        <v>0</v>
      </c>
      <c r="AP46" s="6"/>
      <c r="BB46" s="6"/>
    </row>
    <row r="47" spans="1:90" s="10" customFormat="1">
      <c r="A47">
        <v>1</v>
      </c>
      <c r="B47" s="10">
        <v>3865</v>
      </c>
      <c r="D47" s="35"/>
      <c r="E47" s="10">
        <v>3465</v>
      </c>
      <c r="F47" s="10">
        <v>10005572</v>
      </c>
      <c r="G47" s="10" t="s">
        <v>432</v>
      </c>
      <c r="H47" s="10" t="s">
        <v>433</v>
      </c>
      <c r="I47" s="10" t="s">
        <v>434</v>
      </c>
      <c r="J47" s="10" t="s">
        <v>58</v>
      </c>
      <c r="K47" s="10">
        <v>39327</v>
      </c>
      <c r="L47" s="10" t="s">
        <v>59</v>
      </c>
      <c r="M47" s="10" t="s">
        <v>435</v>
      </c>
      <c r="N47" s="10" t="s">
        <v>15</v>
      </c>
      <c r="O47" s="10" t="s">
        <v>61</v>
      </c>
      <c r="P47" s="10">
        <v>35</v>
      </c>
      <c r="Q47" s="10" t="s">
        <v>436</v>
      </c>
      <c r="R47" s="10">
        <v>28101</v>
      </c>
      <c r="S47" s="10" t="s">
        <v>63</v>
      </c>
      <c r="T47" s="10">
        <v>922140</v>
      </c>
      <c r="U47" s="10" t="s">
        <v>64</v>
      </c>
      <c r="V47" s="10" t="s">
        <v>437</v>
      </c>
      <c r="W47" s="11">
        <v>43187</v>
      </c>
      <c r="X47" s="10" t="s">
        <v>66</v>
      </c>
      <c r="Y47" s="10" t="s">
        <v>260</v>
      </c>
      <c r="Z47" s="10" t="s">
        <v>438</v>
      </c>
      <c r="AA47" s="10" t="s">
        <v>59</v>
      </c>
      <c r="AB47" s="10">
        <v>-999</v>
      </c>
      <c r="AC47" s="10">
        <v>2.6304008276200001E-3</v>
      </c>
      <c r="AD47" s="12">
        <v>3.3542191942099999E-7</v>
      </c>
      <c r="AE47" s="10">
        <v>4924.19140625</v>
      </c>
      <c r="AF47" s="10">
        <v>314.488785172983</v>
      </c>
      <c r="AI47" s="10">
        <f t="shared" si="2"/>
        <v>0</v>
      </c>
      <c r="AJ47" s="10">
        <f t="shared" si="3"/>
        <v>0</v>
      </c>
      <c r="AP47" s="6"/>
      <c r="BB47" s="6"/>
    </row>
    <row r="48" spans="1:90" s="10" customFormat="1">
      <c r="A48">
        <v>1</v>
      </c>
      <c r="B48" s="10">
        <v>3870</v>
      </c>
      <c r="D48" s="35"/>
      <c r="E48" s="10">
        <v>3470</v>
      </c>
      <c r="F48" s="10">
        <v>10005542</v>
      </c>
      <c r="G48" s="10" t="s">
        <v>441</v>
      </c>
      <c r="H48" s="10" t="s">
        <v>442</v>
      </c>
      <c r="I48" s="10" t="s">
        <v>443</v>
      </c>
      <c r="J48" s="10" t="s">
        <v>58</v>
      </c>
      <c r="K48" s="10">
        <v>38606</v>
      </c>
      <c r="L48" s="10" t="s">
        <v>59</v>
      </c>
      <c r="M48" s="10" t="s">
        <v>59</v>
      </c>
      <c r="N48" s="10" t="s">
        <v>15</v>
      </c>
      <c r="O48" s="10" t="s">
        <v>61</v>
      </c>
      <c r="P48" s="10">
        <v>120</v>
      </c>
      <c r="Q48" s="10" t="s">
        <v>444</v>
      </c>
      <c r="R48" s="10">
        <v>28107</v>
      </c>
      <c r="S48" s="10" t="s">
        <v>63</v>
      </c>
      <c r="T48" s="10">
        <v>922140</v>
      </c>
      <c r="U48" s="10" t="s">
        <v>64</v>
      </c>
      <c r="V48" s="10" t="s">
        <v>445</v>
      </c>
      <c r="W48" s="11">
        <v>43187</v>
      </c>
      <c r="X48" s="10" t="s">
        <v>66</v>
      </c>
      <c r="Y48" s="10" t="s">
        <v>260</v>
      </c>
      <c r="Z48" s="10" t="s">
        <v>59</v>
      </c>
      <c r="AA48" s="10" t="s">
        <v>59</v>
      </c>
      <c r="AB48" s="10">
        <v>-999</v>
      </c>
      <c r="AC48" s="10">
        <v>4.1842666439199996E-3</v>
      </c>
      <c r="AD48" s="12">
        <v>5.1616406753299995E-7</v>
      </c>
      <c r="AE48" s="10">
        <v>7748.4375</v>
      </c>
      <c r="AF48" s="10">
        <v>514.997059595314</v>
      </c>
      <c r="AI48" s="10">
        <f t="shared" si="2"/>
        <v>0</v>
      </c>
      <c r="AJ48" s="10">
        <f t="shared" si="3"/>
        <v>0</v>
      </c>
      <c r="AP48" s="6"/>
      <c r="BB48" s="6"/>
    </row>
    <row r="49" spans="1:54" s="10" customFormat="1">
      <c r="A49">
        <v>1</v>
      </c>
      <c r="B49" s="13">
        <v>3872</v>
      </c>
      <c r="C49" s="22" t="s">
        <v>446</v>
      </c>
      <c r="D49" s="36">
        <v>110044553426</v>
      </c>
      <c r="E49" s="13">
        <v>3472</v>
      </c>
      <c r="F49" s="13">
        <v>10005596</v>
      </c>
      <c r="G49" s="13" t="s">
        <v>447</v>
      </c>
      <c r="H49" s="13" t="s">
        <v>448</v>
      </c>
      <c r="I49" s="13" t="s">
        <v>449</v>
      </c>
      <c r="J49" s="13" t="s">
        <v>58</v>
      </c>
      <c r="K49" s="13">
        <v>39740</v>
      </c>
      <c r="L49" s="13" t="s">
        <v>59</v>
      </c>
      <c r="M49" s="13" t="s">
        <v>59</v>
      </c>
      <c r="N49" s="13" t="s">
        <v>15</v>
      </c>
      <c r="O49" s="13" t="s">
        <v>61</v>
      </c>
      <c r="P49" s="13">
        <v>238</v>
      </c>
      <c r="Q49" s="13" t="s">
        <v>450</v>
      </c>
      <c r="R49" s="13">
        <v>28109</v>
      </c>
      <c r="S49" s="13" t="s">
        <v>63</v>
      </c>
      <c r="T49" s="13">
        <v>922140</v>
      </c>
      <c r="U49" s="13" t="s">
        <v>64</v>
      </c>
      <c r="V49" s="13" t="s">
        <v>451</v>
      </c>
      <c r="W49" s="14">
        <v>43187</v>
      </c>
      <c r="X49" s="13" t="s">
        <v>84</v>
      </c>
      <c r="Y49" s="13" t="s">
        <v>260</v>
      </c>
      <c r="Z49" s="13" t="s">
        <v>59</v>
      </c>
      <c r="AA49" s="13" t="s">
        <v>59</v>
      </c>
      <c r="AB49" s="13">
        <v>150</v>
      </c>
      <c r="AC49" s="13">
        <v>4.5368019635699999E-3</v>
      </c>
      <c r="AD49" s="15">
        <v>1.12483942053E-6</v>
      </c>
      <c r="AE49" s="13">
        <v>16214.95703125</v>
      </c>
      <c r="AF49" s="13">
        <v>542.04191066636599</v>
      </c>
      <c r="AG49" s="13"/>
      <c r="AH49" s="13"/>
      <c r="AI49" s="13">
        <f t="shared" si="2"/>
        <v>0</v>
      </c>
      <c r="AJ49" s="13">
        <f t="shared" si="3"/>
        <v>0</v>
      </c>
      <c r="AK49" s="13"/>
      <c r="AL49" s="13"/>
      <c r="AM49" s="13"/>
      <c r="AN49" s="13"/>
      <c r="AO49" s="13"/>
      <c r="AP49" s="6"/>
      <c r="BB49" s="6"/>
    </row>
    <row r="50" spans="1:54" s="10" customFormat="1">
      <c r="A50">
        <v>1</v>
      </c>
      <c r="B50" s="10">
        <v>3874</v>
      </c>
      <c r="D50" s="35"/>
      <c r="E50" s="10">
        <v>3474</v>
      </c>
      <c r="F50" s="10">
        <v>10005590</v>
      </c>
      <c r="G50" s="10" t="s">
        <v>452</v>
      </c>
      <c r="H50" s="10" t="s">
        <v>453</v>
      </c>
      <c r="I50" s="10" t="s">
        <v>454</v>
      </c>
      <c r="J50" s="10" t="s">
        <v>58</v>
      </c>
      <c r="K50" s="10">
        <v>39462</v>
      </c>
      <c r="L50" s="10" t="s">
        <v>59</v>
      </c>
      <c r="M50" s="10" t="s">
        <v>59</v>
      </c>
      <c r="N50" s="10" t="s">
        <v>15</v>
      </c>
      <c r="O50" s="10" t="s">
        <v>61</v>
      </c>
      <c r="P50" s="10">
        <v>29</v>
      </c>
      <c r="Q50" s="10" t="s">
        <v>455</v>
      </c>
      <c r="R50" s="10">
        <v>28111</v>
      </c>
      <c r="S50" s="10" t="s">
        <v>63</v>
      </c>
      <c r="T50" s="10">
        <v>922140</v>
      </c>
      <c r="U50" s="10" t="s">
        <v>64</v>
      </c>
      <c r="V50" s="10" t="s">
        <v>456</v>
      </c>
      <c r="W50" s="11">
        <v>43187</v>
      </c>
      <c r="X50" s="10" t="s">
        <v>84</v>
      </c>
      <c r="Y50" s="10" t="s">
        <v>260</v>
      </c>
      <c r="Z50" s="10" t="s">
        <v>457</v>
      </c>
      <c r="AA50" s="10" t="s">
        <v>59</v>
      </c>
      <c r="AB50" s="10">
        <v>-999</v>
      </c>
      <c r="AC50" s="10">
        <v>2.5420068436599998E-3</v>
      </c>
      <c r="AD50" s="12">
        <v>2.8042760551699998E-7</v>
      </c>
      <c r="AE50" s="10">
        <v>4062.8828125</v>
      </c>
      <c r="AF50" s="10">
        <v>298.19012117748099</v>
      </c>
      <c r="AI50" s="10">
        <f t="shared" si="2"/>
        <v>0</v>
      </c>
      <c r="AJ50" s="10">
        <f t="shared" si="3"/>
        <v>0</v>
      </c>
      <c r="AP50" s="6"/>
      <c r="BB50" s="6"/>
    </row>
    <row r="51" spans="1:54" s="10" customFormat="1">
      <c r="A51">
        <v>1</v>
      </c>
      <c r="B51" s="10">
        <v>3877</v>
      </c>
      <c r="D51" s="35"/>
      <c r="E51" s="10">
        <v>3477</v>
      </c>
      <c r="F51" s="10">
        <v>10005545</v>
      </c>
      <c r="G51" s="10" t="s">
        <v>462</v>
      </c>
      <c r="H51" s="10" t="s">
        <v>463</v>
      </c>
      <c r="I51" s="10" t="s">
        <v>464</v>
      </c>
      <c r="J51" s="10" t="s">
        <v>58</v>
      </c>
      <c r="K51" s="10">
        <v>38863</v>
      </c>
      <c r="L51" s="10" t="s">
        <v>59</v>
      </c>
      <c r="M51" s="10" t="s">
        <v>59</v>
      </c>
      <c r="N51" s="10" t="s">
        <v>15</v>
      </c>
      <c r="O51" s="10" t="s">
        <v>61</v>
      </c>
      <c r="P51" s="10">
        <v>-999</v>
      </c>
      <c r="Q51" s="10" t="s">
        <v>464</v>
      </c>
      <c r="R51" s="10">
        <v>28115</v>
      </c>
      <c r="S51" s="10" t="s">
        <v>63</v>
      </c>
      <c r="T51" s="10">
        <v>922140</v>
      </c>
      <c r="U51" s="10" t="s">
        <v>64</v>
      </c>
      <c r="V51" s="10" t="s">
        <v>465</v>
      </c>
      <c r="W51" s="11">
        <v>43187</v>
      </c>
      <c r="X51" s="10" t="s">
        <v>84</v>
      </c>
      <c r="Y51" s="10" t="s">
        <v>260</v>
      </c>
      <c r="Z51" s="10" t="s">
        <v>59</v>
      </c>
      <c r="AA51" s="10" t="s">
        <v>59</v>
      </c>
      <c r="AB51" s="10">
        <v>42</v>
      </c>
      <c r="AC51" s="10">
        <v>3.99886863047E-3</v>
      </c>
      <c r="AD51" s="12">
        <v>8.64452035842E-7</v>
      </c>
      <c r="AE51" s="10">
        <v>12960.1953125</v>
      </c>
      <c r="AF51" s="10">
        <v>494.65888377460698</v>
      </c>
      <c r="AI51" s="10">
        <f t="shared" si="2"/>
        <v>0</v>
      </c>
      <c r="AJ51" s="10">
        <f t="shared" si="3"/>
        <v>0</v>
      </c>
      <c r="AP51" s="6"/>
      <c r="BB51" s="6"/>
    </row>
    <row r="52" spans="1:54" s="10" customFormat="1">
      <c r="A52">
        <v>1</v>
      </c>
      <c r="B52" s="10">
        <v>3882</v>
      </c>
      <c r="D52" s="35"/>
      <c r="E52" s="10">
        <v>3482</v>
      </c>
      <c r="F52" s="10">
        <v>10004247</v>
      </c>
      <c r="G52" s="10" t="s">
        <v>470</v>
      </c>
      <c r="H52" s="10" t="s">
        <v>471</v>
      </c>
      <c r="I52" s="10" t="s">
        <v>472</v>
      </c>
      <c r="J52" s="10" t="s">
        <v>58</v>
      </c>
      <c r="K52" s="10">
        <v>39042</v>
      </c>
      <c r="L52" s="10" t="s">
        <v>59</v>
      </c>
      <c r="M52" s="10" t="s">
        <v>473</v>
      </c>
      <c r="N52" s="10" t="s">
        <v>15</v>
      </c>
      <c r="O52" s="10" t="s">
        <v>61</v>
      </c>
      <c r="P52" s="10">
        <v>-999</v>
      </c>
      <c r="Q52" s="10" t="s">
        <v>62</v>
      </c>
      <c r="R52" s="10">
        <v>28121</v>
      </c>
      <c r="S52" s="10" t="s">
        <v>63</v>
      </c>
      <c r="T52" s="10">
        <v>922140</v>
      </c>
      <c r="U52" s="10" t="s">
        <v>64</v>
      </c>
      <c r="V52" s="10" t="s">
        <v>474</v>
      </c>
      <c r="W52" s="11">
        <v>43187</v>
      </c>
      <c r="X52" s="10" t="s">
        <v>84</v>
      </c>
      <c r="Y52" s="10" t="s">
        <v>260</v>
      </c>
      <c r="Z52" s="10" t="s">
        <v>474</v>
      </c>
      <c r="AA52" s="10" t="s">
        <v>59</v>
      </c>
      <c r="AB52" s="10">
        <v>-999</v>
      </c>
      <c r="AC52" s="10">
        <v>5.4140725153600001E-3</v>
      </c>
      <c r="AD52" s="12">
        <v>1.0219879961600001E-6</v>
      </c>
      <c r="AE52" s="10">
        <v>14978.765625</v>
      </c>
      <c r="AF52" s="10">
        <v>640.05854979215599</v>
      </c>
      <c r="AI52" s="10">
        <f t="shared" si="2"/>
        <v>0</v>
      </c>
      <c r="AJ52" s="10">
        <f t="shared" si="3"/>
        <v>0</v>
      </c>
      <c r="AP52" s="6"/>
      <c r="BB52" s="6"/>
    </row>
    <row r="53" spans="1:54" s="13" customFormat="1">
      <c r="A53">
        <v>1</v>
      </c>
      <c r="B53" s="10">
        <v>3883</v>
      </c>
      <c r="C53" s="10"/>
      <c r="D53" s="35"/>
      <c r="E53" s="10">
        <v>3483</v>
      </c>
      <c r="F53" s="10">
        <v>10005570</v>
      </c>
      <c r="G53" s="10" t="s">
        <v>475</v>
      </c>
      <c r="H53" s="10" t="s">
        <v>476</v>
      </c>
      <c r="I53" s="10" t="s">
        <v>57</v>
      </c>
      <c r="J53" s="10" t="s">
        <v>58</v>
      </c>
      <c r="K53" s="10">
        <v>39208</v>
      </c>
      <c r="L53" s="10" t="s">
        <v>59</v>
      </c>
      <c r="M53" s="10" t="s">
        <v>477</v>
      </c>
      <c r="N53" s="10" t="s">
        <v>15</v>
      </c>
      <c r="O53" s="10" t="s">
        <v>61</v>
      </c>
      <c r="P53" s="10">
        <v>15</v>
      </c>
      <c r="Q53" s="10" t="s">
        <v>62</v>
      </c>
      <c r="R53" s="10">
        <v>28121</v>
      </c>
      <c r="S53" s="10" t="s">
        <v>63</v>
      </c>
      <c r="T53" s="10">
        <v>922140</v>
      </c>
      <c r="U53" s="10" t="s">
        <v>64</v>
      </c>
      <c r="V53" s="10" t="s">
        <v>275</v>
      </c>
      <c r="W53" s="11">
        <v>43187</v>
      </c>
      <c r="X53" s="10" t="s">
        <v>291</v>
      </c>
      <c r="Y53" s="10" t="s">
        <v>260</v>
      </c>
      <c r="Z53" s="10" t="s">
        <v>59</v>
      </c>
      <c r="AA53" s="10" t="s">
        <v>116</v>
      </c>
      <c r="AB53" s="10">
        <v>30</v>
      </c>
      <c r="AC53" s="10">
        <v>2.4592860157700001E-3</v>
      </c>
      <c r="AD53" s="12">
        <v>2.75122423564E-7</v>
      </c>
      <c r="AE53" s="10">
        <v>4030.71484375</v>
      </c>
      <c r="AF53" s="10">
        <v>295.39898296888202</v>
      </c>
      <c r="AG53" s="10"/>
      <c r="AH53" s="10"/>
      <c r="AI53" s="10">
        <f t="shared" si="2"/>
        <v>0</v>
      </c>
      <c r="AJ53" s="10">
        <f t="shared" si="3"/>
        <v>0</v>
      </c>
      <c r="AK53" s="10"/>
      <c r="AL53" s="10"/>
      <c r="AM53" s="10"/>
      <c r="AN53" s="10"/>
      <c r="AO53" s="10"/>
      <c r="AP53" s="6"/>
      <c r="BB53" s="6"/>
    </row>
    <row r="54" spans="1:54" s="10" customFormat="1">
      <c r="A54">
        <v>1</v>
      </c>
      <c r="B54" s="10">
        <v>3893</v>
      </c>
      <c r="D54" s="35"/>
      <c r="E54" s="10">
        <v>3493</v>
      </c>
      <c r="F54" s="10">
        <v>10005567</v>
      </c>
      <c r="G54" s="10" t="s">
        <v>478</v>
      </c>
      <c r="H54" s="10" t="s">
        <v>479</v>
      </c>
      <c r="I54" s="10" t="s">
        <v>480</v>
      </c>
      <c r="J54" s="10" t="s">
        <v>58</v>
      </c>
      <c r="K54" s="10">
        <v>39074</v>
      </c>
      <c r="L54" s="10" t="s">
        <v>59</v>
      </c>
      <c r="M54" s="10" t="s">
        <v>481</v>
      </c>
      <c r="N54" s="10" t="s">
        <v>15</v>
      </c>
      <c r="O54" s="10" t="s">
        <v>61</v>
      </c>
      <c r="P54" s="10">
        <v>-999</v>
      </c>
      <c r="Q54" s="10" t="s">
        <v>482</v>
      </c>
      <c r="R54" s="10">
        <v>28123</v>
      </c>
      <c r="S54" s="10" t="s">
        <v>63</v>
      </c>
      <c r="T54" s="10">
        <v>922140</v>
      </c>
      <c r="U54" s="10" t="s">
        <v>64</v>
      </c>
      <c r="V54" s="10" t="s">
        <v>483</v>
      </c>
      <c r="W54" s="11">
        <v>43187</v>
      </c>
      <c r="X54" s="10" t="s">
        <v>66</v>
      </c>
      <c r="Y54" s="10" t="s">
        <v>260</v>
      </c>
      <c r="Z54" s="10" t="s">
        <v>59</v>
      </c>
      <c r="AA54" s="10" t="s">
        <v>116</v>
      </c>
      <c r="AB54" s="10">
        <v>16</v>
      </c>
      <c r="AC54" s="10">
        <v>1.86436325994E-3</v>
      </c>
      <c r="AD54" s="12">
        <v>1.7301463891500001E-7</v>
      </c>
      <c r="AE54" s="10">
        <v>2538.04296875</v>
      </c>
      <c r="AF54" s="10">
        <v>223.231637660655</v>
      </c>
      <c r="AI54" s="10">
        <f t="shared" si="2"/>
        <v>0</v>
      </c>
      <c r="AJ54" s="10">
        <f t="shared" si="3"/>
        <v>0</v>
      </c>
      <c r="AP54" s="6"/>
      <c r="BB54" s="6"/>
    </row>
    <row r="55" spans="1:54" s="10" customFormat="1">
      <c r="A55">
        <v>1</v>
      </c>
      <c r="B55" s="10">
        <v>3894</v>
      </c>
      <c r="D55" s="35"/>
      <c r="E55" s="10">
        <v>3494</v>
      </c>
      <c r="F55" s="10">
        <v>10005566</v>
      </c>
      <c r="G55" s="10" t="s">
        <v>484</v>
      </c>
      <c r="H55" s="10" t="s">
        <v>479</v>
      </c>
      <c r="I55" s="10" t="s">
        <v>480</v>
      </c>
      <c r="J55" s="10" t="s">
        <v>58</v>
      </c>
      <c r="K55" s="10">
        <v>39074</v>
      </c>
      <c r="L55" s="10" t="s">
        <v>59</v>
      </c>
      <c r="M55" s="10" t="s">
        <v>485</v>
      </c>
      <c r="N55" s="10" t="s">
        <v>15</v>
      </c>
      <c r="O55" s="10" t="s">
        <v>61</v>
      </c>
      <c r="P55" s="10">
        <v>-999</v>
      </c>
      <c r="Q55" s="10" t="s">
        <v>482</v>
      </c>
      <c r="R55" s="10">
        <v>28123</v>
      </c>
      <c r="S55" s="10" t="s">
        <v>63</v>
      </c>
      <c r="T55" s="10">
        <v>922140</v>
      </c>
      <c r="U55" s="10" t="s">
        <v>64</v>
      </c>
      <c r="V55" s="10" t="s">
        <v>486</v>
      </c>
      <c r="W55" s="11">
        <v>43187</v>
      </c>
      <c r="X55" s="10" t="s">
        <v>66</v>
      </c>
      <c r="Y55" s="10" t="s">
        <v>260</v>
      </c>
      <c r="Z55" s="10" t="s">
        <v>59</v>
      </c>
      <c r="AA55" s="10" t="s">
        <v>59</v>
      </c>
      <c r="AB55" s="10">
        <v>150</v>
      </c>
      <c r="AC55" s="10">
        <v>4.3983928767199997E-3</v>
      </c>
      <c r="AD55" s="12">
        <v>1.2411223910600001E-6</v>
      </c>
      <c r="AE55" s="10">
        <v>18206.41796875</v>
      </c>
      <c r="AF55" s="10">
        <v>538.42768326442797</v>
      </c>
      <c r="AI55" s="10">
        <f t="shared" si="2"/>
        <v>0</v>
      </c>
      <c r="AJ55" s="10">
        <f t="shared" si="3"/>
        <v>0</v>
      </c>
      <c r="AP55" s="6"/>
      <c r="BB55" s="6"/>
    </row>
    <row r="56" spans="1:54" s="10" customFormat="1">
      <c r="A56">
        <v>1</v>
      </c>
      <c r="B56" s="10">
        <v>3900</v>
      </c>
      <c r="D56" s="35"/>
      <c r="E56" s="10">
        <v>3500</v>
      </c>
      <c r="F56" s="10">
        <v>10005551</v>
      </c>
      <c r="G56" s="10" t="s">
        <v>494</v>
      </c>
      <c r="H56" s="10" t="s">
        <v>495</v>
      </c>
      <c r="I56" s="10" t="s">
        <v>496</v>
      </c>
      <c r="J56" s="10" t="s">
        <v>58</v>
      </c>
      <c r="K56" s="10">
        <v>38751</v>
      </c>
      <c r="L56" s="10" t="s">
        <v>59</v>
      </c>
      <c r="M56" s="10" t="s">
        <v>59</v>
      </c>
      <c r="N56" s="10" t="s">
        <v>15</v>
      </c>
      <c r="O56" s="10" t="s">
        <v>61</v>
      </c>
      <c r="P56" s="10">
        <v>-999</v>
      </c>
      <c r="Q56" s="10" t="s">
        <v>77</v>
      </c>
      <c r="R56" s="10">
        <v>28133</v>
      </c>
      <c r="S56" s="10" t="s">
        <v>63</v>
      </c>
      <c r="T56" s="10">
        <v>922140</v>
      </c>
      <c r="U56" s="10" t="s">
        <v>64</v>
      </c>
      <c r="V56" s="10" t="s">
        <v>497</v>
      </c>
      <c r="W56" s="11">
        <v>43187</v>
      </c>
      <c r="X56" s="10" t="s">
        <v>84</v>
      </c>
      <c r="Y56" s="10" t="s">
        <v>260</v>
      </c>
      <c r="Z56" s="10" t="s">
        <v>59</v>
      </c>
      <c r="AA56" s="10" t="s">
        <v>59</v>
      </c>
      <c r="AB56" s="10">
        <v>-999</v>
      </c>
      <c r="AC56" s="10">
        <v>3.21328792745E-3</v>
      </c>
      <c r="AD56" s="12">
        <v>6.4322502997599995E-7</v>
      </c>
      <c r="AE56" s="10">
        <v>9553</v>
      </c>
      <c r="AF56" s="10">
        <v>391.22760311825499</v>
      </c>
      <c r="AI56" s="10">
        <f t="shared" si="2"/>
        <v>0</v>
      </c>
      <c r="AJ56" s="10">
        <f t="shared" si="3"/>
        <v>0</v>
      </c>
      <c r="AP56" s="6"/>
      <c r="BB56" s="6"/>
    </row>
    <row r="57" spans="1:54" s="10" customFormat="1">
      <c r="A57">
        <v>1</v>
      </c>
      <c r="B57" s="10">
        <v>3904</v>
      </c>
      <c r="D57" s="35"/>
      <c r="E57" s="10">
        <v>3504</v>
      </c>
      <c r="F57" s="10">
        <v>10005539</v>
      </c>
      <c r="G57" s="10" t="s">
        <v>498</v>
      </c>
      <c r="H57" s="10" t="s">
        <v>499</v>
      </c>
      <c r="I57" s="10" t="s">
        <v>500</v>
      </c>
      <c r="J57" s="10" t="s">
        <v>58</v>
      </c>
      <c r="K57" s="10">
        <v>38668</v>
      </c>
      <c r="L57" s="10" t="s">
        <v>59</v>
      </c>
      <c r="M57" s="10" t="s">
        <v>501</v>
      </c>
      <c r="N57" s="10" t="s">
        <v>15</v>
      </c>
      <c r="O57" s="10" t="s">
        <v>61</v>
      </c>
      <c r="P57" s="10">
        <v>-999</v>
      </c>
      <c r="Q57" s="10" t="s">
        <v>502</v>
      </c>
      <c r="R57" s="10">
        <v>28137</v>
      </c>
      <c r="S57" s="10" t="s">
        <v>63</v>
      </c>
      <c r="T57" s="10">
        <v>922140</v>
      </c>
      <c r="U57" s="10" t="s">
        <v>64</v>
      </c>
      <c r="V57" s="10" t="s">
        <v>503</v>
      </c>
      <c r="W57" s="11">
        <v>43187</v>
      </c>
      <c r="X57" s="10" t="s">
        <v>84</v>
      </c>
      <c r="Y57" s="10" t="s">
        <v>260</v>
      </c>
      <c r="Z57" s="10" t="s">
        <v>503</v>
      </c>
      <c r="AA57" s="10" t="s">
        <v>59</v>
      </c>
      <c r="AB57" s="10">
        <v>44</v>
      </c>
      <c r="AC57" s="10">
        <v>3.2702235598100001E-3</v>
      </c>
      <c r="AD57" s="12">
        <v>5.7130894546200002E-7</v>
      </c>
      <c r="AE57" s="10">
        <v>8602.05078125</v>
      </c>
      <c r="AF57" s="10">
        <v>404.04846952278001</v>
      </c>
      <c r="AI57" s="10">
        <f t="shared" si="2"/>
        <v>0</v>
      </c>
      <c r="AJ57" s="10">
        <f t="shared" si="3"/>
        <v>0</v>
      </c>
      <c r="AP57" s="6"/>
      <c r="BB57" s="6"/>
    </row>
    <row r="58" spans="1:54" s="10" customFormat="1">
      <c r="A58">
        <v>1</v>
      </c>
      <c r="B58" s="10">
        <v>3905</v>
      </c>
      <c r="D58" s="35"/>
      <c r="E58" s="10">
        <v>3505</v>
      </c>
      <c r="F58" s="10">
        <v>10005534</v>
      </c>
      <c r="G58" s="10" t="s">
        <v>504</v>
      </c>
      <c r="H58" s="10" t="s">
        <v>505</v>
      </c>
      <c r="I58" s="10" t="s">
        <v>506</v>
      </c>
      <c r="J58" s="10" t="s">
        <v>58</v>
      </c>
      <c r="K58" s="10">
        <v>38663</v>
      </c>
      <c r="L58" s="10" t="s">
        <v>59</v>
      </c>
      <c r="M58" s="10" t="s">
        <v>507</v>
      </c>
      <c r="N58" s="10" t="s">
        <v>15</v>
      </c>
      <c r="O58" s="10" t="s">
        <v>61</v>
      </c>
      <c r="P58" s="10">
        <v>-999</v>
      </c>
      <c r="Q58" s="10" t="s">
        <v>508</v>
      </c>
      <c r="R58" s="10">
        <v>28139</v>
      </c>
      <c r="S58" s="10" t="s">
        <v>63</v>
      </c>
      <c r="T58" s="10">
        <v>922140</v>
      </c>
      <c r="U58" s="10" t="s">
        <v>64</v>
      </c>
      <c r="V58" s="10" t="s">
        <v>509</v>
      </c>
      <c r="W58" s="11">
        <v>43187</v>
      </c>
      <c r="X58" s="10" t="s">
        <v>84</v>
      </c>
      <c r="Y58" s="10" t="s">
        <v>260</v>
      </c>
      <c r="Z58" s="10" t="s">
        <v>59</v>
      </c>
      <c r="AA58" s="10" t="s">
        <v>59</v>
      </c>
      <c r="AB58" s="10">
        <v>-999</v>
      </c>
      <c r="AC58" s="10">
        <v>2.4475278277699998E-3</v>
      </c>
      <c r="AD58" s="12">
        <v>2.8357247822400001E-7</v>
      </c>
      <c r="AE58" s="10">
        <v>4275.83203125</v>
      </c>
      <c r="AF58" s="10">
        <v>295.54425683705398</v>
      </c>
      <c r="AI58" s="10">
        <f t="shared" si="2"/>
        <v>0</v>
      </c>
      <c r="AJ58" s="10">
        <f t="shared" si="3"/>
        <v>0</v>
      </c>
      <c r="AP58" s="6"/>
      <c r="BB58" s="6"/>
    </row>
    <row r="59" spans="1:54" s="10" customFormat="1">
      <c r="A59">
        <v>1</v>
      </c>
      <c r="B59" s="10">
        <v>3911</v>
      </c>
      <c r="D59" s="35"/>
      <c r="E59" s="10">
        <v>3511</v>
      </c>
      <c r="F59" s="10">
        <v>10005536</v>
      </c>
      <c r="G59" s="10" t="s">
        <v>510</v>
      </c>
      <c r="H59" s="10" t="s">
        <v>511</v>
      </c>
      <c r="I59" s="10" t="s">
        <v>512</v>
      </c>
      <c r="J59" s="10" t="s">
        <v>58</v>
      </c>
      <c r="K59" s="10">
        <v>38852</v>
      </c>
      <c r="L59" s="10" t="s">
        <v>59</v>
      </c>
      <c r="M59" s="10" t="s">
        <v>513</v>
      </c>
      <c r="N59" s="10" t="s">
        <v>15</v>
      </c>
      <c r="O59" s="10" t="s">
        <v>61</v>
      </c>
      <c r="P59" s="10">
        <v>-999</v>
      </c>
      <c r="Q59" s="10" t="s">
        <v>514</v>
      </c>
      <c r="R59" s="10">
        <v>28141</v>
      </c>
      <c r="S59" s="10" t="s">
        <v>63</v>
      </c>
      <c r="T59" s="10">
        <v>922140</v>
      </c>
      <c r="U59" s="10" t="s">
        <v>64</v>
      </c>
      <c r="V59" s="10" t="s">
        <v>515</v>
      </c>
      <c r="W59" s="11">
        <v>43188</v>
      </c>
      <c r="X59" s="10" t="s">
        <v>84</v>
      </c>
      <c r="Y59" s="10" t="s">
        <v>516</v>
      </c>
      <c r="Z59" s="10" t="s">
        <v>515</v>
      </c>
      <c r="AA59" s="10" t="s">
        <v>59</v>
      </c>
      <c r="AB59" s="10">
        <v>80</v>
      </c>
      <c r="AC59" s="10">
        <v>4.2544366048000003E-3</v>
      </c>
      <c r="AD59" s="12">
        <v>6.3679648903399996E-7</v>
      </c>
      <c r="AE59" s="10">
        <v>9611.3671875</v>
      </c>
      <c r="AF59" s="10">
        <v>524.198589626787</v>
      </c>
      <c r="AI59" s="10">
        <f t="shared" si="2"/>
        <v>0</v>
      </c>
      <c r="AJ59" s="10">
        <f t="shared" si="3"/>
        <v>0</v>
      </c>
      <c r="AP59" s="6"/>
      <c r="BB59" s="6"/>
    </row>
    <row r="60" spans="1:54" s="10" customFormat="1">
      <c r="A60">
        <v>1</v>
      </c>
      <c r="B60" s="10">
        <v>3913</v>
      </c>
      <c r="D60" s="35"/>
      <c r="E60" s="10">
        <v>3513</v>
      </c>
      <c r="F60" s="10">
        <v>10005538</v>
      </c>
      <c r="G60" s="10" t="s">
        <v>517</v>
      </c>
      <c r="H60" s="10" t="s">
        <v>518</v>
      </c>
      <c r="I60" s="10" t="s">
        <v>519</v>
      </c>
      <c r="J60" s="10" t="s">
        <v>58</v>
      </c>
      <c r="K60" s="10">
        <v>38676</v>
      </c>
      <c r="L60" s="10" t="s">
        <v>59</v>
      </c>
      <c r="M60" s="10" t="s">
        <v>520</v>
      </c>
      <c r="N60" s="10" t="s">
        <v>15</v>
      </c>
      <c r="O60" s="10" t="s">
        <v>61</v>
      </c>
      <c r="P60" s="10">
        <v>26</v>
      </c>
      <c r="Q60" s="10" t="s">
        <v>519</v>
      </c>
      <c r="R60" s="10">
        <v>28143</v>
      </c>
      <c r="S60" s="10" t="s">
        <v>63</v>
      </c>
      <c r="T60" s="10">
        <v>922140</v>
      </c>
      <c r="U60" s="10" t="s">
        <v>64</v>
      </c>
      <c r="V60" s="10" t="s">
        <v>521</v>
      </c>
      <c r="W60" s="11">
        <v>43188</v>
      </c>
      <c r="X60" s="10" t="s">
        <v>84</v>
      </c>
      <c r="Y60" s="10" t="s">
        <v>516</v>
      </c>
      <c r="Z60" s="10" t="s">
        <v>521</v>
      </c>
      <c r="AA60" s="10" t="s">
        <v>59</v>
      </c>
      <c r="AB60" s="10">
        <v>-999</v>
      </c>
      <c r="AC60" s="10">
        <v>4.4414903402400004E-3</v>
      </c>
      <c r="AD60" s="12">
        <v>8.8991151218100002E-7</v>
      </c>
      <c r="AE60" s="10">
        <v>13413.359375</v>
      </c>
      <c r="AF60" s="10">
        <v>537.04662575572604</v>
      </c>
      <c r="AI60" s="10">
        <f t="shared" si="2"/>
        <v>0</v>
      </c>
      <c r="AJ60" s="10">
        <f t="shared" si="3"/>
        <v>0</v>
      </c>
      <c r="AP60" s="6"/>
      <c r="BB60" s="6"/>
    </row>
    <row r="61" spans="1:54" s="10" customFormat="1">
      <c r="A61">
        <v>1</v>
      </c>
      <c r="B61" s="10">
        <v>3914</v>
      </c>
      <c r="D61" s="35"/>
      <c r="E61" s="10">
        <v>3514</v>
      </c>
      <c r="F61" s="10">
        <v>10005540</v>
      </c>
      <c r="G61" s="10" t="s">
        <v>522</v>
      </c>
      <c r="H61" s="10" t="s">
        <v>523</v>
      </c>
      <c r="I61" s="10" t="s">
        <v>524</v>
      </c>
      <c r="J61" s="10" t="s">
        <v>58</v>
      </c>
      <c r="K61" s="10">
        <v>38652</v>
      </c>
      <c r="L61" s="10" t="s">
        <v>59</v>
      </c>
      <c r="M61" s="10" t="s">
        <v>525</v>
      </c>
      <c r="N61" s="10" t="s">
        <v>15</v>
      </c>
      <c r="O61" s="10" t="s">
        <v>61</v>
      </c>
      <c r="P61" s="10">
        <v>-999</v>
      </c>
      <c r="Q61" s="10" t="s">
        <v>526</v>
      </c>
      <c r="R61" s="10">
        <v>28145</v>
      </c>
      <c r="S61" s="10" t="s">
        <v>63</v>
      </c>
      <c r="T61" s="10">
        <v>922140</v>
      </c>
      <c r="U61" s="10" t="s">
        <v>64</v>
      </c>
      <c r="V61" s="10" t="s">
        <v>527</v>
      </c>
      <c r="W61" s="11">
        <v>43188</v>
      </c>
      <c r="X61" s="10" t="s">
        <v>84</v>
      </c>
      <c r="Y61" s="10" t="s">
        <v>516</v>
      </c>
      <c r="Z61" s="10" t="s">
        <v>59</v>
      </c>
      <c r="AA61" s="10" t="s">
        <v>59</v>
      </c>
      <c r="AB61" s="10">
        <v>24</v>
      </c>
      <c r="AC61" s="10">
        <v>3.8651191228800002E-3</v>
      </c>
      <c r="AD61" s="12">
        <v>6.4473397337499995E-7</v>
      </c>
      <c r="AE61" s="10">
        <v>9693.53125</v>
      </c>
      <c r="AF61" s="10">
        <v>466.00021751606198</v>
      </c>
      <c r="AI61" s="10">
        <f t="shared" si="2"/>
        <v>0</v>
      </c>
      <c r="AJ61" s="10">
        <f t="shared" si="3"/>
        <v>0</v>
      </c>
      <c r="AP61" s="6"/>
      <c r="BB61" s="6"/>
    </row>
    <row r="62" spans="1:54" s="10" customFormat="1">
      <c r="A62">
        <v>1</v>
      </c>
      <c r="B62" s="10">
        <v>3915</v>
      </c>
      <c r="D62" s="35"/>
      <c r="E62" s="10">
        <v>3515</v>
      </c>
      <c r="F62" s="10">
        <v>10005592</v>
      </c>
      <c r="G62" s="10" t="s">
        <v>528</v>
      </c>
      <c r="H62" s="10" t="s">
        <v>529</v>
      </c>
      <c r="I62" s="10" t="s">
        <v>530</v>
      </c>
      <c r="J62" s="10" t="s">
        <v>58</v>
      </c>
      <c r="K62" s="10">
        <v>39667</v>
      </c>
      <c r="L62" s="10" t="s">
        <v>59</v>
      </c>
      <c r="M62" s="10" t="s">
        <v>531</v>
      </c>
      <c r="N62" s="10" t="s">
        <v>15</v>
      </c>
      <c r="O62" s="10" t="s">
        <v>61</v>
      </c>
      <c r="P62" s="10">
        <v>-999</v>
      </c>
      <c r="Q62" s="10" t="s">
        <v>532</v>
      </c>
      <c r="R62" s="10">
        <v>28147</v>
      </c>
      <c r="S62" s="10" t="s">
        <v>63</v>
      </c>
      <c r="T62" s="10">
        <v>922140</v>
      </c>
      <c r="U62" s="10" t="s">
        <v>64</v>
      </c>
      <c r="V62" s="10" t="s">
        <v>533</v>
      </c>
      <c r="W62" s="11">
        <v>43188</v>
      </c>
      <c r="X62" s="10" t="s">
        <v>84</v>
      </c>
      <c r="Y62" s="10" t="s">
        <v>516</v>
      </c>
      <c r="Z62" s="10" t="s">
        <v>59</v>
      </c>
      <c r="AA62" s="10" t="s">
        <v>59</v>
      </c>
      <c r="AB62" s="10">
        <v>-999</v>
      </c>
      <c r="AC62" s="10">
        <v>1.7503443265100001E-3</v>
      </c>
      <c r="AD62" s="12">
        <v>1.5027070039600001E-7</v>
      </c>
      <c r="AE62" s="10">
        <v>2175.14453125</v>
      </c>
      <c r="AF62" s="10">
        <v>211.432216884187</v>
      </c>
      <c r="AI62" s="10">
        <f t="shared" si="2"/>
        <v>0</v>
      </c>
      <c r="AJ62" s="10">
        <f t="shared" si="3"/>
        <v>0</v>
      </c>
      <c r="AP62" s="6"/>
      <c r="BB62" s="6"/>
    </row>
    <row r="63" spans="1:54" s="10" customFormat="1">
      <c r="A63">
        <v>1</v>
      </c>
      <c r="B63" s="10">
        <v>3916</v>
      </c>
      <c r="D63" s="35"/>
      <c r="E63" s="10">
        <v>3516</v>
      </c>
      <c r="F63" s="10">
        <v>10005569</v>
      </c>
      <c r="G63" s="10" t="s">
        <v>534</v>
      </c>
      <c r="H63" s="10" t="s">
        <v>535</v>
      </c>
      <c r="I63" s="10" t="s">
        <v>536</v>
      </c>
      <c r="J63" s="10" t="s">
        <v>58</v>
      </c>
      <c r="K63" s="10">
        <v>39183</v>
      </c>
      <c r="L63" s="10">
        <v>2539</v>
      </c>
      <c r="M63" s="10" t="s">
        <v>537</v>
      </c>
      <c r="N63" s="10" t="s">
        <v>15</v>
      </c>
      <c r="O63" s="10" t="s">
        <v>61</v>
      </c>
      <c r="P63" s="10">
        <v>-999</v>
      </c>
      <c r="Q63" s="10" t="s">
        <v>538</v>
      </c>
      <c r="R63" s="10">
        <v>28149</v>
      </c>
      <c r="S63" s="10" t="s">
        <v>63</v>
      </c>
      <c r="T63" s="10">
        <v>922140</v>
      </c>
      <c r="U63" s="10" t="s">
        <v>64</v>
      </c>
      <c r="V63" s="10" t="s">
        <v>539</v>
      </c>
      <c r="W63" s="11">
        <v>43188</v>
      </c>
      <c r="X63" s="10" t="s">
        <v>84</v>
      </c>
      <c r="Y63" s="10" t="s">
        <v>516</v>
      </c>
      <c r="Z63" s="10" t="s">
        <v>539</v>
      </c>
      <c r="AA63" s="10" t="s">
        <v>59</v>
      </c>
      <c r="AB63" s="10">
        <v>-999</v>
      </c>
      <c r="AC63" s="10">
        <v>2.06638294851E-3</v>
      </c>
      <c r="AD63" s="12">
        <v>1.9918888139799999E-7</v>
      </c>
      <c r="AE63" s="10">
        <v>2921.8828125</v>
      </c>
      <c r="AF63" s="10">
        <v>240.72820215956699</v>
      </c>
      <c r="AI63" s="10">
        <f t="shared" si="2"/>
        <v>0</v>
      </c>
      <c r="AJ63" s="10">
        <f t="shared" si="3"/>
        <v>0</v>
      </c>
      <c r="AP63" s="6"/>
      <c r="BB63" s="6"/>
    </row>
    <row r="64" spans="1:54" s="10" customFormat="1">
      <c r="A64">
        <v>1</v>
      </c>
      <c r="B64" s="10">
        <v>3917</v>
      </c>
      <c r="D64" s="35"/>
      <c r="E64" s="10">
        <v>3517</v>
      </c>
      <c r="F64" s="10">
        <v>10005591</v>
      </c>
      <c r="G64" s="10" t="s">
        <v>540</v>
      </c>
      <c r="H64" s="10" t="s">
        <v>541</v>
      </c>
      <c r="I64" s="10" t="s">
        <v>105</v>
      </c>
      <c r="J64" s="10" t="s">
        <v>58</v>
      </c>
      <c r="K64" s="10">
        <v>39669</v>
      </c>
      <c r="L64" s="10" t="s">
        <v>59</v>
      </c>
      <c r="M64" s="10" t="s">
        <v>542</v>
      </c>
      <c r="N64" s="10" t="s">
        <v>15</v>
      </c>
      <c r="O64" s="10" t="s">
        <v>61</v>
      </c>
      <c r="P64" s="10">
        <v>-999</v>
      </c>
      <c r="Q64" s="10" t="s">
        <v>107</v>
      </c>
      <c r="R64" s="10">
        <v>28157</v>
      </c>
      <c r="S64" s="10" t="s">
        <v>63</v>
      </c>
      <c r="T64" s="10">
        <v>922140</v>
      </c>
      <c r="U64" s="10" t="s">
        <v>64</v>
      </c>
      <c r="V64" s="10" t="s">
        <v>543</v>
      </c>
      <c r="W64" s="11">
        <v>43188</v>
      </c>
      <c r="X64" s="10" t="s">
        <v>66</v>
      </c>
      <c r="Y64" s="10" t="s">
        <v>516</v>
      </c>
      <c r="Z64" s="10" t="s">
        <v>59</v>
      </c>
      <c r="AA64" s="10" t="s">
        <v>59</v>
      </c>
      <c r="AB64" s="10">
        <v>-999</v>
      </c>
      <c r="AC64" s="10">
        <v>2.6740501208299999E-3</v>
      </c>
      <c r="AD64" s="12">
        <v>3.2451197529100002E-7</v>
      </c>
      <c r="AE64" s="10">
        <v>4695.6875</v>
      </c>
      <c r="AF64" s="10">
        <v>325.12181535914902</v>
      </c>
      <c r="AI64" s="10">
        <f t="shared" si="2"/>
        <v>0</v>
      </c>
      <c r="AJ64" s="10">
        <f t="shared" si="3"/>
        <v>0</v>
      </c>
      <c r="AP64" s="6"/>
      <c r="BB64" s="6"/>
    </row>
    <row r="65" spans="1:54" s="10" customFormat="1">
      <c r="A65">
        <v>1</v>
      </c>
      <c r="B65" s="10">
        <v>4104</v>
      </c>
      <c r="D65" s="35"/>
      <c r="E65" s="10">
        <v>5701</v>
      </c>
      <c r="F65" s="10">
        <v>10005594</v>
      </c>
      <c r="G65" s="10" t="s">
        <v>544</v>
      </c>
      <c r="H65" s="10" t="s">
        <v>545</v>
      </c>
      <c r="I65" s="10" t="s">
        <v>232</v>
      </c>
      <c r="J65" s="10" t="s">
        <v>58</v>
      </c>
      <c r="K65" s="10">
        <v>39652</v>
      </c>
      <c r="L65" s="10" t="s">
        <v>59</v>
      </c>
      <c r="M65" s="10" t="s">
        <v>546</v>
      </c>
      <c r="N65" s="10" t="s">
        <v>15</v>
      </c>
      <c r="O65" s="10" t="s">
        <v>61</v>
      </c>
      <c r="P65" s="10">
        <v>174</v>
      </c>
      <c r="Q65" s="10" t="s">
        <v>234</v>
      </c>
      <c r="R65" s="10">
        <v>28113</v>
      </c>
      <c r="S65" s="10" t="s">
        <v>63</v>
      </c>
      <c r="T65" s="10">
        <v>922140</v>
      </c>
      <c r="U65" s="10" t="s">
        <v>64</v>
      </c>
      <c r="V65" s="10" t="s">
        <v>547</v>
      </c>
      <c r="W65" s="11">
        <v>43187</v>
      </c>
      <c r="X65" s="10" t="s">
        <v>84</v>
      </c>
      <c r="Y65" s="10" t="s">
        <v>260</v>
      </c>
      <c r="Z65" s="10" t="s">
        <v>547</v>
      </c>
      <c r="AA65" s="10" t="s">
        <v>59</v>
      </c>
      <c r="AB65" s="10">
        <v>-999</v>
      </c>
      <c r="AC65" s="10">
        <v>3.74836166583E-3</v>
      </c>
      <c r="AD65" s="12">
        <v>7.6478436985500005E-7</v>
      </c>
      <c r="AE65" s="10">
        <v>11076.6796875</v>
      </c>
      <c r="AF65" s="10">
        <v>439.71762186905602</v>
      </c>
      <c r="AI65" s="10">
        <f t="shared" si="2"/>
        <v>0</v>
      </c>
      <c r="AJ65" s="10">
        <f t="shared" si="3"/>
        <v>0</v>
      </c>
      <c r="AP65" s="6"/>
      <c r="BB65" s="6"/>
    </row>
    <row r="66" spans="1:54" s="10" customFormat="1">
      <c r="A66">
        <v>1</v>
      </c>
      <c r="B66" s="10">
        <v>4427</v>
      </c>
      <c r="D66" s="35"/>
      <c r="E66" s="10">
        <v>4014</v>
      </c>
      <c r="F66" s="10">
        <v>10005575</v>
      </c>
      <c r="G66" s="10" t="s">
        <v>548</v>
      </c>
      <c r="H66" s="10" t="s">
        <v>549</v>
      </c>
      <c r="I66" s="10" t="s">
        <v>550</v>
      </c>
      <c r="J66" s="10" t="s">
        <v>58</v>
      </c>
      <c r="K66" s="10">
        <v>39150</v>
      </c>
      <c r="L66" s="10" t="s">
        <v>59</v>
      </c>
      <c r="M66" s="10" t="s">
        <v>59</v>
      </c>
      <c r="N66" s="10" t="s">
        <v>15</v>
      </c>
      <c r="O66" s="10" t="s">
        <v>61</v>
      </c>
      <c r="P66" s="10">
        <v>-999</v>
      </c>
      <c r="Q66" s="10" t="s">
        <v>551</v>
      </c>
      <c r="R66" s="10">
        <v>28021</v>
      </c>
      <c r="S66" s="10" t="s">
        <v>63</v>
      </c>
      <c r="T66" s="10">
        <v>922140</v>
      </c>
      <c r="U66" s="10" t="s">
        <v>64</v>
      </c>
      <c r="V66" s="10" t="s">
        <v>552</v>
      </c>
      <c r="W66" s="11">
        <v>42415</v>
      </c>
      <c r="X66" s="10" t="s">
        <v>84</v>
      </c>
      <c r="Y66" s="10" t="s">
        <v>260</v>
      </c>
      <c r="Z66" s="10" t="s">
        <v>59</v>
      </c>
      <c r="AA66" s="10" t="s">
        <v>59</v>
      </c>
      <c r="AB66" s="10">
        <v>-999</v>
      </c>
      <c r="AC66" s="10">
        <v>2.0129659236099999E-3</v>
      </c>
      <c r="AD66" s="12">
        <v>2.4862284731800001E-7</v>
      </c>
      <c r="AE66" s="10">
        <v>3631.49609375</v>
      </c>
      <c r="AF66" s="10">
        <v>244.783018167378</v>
      </c>
      <c r="AI66" s="10">
        <f t="shared" ref="AI66:AI95" si="4" xml:space="preserve"> AU66 + BG66</f>
        <v>0</v>
      </c>
      <c r="AJ66" s="10">
        <f t="shared" ref="AJ66:AJ95" si="5">AV66 + BH66</f>
        <v>0</v>
      </c>
      <c r="AP66" s="6"/>
      <c r="BB66" s="6"/>
    </row>
    <row r="67" spans="1:54" s="10" customFormat="1">
      <c r="A67">
        <v>1</v>
      </c>
      <c r="B67" s="10">
        <v>4429</v>
      </c>
      <c r="D67" s="35"/>
      <c r="E67" s="10">
        <v>4016</v>
      </c>
      <c r="F67" s="10">
        <v>10005595</v>
      </c>
      <c r="G67" s="10" t="s">
        <v>553</v>
      </c>
      <c r="H67" s="10" t="s">
        <v>554</v>
      </c>
      <c r="I67" s="10" t="s">
        <v>555</v>
      </c>
      <c r="J67" s="10" t="s">
        <v>58</v>
      </c>
      <c r="K67" s="10">
        <v>39645</v>
      </c>
      <c r="L67" s="10" t="s">
        <v>59</v>
      </c>
      <c r="M67" s="10" t="s">
        <v>59</v>
      </c>
      <c r="N67" s="10" t="s">
        <v>15</v>
      </c>
      <c r="O67" s="10" t="s">
        <v>61</v>
      </c>
      <c r="P67" s="10">
        <v>-999</v>
      </c>
      <c r="Q67" s="10" t="s">
        <v>556</v>
      </c>
      <c r="R67" s="10">
        <v>28005</v>
      </c>
      <c r="S67" s="10" t="s">
        <v>63</v>
      </c>
      <c r="T67" s="10">
        <v>922140</v>
      </c>
      <c r="U67" s="10" t="s">
        <v>64</v>
      </c>
      <c r="V67" s="10" t="s">
        <v>557</v>
      </c>
      <c r="W67" s="11">
        <v>43186</v>
      </c>
      <c r="X67" s="10" t="s">
        <v>84</v>
      </c>
      <c r="Y67" s="10" t="s">
        <v>267</v>
      </c>
      <c r="Z67" s="10" t="s">
        <v>59</v>
      </c>
      <c r="AA67" s="10" t="s">
        <v>59</v>
      </c>
      <c r="AB67" s="10">
        <v>-999</v>
      </c>
      <c r="AC67" s="10">
        <v>2.6210418591799999E-3</v>
      </c>
      <c r="AD67" s="12">
        <v>2.23848193343E-7</v>
      </c>
      <c r="AE67" s="10">
        <v>3241.4921875</v>
      </c>
      <c r="AF67" s="10">
        <v>315.357548463093</v>
      </c>
      <c r="AI67" s="10">
        <f t="shared" si="4"/>
        <v>0</v>
      </c>
      <c r="AJ67" s="10">
        <f t="shared" si="5"/>
        <v>0</v>
      </c>
      <c r="AP67" s="6"/>
      <c r="BB67" s="6"/>
    </row>
    <row r="68" spans="1:54" s="10" customFormat="1">
      <c r="A68">
        <v>1</v>
      </c>
      <c r="B68" s="10">
        <v>4432</v>
      </c>
      <c r="D68" s="35"/>
      <c r="E68" s="10">
        <v>4019</v>
      </c>
      <c r="F68" s="10">
        <v>10005541</v>
      </c>
      <c r="G68" s="10" t="s">
        <v>558</v>
      </c>
      <c r="H68" s="10" t="s">
        <v>559</v>
      </c>
      <c r="I68" s="10" t="s">
        <v>560</v>
      </c>
      <c r="J68" s="10" t="s">
        <v>58</v>
      </c>
      <c r="K68" s="10">
        <v>38655</v>
      </c>
      <c r="L68" s="10" t="s">
        <v>59</v>
      </c>
      <c r="M68" s="10" t="s">
        <v>561</v>
      </c>
      <c r="N68" s="10" t="s">
        <v>15</v>
      </c>
      <c r="O68" s="10" t="s">
        <v>61</v>
      </c>
      <c r="P68" s="10">
        <v>-999</v>
      </c>
      <c r="Q68" s="10" t="s">
        <v>562</v>
      </c>
      <c r="R68" s="10">
        <v>28071</v>
      </c>
      <c r="S68" s="10" t="s">
        <v>63</v>
      </c>
      <c r="T68" s="10">
        <v>922140</v>
      </c>
      <c r="U68" s="10" t="s">
        <v>64</v>
      </c>
      <c r="V68" s="10" t="s">
        <v>563</v>
      </c>
      <c r="W68" s="11">
        <v>43187</v>
      </c>
      <c r="X68" s="10" t="s">
        <v>84</v>
      </c>
      <c r="Y68" s="10" t="s">
        <v>260</v>
      </c>
      <c r="Z68" s="10" t="s">
        <v>59</v>
      </c>
      <c r="AA68" s="10" t="s">
        <v>59</v>
      </c>
      <c r="AB68" s="10">
        <v>10</v>
      </c>
      <c r="AC68" s="10">
        <v>2.4505675911400001E-3</v>
      </c>
      <c r="AD68" s="12">
        <v>2.3901320614699998E-7</v>
      </c>
      <c r="AE68" s="10">
        <v>3588.2734375</v>
      </c>
      <c r="AF68" s="10">
        <v>293.54169205791902</v>
      </c>
      <c r="AI68" s="10">
        <f t="shared" si="4"/>
        <v>0</v>
      </c>
      <c r="AJ68" s="10">
        <f t="shared" si="5"/>
        <v>0</v>
      </c>
      <c r="AP68" s="6"/>
      <c r="BB68" s="6"/>
    </row>
    <row r="69" spans="1:54" s="10" customFormat="1">
      <c r="A69">
        <v>1</v>
      </c>
      <c r="B69" s="10">
        <v>4434</v>
      </c>
      <c r="D69" s="35"/>
      <c r="E69" s="10">
        <v>4021</v>
      </c>
      <c r="F69" s="10">
        <v>10005589</v>
      </c>
      <c r="G69" s="10" t="s">
        <v>564</v>
      </c>
      <c r="H69" s="10" t="s">
        <v>565</v>
      </c>
      <c r="I69" s="10" t="s">
        <v>566</v>
      </c>
      <c r="J69" s="10" t="s">
        <v>58</v>
      </c>
      <c r="K69" s="10">
        <v>39475</v>
      </c>
      <c r="L69" s="10" t="s">
        <v>59</v>
      </c>
      <c r="M69" s="10" t="s">
        <v>59</v>
      </c>
      <c r="N69" s="10" t="s">
        <v>15</v>
      </c>
      <c r="O69" s="10" t="s">
        <v>61</v>
      </c>
      <c r="P69" s="10">
        <v>108</v>
      </c>
      <c r="Q69" s="10" t="s">
        <v>567</v>
      </c>
      <c r="R69" s="10">
        <v>28073</v>
      </c>
      <c r="S69" s="10" t="s">
        <v>63</v>
      </c>
      <c r="T69" s="10">
        <v>922140</v>
      </c>
      <c r="U69" s="10" t="s">
        <v>64</v>
      </c>
      <c r="V69" s="10" t="s">
        <v>568</v>
      </c>
      <c r="W69" s="11">
        <v>43187</v>
      </c>
      <c r="X69" s="10" t="s">
        <v>84</v>
      </c>
      <c r="Y69" s="10" t="s">
        <v>260</v>
      </c>
      <c r="Z69" s="10" t="s">
        <v>568</v>
      </c>
      <c r="AA69" s="10" t="s">
        <v>59</v>
      </c>
      <c r="AB69" s="10">
        <v>-999</v>
      </c>
      <c r="AC69" s="10">
        <v>2.77517683007E-3</v>
      </c>
      <c r="AD69" s="12">
        <v>3.79670093377E-7</v>
      </c>
      <c r="AE69" s="10">
        <v>5497.2265625</v>
      </c>
      <c r="AF69" s="10">
        <v>330.96513968094001</v>
      </c>
      <c r="AI69" s="10">
        <f t="shared" si="4"/>
        <v>0</v>
      </c>
      <c r="AJ69" s="10">
        <f t="shared" si="5"/>
        <v>0</v>
      </c>
      <c r="AP69" s="6"/>
      <c r="BB69" s="6"/>
    </row>
    <row r="70" spans="1:54" s="10" customFormat="1">
      <c r="A70">
        <v>1</v>
      </c>
      <c r="B70" s="10">
        <v>4440</v>
      </c>
      <c r="D70" s="35"/>
      <c r="E70" s="10">
        <v>4027</v>
      </c>
      <c r="F70" s="10">
        <v>10005574</v>
      </c>
      <c r="G70" s="10" t="s">
        <v>573</v>
      </c>
      <c r="H70" s="10" t="s">
        <v>574</v>
      </c>
      <c r="I70" s="10" t="s">
        <v>244</v>
      </c>
      <c r="J70" s="10" t="s">
        <v>58</v>
      </c>
      <c r="K70" s="10">
        <v>39355</v>
      </c>
      <c r="L70" s="10" t="s">
        <v>59</v>
      </c>
      <c r="M70" s="10" t="s">
        <v>575</v>
      </c>
      <c r="N70" s="10" t="s">
        <v>15</v>
      </c>
      <c r="O70" s="10" t="s">
        <v>61</v>
      </c>
      <c r="P70" s="10">
        <v>-999</v>
      </c>
      <c r="Q70" s="10" t="s">
        <v>576</v>
      </c>
      <c r="R70" s="10">
        <v>28023</v>
      </c>
      <c r="S70" s="10" t="s">
        <v>63</v>
      </c>
      <c r="T70" s="10">
        <v>922140</v>
      </c>
      <c r="U70" s="10" t="s">
        <v>64</v>
      </c>
      <c r="V70" s="10" t="s">
        <v>325</v>
      </c>
      <c r="W70" s="11">
        <v>43187</v>
      </c>
      <c r="X70" s="10" t="s">
        <v>84</v>
      </c>
      <c r="Y70" s="10" t="s">
        <v>260</v>
      </c>
      <c r="Z70" s="10" t="s">
        <v>59</v>
      </c>
      <c r="AA70" s="10" t="s">
        <v>59</v>
      </c>
      <c r="AB70" s="10">
        <v>-999</v>
      </c>
      <c r="AC70" s="10">
        <v>3.0408125861400002E-3</v>
      </c>
      <c r="AD70" s="12">
        <v>4.98754160223E-7</v>
      </c>
      <c r="AE70" s="10">
        <v>7291.296875</v>
      </c>
      <c r="AF70" s="10">
        <v>361.83497743799398</v>
      </c>
      <c r="AI70" s="10">
        <f t="shared" si="4"/>
        <v>0</v>
      </c>
      <c r="AJ70" s="10">
        <f t="shared" si="5"/>
        <v>0</v>
      </c>
      <c r="AP70" s="6"/>
      <c r="BB70" s="6"/>
    </row>
    <row r="71" spans="1:54" s="10" customFormat="1">
      <c r="A71">
        <v>1</v>
      </c>
      <c r="B71" s="10">
        <v>4442</v>
      </c>
      <c r="D71" s="35"/>
      <c r="E71" s="10">
        <v>4029</v>
      </c>
      <c r="F71" s="10">
        <v>10005588</v>
      </c>
      <c r="G71" s="10" t="s">
        <v>577</v>
      </c>
      <c r="H71" s="10" t="s">
        <v>578</v>
      </c>
      <c r="I71" s="10" t="s">
        <v>312</v>
      </c>
      <c r="J71" s="10" t="s">
        <v>58</v>
      </c>
      <c r="K71" s="10">
        <v>39401</v>
      </c>
      <c r="L71" s="10" t="s">
        <v>59</v>
      </c>
      <c r="M71" s="10" t="s">
        <v>579</v>
      </c>
      <c r="N71" s="10" t="s">
        <v>15</v>
      </c>
      <c r="O71" s="10" t="s">
        <v>61</v>
      </c>
      <c r="P71" s="10">
        <v>12</v>
      </c>
      <c r="Q71" s="10" t="s">
        <v>313</v>
      </c>
      <c r="R71" s="10">
        <v>28035</v>
      </c>
      <c r="S71" s="10" t="s">
        <v>63</v>
      </c>
      <c r="T71" s="10">
        <v>922140</v>
      </c>
      <c r="U71" s="10" t="s">
        <v>64</v>
      </c>
      <c r="V71" s="10" t="s">
        <v>275</v>
      </c>
      <c r="W71" s="11">
        <v>43187</v>
      </c>
      <c r="X71" s="10" t="s">
        <v>66</v>
      </c>
      <c r="Y71" s="10" t="s">
        <v>260</v>
      </c>
      <c r="Z71" s="10" t="s">
        <v>59</v>
      </c>
      <c r="AA71" s="10" t="s">
        <v>116</v>
      </c>
      <c r="AB71" s="10">
        <v>47</v>
      </c>
      <c r="AC71" s="10">
        <v>3.0299852267700001E-3</v>
      </c>
      <c r="AD71" s="12">
        <v>4.84550904656E-7</v>
      </c>
      <c r="AE71" s="10">
        <v>7028.5625</v>
      </c>
      <c r="AF71" s="10">
        <v>367.68080623605903</v>
      </c>
      <c r="AI71" s="10">
        <f t="shared" si="4"/>
        <v>0</v>
      </c>
      <c r="AJ71" s="10">
        <f t="shared" si="5"/>
        <v>0</v>
      </c>
      <c r="AP71" s="6"/>
      <c r="BB71" s="6"/>
    </row>
    <row r="72" spans="1:54" s="10" customFormat="1">
      <c r="A72">
        <v>1</v>
      </c>
      <c r="B72" s="10">
        <v>4458</v>
      </c>
      <c r="D72" s="35"/>
      <c r="E72" s="10">
        <v>4045</v>
      </c>
      <c r="F72" s="10">
        <v>10005568</v>
      </c>
      <c r="G72" s="10" t="s">
        <v>591</v>
      </c>
      <c r="H72" s="10" t="s">
        <v>592</v>
      </c>
      <c r="I72" s="10" t="s">
        <v>536</v>
      </c>
      <c r="J72" s="10" t="s">
        <v>58</v>
      </c>
      <c r="K72" s="10">
        <v>39180</v>
      </c>
      <c r="L72" s="10" t="s">
        <v>59</v>
      </c>
      <c r="M72" s="10" t="s">
        <v>593</v>
      </c>
      <c r="N72" s="10" t="s">
        <v>15</v>
      </c>
      <c r="O72" s="10" t="s">
        <v>61</v>
      </c>
      <c r="P72" s="10">
        <v>13</v>
      </c>
      <c r="Q72" s="10" t="s">
        <v>538</v>
      </c>
      <c r="R72" s="10">
        <v>28149</v>
      </c>
      <c r="S72" s="10" t="s">
        <v>63</v>
      </c>
      <c r="T72" s="10">
        <v>922140</v>
      </c>
      <c r="U72" s="10" t="s">
        <v>64</v>
      </c>
      <c r="V72" s="10" t="s">
        <v>275</v>
      </c>
      <c r="W72" s="11">
        <v>43188</v>
      </c>
      <c r="X72" s="10" t="s">
        <v>84</v>
      </c>
      <c r="Y72" s="10" t="s">
        <v>516</v>
      </c>
      <c r="Z72" s="10" t="s">
        <v>59</v>
      </c>
      <c r="AA72" s="10" t="s">
        <v>116</v>
      </c>
      <c r="AB72" s="10">
        <v>30</v>
      </c>
      <c r="AC72" s="10">
        <v>1.68279609051E-3</v>
      </c>
      <c r="AD72" s="12">
        <v>1.2970039622199999E-7</v>
      </c>
      <c r="AE72" s="10">
        <v>1902.55078125</v>
      </c>
      <c r="AF72" s="10">
        <v>201.73841876785099</v>
      </c>
      <c r="AI72" s="10">
        <f t="shared" si="4"/>
        <v>0</v>
      </c>
      <c r="AJ72" s="10">
        <f t="shared" si="5"/>
        <v>0</v>
      </c>
      <c r="AP72" s="6"/>
      <c r="BB72" s="6"/>
    </row>
    <row r="73" spans="1:54" s="10" customFormat="1">
      <c r="A73">
        <v>1</v>
      </c>
      <c r="B73" s="10">
        <v>4459</v>
      </c>
      <c r="D73" s="35"/>
      <c r="E73" s="10">
        <v>4046</v>
      </c>
      <c r="F73" s="10">
        <v>10005561</v>
      </c>
      <c r="G73" s="10" t="s">
        <v>594</v>
      </c>
      <c r="H73" s="10" t="s">
        <v>595</v>
      </c>
      <c r="I73" s="10" t="s">
        <v>195</v>
      </c>
      <c r="J73" s="10" t="s">
        <v>58</v>
      </c>
      <c r="K73" s="10">
        <v>38704</v>
      </c>
      <c r="L73" s="10" t="s">
        <v>59</v>
      </c>
      <c r="M73" s="10" t="s">
        <v>596</v>
      </c>
      <c r="N73" s="10" t="s">
        <v>15</v>
      </c>
      <c r="O73" s="10" t="s">
        <v>61</v>
      </c>
      <c r="P73" s="10">
        <v>15</v>
      </c>
      <c r="Q73" s="10" t="s">
        <v>197</v>
      </c>
      <c r="R73" s="10">
        <v>28151</v>
      </c>
      <c r="S73" s="10" t="s">
        <v>63</v>
      </c>
      <c r="T73" s="10">
        <v>922140</v>
      </c>
      <c r="U73" s="10" t="s">
        <v>64</v>
      </c>
      <c r="V73" s="10" t="s">
        <v>275</v>
      </c>
      <c r="W73" s="11">
        <v>43188</v>
      </c>
      <c r="X73" s="10" t="s">
        <v>84</v>
      </c>
      <c r="Y73" s="10" t="s">
        <v>516</v>
      </c>
      <c r="Z73" s="10" t="s">
        <v>59</v>
      </c>
      <c r="AA73" s="10" t="s">
        <v>116</v>
      </c>
      <c r="AB73" s="10">
        <v>28</v>
      </c>
      <c r="AC73" s="10">
        <v>2.4695015189999999E-3</v>
      </c>
      <c r="AD73" s="12">
        <v>3.1195107707699998E-7</v>
      </c>
      <c r="AE73" s="10">
        <v>4630.51171875</v>
      </c>
      <c r="AF73" s="10">
        <v>301.32559927279198</v>
      </c>
      <c r="AI73" s="10">
        <f t="shared" si="4"/>
        <v>0</v>
      </c>
      <c r="AJ73" s="10">
        <f t="shared" si="5"/>
        <v>0</v>
      </c>
      <c r="AP73" s="6"/>
      <c r="BB73" s="6"/>
    </row>
    <row r="74" spans="1:54" s="10" customFormat="1">
      <c r="A74">
        <v>1</v>
      </c>
      <c r="B74" s="10">
        <v>4460</v>
      </c>
      <c r="D74" s="35"/>
      <c r="E74" s="10">
        <v>4047</v>
      </c>
      <c r="F74" s="10">
        <v>10005557</v>
      </c>
      <c r="G74" s="10" t="s">
        <v>597</v>
      </c>
      <c r="H74" s="10" t="s">
        <v>598</v>
      </c>
      <c r="I74" s="10" t="s">
        <v>599</v>
      </c>
      <c r="J74" s="10" t="s">
        <v>58</v>
      </c>
      <c r="K74" s="10">
        <v>39744</v>
      </c>
      <c r="L74" s="10" t="s">
        <v>59</v>
      </c>
      <c r="M74" s="10" t="s">
        <v>600</v>
      </c>
      <c r="N74" s="10" t="s">
        <v>15</v>
      </c>
      <c r="O74" s="10" t="s">
        <v>61</v>
      </c>
      <c r="P74" s="10">
        <v>-999</v>
      </c>
      <c r="Q74" s="10" t="s">
        <v>601</v>
      </c>
      <c r="R74" s="10">
        <v>28155</v>
      </c>
      <c r="S74" s="10" t="s">
        <v>63</v>
      </c>
      <c r="T74" s="10">
        <v>922140</v>
      </c>
      <c r="U74" s="10" t="s">
        <v>64</v>
      </c>
      <c r="V74" s="10" t="s">
        <v>602</v>
      </c>
      <c r="W74" s="11">
        <v>43188</v>
      </c>
      <c r="X74" s="10" t="s">
        <v>84</v>
      </c>
      <c r="Y74" s="10" t="s">
        <v>516</v>
      </c>
      <c r="Z74" s="10" t="s">
        <v>59</v>
      </c>
      <c r="AA74" s="10" t="s">
        <v>59</v>
      </c>
      <c r="AB74" s="10">
        <v>-999</v>
      </c>
      <c r="AC74" s="10">
        <v>1.6405907159200001E-3</v>
      </c>
      <c r="AD74" s="12">
        <v>1.01013307077E-7</v>
      </c>
      <c r="AE74" s="10">
        <v>1501.73046875</v>
      </c>
      <c r="AF74" s="10">
        <v>198.55109531917401</v>
      </c>
      <c r="AI74" s="10">
        <f t="shared" si="4"/>
        <v>0</v>
      </c>
      <c r="AJ74" s="10">
        <f t="shared" si="5"/>
        <v>0</v>
      </c>
      <c r="AP74" s="6"/>
      <c r="BB74" s="6"/>
    </row>
    <row r="75" spans="1:54" s="10" customFormat="1">
      <c r="A75">
        <v>1</v>
      </c>
      <c r="B75" s="10">
        <v>4461</v>
      </c>
      <c r="D75" s="35"/>
      <c r="E75" s="10">
        <v>4048</v>
      </c>
      <c r="F75" s="10">
        <v>10005565</v>
      </c>
      <c r="G75" s="10" t="s">
        <v>603</v>
      </c>
      <c r="H75" s="10" t="s">
        <v>604</v>
      </c>
      <c r="I75" s="10" t="s">
        <v>186</v>
      </c>
      <c r="J75" s="10" t="s">
        <v>58</v>
      </c>
      <c r="K75" s="10">
        <v>39194</v>
      </c>
      <c r="L75" s="10" t="s">
        <v>59</v>
      </c>
      <c r="M75" s="10" t="s">
        <v>605</v>
      </c>
      <c r="N75" s="10" t="s">
        <v>15</v>
      </c>
      <c r="O75" s="10" t="s">
        <v>61</v>
      </c>
      <c r="P75" s="10">
        <v>13</v>
      </c>
      <c r="Q75" s="10" t="s">
        <v>188</v>
      </c>
      <c r="R75" s="10">
        <v>28163</v>
      </c>
      <c r="S75" s="10" t="s">
        <v>63</v>
      </c>
      <c r="T75" s="10">
        <v>922140</v>
      </c>
      <c r="U75" s="10" t="s">
        <v>64</v>
      </c>
      <c r="V75" s="10" t="s">
        <v>275</v>
      </c>
      <c r="W75" s="11">
        <v>43188</v>
      </c>
      <c r="X75" s="10" t="s">
        <v>84</v>
      </c>
      <c r="Y75" s="10" t="s">
        <v>516</v>
      </c>
      <c r="Z75" s="10" t="s">
        <v>59</v>
      </c>
      <c r="AA75" s="10" t="s">
        <v>116</v>
      </c>
      <c r="AB75" s="10">
        <v>25</v>
      </c>
      <c r="AC75" s="10">
        <v>1.2238758851599999E-3</v>
      </c>
      <c r="AD75" s="12">
        <v>9.2950089856200001E-8</v>
      </c>
      <c r="AE75" s="10">
        <v>1371.0078125</v>
      </c>
      <c r="AF75" s="10">
        <v>148.24159255639</v>
      </c>
      <c r="AI75" s="10">
        <f t="shared" si="4"/>
        <v>0</v>
      </c>
      <c r="AJ75" s="10">
        <f t="shared" si="5"/>
        <v>0</v>
      </c>
      <c r="AP75" s="6"/>
      <c r="BB75" s="6"/>
    </row>
    <row r="76" spans="1:54" s="10" customFormat="1">
      <c r="A76">
        <v>1</v>
      </c>
      <c r="B76" s="10">
        <v>4462</v>
      </c>
      <c r="D76" s="35"/>
      <c r="E76" s="10">
        <v>4049</v>
      </c>
      <c r="F76" s="10">
        <v>10005546</v>
      </c>
      <c r="G76" s="10" t="s">
        <v>606</v>
      </c>
      <c r="H76" s="10" t="s">
        <v>607</v>
      </c>
      <c r="I76" s="10" t="s">
        <v>608</v>
      </c>
      <c r="J76" s="10" t="s">
        <v>58</v>
      </c>
      <c r="K76" s="10">
        <v>38965</v>
      </c>
      <c r="L76" s="10" t="s">
        <v>59</v>
      </c>
      <c r="M76" s="10" t="s">
        <v>609</v>
      </c>
      <c r="N76" s="10" t="s">
        <v>15</v>
      </c>
      <c r="O76" s="10" t="s">
        <v>61</v>
      </c>
      <c r="P76" s="10">
        <v>-999</v>
      </c>
      <c r="Q76" s="10" t="s">
        <v>610</v>
      </c>
      <c r="R76" s="10">
        <v>28161</v>
      </c>
      <c r="S76" s="10" t="s">
        <v>63</v>
      </c>
      <c r="T76" s="10">
        <v>922140</v>
      </c>
      <c r="U76" s="10" t="s">
        <v>64</v>
      </c>
      <c r="V76" s="10" t="s">
        <v>611</v>
      </c>
      <c r="W76" s="11">
        <v>43188</v>
      </c>
      <c r="X76" s="10" t="s">
        <v>84</v>
      </c>
      <c r="Y76" s="10" t="s">
        <v>516</v>
      </c>
      <c r="Z76" s="10" t="s">
        <v>59</v>
      </c>
      <c r="AA76" s="10" t="s">
        <v>59</v>
      </c>
      <c r="AB76" s="10">
        <v>24</v>
      </c>
      <c r="AC76" s="10">
        <v>1.8722344454100001E-3</v>
      </c>
      <c r="AD76" s="12">
        <v>1.7182540473800001E-7</v>
      </c>
      <c r="AE76" s="10">
        <v>2572.34375</v>
      </c>
      <c r="AF76" s="10">
        <v>227.46822552243901</v>
      </c>
      <c r="AI76" s="10">
        <f t="shared" si="4"/>
        <v>0</v>
      </c>
      <c r="AJ76" s="10">
        <f t="shared" si="5"/>
        <v>0</v>
      </c>
      <c r="AP76" s="6"/>
      <c r="BB76" s="6"/>
    </row>
    <row r="77" spans="1:54" s="10" customFormat="1">
      <c r="A77">
        <v>1</v>
      </c>
      <c r="B77" s="10">
        <v>4868</v>
      </c>
      <c r="D77" s="35"/>
      <c r="E77" s="10">
        <v>4456</v>
      </c>
      <c r="F77" s="10">
        <v>10005553</v>
      </c>
      <c r="G77" s="10" t="s">
        <v>632</v>
      </c>
      <c r="H77" s="10" t="s">
        <v>633</v>
      </c>
      <c r="I77" s="10" t="s">
        <v>254</v>
      </c>
      <c r="J77" s="10" t="s">
        <v>58</v>
      </c>
      <c r="K77" s="10">
        <v>38930</v>
      </c>
      <c r="L77" s="10" t="s">
        <v>59</v>
      </c>
      <c r="M77" s="10" t="s">
        <v>634</v>
      </c>
      <c r="N77" s="10" t="s">
        <v>15</v>
      </c>
      <c r="O77" s="10" t="s">
        <v>61</v>
      </c>
      <c r="P77" s="10">
        <v>15</v>
      </c>
      <c r="Q77" s="10" t="s">
        <v>255</v>
      </c>
      <c r="R77" s="10">
        <v>28083</v>
      </c>
      <c r="S77" s="10" t="s">
        <v>63</v>
      </c>
      <c r="T77" s="10">
        <v>922140</v>
      </c>
      <c r="U77" s="10" t="s">
        <v>64</v>
      </c>
      <c r="V77" s="10" t="s">
        <v>275</v>
      </c>
      <c r="W77" s="11">
        <v>43187</v>
      </c>
      <c r="X77" s="10" t="s">
        <v>84</v>
      </c>
      <c r="Y77" s="10" t="s">
        <v>260</v>
      </c>
      <c r="Z77" s="10" t="s">
        <v>59</v>
      </c>
      <c r="AA77" s="10" t="s">
        <v>116</v>
      </c>
      <c r="AB77" s="10">
        <v>30</v>
      </c>
      <c r="AC77" s="10">
        <v>1.8461940648399999E-3</v>
      </c>
      <c r="AD77" s="12">
        <v>1.24843516386E-7</v>
      </c>
      <c r="AE77" s="10">
        <v>1855.66796875</v>
      </c>
      <c r="AF77" s="10">
        <v>222.59497281842201</v>
      </c>
      <c r="AI77" s="10">
        <f t="shared" si="4"/>
        <v>0</v>
      </c>
      <c r="AJ77" s="10">
        <f t="shared" si="5"/>
        <v>0</v>
      </c>
      <c r="AP77" s="6"/>
      <c r="BB77" s="6"/>
    </row>
    <row r="78" spans="1:54" s="10" customFormat="1">
      <c r="A78">
        <v>1</v>
      </c>
      <c r="B78" s="10">
        <v>5334</v>
      </c>
      <c r="D78" s="35"/>
      <c r="E78" s="10">
        <v>4924</v>
      </c>
      <c r="F78" s="10">
        <v>10001817</v>
      </c>
      <c r="G78" s="10" t="s">
        <v>665</v>
      </c>
      <c r="H78" s="10" t="s">
        <v>666</v>
      </c>
      <c r="I78" s="10" t="s">
        <v>247</v>
      </c>
      <c r="J78" s="10" t="s">
        <v>58</v>
      </c>
      <c r="K78" s="10">
        <v>39154</v>
      </c>
      <c r="L78" s="10" t="s">
        <v>59</v>
      </c>
      <c r="M78" s="10" t="s">
        <v>667</v>
      </c>
      <c r="N78" s="10" t="s">
        <v>15</v>
      </c>
      <c r="O78" s="10" t="s">
        <v>61</v>
      </c>
      <c r="P78" s="10">
        <v>1845</v>
      </c>
      <c r="Q78" s="10" t="s">
        <v>249</v>
      </c>
      <c r="R78" s="10">
        <v>28049</v>
      </c>
      <c r="S78" s="10" t="s">
        <v>63</v>
      </c>
      <c r="T78" s="10">
        <v>922140</v>
      </c>
      <c r="U78" s="10" t="s">
        <v>64</v>
      </c>
      <c r="V78" s="10" t="s">
        <v>346</v>
      </c>
      <c r="W78" s="11">
        <v>43187</v>
      </c>
      <c r="X78" s="10" t="s">
        <v>84</v>
      </c>
      <c r="Y78" s="10" t="s">
        <v>260</v>
      </c>
      <c r="Z78" s="10" t="s">
        <v>346</v>
      </c>
      <c r="AA78" s="10" t="s">
        <v>59</v>
      </c>
      <c r="AB78" s="10">
        <v>-999</v>
      </c>
      <c r="AC78" s="10">
        <v>6.3397732523699998E-3</v>
      </c>
      <c r="AD78" s="12">
        <v>1.8283595576899999E-6</v>
      </c>
      <c r="AE78" s="10">
        <v>26789.109375</v>
      </c>
      <c r="AF78" s="10">
        <v>773.05808916231194</v>
      </c>
      <c r="AI78" s="10">
        <f t="shared" si="4"/>
        <v>0</v>
      </c>
      <c r="AJ78" s="10">
        <f t="shared" si="5"/>
        <v>0</v>
      </c>
      <c r="AP78" s="6"/>
      <c r="BB78" s="6"/>
    </row>
    <row r="79" spans="1:54" s="10" customFormat="1">
      <c r="A79">
        <v>1</v>
      </c>
      <c r="B79" s="10">
        <v>5820</v>
      </c>
      <c r="D79" s="35"/>
      <c r="E79" s="10">
        <v>5420</v>
      </c>
      <c r="F79" s="10">
        <v>10004252</v>
      </c>
      <c r="G79" s="10" t="s">
        <v>668</v>
      </c>
      <c r="H79" s="10" t="s">
        <v>669</v>
      </c>
      <c r="I79" s="10" t="s">
        <v>670</v>
      </c>
      <c r="J79" s="10" t="s">
        <v>58</v>
      </c>
      <c r="K79" s="10">
        <v>39367</v>
      </c>
      <c r="L79" s="10" t="s">
        <v>59</v>
      </c>
      <c r="M79" s="10" t="s">
        <v>671</v>
      </c>
      <c r="N79" s="10" t="s">
        <v>15</v>
      </c>
      <c r="O79" s="10" t="s">
        <v>61</v>
      </c>
      <c r="P79" s="10">
        <v>-999</v>
      </c>
      <c r="Q79" s="10" t="s">
        <v>672</v>
      </c>
      <c r="R79" s="10">
        <v>28153</v>
      </c>
      <c r="S79" s="10" t="s">
        <v>63</v>
      </c>
      <c r="T79" s="10">
        <v>922140</v>
      </c>
      <c r="U79" s="10" t="s">
        <v>64</v>
      </c>
      <c r="V79" s="10" t="s">
        <v>673</v>
      </c>
      <c r="W79" s="11">
        <v>43188</v>
      </c>
      <c r="X79" s="10" t="s">
        <v>66</v>
      </c>
      <c r="Y79" s="10" t="s">
        <v>516</v>
      </c>
      <c r="Z79" s="10" t="s">
        <v>673</v>
      </c>
      <c r="AA79" s="10" t="s">
        <v>59</v>
      </c>
      <c r="AB79" s="10">
        <v>118</v>
      </c>
      <c r="AC79" s="10">
        <v>3.29222764428E-3</v>
      </c>
      <c r="AD79" s="12">
        <v>3.90861215745E-7</v>
      </c>
      <c r="AE79" s="10">
        <v>5691.45703125</v>
      </c>
      <c r="AF79" s="10">
        <v>394.02259030711099</v>
      </c>
      <c r="AI79" s="10">
        <f t="shared" si="4"/>
        <v>0</v>
      </c>
      <c r="AJ79" s="10">
        <f t="shared" si="5"/>
        <v>0</v>
      </c>
      <c r="AP79" s="6"/>
      <c r="BB79" s="6"/>
    </row>
    <row r="80" spans="1:54" s="10" customFormat="1">
      <c r="A80">
        <v>1</v>
      </c>
      <c r="B80" s="10">
        <v>5878</v>
      </c>
      <c r="D80" s="35"/>
      <c r="E80" s="10">
        <v>5478</v>
      </c>
      <c r="F80" s="10">
        <v>10004230</v>
      </c>
      <c r="G80" s="10" t="s">
        <v>674</v>
      </c>
      <c r="H80" s="10" t="s">
        <v>675</v>
      </c>
      <c r="I80" s="10" t="s">
        <v>676</v>
      </c>
      <c r="J80" s="10" t="s">
        <v>58</v>
      </c>
      <c r="K80" s="10">
        <v>38829</v>
      </c>
      <c r="L80" s="10" t="s">
        <v>59</v>
      </c>
      <c r="M80" s="10" t="s">
        <v>677</v>
      </c>
      <c r="N80" s="10" t="s">
        <v>15</v>
      </c>
      <c r="O80" s="10" t="s">
        <v>61</v>
      </c>
      <c r="P80" s="10">
        <v>-999</v>
      </c>
      <c r="Q80" s="10" t="s">
        <v>678</v>
      </c>
      <c r="R80" s="10">
        <v>28117</v>
      </c>
      <c r="S80" s="10" t="s">
        <v>63</v>
      </c>
      <c r="T80" s="10">
        <v>922140</v>
      </c>
      <c r="U80" s="10" t="s">
        <v>64</v>
      </c>
      <c r="V80" s="10" t="s">
        <v>679</v>
      </c>
      <c r="W80" s="11">
        <v>43187</v>
      </c>
      <c r="X80" s="10" t="s">
        <v>84</v>
      </c>
      <c r="Y80" s="10" t="s">
        <v>260</v>
      </c>
      <c r="Z80" s="10" t="s">
        <v>679</v>
      </c>
      <c r="AA80" s="10" t="s">
        <v>59</v>
      </c>
      <c r="AB80" s="10">
        <v>70</v>
      </c>
      <c r="AC80" s="10">
        <v>4.64996537177E-3</v>
      </c>
      <c r="AD80" s="12">
        <v>1.0285441381900001E-6</v>
      </c>
      <c r="AE80" s="10">
        <v>15495.3671875</v>
      </c>
      <c r="AF80" s="10">
        <v>576.95349340543203</v>
      </c>
      <c r="AI80" s="10">
        <f t="shared" si="4"/>
        <v>0</v>
      </c>
      <c r="AJ80" s="10">
        <f t="shared" si="5"/>
        <v>0</v>
      </c>
      <c r="AP80" s="6"/>
      <c r="BB80" s="6"/>
    </row>
    <row r="81" spans="1:54" s="10" customFormat="1">
      <c r="A81">
        <v>1</v>
      </c>
      <c r="B81" s="10">
        <v>5970</v>
      </c>
      <c r="D81" s="35"/>
      <c r="E81" s="10">
        <v>5570</v>
      </c>
      <c r="F81" s="10">
        <v>10004231</v>
      </c>
      <c r="G81" s="10" t="s">
        <v>680</v>
      </c>
      <c r="H81" s="10" t="s">
        <v>681</v>
      </c>
      <c r="I81" s="10" t="s">
        <v>682</v>
      </c>
      <c r="J81" s="10" t="s">
        <v>58</v>
      </c>
      <c r="K81" s="10">
        <v>38614</v>
      </c>
      <c r="L81" s="10" t="s">
        <v>59</v>
      </c>
      <c r="M81" s="10" t="s">
        <v>683</v>
      </c>
      <c r="N81" s="10" t="s">
        <v>15</v>
      </c>
      <c r="O81" s="10" t="s">
        <v>61</v>
      </c>
      <c r="P81" s="10">
        <v>-999</v>
      </c>
      <c r="Q81" s="10" t="s">
        <v>684</v>
      </c>
      <c r="R81" s="10">
        <v>28027</v>
      </c>
      <c r="S81" s="10" t="s">
        <v>63</v>
      </c>
      <c r="T81" s="10">
        <v>922140</v>
      </c>
      <c r="U81" s="10" t="s">
        <v>64</v>
      </c>
      <c r="V81" s="10" t="s">
        <v>685</v>
      </c>
      <c r="W81" s="11">
        <v>43187</v>
      </c>
      <c r="X81" s="10" t="s">
        <v>84</v>
      </c>
      <c r="Y81" s="10" t="s">
        <v>260</v>
      </c>
      <c r="Z81" s="10" t="s">
        <v>685</v>
      </c>
      <c r="AA81" s="10" t="s">
        <v>59</v>
      </c>
      <c r="AB81" s="10">
        <v>200</v>
      </c>
      <c r="AC81" s="10">
        <v>3.4288561602599998E-3</v>
      </c>
      <c r="AD81" s="12">
        <v>4.9776599918799995E-7</v>
      </c>
      <c r="AE81" s="10">
        <v>7458.359375</v>
      </c>
      <c r="AF81" s="10">
        <v>424.55774888310702</v>
      </c>
      <c r="AI81" s="10">
        <f t="shared" si="4"/>
        <v>0</v>
      </c>
      <c r="AJ81" s="10">
        <f t="shared" si="5"/>
        <v>0</v>
      </c>
      <c r="AP81" s="6"/>
      <c r="BB81" s="6"/>
    </row>
    <row r="82" spans="1:54" s="10" customFormat="1">
      <c r="A82">
        <v>1</v>
      </c>
      <c r="B82" s="10">
        <v>5971</v>
      </c>
      <c r="D82" s="35"/>
      <c r="E82" s="10">
        <v>5571</v>
      </c>
      <c r="F82" s="10">
        <v>10004235</v>
      </c>
      <c r="G82" s="10" t="s">
        <v>686</v>
      </c>
      <c r="H82" s="10" t="s">
        <v>687</v>
      </c>
      <c r="I82" s="10" t="s">
        <v>688</v>
      </c>
      <c r="J82" s="10" t="s">
        <v>58</v>
      </c>
      <c r="K82" s="10">
        <v>39773</v>
      </c>
      <c r="L82" s="10" t="s">
        <v>59</v>
      </c>
      <c r="M82" s="10" t="s">
        <v>689</v>
      </c>
      <c r="N82" s="10" t="s">
        <v>15</v>
      </c>
      <c r="O82" s="10" t="s">
        <v>61</v>
      </c>
      <c r="P82" s="10">
        <v>79</v>
      </c>
      <c r="Q82" s="10" t="s">
        <v>690</v>
      </c>
      <c r="R82" s="10">
        <v>28025</v>
      </c>
      <c r="S82" s="10" t="s">
        <v>63</v>
      </c>
      <c r="T82" s="10">
        <v>922140</v>
      </c>
      <c r="U82" s="10" t="s">
        <v>64</v>
      </c>
      <c r="V82" s="10" t="s">
        <v>691</v>
      </c>
      <c r="W82" s="11">
        <v>43187</v>
      </c>
      <c r="X82" s="10" t="s">
        <v>84</v>
      </c>
      <c r="Y82" s="10" t="s">
        <v>260</v>
      </c>
      <c r="Z82" s="10" t="s">
        <v>691</v>
      </c>
      <c r="AA82" s="10" t="s">
        <v>59</v>
      </c>
      <c r="AB82" s="10">
        <v>160</v>
      </c>
      <c r="AC82" s="10">
        <v>5.2186868811899996E-3</v>
      </c>
      <c r="AD82" s="12">
        <v>6.6182381414600005E-7</v>
      </c>
      <c r="AE82" s="10">
        <v>9846.95703125</v>
      </c>
      <c r="AF82" s="10">
        <v>628.86081702853801</v>
      </c>
      <c r="AI82" s="10">
        <f t="shared" si="4"/>
        <v>0</v>
      </c>
      <c r="AJ82" s="10">
        <f t="shared" si="5"/>
        <v>0</v>
      </c>
      <c r="AP82" s="6"/>
      <c r="BB82" s="6"/>
    </row>
    <row r="83" spans="1:54" s="10" customFormat="1">
      <c r="A83">
        <v>1</v>
      </c>
      <c r="B83" s="10">
        <v>5980</v>
      </c>
      <c r="D83" s="35"/>
      <c r="E83" s="10">
        <v>5580</v>
      </c>
      <c r="F83" s="10">
        <v>10004229</v>
      </c>
      <c r="G83" s="10" t="s">
        <v>692</v>
      </c>
      <c r="H83" s="10" t="s">
        <v>693</v>
      </c>
      <c r="I83" s="10" t="s">
        <v>306</v>
      </c>
      <c r="J83" s="10" t="s">
        <v>58</v>
      </c>
      <c r="K83" s="10">
        <v>38632</v>
      </c>
      <c r="L83" s="10" t="s">
        <v>59</v>
      </c>
      <c r="M83" s="10" t="s">
        <v>694</v>
      </c>
      <c r="N83" s="10" t="s">
        <v>15</v>
      </c>
      <c r="O83" s="10" t="s">
        <v>61</v>
      </c>
      <c r="P83" s="10">
        <v>311</v>
      </c>
      <c r="Q83" s="10" t="s">
        <v>308</v>
      </c>
      <c r="R83" s="10">
        <v>28033</v>
      </c>
      <c r="S83" s="10" t="s">
        <v>63</v>
      </c>
      <c r="T83" s="10">
        <v>922140</v>
      </c>
      <c r="U83" s="10" t="s">
        <v>64</v>
      </c>
      <c r="V83" s="10" t="s">
        <v>309</v>
      </c>
      <c r="W83" s="11">
        <v>43187</v>
      </c>
      <c r="X83" s="10" t="s">
        <v>84</v>
      </c>
      <c r="Y83" s="10" t="s">
        <v>260</v>
      </c>
      <c r="Z83" s="10" t="s">
        <v>309</v>
      </c>
      <c r="AA83" s="10" t="s">
        <v>59</v>
      </c>
      <c r="AB83" s="10">
        <v>-999</v>
      </c>
      <c r="AC83" s="10">
        <v>5.9666048573899996E-3</v>
      </c>
      <c r="AD83" s="12">
        <v>2.0725221078800002E-6</v>
      </c>
      <c r="AE83" s="10">
        <v>31280.2734375</v>
      </c>
      <c r="AF83" s="10">
        <v>722.76708305446095</v>
      </c>
      <c r="AI83" s="10">
        <f t="shared" si="4"/>
        <v>0</v>
      </c>
      <c r="AJ83" s="10">
        <f t="shared" si="5"/>
        <v>0</v>
      </c>
      <c r="AP83" s="6"/>
      <c r="BB83" s="6"/>
    </row>
    <row r="84" spans="1:54" s="10" customFormat="1">
      <c r="A84">
        <v>1</v>
      </c>
      <c r="B84" s="10">
        <v>5998</v>
      </c>
      <c r="D84" s="35"/>
      <c r="E84" s="10">
        <v>5598</v>
      </c>
      <c r="F84" s="10">
        <v>10004237</v>
      </c>
      <c r="G84" s="10" t="s">
        <v>698</v>
      </c>
      <c r="H84" s="10" t="s">
        <v>699</v>
      </c>
      <c r="I84" s="10" t="s">
        <v>700</v>
      </c>
      <c r="J84" s="10" t="s">
        <v>58</v>
      </c>
      <c r="K84" s="10">
        <v>39759</v>
      </c>
      <c r="L84" s="10" t="s">
        <v>59</v>
      </c>
      <c r="M84" s="10" t="s">
        <v>701</v>
      </c>
      <c r="N84" s="10" t="s">
        <v>15</v>
      </c>
      <c r="O84" s="10" t="s">
        <v>61</v>
      </c>
      <c r="P84" s="10">
        <v>-999</v>
      </c>
      <c r="Q84" s="10" t="s">
        <v>702</v>
      </c>
      <c r="R84" s="10">
        <v>28105</v>
      </c>
      <c r="S84" s="10" t="s">
        <v>63</v>
      </c>
      <c r="T84" s="10">
        <v>922140</v>
      </c>
      <c r="U84" s="10" t="s">
        <v>64</v>
      </c>
      <c r="V84" s="10" t="s">
        <v>703</v>
      </c>
      <c r="W84" s="11">
        <v>43187</v>
      </c>
      <c r="X84" s="10" t="s">
        <v>84</v>
      </c>
      <c r="Y84" s="10" t="s">
        <v>260</v>
      </c>
      <c r="Z84" s="10" t="s">
        <v>703</v>
      </c>
      <c r="AA84" s="10" t="s">
        <v>59</v>
      </c>
      <c r="AB84" s="10">
        <v>82</v>
      </c>
      <c r="AC84" s="10">
        <v>2.31382849157E-3</v>
      </c>
      <c r="AD84" s="12">
        <v>2.9106392129899998E-7</v>
      </c>
      <c r="AE84" s="10">
        <v>4323.625</v>
      </c>
      <c r="AF84" s="10">
        <v>277.51062217549799</v>
      </c>
      <c r="AI84" s="10">
        <f t="shared" si="4"/>
        <v>0</v>
      </c>
      <c r="AJ84" s="10">
        <f t="shared" si="5"/>
        <v>0</v>
      </c>
      <c r="AP84" s="6"/>
      <c r="BB84" s="6"/>
    </row>
    <row r="85" spans="1:54" s="10" customFormat="1">
      <c r="A85">
        <v>1</v>
      </c>
      <c r="B85" s="10">
        <v>6171</v>
      </c>
      <c r="D85" s="35"/>
      <c r="E85" s="10">
        <v>6564</v>
      </c>
      <c r="F85" s="10">
        <v>10004253</v>
      </c>
      <c r="G85" s="10" t="s">
        <v>704</v>
      </c>
      <c r="H85" s="10" t="s">
        <v>375</v>
      </c>
      <c r="I85" s="10" t="s">
        <v>376</v>
      </c>
      <c r="J85" s="10" t="s">
        <v>58</v>
      </c>
      <c r="K85" s="10">
        <v>39437</v>
      </c>
      <c r="L85" s="10" t="s">
        <v>59</v>
      </c>
      <c r="M85" s="10" t="s">
        <v>59</v>
      </c>
      <c r="N85" s="10" t="s">
        <v>15</v>
      </c>
      <c r="O85" s="10" t="s">
        <v>61</v>
      </c>
      <c r="P85" s="10">
        <v>182</v>
      </c>
      <c r="Q85" s="10" t="s">
        <v>378</v>
      </c>
      <c r="R85" s="10">
        <v>28067</v>
      </c>
      <c r="S85" s="10" t="s">
        <v>63</v>
      </c>
      <c r="T85" s="10">
        <v>922140</v>
      </c>
      <c r="U85" s="10" t="s">
        <v>64</v>
      </c>
      <c r="V85" s="10" t="s">
        <v>705</v>
      </c>
      <c r="W85" s="11">
        <v>43187</v>
      </c>
      <c r="X85" s="10" t="s">
        <v>84</v>
      </c>
      <c r="Y85" s="10" t="s">
        <v>260</v>
      </c>
      <c r="Z85" s="10" t="s">
        <v>705</v>
      </c>
      <c r="AA85" s="10" t="s">
        <v>59</v>
      </c>
      <c r="AB85" s="10">
        <v>-999</v>
      </c>
      <c r="AC85" s="10">
        <v>3.1637319999600001E-3</v>
      </c>
      <c r="AD85" s="12">
        <v>4.26271909086E-7</v>
      </c>
      <c r="AE85" s="10">
        <v>6203.8984375</v>
      </c>
      <c r="AF85" s="10">
        <v>385.12273206654902</v>
      </c>
      <c r="AI85" s="10">
        <f t="shared" si="4"/>
        <v>0</v>
      </c>
      <c r="AJ85" s="10">
        <f t="shared" si="5"/>
        <v>0</v>
      </c>
      <c r="AP85" s="6"/>
      <c r="BB85" s="6"/>
    </row>
    <row r="86" spans="1:54" s="10" customFormat="1">
      <c r="A86">
        <v>1</v>
      </c>
      <c r="B86" s="10">
        <v>6279</v>
      </c>
      <c r="D86" s="35"/>
      <c r="E86" s="10">
        <v>6672</v>
      </c>
      <c r="F86" s="10">
        <v>10005550</v>
      </c>
      <c r="G86" s="10" t="s">
        <v>711</v>
      </c>
      <c r="H86" s="10" t="s">
        <v>712</v>
      </c>
      <c r="I86" s="10" t="s">
        <v>301</v>
      </c>
      <c r="J86" s="10" t="s">
        <v>58</v>
      </c>
      <c r="K86" s="10">
        <v>38851</v>
      </c>
      <c r="L86" s="10" t="s">
        <v>59</v>
      </c>
      <c r="M86" s="10" t="s">
        <v>713</v>
      </c>
      <c r="N86" s="10" t="s">
        <v>15</v>
      </c>
      <c r="O86" s="10" t="s">
        <v>61</v>
      </c>
      <c r="P86" s="10">
        <v>302</v>
      </c>
      <c r="Q86" s="10" t="s">
        <v>302</v>
      </c>
      <c r="R86" s="10">
        <v>28017</v>
      </c>
      <c r="S86" s="10" t="s">
        <v>63</v>
      </c>
      <c r="T86" s="10">
        <v>922140</v>
      </c>
      <c r="U86" s="10" t="s">
        <v>64</v>
      </c>
      <c r="V86" s="10" t="s">
        <v>65</v>
      </c>
      <c r="W86" s="11">
        <v>43073</v>
      </c>
      <c r="X86" s="10" t="s">
        <v>84</v>
      </c>
      <c r="Y86" s="10" t="s">
        <v>67</v>
      </c>
      <c r="Z86" s="10" t="s">
        <v>714</v>
      </c>
      <c r="AA86" s="10" t="s">
        <v>101</v>
      </c>
      <c r="AB86" s="10">
        <v>310</v>
      </c>
      <c r="AC86" s="10">
        <v>4.1681912128300001E-3</v>
      </c>
      <c r="AD86" s="12">
        <v>1.0910529886499999E-6</v>
      </c>
      <c r="AE86" s="10">
        <v>16293.265625</v>
      </c>
      <c r="AF86" s="10">
        <v>504.25270615577102</v>
      </c>
      <c r="AI86" s="10">
        <f t="shared" si="4"/>
        <v>0</v>
      </c>
      <c r="AJ86" s="10">
        <f t="shared" si="5"/>
        <v>0</v>
      </c>
      <c r="AP86" s="6"/>
      <c r="BB86" s="6"/>
    </row>
    <row r="87" spans="1:54" s="10" customFormat="1">
      <c r="A87">
        <v>1</v>
      </c>
      <c r="B87" s="10">
        <v>6336</v>
      </c>
      <c r="D87" s="35"/>
      <c r="E87" s="10">
        <v>6032</v>
      </c>
      <c r="F87" s="10">
        <v>10005597</v>
      </c>
      <c r="G87" s="10" t="s">
        <v>718</v>
      </c>
      <c r="H87" s="10" t="s">
        <v>719</v>
      </c>
      <c r="I87" s="10" t="s">
        <v>720</v>
      </c>
      <c r="J87" s="10" t="s">
        <v>58</v>
      </c>
      <c r="K87" s="10">
        <v>39530</v>
      </c>
      <c r="L87" s="10" t="s">
        <v>59</v>
      </c>
      <c r="M87" s="10" t="s">
        <v>59</v>
      </c>
      <c r="N87" s="10" t="s">
        <v>15</v>
      </c>
      <c r="O87" s="10" t="s">
        <v>61</v>
      </c>
      <c r="P87" s="10">
        <v>-999</v>
      </c>
      <c r="Q87" s="10" t="s">
        <v>219</v>
      </c>
      <c r="R87" s="10">
        <v>28047</v>
      </c>
      <c r="S87" s="10" t="s">
        <v>63</v>
      </c>
      <c r="T87" s="10">
        <v>922140</v>
      </c>
      <c r="U87" s="10" t="s">
        <v>64</v>
      </c>
      <c r="V87" s="10" t="s">
        <v>275</v>
      </c>
      <c r="W87" s="11">
        <v>42415</v>
      </c>
      <c r="X87" s="10" t="s">
        <v>84</v>
      </c>
      <c r="Y87" s="10" t="s">
        <v>697</v>
      </c>
      <c r="Z87" s="10" t="s">
        <v>59</v>
      </c>
      <c r="AA87" s="10" t="s">
        <v>116</v>
      </c>
      <c r="AB87" s="10">
        <v>48</v>
      </c>
      <c r="AC87" s="10">
        <v>2.09395468938E-3</v>
      </c>
      <c r="AD87" s="12">
        <v>1.71853891191E-7</v>
      </c>
      <c r="AE87" s="10">
        <v>2469.041015625</v>
      </c>
      <c r="AF87" s="10">
        <v>245.06195156502801</v>
      </c>
      <c r="AI87" s="10">
        <f t="shared" si="4"/>
        <v>0</v>
      </c>
      <c r="AJ87" s="10">
        <f t="shared" si="5"/>
        <v>0</v>
      </c>
      <c r="AP87" s="6"/>
      <c r="BB87" s="6"/>
    </row>
    <row r="88" spans="1:54" s="8" customFormat="1">
      <c r="B88" s="8">
        <v>4855</v>
      </c>
      <c r="C88" s="8" t="s">
        <v>738</v>
      </c>
      <c r="D88" s="37">
        <v>110003999969</v>
      </c>
      <c r="E88" s="8">
        <v>4443</v>
      </c>
      <c r="F88" s="8">
        <v>10001811</v>
      </c>
      <c r="G88" s="8" t="s">
        <v>621</v>
      </c>
      <c r="H88" s="8" t="s">
        <v>622</v>
      </c>
      <c r="I88" s="8" t="s">
        <v>186</v>
      </c>
      <c r="J88" s="8" t="s">
        <v>58</v>
      </c>
      <c r="K88" s="8">
        <v>39194</v>
      </c>
      <c r="L88" s="8" t="s">
        <v>59</v>
      </c>
      <c r="M88" s="8" t="s">
        <v>623</v>
      </c>
      <c r="N88" s="8" t="s">
        <v>624</v>
      </c>
      <c r="O88" s="8" t="s">
        <v>61</v>
      </c>
      <c r="P88" s="8">
        <v>1824</v>
      </c>
      <c r="Q88" s="8" t="s">
        <v>188</v>
      </c>
      <c r="R88" s="8">
        <v>28163</v>
      </c>
      <c r="S88" s="8" t="s">
        <v>63</v>
      </c>
      <c r="T88" s="8">
        <v>922140</v>
      </c>
      <c r="U88" s="8" t="s">
        <v>64</v>
      </c>
      <c r="V88" s="8" t="s">
        <v>625</v>
      </c>
      <c r="W88" s="9">
        <v>42416</v>
      </c>
      <c r="X88" s="8" t="s">
        <v>66</v>
      </c>
      <c r="Y88" s="8" t="s">
        <v>626</v>
      </c>
      <c r="Z88" s="8" t="s">
        <v>627</v>
      </c>
      <c r="AA88" s="8" t="s">
        <v>204</v>
      </c>
      <c r="AB88" s="8">
        <v>1536</v>
      </c>
      <c r="AC88" s="8">
        <v>1.7445068358800001E-2</v>
      </c>
      <c r="AD88" s="32">
        <v>1.9142613584999999E-5</v>
      </c>
      <c r="AE88" s="8">
        <v>282490.953125</v>
      </c>
      <c r="AF88" s="8">
        <v>2070.5183525532102</v>
      </c>
      <c r="AI88" s="8">
        <f t="shared" si="4"/>
        <v>0</v>
      </c>
      <c r="AJ88" s="8">
        <f t="shared" si="5"/>
        <v>0</v>
      </c>
    </row>
    <row r="89" spans="1:54" s="8" customFormat="1">
      <c r="B89" s="8">
        <v>4856</v>
      </c>
      <c r="C89" s="8" t="s">
        <v>738</v>
      </c>
      <c r="D89" s="37">
        <v>110003999969</v>
      </c>
      <c r="E89" s="8">
        <v>4444</v>
      </c>
      <c r="F89" s="8">
        <v>10004241</v>
      </c>
      <c r="G89" s="8" t="s">
        <v>628</v>
      </c>
      <c r="H89" s="8" t="s">
        <v>622</v>
      </c>
      <c r="I89" s="8" t="s">
        <v>186</v>
      </c>
      <c r="J89" s="8" t="s">
        <v>58</v>
      </c>
      <c r="K89" s="8">
        <v>39194</v>
      </c>
      <c r="L89" s="8" t="s">
        <v>59</v>
      </c>
      <c r="M89" s="8" t="s">
        <v>623</v>
      </c>
      <c r="N89" s="8" t="s">
        <v>624</v>
      </c>
      <c r="O89" s="8" t="s">
        <v>61</v>
      </c>
      <c r="P89" s="8">
        <v>254</v>
      </c>
      <c r="Q89" s="8" t="s">
        <v>188</v>
      </c>
      <c r="R89" s="8">
        <v>28163</v>
      </c>
      <c r="S89" s="8" t="s">
        <v>63</v>
      </c>
      <c r="T89" s="8">
        <v>922140</v>
      </c>
      <c r="U89" s="8" t="s">
        <v>64</v>
      </c>
      <c r="V89" s="8" t="s">
        <v>625</v>
      </c>
      <c r="W89" s="9">
        <v>42416</v>
      </c>
      <c r="X89" s="8" t="s">
        <v>66</v>
      </c>
      <c r="Y89" s="8" t="s">
        <v>626</v>
      </c>
      <c r="Z89" s="8" t="s">
        <v>627</v>
      </c>
      <c r="AA89" s="8" t="s">
        <v>204</v>
      </c>
      <c r="AB89" s="8">
        <v>256</v>
      </c>
      <c r="AC89" s="8">
        <v>2.8329381065299998E-3</v>
      </c>
      <c r="AD89" s="32">
        <v>2.43164857528E-7</v>
      </c>
      <c r="AE89" s="8">
        <v>3588.0390625</v>
      </c>
      <c r="AF89" s="8">
        <v>338.232647773493</v>
      </c>
      <c r="AI89" s="8">
        <f t="shared" si="4"/>
        <v>0</v>
      </c>
      <c r="AJ89" s="8">
        <f t="shared" si="5"/>
        <v>0</v>
      </c>
    </row>
    <row r="90" spans="1:54" s="10" customFormat="1">
      <c r="A90"/>
      <c r="B90" s="10">
        <v>4905</v>
      </c>
      <c r="D90" s="35"/>
      <c r="E90" s="10">
        <v>4493</v>
      </c>
      <c r="F90" s="10">
        <v>10001820</v>
      </c>
      <c r="G90" s="10" t="s">
        <v>635</v>
      </c>
      <c r="H90" s="10" t="s">
        <v>636</v>
      </c>
      <c r="I90" s="10" t="s">
        <v>263</v>
      </c>
      <c r="J90" s="10" t="s">
        <v>58</v>
      </c>
      <c r="K90" s="10">
        <v>39120</v>
      </c>
      <c r="L90" s="10" t="s">
        <v>59</v>
      </c>
      <c r="M90" s="10" t="s">
        <v>637</v>
      </c>
      <c r="N90" s="10" t="s">
        <v>624</v>
      </c>
      <c r="O90" s="10" t="s">
        <v>61</v>
      </c>
      <c r="P90" s="10">
        <v>2221</v>
      </c>
      <c r="Q90" s="10" t="s">
        <v>265</v>
      </c>
      <c r="R90" s="10">
        <v>28001</v>
      </c>
      <c r="S90" s="10" t="s">
        <v>63</v>
      </c>
      <c r="T90" s="10">
        <v>922140</v>
      </c>
      <c r="U90" s="10" t="s">
        <v>64</v>
      </c>
      <c r="V90" s="10" t="s">
        <v>638</v>
      </c>
      <c r="W90" s="11">
        <v>43013</v>
      </c>
      <c r="X90" s="10" t="s">
        <v>66</v>
      </c>
      <c r="Y90" s="10" t="s">
        <v>626</v>
      </c>
      <c r="Z90" s="10" t="s">
        <v>619</v>
      </c>
      <c r="AA90" s="10" t="s">
        <v>204</v>
      </c>
      <c r="AB90" s="10">
        <v>2232</v>
      </c>
      <c r="AC90" s="10">
        <v>1.4843634201200001E-2</v>
      </c>
      <c r="AD90" s="12">
        <v>1.2403567517700001E-5</v>
      </c>
      <c r="AE90" s="10">
        <v>180381.21875</v>
      </c>
      <c r="AF90" s="10">
        <v>1742.24020926044</v>
      </c>
      <c r="AI90" s="10">
        <f t="shared" si="4"/>
        <v>0</v>
      </c>
      <c r="AJ90" s="10">
        <f t="shared" si="5"/>
        <v>0</v>
      </c>
      <c r="AP90" s="6"/>
      <c r="BB90" s="6"/>
    </row>
    <row r="91" spans="1:54" s="8" customFormat="1">
      <c r="B91" s="8">
        <v>6213</v>
      </c>
      <c r="C91" s="8" t="s">
        <v>738</v>
      </c>
      <c r="D91" s="37">
        <v>110003999969</v>
      </c>
      <c r="E91" s="8">
        <v>6606</v>
      </c>
      <c r="F91" s="8">
        <v>10001812</v>
      </c>
      <c r="G91" s="8" t="s">
        <v>706</v>
      </c>
      <c r="H91" s="8" t="s">
        <v>622</v>
      </c>
      <c r="I91" s="8" t="s">
        <v>186</v>
      </c>
      <c r="J91" s="8" t="s">
        <v>58</v>
      </c>
      <c r="K91" s="8">
        <v>39194</v>
      </c>
      <c r="L91" s="8" t="s">
        <v>59</v>
      </c>
      <c r="M91" s="8" t="s">
        <v>707</v>
      </c>
      <c r="N91" s="8" t="s">
        <v>624</v>
      </c>
      <c r="O91" s="8" t="s">
        <v>61</v>
      </c>
      <c r="P91" s="8">
        <v>1540</v>
      </c>
      <c r="Q91" s="8" t="s">
        <v>188</v>
      </c>
      <c r="R91" s="8">
        <v>28163</v>
      </c>
      <c r="S91" s="8" t="s">
        <v>63</v>
      </c>
      <c r="T91" s="8">
        <v>922140</v>
      </c>
      <c r="U91" s="8" t="s">
        <v>64</v>
      </c>
      <c r="V91" s="8" t="s">
        <v>625</v>
      </c>
      <c r="W91" s="9">
        <v>42416</v>
      </c>
      <c r="X91" s="8" t="s">
        <v>66</v>
      </c>
      <c r="Y91" s="8" t="s">
        <v>626</v>
      </c>
      <c r="Z91" s="8" t="s">
        <v>627</v>
      </c>
      <c r="AA91" s="8" t="s">
        <v>101</v>
      </c>
      <c r="AB91" s="8">
        <v>1152</v>
      </c>
      <c r="AC91" s="8">
        <v>1.75451626827E-2</v>
      </c>
      <c r="AD91" s="32">
        <v>1.9031743128500001E-5</v>
      </c>
      <c r="AE91" s="8">
        <v>280840.74609375</v>
      </c>
      <c r="AF91" s="8">
        <v>2175.4499561672701</v>
      </c>
      <c r="AI91" s="8">
        <f t="shared" si="4"/>
        <v>0</v>
      </c>
      <c r="AJ91" s="8">
        <f t="shared" si="5"/>
        <v>0</v>
      </c>
    </row>
    <row r="92" spans="1:54" s="8" customFormat="1">
      <c r="B92" s="8">
        <v>6408</v>
      </c>
      <c r="C92" s="8" t="s">
        <v>738</v>
      </c>
      <c r="D92" s="37">
        <v>110003999969</v>
      </c>
      <c r="E92" s="8">
        <v>6104</v>
      </c>
      <c r="F92" s="8">
        <v>10006198</v>
      </c>
      <c r="G92" s="8" t="s">
        <v>721</v>
      </c>
      <c r="H92" s="8" t="s">
        <v>622</v>
      </c>
      <c r="I92" s="8" t="s">
        <v>186</v>
      </c>
      <c r="J92" s="8" t="s">
        <v>58</v>
      </c>
      <c r="K92" s="8">
        <v>39194</v>
      </c>
      <c r="L92" s="8" t="s">
        <v>59</v>
      </c>
      <c r="M92" s="8" t="s">
        <v>722</v>
      </c>
      <c r="N92" s="8" t="s">
        <v>624</v>
      </c>
      <c r="O92" s="8" t="s">
        <v>61</v>
      </c>
      <c r="P92" s="8">
        <v>1363</v>
      </c>
      <c r="Q92" s="8" t="s">
        <v>188</v>
      </c>
      <c r="R92" s="8">
        <v>28163</v>
      </c>
      <c r="S92" s="8" t="s">
        <v>63</v>
      </c>
      <c r="T92" s="8">
        <v>922140</v>
      </c>
      <c r="U92" s="8" t="s">
        <v>64</v>
      </c>
      <c r="V92" s="8" t="s">
        <v>625</v>
      </c>
      <c r="W92" s="9">
        <v>42416</v>
      </c>
      <c r="X92" s="8" t="s">
        <v>66</v>
      </c>
      <c r="Y92" s="8" t="s">
        <v>626</v>
      </c>
      <c r="Z92" s="8" t="s">
        <v>627</v>
      </c>
      <c r="AA92" s="8" t="s">
        <v>69</v>
      </c>
      <c r="AB92" s="8">
        <v>256</v>
      </c>
      <c r="AC92" s="8">
        <v>1.67770014941E-2</v>
      </c>
      <c r="AD92" s="32">
        <v>1.5481220961999999E-5</v>
      </c>
      <c r="AE92" s="8">
        <v>228467.5234375</v>
      </c>
      <c r="AF92" s="8">
        <v>2018.74876758906</v>
      </c>
      <c r="AI92" s="8">
        <f t="shared" si="4"/>
        <v>0</v>
      </c>
      <c r="AJ92" s="8">
        <f t="shared" si="5"/>
        <v>0</v>
      </c>
    </row>
    <row r="93" spans="1:54" s="10" customFormat="1">
      <c r="A93">
        <v>1</v>
      </c>
      <c r="B93" s="10">
        <v>4456</v>
      </c>
      <c r="D93" s="35"/>
      <c r="E93" s="10">
        <v>4043</v>
      </c>
      <c r="F93" s="10">
        <v>10005559</v>
      </c>
      <c r="G93" s="10" t="s">
        <v>584</v>
      </c>
      <c r="H93" s="10" t="s">
        <v>585</v>
      </c>
      <c r="I93" s="10" t="s">
        <v>195</v>
      </c>
      <c r="J93" s="10" t="s">
        <v>58</v>
      </c>
      <c r="K93" s="10">
        <v>38701</v>
      </c>
      <c r="L93" s="10" t="s">
        <v>59</v>
      </c>
      <c r="M93" s="10" t="s">
        <v>59</v>
      </c>
      <c r="N93" s="10" t="s">
        <v>586</v>
      </c>
      <c r="O93" s="10" t="s">
        <v>61</v>
      </c>
      <c r="P93" s="10">
        <v>-999</v>
      </c>
      <c r="Q93" s="10" t="s">
        <v>197</v>
      </c>
      <c r="R93" s="10">
        <v>28151</v>
      </c>
      <c r="S93" s="10" t="s">
        <v>63</v>
      </c>
      <c r="T93" s="10">
        <v>922140</v>
      </c>
      <c r="U93" s="10" t="s">
        <v>64</v>
      </c>
      <c r="V93" s="10" t="s">
        <v>587</v>
      </c>
      <c r="W93" s="11">
        <v>43243</v>
      </c>
      <c r="X93" s="10" t="s">
        <v>291</v>
      </c>
      <c r="Y93" s="10" t="s">
        <v>588</v>
      </c>
      <c r="Z93" s="10" t="s">
        <v>59</v>
      </c>
      <c r="AA93" s="10" t="s">
        <v>59</v>
      </c>
      <c r="AB93" s="10">
        <v>91</v>
      </c>
      <c r="AC93" s="10">
        <v>1.83258354514E-3</v>
      </c>
      <c r="AD93" s="12">
        <v>1.91015778552E-7</v>
      </c>
      <c r="AE93" s="10">
        <v>2835.72265625</v>
      </c>
      <c r="AF93" s="10">
        <v>224.69932881988399</v>
      </c>
      <c r="AI93" s="10">
        <f t="shared" si="4"/>
        <v>0</v>
      </c>
      <c r="AJ93" s="10">
        <f t="shared" si="5"/>
        <v>0</v>
      </c>
      <c r="AP93" s="6"/>
      <c r="BB93" s="6"/>
    </row>
    <row r="94" spans="1:54" s="10" customFormat="1">
      <c r="A94">
        <v>1</v>
      </c>
      <c r="B94" s="13">
        <v>4735</v>
      </c>
      <c r="C94" s="33" t="s">
        <v>612</v>
      </c>
      <c r="D94" s="38">
        <v>110038361037</v>
      </c>
      <c r="E94" s="13">
        <v>4322</v>
      </c>
      <c r="F94" s="13">
        <v>10001805</v>
      </c>
      <c r="G94" s="13" t="s">
        <v>613</v>
      </c>
      <c r="H94" s="13" t="s">
        <v>614</v>
      </c>
      <c r="I94" s="13" t="s">
        <v>615</v>
      </c>
      <c r="J94" s="13" t="s">
        <v>58</v>
      </c>
      <c r="K94" s="13">
        <v>38963</v>
      </c>
      <c r="L94" s="13" t="s">
        <v>59</v>
      </c>
      <c r="M94" s="13" t="s">
        <v>616</v>
      </c>
      <c r="N94" s="13" t="s">
        <v>617</v>
      </c>
      <c r="O94" s="13" t="s">
        <v>61</v>
      </c>
      <c r="P94" s="13">
        <v>-999</v>
      </c>
      <c r="Q94" s="13" t="s">
        <v>618</v>
      </c>
      <c r="R94" s="13">
        <v>28135</v>
      </c>
      <c r="S94" s="13" t="s">
        <v>63</v>
      </c>
      <c r="T94" s="13">
        <v>922140</v>
      </c>
      <c r="U94" s="13" t="s">
        <v>64</v>
      </c>
      <c r="V94" s="13" t="s">
        <v>619</v>
      </c>
      <c r="W94" s="14">
        <v>43020</v>
      </c>
      <c r="X94" s="13" t="s">
        <v>84</v>
      </c>
      <c r="Y94" s="13" t="s">
        <v>620</v>
      </c>
      <c r="Z94" s="13" t="s">
        <v>619</v>
      </c>
      <c r="AA94" s="13" t="s">
        <v>69</v>
      </c>
      <c r="AB94" s="13">
        <v>2672</v>
      </c>
      <c r="AC94" s="13">
        <v>1.82866515164E-2</v>
      </c>
      <c r="AD94" s="15">
        <v>1.3560499647300001E-5</v>
      </c>
      <c r="AE94" s="13">
        <v>202757.6640625</v>
      </c>
      <c r="AF94" s="13">
        <v>2173.1804218064499</v>
      </c>
      <c r="AG94" s="13"/>
      <c r="AH94" s="13"/>
      <c r="AI94" s="13">
        <f t="shared" si="4"/>
        <v>0</v>
      </c>
      <c r="AJ94" s="13">
        <f t="shared" si="5"/>
        <v>0</v>
      </c>
      <c r="AK94" s="13"/>
      <c r="AL94" s="13"/>
      <c r="AM94" s="13"/>
      <c r="AN94" s="13"/>
      <c r="AO94" s="13"/>
      <c r="AP94" s="6"/>
      <c r="BB94" s="6"/>
    </row>
    <row r="95" spans="1:54" s="10" customFormat="1">
      <c r="A95">
        <v>1</v>
      </c>
      <c r="B95">
        <v>1395</v>
      </c>
      <c r="C95" s="22" t="s">
        <v>54</v>
      </c>
      <c r="D95" s="36">
        <v>110002324075</v>
      </c>
      <c r="E95">
        <v>1786</v>
      </c>
      <c r="F95">
        <v>10004248</v>
      </c>
      <c r="G95" t="s">
        <v>55</v>
      </c>
      <c r="H95" t="s">
        <v>56</v>
      </c>
      <c r="I95" t="s">
        <v>57</v>
      </c>
      <c r="J95" t="s">
        <v>58</v>
      </c>
      <c r="K95">
        <v>39208</v>
      </c>
      <c r="L95" t="s">
        <v>59</v>
      </c>
      <c r="M95" t="s">
        <v>60</v>
      </c>
      <c r="N95" t="s">
        <v>8</v>
      </c>
      <c r="O95" t="s">
        <v>61</v>
      </c>
      <c r="P95">
        <v>3484</v>
      </c>
      <c r="Q95" t="s">
        <v>62</v>
      </c>
      <c r="R95">
        <v>28121</v>
      </c>
      <c r="S95" t="s">
        <v>63</v>
      </c>
      <c r="T95">
        <v>922140</v>
      </c>
      <c r="U95" t="s">
        <v>64</v>
      </c>
      <c r="V95" t="s">
        <v>65</v>
      </c>
      <c r="W95" s="1">
        <v>43073</v>
      </c>
      <c r="X95" t="s">
        <v>66</v>
      </c>
      <c r="Y95" t="s">
        <v>67</v>
      </c>
      <c r="Z95" t="s">
        <v>68</v>
      </c>
      <c r="AA95" t="s">
        <v>69</v>
      </c>
      <c r="AB95">
        <v>3750</v>
      </c>
      <c r="AC95">
        <v>3.7430000021399998E-2</v>
      </c>
      <c r="AD95" s="2">
        <v>4.3168831382900001E-5</v>
      </c>
      <c r="AE95">
        <v>632376.30859375</v>
      </c>
      <c r="AF95">
        <v>4455.1140284723697</v>
      </c>
      <c r="AG95" s="7" t="s">
        <v>70</v>
      </c>
      <c r="AH95">
        <v>0</v>
      </c>
      <c r="AI95">
        <f t="shared" si="4"/>
        <v>0</v>
      </c>
      <c r="AJ95">
        <f t="shared" si="5"/>
        <v>0</v>
      </c>
      <c r="AK95" s="7">
        <v>1</v>
      </c>
      <c r="AL95" s="7" t="s">
        <v>70</v>
      </c>
      <c r="AM95" s="7" t="s">
        <v>70</v>
      </c>
      <c r="AN95" s="7" t="s">
        <v>70</v>
      </c>
      <c r="AO95" s="7" t="s">
        <v>70</v>
      </c>
      <c r="AP95" s="6"/>
      <c r="BB95" s="6"/>
    </row>
    <row r="96" spans="1:54" s="10" customFormat="1">
      <c r="A96" s="8">
        <v>1</v>
      </c>
      <c r="B96" s="8">
        <v>1396</v>
      </c>
      <c r="C96" s="8" t="s">
        <v>732</v>
      </c>
      <c r="D96" s="37">
        <v>110042324767</v>
      </c>
      <c r="E96" s="8">
        <v>1787</v>
      </c>
      <c r="F96" s="8">
        <v>10001807</v>
      </c>
      <c r="G96" s="8" t="s">
        <v>742</v>
      </c>
      <c r="H96" s="8" t="s">
        <v>74</v>
      </c>
      <c r="I96" s="8" t="s">
        <v>75</v>
      </c>
      <c r="J96" s="8" t="s">
        <v>58</v>
      </c>
      <c r="K96" s="8">
        <v>38738</v>
      </c>
      <c r="L96" s="8" t="s">
        <v>59</v>
      </c>
      <c r="M96" s="8" t="s">
        <v>76</v>
      </c>
      <c r="N96" s="8" t="s">
        <v>8</v>
      </c>
      <c r="O96" s="8" t="s">
        <v>61</v>
      </c>
      <c r="P96" s="8">
        <v>3289</v>
      </c>
      <c r="Q96" s="8" t="s">
        <v>77</v>
      </c>
      <c r="R96" s="8">
        <v>28133</v>
      </c>
      <c r="S96" s="8" t="s">
        <v>63</v>
      </c>
      <c r="T96" s="8">
        <v>922140</v>
      </c>
      <c r="U96" s="8" t="s">
        <v>64</v>
      </c>
      <c r="V96" s="8" t="s">
        <v>65</v>
      </c>
      <c r="W96" s="9">
        <v>43073</v>
      </c>
      <c r="X96" s="8" t="s">
        <v>66</v>
      </c>
      <c r="Y96" s="8" t="s">
        <v>67</v>
      </c>
      <c r="Z96" s="8" t="s">
        <v>68</v>
      </c>
      <c r="AA96" s="8" t="s">
        <v>69</v>
      </c>
      <c r="AB96" s="8">
        <v>3590</v>
      </c>
      <c r="AC96" s="8">
        <v>0.10747915794100001</v>
      </c>
      <c r="AD96" s="8">
        <v>4.0227917036699998E-4</v>
      </c>
      <c r="AE96" s="8">
        <v>6007875.4609375</v>
      </c>
      <c r="AF96" s="8">
        <v>13149.718875561201</v>
      </c>
      <c r="AG96" s="8"/>
      <c r="AH96" s="8"/>
      <c r="AI96" s="8"/>
      <c r="AJ96" s="8"/>
      <c r="AK96" s="8"/>
      <c r="AL96" s="8"/>
      <c r="AM96" s="8"/>
      <c r="AN96" s="8"/>
      <c r="AO96" s="8"/>
      <c r="AP96" s="6"/>
      <c r="BB96" s="6"/>
    </row>
    <row r="97" spans="1:54" s="10" customFormat="1">
      <c r="A97">
        <v>1</v>
      </c>
      <c r="B97">
        <v>6</v>
      </c>
      <c r="C97" s="22" t="s">
        <v>78</v>
      </c>
      <c r="D97" s="36">
        <v>110008504975</v>
      </c>
      <c r="E97">
        <v>3</v>
      </c>
      <c r="F97">
        <v>10004255</v>
      </c>
      <c r="G97" t="s">
        <v>79</v>
      </c>
      <c r="H97" t="s">
        <v>80</v>
      </c>
      <c r="I97" t="s">
        <v>81</v>
      </c>
      <c r="J97" t="s">
        <v>58</v>
      </c>
      <c r="K97">
        <v>39451</v>
      </c>
      <c r="L97" t="s">
        <v>59</v>
      </c>
      <c r="M97" t="s">
        <v>82</v>
      </c>
      <c r="N97" t="s">
        <v>8</v>
      </c>
      <c r="O97" t="s">
        <v>61</v>
      </c>
      <c r="P97">
        <v>2637</v>
      </c>
      <c r="Q97" t="s">
        <v>83</v>
      </c>
      <c r="R97">
        <v>28041</v>
      </c>
      <c r="S97" t="s">
        <v>63</v>
      </c>
      <c r="T97">
        <v>922140</v>
      </c>
      <c r="U97" t="s">
        <v>64</v>
      </c>
      <c r="V97" t="s">
        <v>65</v>
      </c>
      <c r="W97" s="1">
        <v>43073</v>
      </c>
      <c r="X97" t="s">
        <v>84</v>
      </c>
      <c r="Y97" t="s">
        <v>67</v>
      </c>
      <c r="Z97" t="s">
        <v>68</v>
      </c>
      <c r="AA97" t="s">
        <v>69</v>
      </c>
      <c r="AB97">
        <v>3082</v>
      </c>
      <c r="AC97">
        <v>3.5151553909800001E-2</v>
      </c>
      <c r="AD97" s="2">
        <v>3.7091287959699997E-5</v>
      </c>
      <c r="AE97">
        <v>537223.4609375</v>
      </c>
      <c r="AF97">
        <v>4140.6887117993901</v>
      </c>
      <c r="AG97">
        <v>2</v>
      </c>
      <c r="AH97">
        <v>1</v>
      </c>
      <c r="AI97">
        <f t="shared" ref="AI97:AI116" si="6" xml:space="preserve"> AU97 + BG97</f>
        <v>0</v>
      </c>
      <c r="AJ97">
        <f t="shared" ref="AJ97:AJ116" si="7">AV97 + BH97</f>
        <v>0</v>
      </c>
      <c r="AK97">
        <v>16</v>
      </c>
      <c r="AL97" s="7" t="s">
        <v>70</v>
      </c>
      <c r="AM97" s="7" t="s">
        <v>70</v>
      </c>
      <c r="AN97" s="7" t="s">
        <v>70</v>
      </c>
      <c r="AO97" s="7" t="s">
        <v>70</v>
      </c>
      <c r="AP97" s="6"/>
      <c r="BB97" s="6"/>
    </row>
    <row r="98" spans="1:54" s="10" customFormat="1">
      <c r="A98">
        <v>1</v>
      </c>
      <c r="B98">
        <v>8</v>
      </c>
      <c r="C98" s="22" t="s">
        <v>88</v>
      </c>
      <c r="D98" s="36">
        <v>110038351869</v>
      </c>
      <c r="E98">
        <v>4</v>
      </c>
      <c r="F98">
        <v>10001816</v>
      </c>
      <c r="G98" t="s">
        <v>89</v>
      </c>
      <c r="H98" t="s">
        <v>90</v>
      </c>
      <c r="I98" t="s">
        <v>91</v>
      </c>
      <c r="J98" t="s">
        <v>58</v>
      </c>
      <c r="K98">
        <v>39307</v>
      </c>
      <c r="L98" t="s">
        <v>59</v>
      </c>
      <c r="M98" t="s">
        <v>92</v>
      </c>
      <c r="N98" t="s">
        <v>8</v>
      </c>
      <c r="O98" t="s">
        <v>61</v>
      </c>
      <c r="P98">
        <v>1266</v>
      </c>
      <c r="Q98" t="s">
        <v>93</v>
      </c>
      <c r="R98">
        <v>28075</v>
      </c>
      <c r="S98" t="s">
        <v>63</v>
      </c>
      <c r="T98">
        <v>922140</v>
      </c>
      <c r="U98" t="s">
        <v>64</v>
      </c>
      <c r="V98" t="s">
        <v>94</v>
      </c>
      <c r="W98" s="1">
        <v>43073</v>
      </c>
      <c r="X98" t="s">
        <v>66</v>
      </c>
      <c r="Y98" t="s">
        <v>67</v>
      </c>
      <c r="Z98" t="s">
        <v>95</v>
      </c>
      <c r="AA98" t="s">
        <v>69</v>
      </c>
      <c r="AB98">
        <v>1500</v>
      </c>
      <c r="AC98">
        <v>1.06507982639E-2</v>
      </c>
      <c r="AD98" s="2">
        <v>6.2529668444200001E-6</v>
      </c>
      <c r="AE98">
        <v>91711.296875</v>
      </c>
      <c r="AF98">
        <v>1291.1063406803701</v>
      </c>
      <c r="AG98" s="7" t="s">
        <v>70</v>
      </c>
      <c r="AH98">
        <v>0</v>
      </c>
      <c r="AI98">
        <f t="shared" si="6"/>
        <v>0</v>
      </c>
      <c r="AJ98">
        <f t="shared" si="7"/>
        <v>0</v>
      </c>
      <c r="AK98"/>
      <c r="AL98"/>
      <c r="AM98"/>
      <c r="AN98"/>
      <c r="AO98"/>
      <c r="AP98" s="6"/>
      <c r="BB98" s="6"/>
    </row>
    <row r="99" spans="1:54" s="10" customFormat="1">
      <c r="A99">
        <v>1</v>
      </c>
      <c r="B99" s="10">
        <v>33</v>
      </c>
      <c r="D99" s="35"/>
      <c r="E99" s="10">
        <v>28</v>
      </c>
      <c r="F99" s="10">
        <v>10001804</v>
      </c>
      <c r="G99" s="10" t="s">
        <v>96</v>
      </c>
      <c r="H99" s="10" t="s">
        <v>97</v>
      </c>
      <c r="I99" s="10" t="s">
        <v>98</v>
      </c>
      <c r="J99" s="10" t="s">
        <v>58</v>
      </c>
      <c r="K99" s="10">
        <v>38635</v>
      </c>
      <c r="L99" s="10" t="s">
        <v>59</v>
      </c>
      <c r="M99" s="10" t="s">
        <v>99</v>
      </c>
      <c r="N99" s="10" t="s">
        <v>8</v>
      </c>
      <c r="O99" s="10" t="s">
        <v>61</v>
      </c>
      <c r="P99" s="10">
        <v>998</v>
      </c>
      <c r="Q99" s="10" t="s">
        <v>100</v>
      </c>
      <c r="R99" s="10">
        <v>28093</v>
      </c>
      <c r="S99" s="10" t="s">
        <v>63</v>
      </c>
      <c r="T99" s="10">
        <v>922140</v>
      </c>
      <c r="U99" s="10" t="s">
        <v>64</v>
      </c>
      <c r="V99" s="10" t="s">
        <v>94</v>
      </c>
      <c r="W99" s="11">
        <v>43073</v>
      </c>
      <c r="X99" s="10" t="s">
        <v>66</v>
      </c>
      <c r="Y99" s="10" t="s">
        <v>67</v>
      </c>
      <c r="Z99" s="10" t="s">
        <v>95</v>
      </c>
      <c r="AA99" s="10" t="s">
        <v>101</v>
      </c>
      <c r="AB99" s="10">
        <v>1076</v>
      </c>
      <c r="AC99" s="10">
        <v>1.0119437753200001E-2</v>
      </c>
      <c r="AD99" s="12">
        <v>6.5404343552500004E-6</v>
      </c>
      <c r="AE99" s="10">
        <v>98697.78125</v>
      </c>
      <c r="AF99" s="10">
        <v>1223.58401081489</v>
      </c>
      <c r="AI99" s="10">
        <f t="shared" si="6"/>
        <v>0</v>
      </c>
      <c r="AJ99" s="10">
        <f t="shared" si="7"/>
        <v>0</v>
      </c>
      <c r="AP99" s="6"/>
      <c r="BB99" s="6"/>
    </row>
    <row r="100" spans="1:54" s="10" customFormat="1">
      <c r="A100">
        <v>1</v>
      </c>
      <c r="B100" s="16">
        <v>38</v>
      </c>
      <c r="C100" s="22" t="s">
        <v>102</v>
      </c>
      <c r="D100" s="36">
        <v>110064175583</v>
      </c>
      <c r="E100" s="16">
        <v>33</v>
      </c>
      <c r="F100" s="16">
        <v>10001821</v>
      </c>
      <c r="G100" s="16" t="s">
        <v>103</v>
      </c>
      <c r="H100" s="16" t="s">
        <v>104</v>
      </c>
      <c r="I100" s="16" t="s">
        <v>105</v>
      </c>
      <c r="J100" s="16" t="s">
        <v>58</v>
      </c>
      <c r="K100" s="16">
        <v>39669</v>
      </c>
      <c r="L100" s="16" t="s">
        <v>59</v>
      </c>
      <c r="M100" s="16" t="s">
        <v>106</v>
      </c>
      <c r="N100" s="16" t="s">
        <v>8</v>
      </c>
      <c r="O100" s="16" t="s">
        <v>61</v>
      </c>
      <c r="P100" s="16">
        <v>904</v>
      </c>
      <c r="Q100" s="16" t="s">
        <v>107</v>
      </c>
      <c r="R100" s="16">
        <v>28157</v>
      </c>
      <c r="S100" s="16" t="s">
        <v>63</v>
      </c>
      <c r="T100" s="16">
        <v>922140</v>
      </c>
      <c r="U100" s="16" t="s">
        <v>64</v>
      </c>
      <c r="V100" s="16" t="s">
        <v>94</v>
      </c>
      <c r="W100" s="17">
        <v>43073</v>
      </c>
      <c r="X100" s="16" t="s">
        <v>66</v>
      </c>
      <c r="Y100" s="16" t="s">
        <v>67</v>
      </c>
      <c r="Z100" s="16" t="s">
        <v>95</v>
      </c>
      <c r="AA100" s="16" t="s">
        <v>108</v>
      </c>
      <c r="AB100" s="16">
        <v>900</v>
      </c>
      <c r="AC100" s="16">
        <v>9.4402619374300001E-3</v>
      </c>
      <c r="AD100" s="18">
        <v>5.98503985373E-6</v>
      </c>
      <c r="AE100" s="16">
        <v>86651.421875</v>
      </c>
      <c r="AF100" s="16">
        <v>1142.7925574984599</v>
      </c>
      <c r="AG100" s="16">
        <v>2</v>
      </c>
      <c r="AH100" s="16">
        <v>0</v>
      </c>
      <c r="AI100">
        <f t="shared" si="6"/>
        <v>0</v>
      </c>
      <c r="AJ100">
        <f t="shared" si="7"/>
        <v>0</v>
      </c>
      <c r="AK100" s="16">
        <v>5</v>
      </c>
      <c r="AL100" s="19" t="s">
        <v>70</v>
      </c>
      <c r="AM100" s="19" t="s">
        <v>70</v>
      </c>
      <c r="AN100" s="19" t="s">
        <v>70</v>
      </c>
      <c r="AO100" s="19" t="s">
        <v>70</v>
      </c>
      <c r="AP100" s="6"/>
      <c r="BB100" s="6"/>
    </row>
    <row r="101" spans="1:54" s="10" customFormat="1">
      <c r="A101">
        <v>1</v>
      </c>
      <c r="B101" s="10">
        <v>184</v>
      </c>
      <c r="D101" s="35"/>
      <c r="E101" s="10">
        <v>177</v>
      </c>
      <c r="F101" s="10">
        <v>10001823</v>
      </c>
      <c r="G101" s="10" t="s">
        <v>210</v>
      </c>
      <c r="H101" s="10" t="s">
        <v>211</v>
      </c>
      <c r="I101" s="10" t="s">
        <v>141</v>
      </c>
      <c r="J101" s="10" t="s">
        <v>58</v>
      </c>
      <c r="K101" s="10">
        <v>39452</v>
      </c>
      <c r="L101" s="10" t="s">
        <v>59</v>
      </c>
      <c r="M101" s="10" t="s">
        <v>212</v>
      </c>
      <c r="N101" s="10" t="s">
        <v>8</v>
      </c>
      <c r="O101" s="10" t="s">
        <v>61</v>
      </c>
      <c r="P101" s="10">
        <v>66</v>
      </c>
      <c r="Q101" s="10" t="s">
        <v>143</v>
      </c>
      <c r="R101" s="10">
        <v>28039</v>
      </c>
      <c r="S101" s="10" t="s">
        <v>63</v>
      </c>
      <c r="T101" s="10">
        <v>922140</v>
      </c>
      <c r="U101" s="10" t="s">
        <v>64</v>
      </c>
      <c r="V101" s="10" t="s">
        <v>213</v>
      </c>
      <c r="W101" s="11">
        <v>43069</v>
      </c>
      <c r="X101" s="10" t="s">
        <v>66</v>
      </c>
      <c r="Y101" s="10" t="s">
        <v>214</v>
      </c>
      <c r="Z101" s="10" t="s">
        <v>68</v>
      </c>
      <c r="AA101" s="10" t="s">
        <v>204</v>
      </c>
      <c r="AB101" s="10">
        <v>102</v>
      </c>
      <c r="AC101" s="10">
        <v>3.1606112048700001E-3</v>
      </c>
      <c r="AD101" s="12">
        <v>6.4973555219900002E-7</v>
      </c>
      <c r="AE101" s="10">
        <v>9386.26171875</v>
      </c>
      <c r="AF101" s="10">
        <v>379.13278549456498</v>
      </c>
      <c r="AI101" s="10">
        <f t="shared" si="6"/>
        <v>0</v>
      </c>
      <c r="AJ101" s="10">
        <f t="shared" si="7"/>
        <v>0</v>
      </c>
      <c r="AP101" s="6"/>
      <c r="BB101" s="6"/>
    </row>
    <row r="102" spans="1:54" s="10" customFormat="1">
      <c r="A102">
        <v>1</v>
      </c>
      <c r="B102" s="10">
        <v>186</v>
      </c>
      <c r="D102" s="35"/>
      <c r="E102" s="10">
        <v>179</v>
      </c>
      <c r="F102" s="10">
        <v>10006212</v>
      </c>
      <c r="G102" s="10" t="s">
        <v>215</v>
      </c>
      <c r="H102" s="10" t="s">
        <v>216</v>
      </c>
      <c r="I102" s="10" t="s">
        <v>217</v>
      </c>
      <c r="J102" s="10" t="s">
        <v>58</v>
      </c>
      <c r="K102" s="10">
        <v>39501</v>
      </c>
      <c r="L102" s="10" t="s">
        <v>59</v>
      </c>
      <c r="M102" s="10" t="s">
        <v>218</v>
      </c>
      <c r="N102" s="10" t="s">
        <v>8</v>
      </c>
      <c r="O102" s="10" t="s">
        <v>61</v>
      </c>
      <c r="P102" s="10">
        <v>57</v>
      </c>
      <c r="Q102" s="10" t="s">
        <v>219</v>
      </c>
      <c r="R102" s="10">
        <v>28047</v>
      </c>
      <c r="S102" s="10" t="s">
        <v>63</v>
      </c>
      <c r="T102" s="10">
        <v>922140</v>
      </c>
      <c r="U102" s="10" t="s">
        <v>64</v>
      </c>
      <c r="V102" s="10" t="s">
        <v>213</v>
      </c>
      <c r="W102" s="11">
        <v>43069</v>
      </c>
      <c r="X102" s="10" t="s">
        <v>66</v>
      </c>
      <c r="Y102" s="10" t="s">
        <v>214</v>
      </c>
      <c r="Z102" s="10" t="s">
        <v>68</v>
      </c>
      <c r="AA102" s="10" t="s">
        <v>204</v>
      </c>
      <c r="AB102" s="10">
        <v>102</v>
      </c>
      <c r="AC102" s="10">
        <v>4.1762144761300002E-3</v>
      </c>
      <c r="AD102" s="12">
        <v>1.0872369559000001E-6</v>
      </c>
      <c r="AE102" s="10">
        <v>15620.375</v>
      </c>
      <c r="AF102" s="10">
        <v>500.12344843738998</v>
      </c>
      <c r="AI102" s="10">
        <f t="shared" si="6"/>
        <v>0</v>
      </c>
      <c r="AJ102" s="10">
        <f t="shared" si="7"/>
        <v>0</v>
      </c>
      <c r="AP102" s="6"/>
      <c r="BB102" s="6"/>
    </row>
    <row r="103" spans="1:54" s="10" customFormat="1">
      <c r="A103">
        <v>1</v>
      </c>
      <c r="B103" s="10">
        <v>193</v>
      </c>
      <c r="D103" s="35"/>
      <c r="E103" s="10">
        <v>186</v>
      </c>
      <c r="F103" s="10">
        <v>10006566</v>
      </c>
      <c r="G103" s="10" t="s">
        <v>220</v>
      </c>
      <c r="H103" s="10" t="s">
        <v>221</v>
      </c>
      <c r="I103" s="10" t="s">
        <v>222</v>
      </c>
      <c r="J103" s="10" t="s">
        <v>58</v>
      </c>
      <c r="K103" s="10">
        <v>39046</v>
      </c>
      <c r="L103" s="10" t="s">
        <v>59</v>
      </c>
      <c r="M103" s="10" t="s">
        <v>223</v>
      </c>
      <c r="N103" s="10" t="s">
        <v>8</v>
      </c>
      <c r="O103" s="10" t="s">
        <v>61</v>
      </c>
      <c r="P103" s="10">
        <v>62</v>
      </c>
      <c r="Q103" s="10" t="s">
        <v>224</v>
      </c>
      <c r="R103" s="10">
        <v>28089</v>
      </c>
      <c r="S103" s="10" t="s">
        <v>63</v>
      </c>
      <c r="T103" s="10">
        <v>922140</v>
      </c>
      <c r="U103" s="10" t="s">
        <v>64</v>
      </c>
      <c r="V103" s="10" t="s">
        <v>213</v>
      </c>
      <c r="W103" s="11">
        <v>43069</v>
      </c>
      <c r="X103" s="10" t="s">
        <v>66</v>
      </c>
      <c r="Y103" s="10" t="s">
        <v>214</v>
      </c>
      <c r="Z103" s="10" t="s">
        <v>68</v>
      </c>
      <c r="AA103" s="10" t="s">
        <v>204</v>
      </c>
      <c r="AB103" s="10">
        <v>62</v>
      </c>
      <c r="AC103" s="10">
        <v>4.3005975393199999E-3</v>
      </c>
      <c r="AD103" s="12">
        <v>1.1207264732099999E-6</v>
      </c>
      <c r="AE103" s="10">
        <v>16482.88671875</v>
      </c>
      <c r="AF103" s="10">
        <v>537.09900438328702</v>
      </c>
      <c r="AI103" s="10">
        <f t="shared" si="6"/>
        <v>0</v>
      </c>
      <c r="AJ103" s="10">
        <f t="shared" si="7"/>
        <v>0</v>
      </c>
      <c r="AP103" s="6"/>
      <c r="BB103" s="6"/>
    </row>
    <row r="104" spans="1:54" s="10" customFormat="1">
      <c r="A104">
        <v>1</v>
      </c>
      <c r="B104" s="10">
        <v>195</v>
      </c>
      <c r="D104" s="35"/>
      <c r="E104" s="10">
        <v>188</v>
      </c>
      <c r="F104" s="10">
        <v>10004239</v>
      </c>
      <c r="G104" s="10" t="s">
        <v>225</v>
      </c>
      <c r="H104" s="10" t="s">
        <v>226</v>
      </c>
      <c r="I104" s="10" t="s">
        <v>227</v>
      </c>
      <c r="J104" s="10" t="s">
        <v>58</v>
      </c>
      <c r="K104" s="10">
        <v>39341</v>
      </c>
      <c r="L104" s="10" t="s">
        <v>59</v>
      </c>
      <c r="M104" s="10" t="s">
        <v>228</v>
      </c>
      <c r="N104" s="10" t="s">
        <v>8</v>
      </c>
      <c r="O104" s="10" t="s">
        <v>61</v>
      </c>
      <c r="P104" s="10">
        <v>46</v>
      </c>
      <c r="Q104" s="10" t="s">
        <v>229</v>
      </c>
      <c r="R104" s="10">
        <v>28103</v>
      </c>
      <c r="S104" s="10" t="s">
        <v>63</v>
      </c>
      <c r="T104" s="10">
        <v>922140</v>
      </c>
      <c r="U104" s="10" t="s">
        <v>64</v>
      </c>
      <c r="V104" s="10" t="s">
        <v>213</v>
      </c>
      <c r="W104" s="11">
        <v>43069</v>
      </c>
      <c r="X104" s="10" t="s">
        <v>66</v>
      </c>
      <c r="Y104" s="10" t="s">
        <v>214</v>
      </c>
      <c r="Z104" s="10" t="s">
        <v>68</v>
      </c>
      <c r="AA104" s="10" t="s">
        <v>204</v>
      </c>
      <c r="AB104" s="10">
        <v>58</v>
      </c>
      <c r="AC104" s="10">
        <v>3.2727566480600001E-3</v>
      </c>
      <c r="AD104" s="12">
        <v>6.9042995223499998E-7</v>
      </c>
      <c r="AE104" s="10">
        <v>10215.6328125</v>
      </c>
      <c r="AF104" s="10">
        <v>394.822267061498</v>
      </c>
      <c r="AI104" s="10">
        <f t="shared" si="6"/>
        <v>0</v>
      </c>
      <c r="AJ104" s="10">
        <f t="shared" si="7"/>
        <v>0</v>
      </c>
      <c r="AP104" s="6"/>
      <c r="BB104" s="6"/>
    </row>
    <row r="105" spans="1:54" s="10" customFormat="1">
      <c r="A105">
        <v>1</v>
      </c>
      <c r="B105" s="10">
        <v>197</v>
      </c>
      <c r="D105" s="35"/>
      <c r="E105" s="10">
        <v>190</v>
      </c>
      <c r="F105" s="10">
        <v>10004260</v>
      </c>
      <c r="G105" s="10" t="s">
        <v>230</v>
      </c>
      <c r="H105" s="10" t="s">
        <v>231</v>
      </c>
      <c r="I105" s="10" t="s">
        <v>232</v>
      </c>
      <c r="J105" s="10" t="s">
        <v>58</v>
      </c>
      <c r="K105" s="10">
        <v>39652</v>
      </c>
      <c r="L105" s="10" t="s">
        <v>59</v>
      </c>
      <c r="M105" s="10" t="s">
        <v>233</v>
      </c>
      <c r="N105" s="10" t="s">
        <v>8</v>
      </c>
      <c r="O105" s="10" t="s">
        <v>61</v>
      </c>
      <c r="P105" s="10">
        <v>87</v>
      </c>
      <c r="Q105" s="10" t="s">
        <v>234</v>
      </c>
      <c r="R105" s="10">
        <v>28113</v>
      </c>
      <c r="S105" s="10" t="s">
        <v>63</v>
      </c>
      <c r="T105" s="10">
        <v>922140</v>
      </c>
      <c r="U105" s="10" t="s">
        <v>64</v>
      </c>
      <c r="V105" s="10" t="s">
        <v>213</v>
      </c>
      <c r="W105" s="11">
        <v>43069</v>
      </c>
      <c r="X105" s="10" t="s">
        <v>66</v>
      </c>
      <c r="Y105" s="10" t="s">
        <v>214</v>
      </c>
      <c r="Z105" s="10" t="s">
        <v>68</v>
      </c>
      <c r="AA105" s="10" t="s">
        <v>204</v>
      </c>
      <c r="AB105" s="10">
        <v>93</v>
      </c>
      <c r="AC105" s="10">
        <v>3.7738743067099998E-3</v>
      </c>
      <c r="AD105" s="12">
        <v>7.60401202735E-7</v>
      </c>
      <c r="AE105" s="10">
        <v>11013.1953125</v>
      </c>
      <c r="AF105" s="10">
        <v>440.950799812941</v>
      </c>
      <c r="AI105" s="10">
        <f t="shared" si="6"/>
        <v>0</v>
      </c>
      <c r="AJ105" s="10">
        <f t="shared" si="7"/>
        <v>0</v>
      </c>
      <c r="AP105" s="6"/>
      <c r="BB105" s="6"/>
    </row>
    <row r="106" spans="1:54" s="10" customFormat="1">
      <c r="A106">
        <v>1</v>
      </c>
      <c r="B106" s="10">
        <v>204</v>
      </c>
      <c r="D106" s="35"/>
      <c r="E106" s="10">
        <v>196</v>
      </c>
      <c r="F106" s="10">
        <v>10004251</v>
      </c>
      <c r="G106" s="10" t="s">
        <v>235</v>
      </c>
      <c r="H106" s="10" t="s">
        <v>236</v>
      </c>
      <c r="I106" s="10" t="s">
        <v>237</v>
      </c>
      <c r="J106" s="10" t="s">
        <v>58</v>
      </c>
      <c r="K106" s="10">
        <v>39111</v>
      </c>
      <c r="L106" s="10" t="s">
        <v>59</v>
      </c>
      <c r="M106" s="10" t="s">
        <v>238</v>
      </c>
      <c r="N106" s="10" t="s">
        <v>8</v>
      </c>
      <c r="O106" s="10" t="s">
        <v>61</v>
      </c>
      <c r="P106" s="10">
        <v>58</v>
      </c>
      <c r="Q106" s="10" t="s">
        <v>239</v>
      </c>
      <c r="R106" s="10">
        <v>28127</v>
      </c>
      <c r="S106" s="10" t="s">
        <v>63</v>
      </c>
      <c r="T106" s="10">
        <v>922140</v>
      </c>
      <c r="U106" s="10" t="s">
        <v>64</v>
      </c>
      <c r="V106" s="10" t="s">
        <v>213</v>
      </c>
      <c r="W106" s="11">
        <v>43069</v>
      </c>
      <c r="X106" s="10" t="s">
        <v>66</v>
      </c>
      <c r="Y106" s="10" t="s">
        <v>214</v>
      </c>
      <c r="Z106" s="10" t="s">
        <v>68</v>
      </c>
      <c r="AA106" s="10" t="s">
        <v>204</v>
      </c>
      <c r="AB106" s="10">
        <v>102</v>
      </c>
      <c r="AC106" s="10">
        <v>3.65278021358E-3</v>
      </c>
      <c r="AD106" s="12">
        <v>7.9021066916900004E-7</v>
      </c>
      <c r="AE106" s="10">
        <v>11529.859375</v>
      </c>
      <c r="AF106" s="10">
        <v>445.02225498391101</v>
      </c>
      <c r="AI106" s="10">
        <f t="shared" si="6"/>
        <v>0</v>
      </c>
      <c r="AJ106" s="10">
        <f t="shared" si="7"/>
        <v>0</v>
      </c>
      <c r="AP106" s="6"/>
      <c r="BB106" s="6"/>
    </row>
    <row r="107" spans="1:54" s="10" customFormat="1">
      <c r="A107">
        <v>1</v>
      </c>
      <c r="B107" s="10">
        <v>208</v>
      </c>
      <c r="D107" s="35"/>
      <c r="E107" s="10">
        <v>200</v>
      </c>
      <c r="F107" s="10">
        <v>10006567</v>
      </c>
      <c r="G107" s="10" t="s">
        <v>240</v>
      </c>
      <c r="H107" s="10" t="s">
        <v>241</v>
      </c>
      <c r="I107" s="10" t="s">
        <v>242</v>
      </c>
      <c r="J107" s="10" t="s">
        <v>58</v>
      </c>
      <c r="K107" s="10">
        <v>38643</v>
      </c>
      <c r="L107" s="10" t="s">
        <v>59</v>
      </c>
      <c r="M107" s="10" t="s">
        <v>243</v>
      </c>
      <c r="N107" s="10" t="s">
        <v>8</v>
      </c>
      <c r="O107" s="10" t="s">
        <v>61</v>
      </c>
      <c r="P107" s="10">
        <v>47</v>
      </c>
      <c r="Q107" s="10" t="s">
        <v>244</v>
      </c>
      <c r="R107" s="10">
        <v>28119</v>
      </c>
      <c r="S107" s="10" t="s">
        <v>63</v>
      </c>
      <c r="T107" s="10">
        <v>922140</v>
      </c>
      <c r="U107" s="10" t="s">
        <v>64</v>
      </c>
      <c r="V107" s="10" t="s">
        <v>213</v>
      </c>
      <c r="W107" s="11">
        <v>43069</v>
      </c>
      <c r="X107" s="10" t="s">
        <v>66</v>
      </c>
      <c r="Y107" s="10" t="s">
        <v>214</v>
      </c>
      <c r="Z107" s="10" t="s">
        <v>68</v>
      </c>
      <c r="AA107" s="10" t="s">
        <v>204</v>
      </c>
      <c r="AB107" s="10">
        <v>93</v>
      </c>
      <c r="AC107" s="10">
        <v>3.8860736742600001E-3</v>
      </c>
      <c r="AD107" s="12">
        <v>7.8088249793100001E-7</v>
      </c>
      <c r="AE107" s="10">
        <v>11693.49609375</v>
      </c>
      <c r="AF107" s="10">
        <v>473.44763574311798</v>
      </c>
      <c r="AI107" s="10">
        <f t="shared" si="6"/>
        <v>0</v>
      </c>
      <c r="AJ107" s="10">
        <f t="shared" si="7"/>
        <v>0</v>
      </c>
      <c r="AP107" s="6"/>
      <c r="BB107" s="6"/>
    </row>
    <row r="108" spans="1:54" s="10" customFormat="1">
      <c r="A108">
        <v>1</v>
      </c>
      <c r="B108" s="10">
        <v>217</v>
      </c>
      <c r="D108" s="35"/>
      <c r="E108" s="10">
        <v>209</v>
      </c>
      <c r="F108" s="10">
        <v>10006568</v>
      </c>
      <c r="G108" s="10" t="s">
        <v>245</v>
      </c>
      <c r="H108" s="10" t="s">
        <v>246</v>
      </c>
      <c r="I108" s="10" t="s">
        <v>247</v>
      </c>
      <c r="J108" s="10" t="s">
        <v>58</v>
      </c>
      <c r="K108" s="10">
        <v>39154</v>
      </c>
      <c r="L108" s="10" t="s">
        <v>59</v>
      </c>
      <c r="M108" s="10" t="s">
        <v>248</v>
      </c>
      <c r="N108" s="10" t="s">
        <v>8</v>
      </c>
      <c r="O108" s="10" t="s">
        <v>61</v>
      </c>
      <c r="P108" s="10">
        <v>-999</v>
      </c>
      <c r="Q108" s="10" t="s">
        <v>249</v>
      </c>
      <c r="R108" s="10">
        <v>28049</v>
      </c>
      <c r="S108" s="10" t="s">
        <v>63</v>
      </c>
      <c r="T108" s="10">
        <v>922140</v>
      </c>
      <c r="U108" s="10" t="s">
        <v>64</v>
      </c>
      <c r="V108" s="10" t="s">
        <v>250</v>
      </c>
      <c r="W108" s="11">
        <v>43080</v>
      </c>
      <c r="X108" s="10" t="s">
        <v>66</v>
      </c>
      <c r="Y108" s="10" t="s">
        <v>214</v>
      </c>
      <c r="Z108" s="10" t="s">
        <v>251</v>
      </c>
      <c r="AA108" s="10" t="s">
        <v>116</v>
      </c>
      <c r="AB108" s="10">
        <v>150</v>
      </c>
      <c r="AC108" s="10">
        <v>7.2212881837099997E-3</v>
      </c>
      <c r="AD108" s="12">
        <v>1.86001457766E-6</v>
      </c>
      <c r="AE108" s="10">
        <v>27244.6640625</v>
      </c>
      <c r="AF108" s="10">
        <v>863.18609479340603</v>
      </c>
      <c r="AI108" s="10">
        <f t="shared" si="6"/>
        <v>0</v>
      </c>
      <c r="AJ108" s="10">
        <f t="shared" si="7"/>
        <v>0</v>
      </c>
      <c r="AP108" s="6"/>
      <c r="BB108" s="6"/>
    </row>
    <row r="109" spans="1:54" s="10" customFormat="1">
      <c r="A109">
        <v>1</v>
      </c>
      <c r="B109" s="10">
        <v>4953</v>
      </c>
      <c r="D109" s="35"/>
      <c r="E109" s="10">
        <v>4541</v>
      </c>
      <c r="F109" s="10">
        <v>10001815</v>
      </c>
      <c r="G109" s="10" t="s">
        <v>642</v>
      </c>
      <c r="H109" s="10" t="s">
        <v>643</v>
      </c>
      <c r="I109" s="10" t="s">
        <v>644</v>
      </c>
      <c r="J109" s="10" t="s">
        <v>58</v>
      </c>
      <c r="K109" s="10">
        <v>39232</v>
      </c>
      <c r="L109" s="10" t="s">
        <v>59</v>
      </c>
      <c r="M109" s="10" t="s">
        <v>645</v>
      </c>
      <c r="N109" s="10" t="s">
        <v>8</v>
      </c>
      <c r="O109" s="10" t="s">
        <v>61</v>
      </c>
      <c r="P109" s="10">
        <v>235</v>
      </c>
      <c r="Q109" s="10" t="s">
        <v>62</v>
      </c>
      <c r="R109" s="10">
        <v>28121</v>
      </c>
      <c r="S109" s="10" t="s">
        <v>63</v>
      </c>
      <c r="T109" s="10">
        <v>922140</v>
      </c>
      <c r="U109" s="10" t="s">
        <v>64</v>
      </c>
      <c r="V109" s="10" t="s">
        <v>646</v>
      </c>
      <c r="W109" s="11">
        <v>42344</v>
      </c>
      <c r="X109" s="10" t="s">
        <v>84</v>
      </c>
      <c r="Y109" s="10" t="s">
        <v>214</v>
      </c>
      <c r="Z109" s="10" t="s">
        <v>68</v>
      </c>
      <c r="AA109" s="10" t="s">
        <v>204</v>
      </c>
      <c r="AB109" s="10">
        <v>260</v>
      </c>
      <c r="AC109" s="10">
        <v>3.9008620075699999E-3</v>
      </c>
      <c r="AD109" s="12">
        <v>8.6059329618699999E-7</v>
      </c>
      <c r="AE109" s="10">
        <v>12613.85546875</v>
      </c>
      <c r="AF109" s="10">
        <v>462.95153256334902</v>
      </c>
      <c r="AI109" s="10">
        <f t="shared" si="6"/>
        <v>0</v>
      </c>
      <c r="AJ109" s="10">
        <f t="shared" si="7"/>
        <v>0</v>
      </c>
      <c r="AP109" s="6"/>
      <c r="BB109" s="6"/>
    </row>
    <row r="110" spans="1:54" s="10" customFormat="1">
      <c r="A110">
        <v>1</v>
      </c>
      <c r="B110" s="10">
        <v>5072</v>
      </c>
      <c r="D110" s="35"/>
      <c r="E110" s="10">
        <v>4660</v>
      </c>
      <c r="F110" s="10">
        <v>10004256</v>
      </c>
      <c r="G110" s="10" t="s">
        <v>647</v>
      </c>
      <c r="H110" s="10" t="s">
        <v>648</v>
      </c>
      <c r="I110" s="10" t="s">
        <v>312</v>
      </c>
      <c r="J110" s="10" t="s">
        <v>58</v>
      </c>
      <c r="K110" s="10">
        <v>39401</v>
      </c>
      <c r="L110" s="10" t="s">
        <v>59</v>
      </c>
      <c r="M110" s="10" t="s">
        <v>649</v>
      </c>
      <c r="N110" s="10" t="s">
        <v>8</v>
      </c>
      <c r="O110" s="10" t="s">
        <v>61</v>
      </c>
      <c r="P110" s="10">
        <v>57</v>
      </c>
      <c r="Q110" s="10" t="s">
        <v>313</v>
      </c>
      <c r="R110" s="10">
        <v>28035</v>
      </c>
      <c r="S110" s="10" t="s">
        <v>63</v>
      </c>
      <c r="T110" s="10">
        <v>922140</v>
      </c>
      <c r="U110" s="10" t="s">
        <v>64</v>
      </c>
      <c r="V110" s="10" t="s">
        <v>213</v>
      </c>
      <c r="W110" s="11">
        <v>43069</v>
      </c>
      <c r="X110" s="10" t="s">
        <v>66</v>
      </c>
      <c r="Y110" s="10" t="s">
        <v>214</v>
      </c>
      <c r="Z110" s="10" t="s">
        <v>68</v>
      </c>
      <c r="AA110" s="10" t="s">
        <v>204</v>
      </c>
      <c r="AB110" s="10">
        <v>96</v>
      </c>
      <c r="AC110" s="10">
        <v>2.7125006850100002E-3</v>
      </c>
      <c r="AD110" s="12">
        <v>4.5400494389999998E-7</v>
      </c>
      <c r="AE110" s="10">
        <v>6585.51171875</v>
      </c>
      <c r="AF110" s="10">
        <v>330.02245141952397</v>
      </c>
      <c r="AI110" s="10">
        <f t="shared" si="6"/>
        <v>0</v>
      </c>
      <c r="AJ110" s="10">
        <f t="shared" si="7"/>
        <v>0</v>
      </c>
      <c r="AP110" s="6"/>
      <c r="BB110" s="6"/>
    </row>
    <row r="111" spans="1:54" s="10" customFormat="1">
      <c r="A111">
        <v>1</v>
      </c>
      <c r="B111" s="10">
        <v>5073</v>
      </c>
      <c r="D111" s="35"/>
      <c r="E111" s="10">
        <v>4661</v>
      </c>
      <c r="F111" s="10">
        <v>10004250</v>
      </c>
      <c r="G111" s="10" t="s">
        <v>650</v>
      </c>
      <c r="H111" s="10" t="s">
        <v>651</v>
      </c>
      <c r="I111" s="10" t="s">
        <v>209</v>
      </c>
      <c r="J111" s="10" t="s">
        <v>58</v>
      </c>
      <c r="K111" s="10">
        <v>39203</v>
      </c>
      <c r="L111" s="10" t="s">
        <v>59</v>
      </c>
      <c r="M111" s="10" t="s">
        <v>652</v>
      </c>
      <c r="N111" s="10" t="s">
        <v>8</v>
      </c>
      <c r="O111" s="10" t="s">
        <v>61</v>
      </c>
      <c r="P111" s="10">
        <v>2</v>
      </c>
      <c r="Q111" s="10" t="s">
        <v>249</v>
      </c>
      <c r="R111" s="10">
        <v>28049</v>
      </c>
      <c r="S111" s="10" t="s">
        <v>63</v>
      </c>
      <c r="T111" s="10">
        <v>922140</v>
      </c>
      <c r="U111" s="10" t="s">
        <v>64</v>
      </c>
      <c r="V111" s="10" t="s">
        <v>213</v>
      </c>
      <c r="W111" s="11">
        <v>43069</v>
      </c>
      <c r="X111" s="10" t="s">
        <v>84</v>
      </c>
      <c r="Y111" s="10" t="s">
        <v>214</v>
      </c>
      <c r="Z111" s="10" t="s">
        <v>68</v>
      </c>
      <c r="AA111" s="10" t="s">
        <v>204</v>
      </c>
      <c r="AB111" s="10">
        <v>6</v>
      </c>
      <c r="AC111" s="10">
        <v>2.09306876923E-3</v>
      </c>
      <c r="AD111" s="12">
        <v>2.1130586464600001E-7</v>
      </c>
      <c r="AE111" s="10">
        <v>3097.75</v>
      </c>
      <c r="AF111" s="10">
        <v>245.38419954131501</v>
      </c>
      <c r="AI111" s="10">
        <f t="shared" si="6"/>
        <v>0</v>
      </c>
      <c r="AJ111" s="10">
        <f t="shared" si="7"/>
        <v>0</v>
      </c>
      <c r="AP111" s="6"/>
      <c r="BB111" s="6"/>
    </row>
    <row r="112" spans="1:54" s="10" customFormat="1">
      <c r="A112">
        <v>1</v>
      </c>
      <c r="B112" s="10">
        <v>5077</v>
      </c>
      <c r="D112" s="35"/>
      <c r="E112" s="10">
        <v>4665</v>
      </c>
      <c r="F112" s="10">
        <v>10004259</v>
      </c>
      <c r="G112" s="10" t="s">
        <v>653</v>
      </c>
      <c r="H112" s="10" t="s">
        <v>654</v>
      </c>
      <c r="I112" s="10" t="s">
        <v>105</v>
      </c>
      <c r="J112" s="10" t="s">
        <v>58</v>
      </c>
      <c r="K112" s="10">
        <v>39669</v>
      </c>
      <c r="L112" s="10" t="s">
        <v>59</v>
      </c>
      <c r="M112" s="10" t="s">
        <v>655</v>
      </c>
      <c r="N112" s="10" t="s">
        <v>8</v>
      </c>
      <c r="O112" s="10" t="s">
        <v>61</v>
      </c>
      <c r="P112" s="10">
        <v>54</v>
      </c>
      <c r="Q112" s="10" t="s">
        <v>107</v>
      </c>
      <c r="R112" s="10">
        <v>28157</v>
      </c>
      <c r="S112" s="10" t="s">
        <v>63</v>
      </c>
      <c r="T112" s="10">
        <v>922140</v>
      </c>
      <c r="U112" s="10" t="s">
        <v>64</v>
      </c>
      <c r="V112" s="10" t="s">
        <v>213</v>
      </c>
      <c r="W112" s="11">
        <v>43069</v>
      </c>
      <c r="X112" s="10" t="s">
        <v>66</v>
      </c>
      <c r="Y112" s="10" t="s">
        <v>214</v>
      </c>
      <c r="Z112" s="10" t="s">
        <v>68</v>
      </c>
      <c r="AA112" s="10" t="s">
        <v>204</v>
      </c>
      <c r="AB112" s="10">
        <v>62</v>
      </c>
      <c r="AC112" s="10">
        <v>4.2087601615600004E-3</v>
      </c>
      <c r="AD112" s="12">
        <v>1.1146355585399999E-6</v>
      </c>
      <c r="AE112" s="10">
        <v>16128.45703125</v>
      </c>
      <c r="AF112" s="10">
        <v>502.69351880498101</v>
      </c>
      <c r="AI112" s="10">
        <f t="shared" si="6"/>
        <v>0</v>
      </c>
      <c r="AJ112" s="10">
        <f t="shared" si="7"/>
        <v>0</v>
      </c>
      <c r="AP112" s="6"/>
      <c r="BB112" s="6"/>
    </row>
    <row r="113" spans="1:90" s="10" customFormat="1">
      <c r="A113">
        <v>1</v>
      </c>
      <c r="B113" s="10">
        <v>5078</v>
      </c>
      <c r="D113" s="35"/>
      <c r="E113" s="10">
        <v>4666</v>
      </c>
      <c r="F113" s="10">
        <v>10004236</v>
      </c>
      <c r="G113" s="10" t="s">
        <v>656</v>
      </c>
      <c r="H113" s="10" t="s">
        <v>657</v>
      </c>
      <c r="I113" s="10" t="s">
        <v>254</v>
      </c>
      <c r="J113" s="10" t="s">
        <v>58</v>
      </c>
      <c r="K113" s="10">
        <v>38930</v>
      </c>
      <c r="L113" s="10" t="s">
        <v>59</v>
      </c>
      <c r="M113" s="10" t="s">
        <v>658</v>
      </c>
      <c r="N113" s="10" t="s">
        <v>8</v>
      </c>
      <c r="O113" s="10" t="s">
        <v>61</v>
      </c>
      <c r="P113" s="10">
        <v>69</v>
      </c>
      <c r="Q113" s="10" t="s">
        <v>255</v>
      </c>
      <c r="R113" s="10">
        <v>28083</v>
      </c>
      <c r="S113" s="10" t="s">
        <v>63</v>
      </c>
      <c r="T113" s="10">
        <v>922140</v>
      </c>
      <c r="U113" s="10" t="s">
        <v>64</v>
      </c>
      <c r="V113" s="10" t="s">
        <v>213</v>
      </c>
      <c r="W113" s="11">
        <v>43069</v>
      </c>
      <c r="X113" s="10" t="s">
        <v>84</v>
      </c>
      <c r="Y113" s="10" t="s">
        <v>214</v>
      </c>
      <c r="Z113" s="10" t="s">
        <v>68</v>
      </c>
      <c r="AA113" s="10" t="s">
        <v>204</v>
      </c>
      <c r="AB113" s="10">
        <v>102</v>
      </c>
      <c r="AC113" s="10">
        <v>3.6766749330000002E-3</v>
      </c>
      <c r="AD113" s="12">
        <v>8.5172712703399998E-7</v>
      </c>
      <c r="AE113" s="10">
        <v>12655.0078125</v>
      </c>
      <c r="AF113" s="10">
        <v>447.89774105145398</v>
      </c>
      <c r="AI113" s="10">
        <f t="shared" si="6"/>
        <v>0</v>
      </c>
      <c r="AJ113" s="10">
        <f t="shared" si="7"/>
        <v>0</v>
      </c>
      <c r="AP113" s="6"/>
      <c r="BB113" s="6"/>
    </row>
    <row r="114" spans="1:90" s="10" customFormat="1">
      <c r="A114">
        <v>1</v>
      </c>
      <c r="B114" s="10">
        <v>5079</v>
      </c>
      <c r="D114" s="35"/>
      <c r="E114" s="10">
        <v>4667</v>
      </c>
      <c r="F114" s="10">
        <v>10004238</v>
      </c>
      <c r="G114" s="10" t="s">
        <v>659</v>
      </c>
      <c r="H114" s="10" t="s">
        <v>660</v>
      </c>
      <c r="I114" s="10" t="s">
        <v>195</v>
      </c>
      <c r="J114" s="10" t="s">
        <v>58</v>
      </c>
      <c r="K114" s="10">
        <v>38703</v>
      </c>
      <c r="L114" s="10" t="s">
        <v>59</v>
      </c>
      <c r="M114" s="10" t="s">
        <v>661</v>
      </c>
      <c r="N114" s="10" t="s">
        <v>8</v>
      </c>
      <c r="O114" s="10" t="s">
        <v>61</v>
      </c>
      <c r="P114" s="10">
        <v>54</v>
      </c>
      <c r="Q114" s="10" t="s">
        <v>197</v>
      </c>
      <c r="R114" s="10">
        <v>28151</v>
      </c>
      <c r="S114" s="10" t="s">
        <v>63</v>
      </c>
      <c r="T114" s="10">
        <v>922140</v>
      </c>
      <c r="U114" s="10" t="s">
        <v>64</v>
      </c>
      <c r="V114" s="10" t="s">
        <v>213</v>
      </c>
      <c r="W114" s="11">
        <v>43069</v>
      </c>
      <c r="X114" s="10" t="s">
        <v>66</v>
      </c>
      <c r="Y114" s="10" t="s">
        <v>214</v>
      </c>
      <c r="Z114" s="10" t="s">
        <v>68</v>
      </c>
      <c r="AA114" s="10" t="s">
        <v>204</v>
      </c>
      <c r="AB114" s="10">
        <v>60</v>
      </c>
      <c r="AC114" s="10">
        <v>3.39746070002E-3</v>
      </c>
      <c r="AD114" s="12">
        <v>7.3132010885799999E-7</v>
      </c>
      <c r="AE114" s="10">
        <v>10859.3828125</v>
      </c>
      <c r="AF114" s="10">
        <v>415.26384158065298</v>
      </c>
      <c r="AI114" s="10">
        <f t="shared" si="6"/>
        <v>0</v>
      </c>
      <c r="AJ114" s="10">
        <f t="shared" si="7"/>
        <v>0</v>
      </c>
      <c r="AP114" s="6"/>
      <c r="BB114" s="6"/>
    </row>
    <row r="115" spans="1:90" s="10" customFormat="1">
      <c r="A115">
        <v>1</v>
      </c>
      <c r="B115" s="10">
        <v>5080</v>
      </c>
      <c r="D115" s="35"/>
      <c r="E115" s="10">
        <v>4668</v>
      </c>
      <c r="F115" s="10">
        <v>10004264</v>
      </c>
      <c r="G115" s="10" t="s">
        <v>662</v>
      </c>
      <c r="H115" s="10" t="s">
        <v>663</v>
      </c>
      <c r="I115" s="10" t="s">
        <v>207</v>
      </c>
      <c r="J115" s="10" t="s">
        <v>58</v>
      </c>
      <c r="K115" s="10">
        <v>39567</v>
      </c>
      <c r="L115" s="10" t="s">
        <v>59</v>
      </c>
      <c r="M115" s="10" t="s">
        <v>664</v>
      </c>
      <c r="N115" s="10" t="s">
        <v>8</v>
      </c>
      <c r="O115" s="10" t="s">
        <v>61</v>
      </c>
      <c r="P115" s="10">
        <v>2</v>
      </c>
      <c r="Q115" s="10" t="s">
        <v>209</v>
      </c>
      <c r="R115" s="10">
        <v>28059</v>
      </c>
      <c r="S115" s="10" t="s">
        <v>63</v>
      </c>
      <c r="T115" s="10">
        <v>922140</v>
      </c>
      <c r="U115" s="10" t="s">
        <v>64</v>
      </c>
      <c r="V115" s="10" t="s">
        <v>213</v>
      </c>
      <c r="W115" s="11">
        <v>43069</v>
      </c>
      <c r="X115" s="10" t="s">
        <v>66</v>
      </c>
      <c r="Y115" s="10" t="s">
        <v>214</v>
      </c>
      <c r="Z115" s="10" t="s">
        <v>68</v>
      </c>
      <c r="AA115" s="10" t="s">
        <v>204</v>
      </c>
      <c r="AB115" s="10">
        <v>4</v>
      </c>
      <c r="AC115" s="10">
        <v>1.8638314335399999E-3</v>
      </c>
      <c r="AD115" s="12">
        <v>1.88449205175E-7</v>
      </c>
      <c r="AE115" s="10">
        <v>2706.7578125</v>
      </c>
      <c r="AF115" s="10">
        <v>222.28849418783699</v>
      </c>
      <c r="AI115" s="10">
        <f t="shared" si="6"/>
        <v>0</v>
      </c>
      <c r="AJ115" s="10">
        <f t="shared" si="7"/>
        <v>0</v>
      </c>
      <c r="AP115" s="6"/>
      <c r="BB115" s="6"/>
    </row>
    <row r="116" spans="1:90" s="10" customFormat="1">
      <c r="A116">
        <v>1</v>
      </c>
      <c r="B116" s="10">
        <v>6278</v>
      </c>
      <c r="D116" s="35"/>
      <c r="E116" s="10">
        <v>6671</v>
      </c>
      <c r="F116" s="10">
        <v>10005554</v>
      </c>
      <c r="G116" s="10" t="s">
        <v>708</v>
      </c>
      <c r="H116" s="10" t="s">
        <v>709</v>
      </c>
      <c r="I116" s="10" t="s">
        <v>254</v>
      </c>
      <c r="J116" s="10" t="s">
        <v>58</v>
      </c>
      <c r="K116" s="10">
        <v>38930</v>
      </c>
      <c r="L116" s="10" t="s">
        <v>59</v>
      </c>
      <c r="M116" s="10" t="s">
        <v>710</v>
      </c>
      <c r="N116" s="10" t="s">
        <v>8</v>
      </c>
      <c r="O116" s="10" t="s">
        <v>61</v>
      </c>
      <c r="P116" s="10">
        <v>5</v>
      </c>
      <c r="Q116" s="10" t="s">
        <v>255</v>
      </c>
      <c r="R116" s="10">
        <v>28083</v>
      </c>
      <c r="S116" s="10" t="s">
        <v>63</v>
      </c>
      <c r="T116" s="10">
        <v>922140</v>
      </c>
      <c r="U116" s="10" t="s">
        <v>64</v>
      </c>
      <c r="V116" s="10" t="s">
        <v>213</v>
      </c>
      <c r="W116" s="11">
        <v>43069</v>
      </c>
      <c r="X116" s="10" t="s">
        <v>84</v>
      </c>
      <c r="Y116" s="10" t="s">
        <v>214</v>
      </c>
      <c r="Z116" s="10" t="s">
        <v>68</v>
      </c>
      <c r="AA116" s="10" t="s">
        <v>204</v>
      </c>
      <c r="AB116" s="10">
        <v>6</v>
      </c>
      <c r="AC116" s="10">
        <v>3.1369312035300001E-3</v>
      </c>
      <c r="AD116" s="12">
        <v>5.9795301677800004E-7</v>
      </c>
      <c r="AE116" s="10">
        <v>8888.19140625</v>
      </c>
      <c r="AF116" s="10">
        <v>389.78251160662097</v>
      </c>
      <c r="AI116" s="10">
        <f t="shared" si="6"/>
        <v>0</v>
      </c>
      <c r="AJ116" s="10">
        <f t="shared" si="7"/>
        <v>0</v>
      </c>
      <c r="AP116" s="6"/>
      <c r="BB116" s="6"/>
    </row>
    <row r="117" spans="1:90" s="8" customFormat="1">
      <c r="A117" s="16"/>
      <c r="B117" s="8">
        <v>1396</v>
      </c>
      <c r="C117" s="22" t="s">
        <v>723</v>
      </c>
      <c r="D117" s="36">
        <v>110008515758</v>
      </c>
      <c r="E117" s="8">
        <v>1787</v>
      </c>
      <c r="F117" s="8">
        <v>10001807</v>
      </c>
      <c r="G117" s="8" t="s">
        <v>741</v>
      </c>
      <c r="H117" s="8" t="s">
        <v>74</v>
      </c>
      <c r="I117" s="8" t="s">
        <v>75</v>
      </c>
      <c r="J117" s="8" t="s">
        <v>58</v>
      </c>
      <c r="K117" s="8">
        <v>38738</v>
      </c>
      <c r="L117" s="8" t="s">
        <v>59</v>
      </c>
      <c r="M117" s="8" t="s">
        <v>76</v>
      </c>
      <c r="N117" s="8" t="s">
        <v>8</v>
      </c>
      <c r="O117" s="8" t="s">
        <v>61</v>
      </c>
      <c r="P117" s="8">
        <v>3289</v>
      </c>
      <c r="Q117" s="8" t="s">
        <v>77</v>
      </c>
      <c r="R117" s="8">
        <v>28133</v>
      </c>
      <c r="S117" s="8" t="s">
        <v>63</v>
      </c>
      <c r="T117" s="8">
        <v>922140</v>
      </c>
      <c r="U117" s="8" t="s">
        <v>64</v>
      </c>
      <c r="V117" s="8" t="s">
        <v>65</v>
      </c>
      <c r="W117" s="9">
        <v>43073</v>
      </c>
      <c r="X117" s="8" t="s">
        <v>66</v>
      </c>
      <c r="Y117" s="8" t="s">
        <v>67</v>
      </c>
      <c r="Z117" s="8" t="s">
        <v>68</v>
      </c>
      <c r="AA117" s="8" t="s">
        <v>69</v>
      </c>
      <c r="AB117" s="8">
        <v>3590</v>
      </c>
      <c r="AC117" s="8">
        <v>0.10747915794100001</v>
      </c>
      <c r="AD117" s="8">
        <v>4.0227917036699998E-4</v>
      </c>
      <c r="AE117" s="8">
        <v>6007875.4609375</v>
      </c>
      <c r="AF117" s="8">
        <v>13149.718875561201</v>
      </c>
      <c r="AG117" s="8">
        <v>2</v>
      </c>
      <c r="AH117" s="8">
        <v>1</v>
      </c>
      <c r="AI117" s="8">
        <v>11</v>
      </c>
      <c r="AJ117" s="8">
        <v>6</v>
      </c>
      <c r="AK117" s="8">
        <v>2</v>
      </c>
      <c r="AL117" s="21" t="s">
        <v>70</v>
      </c>
      <c r="AM117" s="21" t="s">
        <v>70</v>
      </c>
      <c r="AN117" s="21" t="s">
        <v>70</v>
      </c>
      <c r="AO117" s="21" t="s">
        <v>70</v>
      </c>
      <c r="AP117" s="6"/>
      <c r="AQ117" s="8" t="s">
        <v>85</v>
      </c>
      <c r="AR117" s="8">
        <v>2</v>
      </c>
      <c r="AS117" s="9">
        <v>42817</v>
      </c>
      <c r="AT117" s="8" t="s">
        <v>724</v>
      </c>
      <c r="AU117" s="8">
        <v>11</v>
      </c>
      <c r="AV117" s="8">
        <v>6</v>
      </c>
      <c r="AW117" s="8">
        <v>2</v>
      </c>
      <c r="AX117" s="21" t="s">
        <v>70</v>
      </c>
      <c r="AY117" s="21" t="s">
        <v>70</v>
      </c>
      <c r="AZ117" s="21" t="s">
        <v>70</v>
      </c>
      <c r="BA117" s="21" t="s">
        <v>70</v>
      </c>
      <c r="BB117" s="6"/>
    </row>
    <row r="118" spans="1:90" s="8" customFormat="1">
      <c r="A118"/>
      <c r="B118" s="8">
        <v>1396</v>
      </c>
      <c r="C118" s="22" t="s">
        <v>725</v>
      </c>
      <c r="D118" s="36">
        <v>110008515767</v>
      </c>
      <c r="E118" s="8">
        <v>1787</v>
      </c>
      <c r="F118" s="8">
        <v>10001807</v>
      </c>
      <c r="G118" s="8" t="s">
        <v>740</v>
      </c>
      <c r="H118" s="8" t="s">
        <v>74</v>
      </c>
      <c r="I118" s="8" t="s">
        <v>75</v>
      </c>
      <c r="J118" s="8" t="s">
        <v>58</v>
      </c>
      <c r="K118" s="8">
        <v>38738</v>
      </c>
      <c r="L118" s="8" t="s">
        <v>59</v>
      </c>
      <c r="M118" s="8" t="s">
        <v>76</v>
      </c>
      <c r="N118" s="8" t="s">
        <v>8</v>
      </c>
      <c r="O118" s="8" t="s">
        <v>61</v>
      </c>
      <c r="P118" s="8">
        <v>3289</v>
      </c>
      <c r="Q118" s="8" t="s">
        <v>77</v>
      </c>
      <c r="R118" s="8">
        <v>28133</v>
      </c>
      <c r="S118" s="8" t="s">
        <v>63</v>
      </c>
      <c r="T118" s="8">
        <v>922140</v>
      </c>
      <c r="U118" s="8" t="s">
        <v>64</v>
      </c>
      <c r="V118" s="8" t="s">
        <v>65</v>
      </c>
      <c r="W118" s="9">
        <v>43073</v>
      </c>
      <c r="X118" s="8" t="s">
        <v>66</v>
      </c>
      <c r="Y118" s="8" t="s">
        <v>67</v>
      </c>
      <c r="Z118" s="8" t="s">
        <v>68</v>
      </c>
      <c r="AA118" s="8" t="s">
        <v>69</v>
      </c>
      <c r="AB118" s="8">
        <v>3590</v>
      </c>
      <c r="AC118" s="8">
        <v>0.10747915794100001</v>
      </c>
      <c r="AD118" s="8">
        <v>4.0227917036699998E-4</v>
      </c>
      <c r="AE118" s="8">
        <v>6007875.4609375</v>
      </c>
      <c r="AF118" s="8">
        <v>13149.718875561201</v>
      </c>
      <c r="AG118" s="8">
        <v>1</v>
      </c>
      <c r="AH118" s="8">
        <v>1</v>
      </c>
      <c r="AI118" s="8">
        <v>7</v>
      </c>
      <c r="AJ118" s="8">
        <v>6</v>
      </c>
      <c r="AK118" s="8">
        <v>1</v>
      </c>
      <c r="AL118" s="21" t="s">
        <v>70</v>
      </c>
      <c r="AM118" s="21" t="s">
        <v>70</v>
      </c>
      <c r="AN118" s="21" t="s">
        <v>70</v>
      </c>
      <c r="AO118" s="21" t="s">
        <v>70</v>
      </c>
      <c r="AP118" s="6"/>
      <c r="AQ118" s="8" t="s">
        <v>85</v>
      </c>
      <c r="AR118" s="8">
        <v>1</v>
      </c>
      <c r="AS118" s="9">
        <v>42817</v>
      </c>
      <c r="AT118" s="8" t="s">
        <v>724</v>
      </c>
      <c r="AU118" s="8">
        <v>7</v>
      </c>
      <c r="AV118" s="8">
        <v>6</v>
      </c>
      <c r="AW118" s="8">
        <v>1</v>
      </c>
      <c r="AX118" s="21" t="s">
        <v>70</v>
      </c>
      <c r="AY118" s="21" t="s">
        <v>70</v>
      </c>
      <c r="AZ118" s="21" t="s">
        <v>70</v>
      </c>
      <c r="BA118" s="21" t="s">
        <v>70</v>
      </c>
      <c r="BB118" s="6"/>
    </row>
    <row r="119" spans="1:90">
      <c r="C119" t="s">
        <v>744</v>
      </c>
      <c r="D119" s="36">
        <v>110008507543</v>
      </c>
      <c r="G119" t="s">
        <v>743</v>
      </c>
      <c r="AI119">
        <f xml:space="preserve"> AU119 + BG119</f>
        <v>0</v>
      </c>
      <c r="AJ119">
        <f>AV119 + BH119</f>
        <v>0</v>
      </c>
      <c r="AP119" s="16"/>
      <c r="BB119" s="16"/>
      <c r="BN119" s="16"/>
      <c r="BZ119" s="16"/>
      <c r="CL119" s="6"/>
    </row>
    <row r="120" spans="1:90">
      <c r="B120" t="s">
        <v>726</v>
      </c>
      <c r="E120" s="8"/>
      <c r="F120" t="s">
        <v>727</v>
      </c>
      <c r="H120" s="10"/>
      <c r="I120" t="s">
        <v>728</v>
      </c>
      <c r="K120" s="13"/>
      <c r="L120" t="s">
        <v>729</v>
      </c>
      <c r="Q120" s="3"/>
      <c r="R120" t="s">
        <v>733</v>
      </c>
      <c r="AP120" s="16"/>
      <c r="BB120" s="16"/>
      <c r="BN120" s="16"/>
      <c r="BZ120" s="16"/>
      <c r="CL120" s="6"/>
    </row>
    <row r="121" spans="1:90">
      <c r="AP121" s="16"/>
      <c r="BB121" s="16"/>
      <c r="BN121" s="16"/>
      <c r="CL121" s="6"/>
    </row>
    <row r="122" spans="1:90">
      <c r="AP122" s="16"/>
      <c r="BB122" s="16"/>
      <c r="BN122" s="16"/>
      <c r="CL122" s="6"/>
    </row>
    <row r="123" spans="1:90">
      <c r="B123" t="s">
        <v>736</v>
      </c>
      <c r="AP123" s="16"/>
      <c r="BB123" s="16"/>
      <c r="BN123" s="16"/>
      <c r="CL123" s="6"/>
    </row>
    <row r="124" spans="1:90" s="13" customFormat="1" ht="30">
      <c r="D124" s="39">
        <v>110038344404</v>
      </c>
      <c r="G124" s="20" t="s">
        <v>731</v>
      </c>
      <c r="H124" s="13" t="s">
        <v>734</v>
      </c>
      <c r="I124" s="13" t="s">
        <v>263</v>
      </c>
      <c r="AP124" s="6"/>
      <c r="BB124" s="6"/>
    </row>
    <row r="125" spans="1:90" s="16" customFormat="1">
      <c r="A125" s="30" t="s">
        <v>739</v>
      </c>
      <c r="D125" s="40"/>
      <c r="G125" s="29"/>
    </row>
    <row r="126" spans="1:90" s="16" customFormat="1">
      <c r="A126" s="28">
        <f>SUM(A2:A116)</f>
        <v>110</v>
      </c>
      <c r="D126" s="40"/>
      <c r="G126" s="29"/>
    </row>
    <row r="128" spans="1:90">
      <c r="A128" s="28" t="s">
        <v>735</v>
      </c>
    </row>
    <row r="129" spans="1:1">
      <c r="A129" s="28">
        <f>('Status not available'!A9+'Status not available'!A10+'Status not available'!A11+'Status not available'!A12+'Status not available'!A14+A5+A30+A42)</f>
        <v>8</v>
      </c>
    </row>
    <row r="131" spans="1:1">
      <c r="A131" s="28" t="s">
        <v>737</v>
      </c>
    </row>
    <row r="132" spans="1:1">
      <c r="A132" s="31">
        <f>(A129/A126)</f>
        <v>7.2727272727272724E-2</v>
      </c>
    </row>
  </sheetData>
  <sortState ref="A2:AO132">
    <sortCondition ref="N90"/>
  </sortState>
  <hyperlinks>
    <hyperlink ref="C95" r:id="rId1" xr:uid="{CDAF342D-6BF5-43D4-94BC-3588CD9143FD}"/>
    <hyperlink ref="C117" r:id="rId2" xr:uid="{7418F3F6-9A19-4C35-A604-B7CCB6A9CED7}"/>
    <hyperlink ref="C118" r:id="rId3" xr:uid="{19EC3169-13D0-4E69-95D2-0127A018BD58}"/>
    <hyperlink ref="C97" r:id="rId4" xr:uid="{F00747FF-1131-4C0E-8BF0-5B68B433316C}"/>
    <hyperlink ref="C98" r:id="rId5" xr:uid="{7E96C91A-D976-4039-B969-99F7092B8E0B}"/>
    <hyperlink ref="C100" r:id="rId6" xr:uid="{EC96AAB4-D9DC-4C11-9EEE-74ABB589840A}"/>
    <hyperlink ref="C5" r:id="rId7" xr:uid="{E03DFBF2-BF6E-4DAF-9B04-6138AA4FBA73}"/>
    <hyperlink ref="C21" r:id="rId8" xr:uid="{D7E24548-169B-4964-967C-A578A1825C3F}"/>
    <hyperlink ref="C33" r:id="rId9" xr:uid="{6B023C73-62F7-4DF9-B6A8-254D4E4DD198}"/>
    <hyperlink ref="C49" r:id="rId10" xr:uid="{C9E9A348-E7D4-4154-BF2C-3546AAE08AC8}"/>
    <hyperlink ref="C94" r:id="rId11" xr:uid="{C3DF8D95-9766-4287-8927-79FF03911B9D}"/>
  </hyperlinks>
  <pageMargins left="0.7" right="0.7" top="0.75" bottom="0.75" header="0.3" footer="0.3"/>
  <pageSetup orientation="portrait" verticalDpi="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CC3F5-1261-5A42-A86B-8720B6BE7CE3}">
  <dimension ref="A1:CL9"/>
  <sheetViews>
    <sheetView zoomScale="135" zoomScaleNormal="135" workbookViewId="0">
      <selection activeCell="C15" sqref="C14:C15"/>
    </sheetView>
  </sheetViews>
  <sheetFormatPr baseColWidth="10" defaultRowHeight="15"/>
  <sheetData>
    <row r="1" spans="1:90">
      <c r="B1" t="s">
        <v>0</v>
      </c>
      <c r="C1" t="s">
        <v>1</v>
      </c>
      <c r="D1" s="23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s="6"/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s="6"/>
      <c r="BC1" t="s">
        <v>51</v>
      </c>
      <c r="BD1" t="s">
        <v>41</v>
      </c>
      <c r="BE1" t="s">
        <v>42</v>
      </c>
      <c r="BF1" t="s">
        <v>43</v>
      </c>
      <c r="BG1" t="s">
        <v>44</v>
      </c>
      <c r="BH1" t="s">
        <v>45</v>
      </c>
      <c r="BI1" t="s">
        <v>46</v>
      </c>
      <c r="BJ1" t="s">
        <v>47</v>
      </c>
      <c r="BK1" t="s">
        <v>48</v>
      </c>
      <c r="BL1" t="s">
        <v>49</v>
      </c>
      <c r="BM1" t="s">
        <v>50</v>
      </c>
      <c r="BN1" s="6"/>
      <c r="BO1" t="s">
        <v>52</v>
      </c>
      <c r="BP1" t="s">
        <v>41</v>
      </c>
      <c r="BQ1" t="s">
        <v>42</v>
      </c>
      <c r="BR1" t="s">
        <v>43</v>
      </c>
      <c r="BS1" t="s">
        <v>44</v>
      </c>
      <c r="BT1" t="s">
        <v>45</v>
      </c>
      <c r="BU1" t="s">
        <v>46</v>
      </c>
      <c r="BV1" t="s">
        <v>47</v>
      </c>
      <c r="BW1" t="s">
        <v>48</v>
      </c>
      <c r="BX1" t="s">
        <v>49</v>
      </c>
      <c r="BY1" t="s">
        <v>50</v>
      </c>
      <c r="BZ1" s="6"/>
      <c r="CA1" t="s">
        <v>53</v>
      </c>
      <c r="CB1" t="s">
        <v>41</v>
      </c>
      <c r="CC1" t="s">
        <v>42</v>
      </c>
      <c r="CD1" t="s">
        <v>43</v>
      </c>
      <c r="CE1" t="s">
        <v>44</v>
      </c>
      <c r="CF1" t="s">
        <v>45</v>
      </c>
      <c r="CG1" t="s">
        <v>46</v>
      </c>
      <c r="CH1" t="s">
        <v>47</v>
      </c>
      <c r="CI1" t="s">
        <v>48</v>
      </c>
      <c r="CJ1" t="s">
        <v>49</v>
      </c>
      <c r="CK1" t="s">
        <v>50</v>
      </c>
      <c r="CL1" s="6"/>
    </row>
    <row r="2" spans="1:90" s="3" customFormat="1">
      <c r="A2">
        <v>1</v>
      </c>
      <c r="B2" s="3">
        <v>43</v>
      </c>
      <c r="D2" s="25"/>
      <c r="E2" s="3">
        <v>38</v>
      </c>
      <c r="F2" s="3">
        <v>10004244</v>
      </c>
      <c r="G2" s="3" t="s">
        <v>109</v>
      </c>
      <c r="H2" s="3" t="s">
        <v>110</v>
      </c>
      <c r="I2" s="3" t="s">
        <v>111</v>
      </c>
      <c r="J2" s="3" t="s">
        <v>58</v>
      </c>
      <c r="K2" s="3">
        <v>39189</v>
      </c>
      <c r="L2" s="3" t="s">
        <v>59</v>
      </c>
      <c r="M2" s="3" t="s">
        <v>112</v>
      </c>
      <c r="N2" s="3" t="s">
        <v>8</v>
      </c>
      <c r="O2" s="3" t="s">
        <v>113</v>
      </c>
      <c r="P2" s="3">
        <v>0</v>
      </c>
      <c r="Q2" s="3" t="s">
        <v>114</v>
      </c>
      <c r="R2" s="3">
        <v>28079</v>
      </c>
      <c r="S2" s="3" t="s">
        <v>63</v>
      </c>
      <c r="T2" s="3">
        <v>922140</v>
      </c>
      <c r="U2" s="3" t="s">
        <v>64</v>
      </c>
      <c r="V2" s="3" t="s">
        <v>115</v>
      </c>
      <c r="W2" s="4">
        <v>42628</v>
      </c>
      <c r="X2" s="3" t="s">
        <v>66</v>
      </c>
      <c r="Y2" s="3" t="s">
        <v>67</v>
      </c>
      <c r="Z2" s="3" t="s">
        <v>68</v>
      </c>
      <c r="AA2" s="3" t="s">
        <v>116</v>
      </c>
      <c r="AB2" s="3">
        <v>1500</v>
      </c>
      <c r="AC2" s="3">
        <v>1.08654749052E-2</v>
      </c>
      <c r="AD2" s="5">
        <v>6.4456795136800003E-6</v>
      </c>
      <c r="AE2" s="3">
        <v>94793.87890625</v>
      </c>
      <c r="AF2" s="3">
        <v>1299.05818833288</v>
      </c>
      <c r="AI2" s="3">
        <f t="shared" ref="AI2:AI9" si="0" xml:space="preserve"> AU2 + BG2</f>
        <v>0</v>
      </c>
      <c r="AJ2" s="3">
        <f t="shared" ref="AJ2:AJ9" si="1">AV2 + BH2</f>
        <v>0</v>
      </c>
      <c r="AP2" s="6"/>
      <c r="BB2" s="6"/>
    </row>
    <row r="3" spans="1:90" s="3" customFormat="1">
      <c r="A3">
        <v>1</v>
      </c>
      <c r="B3" s="3">
        <v>155</v>
      </c>
      <c r="D3" s="25"/>
      <c r="E3" s="3">
        <v>148</v>
      </c>
      <c r="F3" s="3">
        <v>10005533</v>
      </c>
      <c r="G3" s="3" t="s">
        <v>189</v>
      </c>
      <c r="H3" s="3" t="s">
        <v>190</v>
      </c>
      <c r="I3" s="3" t="s">
        <v>128</v>
      </c>
      <c r="J3" s="3" t="s">
        <v>58</v>
      </c>
      <c r="K3" s="3">
        <v>38834</v>
      </c>
      <c r="L3" s="3" t="s">
        <v>59</v>
      </c>
      <c r="M3" s="3" t="s">
        <v>191</v>
      </c>
      <c r="N3" s="3" t="s">
        <v>8</v>
      </c>
      <c r="O3" s="3" t="s">
        <v>113</v>
      </c>
      <c r="P3" s="3">
        <v>0</v>
      </c>
      <c r="Q3" s="3" t="s">
        <v>130</v>
      </c>
      <c r="R3" s="3">
        <v>28003</v>
      </c>
      <c r="S3" s="3" t="s">
        <v>63</v>
      </c>
      <c r="T3" s="3">
        <v>922140</v>
      </c>
      <c r="U3" s="3" t="s">
        <v>64</v>
      </c>
      <c r="V3" s="3" t="s">
        <v>192</v>
      </c>
      <c r="W3" s="4">
        <v>42321</v>
      </c>
      <c r="X3" s="3" t="s">
        <v>84</v>
      </c>
      <c r="Y3" s="3" t="s">
        <v>67</v>
      </c>
      <c r="Z3" s="3" t="s">
        <v>68</v>
      </c>
      <c r="AA3" s="3" t="s">
        <v>59</v>
      </c>
      <c r="AB3" s="3">
        <v>92</v>
      </c>
      <c r="AC3" s="3">
        <v>3.63916852642E-3</v>
      </c>
      <c r="AD3" s="5">
        <v>7.5861004714699997E-7</v>
      </c>
      <c r="AE3" s="3">
        <v>11463.34765625</v>
      </c>
      <c r="AF3" s="3">
        <v>436.46758522442002</v>
      </c>
      <c r="AI3" s="3">
        <f t="shared" si="0"/>
        <v>0</v>
      </c>
      <c r="AJ3" s="3">
        <f t="shared" si="1"/>
        <v>0</v>
      </c>
      <c r="AP3" s="6"/>
      <c r="BB3" s="6"/>
    </row>
    <row r="4" spans="1:90" s="3" customFormat="1">
      <c r="A4">
        <v>1</v>
      </c>
      <c r="B4" s="3">
        <v>159</v>
      </c>
      <c r="D4" s="25"/>
      <c r="E4" s="3">
        <v>152</v>
      </c>
      <c r="F4" s="3">
        <v>10006213</v>
      </c>
      <c r="G4" s="3" t="s">
        <v>198</v>
      </c>
      <c r="H4" s="3" t="s">
        <v>199</v>
      </c>
      <c r="I4" s="3" t="s">
        <v>157</v>
      </c>
      <c r="J4" s="3" t="s">
        <v>58</v>
      </c>
      <c r="K4" s="3">
        <v>39069</v>
      </c>
      <c r="L4" s="3" t="s">
        <v>59</v>
      </c>
      <c r="M4" s="3" t="s">
        <v>200</v>
      </c>
      <c r="N4" s="3" t="s">
        <v>8</v>
      </c>
      <c r="O4" s="3" t="s">
        <v>113</v>
      </c>
      <c r="P4" s="3">
        <v>0</v>
      </c>
      <c r="Q4" s="3" t="s">
        <v>159</v>
      </c>
      <c r="R4" s="3">
        <v>28063</v>
      </c>
      <c r="S4" s="3" t="s">
        <v>63</v>
      </c>
      <c r="T4" s="3">
        <v>922140</v>
      </c>
      <c r="U4" s="3" t="s">
        <v>64</v>
      </c>
      <c r="V4" s="3" t="s">
        <v>192</v>
      </c>
      <c r="W4" s="4">
        <v>42146</v>
      </c>
      <c r="X4" s="3" t="s">
        <v>66</v>
      </c>
      <c r="Y4" s="3" t="s">
        <v>67</v>
      </c>
      <c r="Z4" s="3" t="s">
        <v>68</v>
      </c>
      <c r="AA4" s="3" t="s">
        <v>59</v>
      </c>
      <c r="AB4" s="3">
        <v>102</v>
      </c>
      <c r="AC4" s="3">
        <v>3.8532277677500002E-3</v>
      </c>
      <c r="AD4" s="5">
        <v>9.22982142374E-7</v>
      </c>
      <c r="AE4" s="3">
        <v>13442.75390625</v>
      </c>
      <c r="AF4" s="3">
        <v>459.40108158938102</v>
      </c>
      <c r="AI4" s="3">
        <f t="shared" si="0"/>
        <v>0</v>
      </c>
      <c r="AJ4" s="3">
        <f t="shared" si="1"/>
        <v>0</v>
      </c>
      <c r="AP4" s="6"/>
      <c r="BB4" s="6"/>
    </row>
    <row r="5" spans="1:90" s="3" customFormat="1">
      <c r="A5">
        <v>1</v>
      </c>
      <c r="B5" s="3">
        <v>162</v>
      </c>
      <c r="D5" s="25"/>
      <c r="E5" s="3">
        <v>155</v>
      </c>
      <c r="F5" s="3">
        <v>10001813</v>
      </c>
      <c r="G5" s="3" t="s">
        <v>201</v>
      </c>
      <c r="H5" s="3" t="s">
        <v>202</v>
      </c>
      <c r="I5" s="3" t="s">
        <v>186</v>
      </c>
      <c r="J5" s="3" t="s">
        <v>58</v>
      </c>
      <c r="K5" s="3">
        <v>39194</v>
      </c>
      <c r="L5" s="3" t="s">
        <v>59</v>
      </c>
      <c r="M5" s="3" t="s">
        <v>203</v>
      </c>
      <c r="N5" s="3" t="s">
        <v>8</v>
      </c>
      <c r="O5" s="3" t="s">
        <v>113</v>
      </c>
      <c r="P5" s="3">
        <v>0</v>
      </c>
      <c r="Q5" s="3" t="s">
        <v>188</v>
      </c>
      <c r="R5" s="3">
        <v>28163</v>
      </c>
      <c r="S5" s="3" t="s">
        <v>63</v>
      </c>
      <c r="T5" s="3">
        <v>922140</v>
      </c>
      <c r="U5" s="3" t="s">
        <v>64</v>
      </c>
      <c r="V5" s="3" t="s">
        <v>192</v>
      </c>
      <c r="W5" s="4">
        <v>42433</v>
      </c>
      <c r="X5" s="3" t="s">
        <v>66</v>
      </c>
      <c r="Y5" s="3" t="s">
        <v>67</v>
      </c>
      <c r="Z5" s="3" t="s">
        <v>68</v>
      </c>
      <c r="AA5" s="3" t="s">
        <v>204</v>
      </c>
      <c r="AB5" s="3">
        <v>102</v>
      </c>
      <c r="AC5" s="3">
        <v>3.1101333753E-3</v>
      </c>
      <c r="AD5" s="5">
        <v>5.8250350875200003E-7</v>
      </c>
      <c r="AE5" s="3">
        <v>8592.24609375</v>
      </c>
      <c r="AF5" s="3">
        <v>375.27052073836899</v>
      </c>
      <c r="AI5" s="3">
        <f t="shared" si="0"/>
        <v>0</v>
      </c>
      <c r="AJ5" s="3">
        <f t="shared" si="1"/>
        <v>0</v>
      </c>
      <c r="AP5" s="6"/>
      <c r="BB5" s="6"/>
    </row>
    <row r="6" spans="1:90" s="3" customFormat="1">
      <c r="A6">
        <v>1</v>
      </c>
      <c r="B6" s="3">
        <v>172</v>
      </c>
      <c r="D6" s="25"/>
      <c r="E6" s="3">
        <v>165</v>
      </c>
      <c r="F6" s="3">
        <v>10004263</v>
      </c>
      <c r="G6" s="3" t="s">
        <v>205</v>
      </c>
      <c r="H6" s="3" t="s">
        <v>206</v>
      </c>
      <c r="I6" s="3" t="s">
        <v>207</v>
      </c>
      <c r="J6" s="3" t="s">
        <v>58</v>
      </c>
      <c r="K6" s="3">
        <v>39567</v>
      </c>
      <c r="L6" s="3" t="s">
        <v>59</v>
      </c>
      <c r="M6" s="3" t="s">
        <v>208</v>
      </c>
      <c r="N6" s="3" t="s">
        <v>8</v>
      </c>
      <c r="O6" s="3" t="s">
        <v>113</v>
      </c>
      <c r="P6" s="3">
        <v>0</v>
      </c>
      <c r="Q6" s="3" t="s">
        <v>209</v>
      </c>
      <c r="R6" s="3">
        <v>28059</v>
      </c>
      <c r="S6" s="3" t="s">
        <v>63</v>
      </c>
      <c r="T6" s="3">
        <v>922140</v>
      </c>
      <c r="U6" s="3" t="s">
        <v>64</v>
      </c>
      <c r="V6" s="3" t="s">
        <v>192</v>
      </c>
      <c r="W6" s="4">
        <v>42475</v>
      </c>
      <c r="X6" s="3" t="s">
        <v>66</v>
      </c>
      <c r="Y6" s="3" t="s">
        <v>67</v>
      </c>
      <c r="Z6" s="3" t="s">
        <v>68</v>
      </c>
      <c r="AA6" s="3" t="s">
        <v>204</v>
      </c>
      <c r="AB6" s="3">
        <v>102</v>
      </c>
      <c r="AC6" s="3">
        <v>3.59504151074E-3</v>
      </c>
      <c r="AD6" s="5">
        <v>7.9936676571499995E-7</v>
      </c>
      <c r="AE6" s="3">
        <v>11481.69140625</v>
      </c>
      <c r="AF6" s="3">
        <v>433.20739813562602</v>
      </c>
      <c r="AI6" s="3">
        <f t="shared" si="0"/>
        <v>0</v>
      </c>
      <c r="AJ6" s="3">
        <f t="shared" si="1"/>
        <v>0</v>
      </c>
      <c r="AP6" s="6"/>
      <c r="BB6" s="6"/>
    </row>
    <row r="7" spans="1:90" s="3" customFormat="1">
      <c r="A7">
        <v>1</v>
      </c>
      <c r="B7" s="3">
        <v>219</v>
      </c>
      <c r="D7" s="25"/>
      <c r="E7" s="3">
        <v>211</v>
      </c>
      <c r="F7" s="3">
        <v>10001808</v>
      </c>
      <c r="G7" s="3" t="s">
        <v>252</v>
      </c>
      <c r="H7" s="3" t="s">
        <v>253</v>
      </c>
      <c r="I7" s="3" t="s">
        <v>254</v>
      </c>
      <c r="J7" s="3" t="s">
        <v>58</v>
      </c>
      <c r="K7" s="3">
        <v>38930</v>
      </c>
      <c r="L7" s="3" t="s">
        <v>59</v>
      </c>
      <c r="M7" s="3" t="s">
        <v>59</v>
      </c>
      <c r="N7" s="3" t="s">
        <v>8</v>
      </c>
      <c r="O7" s="3" t="s">
        <v>113</v>
      </c>
      <c r="P7" s="3">
        <v>0</v>
      </c>
      <c r="Q7" s="3" t="s">
        <v>255</v>
      </c>
      <c r="R7" s="3">
        <v>28083</v>
      </c>
      <c r="S7" s="3" t="s">
        <v>63</v>
      </c>
      <c r="T7" s="3">
        <v>922140</v>
      </c>
      <c r="U7" s="3" t="s">
        <v>64</v>
      </c>
      <c r="V7" s="3" t="s">
        <v>256</v>
      </c>
      <c r="W7" s="4">
        <v>40857</v>
      </c>
      <c r="X7" s="3" t="s">
        <v>66</v>
      </c>
      <c r="Y7" s="3" t="s">
        <v>214</v>
      </c>
      <c r="Z7" s="3" t="s">
        <v>257</v>
      </c>
      <c r="AA7" s="3" t="s">
        <v>101</v>
      </c>
      <c r="AB7" s="3">
        <v>1000</v>
      </c>
      <c r="AC7" s="3">
        <v>1.33604214715E-2</v>
      </c>
      <c r="AD7" s="5">
        <v>9.5900604743399993E-6</v>
      </c>
      <c r="AE7" s="3">
        <v>142482.01171875</v>
      </c>
      <c r="AF7" s="3">
        <v>1620.7964174521101</v>
      </c>
      <c r="AI7" s="3">
        <f t="shared" si="0"/>
        <v>0</v>
      </c>
      <c r="AJ7" s="3">
        <f t="shared" si="1"/>
        <v>0</v>
      </c>
      <c r="AP7" s="6"/>
      <c r="BB7" s="6"/>
    </row>
    <row r="8" spans="1:90" s="3" customFormat="1">
      <c r="A8" s="16">
        <v>1</v>
      </c>
      <c r="B8" s="3">
        <v>4866</v>
      </c>
      <c r="D8" s="25"/>
      <c r="E8" s="3">
        <v>4454</v>
      </c>
      <c r="F8" s="3">
        <v>10001806</v>
      </c>
      <c r="G8" s="3" t="s">
        <v>629</v>
      </c>
      <c r="H8" s="3" t="s">
        <v>630</v>
      </c>
      <c r="I8" s="3" t="s">
        <v>288</v>
      </c>
      <c r="J8" s="3" t="s">
        <v>58</v>
      </c>
      <c r="K8" s="3">
        <v>38769</v>
      </c>
      <c r="L8" s="3" t="s">
        <v>59</v>
      </c>
      <c r="M8" s="3" t="s">
        <v>631</v>
      </c>
      <c r="N8" s="3" t="s">
        <v>8</v>
      </c>
      <c r="O8" s="3" t="s">
        <v>113</v>
      </c>
      <c r="P8" s="3">
        <v>0</v>
      </c>
      <c r="Q8" s="3" t="s">
        <v>137</v>
      </c>
      <c r="R8" s="3">
        <v>28011</v>
      </c>
      <c r="S8" s="3" t="s">
        <v>63</v>
      </c>
      <c r="T8" s="3">
        <v>922140</v>
      </c>
      <c r="U8" s="3" t="s">
        <v>64</v>
      </c>
      <c r="V8" s="3" t="s">
        <v>192</v>
      </c>
      <c r="W8" s="4">
        <v>42558</v>
      </c>
      <c r="X8" s="3" t="s">
        <v>66</v>
      </c>
      <c r="Y8" s="3" t="s">
        <v>67</v>
      </c>
      <c r="Z8" s="3" t="s">
        <v>68</v>
      </c>
      <c r="AA8" s="3" t="s">
        <v>204</v>
      </c>
      <c r="AB8" s="3">
        <v>102</v>
      </c>
      <c r="AC8" s="3">
        <v>3.44912313005E-3</v>
      </c>
      <c r="AD8" s="5">
        <v>7.42817434901E-7</v>
      </c>
      <c r="AE8" s="3">
        <v>11082.87890625</v>
      </c>
      <c r="AF8" s="3">
        <v>423.13951249844098</v>
      </c>
      <c r="AI8" s="3">
        <f t="shared" si="0"/>
        <v>0</v>
      </c>
      <c r="AJ8" s="3">
        <f t="shared" si="1"/>
        <v>0</v>
      </c>
      <c r="AQ8" s="3" t="s">
        <v>71</v>
      </c>
      <c r="AR8" s="26" t="s">
        <v>70</v>
      </c>
      <c r="AS8" s="4">
        <v>39694</v>
      </c>
      <c r="AT8" s="3" t="s">
        <v>72</v>
      </c>
      <c r="AU8" s="3">
        <v>0</v>
      </c>
      <c r="AV8" s="3">
        <v>0</v>
      </c>
      <c r="AW8" s="26" t="s">
        <v>70</v>
      </c>
      <c r="AX8" s="26" t="s">
        <v>70</v>
      </c>
      <c r="AY8" s="26" t="s">
        <v>70</v>
      </c>
      <c r="AZ8" s="26" t="s">
        <v>70</v>
      </c>
      <c r="BA8" s="26" t="s">
        <v>70</v>
      </c>
      <c r="BC8" s="3" t="s">
        <v>73</v>
      </c>
      <c r="BD8" s="27" t="s">
        <v>70</v>
      </c>
      <c r="BE8" s="4">
        <v>41066</v>
      </c>
      <c r="BF8" s="3" t="s">
        <v>72</v>
      </c>
      <c r="BG8" s="3">
        <v>0</v>
      </c>
      <c r="BH8" s="3">
        <v>0</v>
      </c>
      <c r="BI8" s="3">
        <v>1</v>
      </c>
      <c r="BJ8" s="26" t="s">
        <v>70</v>
      </c>
      <c r="BK8" s="26" t="s">
        <v>70</v>
      </c>
      <c r="BL8" s="26" t="s">
        <v>70</v>
      </c>
      <c r="BM8" s="26" t="s">
        <v>70</v>
      </c>
    </row>
    <row r="9" spans="1:90" s="3" customFormat="1">
      <c r="A9">
        <v>1</v>
      </c>
      <c r="B9" s="3">
        <v>3876</v>
      </c>
      <c r="D9" s="25"/>
      <c r="E9" s="3">
        <v>3476</v>
      </c>
      <c r="F9" s="3">
        <v>10005593</v>
      </c>
      <c r="G9" s="3" t="s">
        <v>458</v>
      </c>
      <c r="H9" s="3" t="s">
        <v>459</v>
      </c>
      <c r="I9" s="3" t="s">
        <v>460</v>
      </c>
      <c r="J9" s="3" t="s">
        <v>58</v>
      </c>
      <c r="K9" s="3">
        <v>39648</v>
      </c>
      <c r="L9" s="3" t="s">
        <v>59</v>
      </c>
      <c r="M9" s="3" t="s">
        <v>59</v>
      </c>
      <c r="N9" s="3" t="s">
        <v>15</v>
      </c>
      <c r="O9" s="3" t="s">
        <v>113</v>
      </c>
      <c r="P9" s="3">
        <v>0</v>
      </c>
      <c r="Q9" s="3" t="s">
        <v>234</v>
      </c>
      <c r="R9" s="3">
        <v>28113</v>
      </c>
      <c r="S9" s="3" t="s">
        <v>63</v>
      </c>
      <c r="T9" s="3">
        <v>922140</v>
      </c>
      <c r="U9" s="3" t="s">
        <v>64</v>
      </c>
      <c r="V9" s="3" t="s">
        <v>461</v>
      </c>
      <c r="W9" s="4">
        <v>41292</v>
      </c>
      <c r="X9" s="3" t="s">
        <v>66</v>
      </c>
      <c r="Y9" s="3" t="s">
        <v>260</v>
      </c>
      <c r="Z9" s="3" t="s">
        <v>59</v>
      </c>
      <c r="AA9" s="3" t="s">
        <v>116</v>
      </c>
      <c r="AB9" s="3">
        <v>22</v>
      </c>
      <c r="AC9" s="3">
        <v>1.3254751799000001E-3</v>
      </c>
      <c r="AD9" s="5">
        <v>9.5140904774599997E-8</v>
      </c>
      <c r="AE9" s="3">
        <v>1378.94921875</v>
      </c>
      <c r="AF9" s="3">
        <v>160.62034232312601</v>
      </c>
      <c r="AI9" s="3">
        <f t="shared" si="0"/>
        <v>0</v>
      </c>
      <c r="AJ9" s="3">
        <f t="shared" si="1"/>
        <v>0</v>
      </c>
      <c r="AP9" s="6"/>
      <c r="BB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97EC-9E40-FF46-BA6F-3BB92539ADDC}">
  <dimension ref="A1:CL15"/>
  <sheetViews>
    <sheetView workbookViewId="0">
      <selection activeCell="F21" sqref="F21"/>
    </sheetView>
  </sheetViews>
  <sheetFormatPr baseColWidth="10" defaultRowHeight="15"/>
  <sheetData>
    <row r="1" spans="1:90">
      <c r="B1" t="s">
        <v>0</v>
      </c>
      <c r="C1" t="s">
        <v>1</v>
      </c>
      <c r="D1" s="23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s="6"/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s="6"/>
      <c r="BC1" t="s">
        <v>51</v>
      </c>
      <c r="BD1" t="s">
        <v>41</v>
      </c>
      <c r="BE1" t="s">
        <v>42</v>
      </c>
      <c r="BF1" t="s">
        <v>43</v>
      </c>
      <c r="BG1" t="s">
        <v>44</v>
      </c>
      <c r="BH1" t="s">
        <v>45</v>
      </c>
      <c r="BI1" t="s">
        <v>46</v>
      </c>
      <c r="BJ1" t="s">
        <v>47</v>
      </c>
      <c r="BK1" t="s">
        <v>48</v>
      </c>
      <c r="BL1" t="s">
        <v>49</v>
      </c>
      <c r="BM1" t="s">
        <v>50</v>
      </c>
      <c r="BN1" s="6"/>
      <c r="BO1" t="s">
        <v>52</v>
      </c>
      <c r="BP1" t="s">
        <v>41</v>
      </c>
      <c r="BQ1" t="s">
        <v>42</v>
      </c>
      <c r="BR1" t="s">
        <v>43</v>
      </c>
      <c r="BS1" t="s">
        <v>44</v>
      </c>
      <c r="BT1" t="s">
        <v>45</v>
      </c>
      <c r="BU1" t="s">
        <v>46</v>
      </c>
      <c r="BV1" t="s">
        <v>47</v>
      </c>
      <c r="BW1" t="s">
        <v>48</v>
      </c>
      <c r="BX1" t="s">
        <v>49</v>
      </c>
      <c r="BY1" t="s">
        <v>50</v>
      </c>
      <c r="BZ1" s="6"/>
      <c r="CA1" t="s">
        <v>53</v>
      </c>
      <c r="CB1" t="s">
        <v>41</v>
      </c>
      <c r="CC1" t="s">
        <v>42</v>
      </c>
      <c r="CD1" t="s">
        <v>43</v>
      </c>
      <c r="CE1" t="s">
        <v>44</v>
      </c>
      <c r="CF1" t="s">
        <v>45</v>
      </c>
      <c r="CG1" t="s">
        <v>46</v>
      </c>
      <c r="CH1" t="s">
        <v>47</v>
      </c>
      <c r="CI1" t="s">
        <v>48</v>
      </c>
      <c r="CJ1" t="s">
        <v>49</v>
      </c>
      <c r="CK1" t="s">
        <v>50</v>
      </c>
      <c r="CL1" s="6"/>
    </row>
    <row r="2" spans="1:90" s="10" customFormat="1">
      <c r="A2">
        <v>1</v>
      </c>
      <c r="B2" s="10">
        <v>683</v>
      </c>
      <c r="D2" s="24"/>
      <c r="E2" s="10">
        <v>667</v>
      </c>
      <c r="F2" s="10">
        <v>10005587</v>
      </c>
      <c r="G2" s="10" t="s">
        <v>258</v>
      </c>
      <c r="H2" s="10" t="s">
        <v>259</v>
      </c>
      <c r="I2" s="10" t="s">
        <v>81</v>
      </c>
      <c r="J2" s="10" t="s">
        <v>58</v>
      </c>
      <c r="K2" s="10">
        <v>39451</v>
      </c>
      <c r="L2" s="10" t="s">
        <v>59</v>
      </c>
      <c r="M2" s="10" t="s">
        <v>59</v>
      </c>
      <c r="N2" s="10" t="s">
        <v>15</v>
      </c>
      <c r="O2" s="10" t="s">
        <v>59</v>
      </c>
      <c r="P2" s="10">
        <v>-999</v>
      </c>
      <c r="Q2" s="10" t="s">
        <v>83</v>
      </c>
      <c r="R2" s="10">
        <v>28041</v>
      </c>
      <c r="S2" s="10" t="s">
        <v>63</v>
      </c>
      <c r="T2" s="10">
        <v>922140</v>
      </c>
      <c r="U2" s="10" t="s">
        <v>64</v>
      </c>
      <c r="V2" s="10" t="s">
        <v>59</v>
      </c>
      <c r="W2" s="10" t="s">
        <v>59</v>
      </c>
      <c r="X2" s="10" t="s">
        <v>66</v>
      </c>
      <c r="Y2" s="10" t="s">
        <v>260</v>
      </c>
      <c r="Z2" s="10" t="s">
        <v>59</v>
      </c>
      <c r="AA2" s="10" t="s">
        <v>59</v>
      </c>
      <c r="AB2" s="10">
        <v>-999</v>
      </c>
      <c r="AC2" s="10">
        <v>1.61960946336E-3</v>
      </c>
      <c r="AD2" s="12">
        <v>1.32507090049E-7</v>
      </c>
      <c r="AE2" s="10">
        <v>1918.7578125</v>
      </c>
      <c r="AF2" s="10">
        <v>193.83554821124</v>
      </c>
      <c r="AI2" s="10">
        <f t="shared" ref="AI2:AI15" si="0" xml:space="preserve"> AU2 + BG2</f>
        <v>0</v>
      </c>
      <c r="AJ2" s="10">
        <f t="shared" ref="AJ2:AJ15" si="1">AV2 + BH2</f>
        <v>0</v>
      </c>
      <c r="AP2" s="6"/>
      <c r="BB2" s="6"/>
    </row>
    <row r="3" spans="1:90" s="8" customFormat="1">
      <c r="A3">
        <v>1</v>
      </c>
      <c r="B3" s="10">
        <v>3717</v>
      </c>
      <c r="C3" s="10"/>
      <c r="D3" s="24"/>
      <c r="E3" s="10">
        <v>3317</v>
      </c>
      <c r="F3" s="10">
        <v>10006133</v>
      </c>
      <c r="G3" s="10" t="s">
        <v>282</v>
      </c>
      <c r="H3" s="10" t="s">
        <v>283</v>
      </c>
      <c r="I3" s="10" t="s">
        <v>284</v>
      </c>
      <c r="J3" s="10" t="s">
        <v>58</v>
      </c>
      <c r="K3" s="10">
        <v>38603</v>
      </c>
      <c r="L3" s="10" t="s">
        <v>59</v>
      </c>
      <c r="M3" s="10" t="s">
        <v>59</v>
      </c>
      <c r="N3" s="10" t="s">
        <v>15</v>
      </c>
      <c r="O3" s="10" t="s">
        <v>59</v>
      </c>
      <c r="P3" s="10">
        <v>-999</v>
      </c>
      <c r="Q3" s="10" t="s">
        <v>285</v>
      </c>
      <c r="R3" s="10">
        <v>28009</v>
      </c>
      <c r="S3" s="10" t="s">
        <v>63</v>
      </c>
      <c r="T3" s="10">
        <v>922140</v>
      </c>
      <c r="U3" s="10" t="s">
        <v>64</v>
      </c>
      <c r="V3" s="10" t="s">
        <v>59</v>
      </c>
      <c r="W3" s="10" t="s">
        <v>59</v>
      </c>
      <c r="X3" s="10" t="s">
        <v>66</v>
      </c>
      <c r="Y3" s="10" t="s">
        <v>267</v>
      </c>
      <c r="Z3" s="10" t="s">
        <v>59</v>
      </c>
      <c r="AA3" s="10" t="s">
        <v>59</v>
      </c>
      <c r="AB3" s="10">
        <v>-999</v>
      </c>
      <c r="AC3" s="10">
        <v>1.57180553296E-3</v>
      </c>
      <c r="AD3" s="12">
        <v>9.7879631057200001E-8</v>
      </c>
      <c r="AE3" s="10">
        <v>1477.69921875</v>
      </c>
      <c r="AF3" s="10">
        <v>199.55844308485899</v>
      </c>
      <c r="AG3" s="10"/>
      <c r="AH3" s="10"/>
      <c r="AI3" s="10">
        <f t="shared" si="0"/>
        <v>0</v>
      </c>
      <c r="AJ3" s="10">
        <f t="shared" si="1"/>
        <v>0</v>
      </c>
      <c r="AK3" s="10"/>
      <c r="AL3" s="10"/>
      <c r="AM3" s="10"/>
      <c r="AN3" s="10"/>
      <c r="AO3" s="10"/>
      <c r="AP3" s="6"/>
      <c r="BB3" s="6"/>
    </row>
    <row r="4" spans="1:90">
      <c r="A4">
        <v>1</v>
      </c>
      <c r="B4" s="10">
        <v>3845</v>
      </c>
      <c r="C4" s="10"/>
      <c r="D4" s="24"/>
      <c r="E4" s="10">
        <v>3445</v>
      </c>
      <c r="F4" s="10">
        <v>10005582</v>
      </c>
      <c r="G4" s="10" t="s">
        <v>386</v>
      </c>
      <c r="H4" s="10" t="s">
        <v>387</v>
      </c>
      <c r="I4" s="10" t="s">
        <v>388</v>
      </c>
      <c r="J4" s="10" t="s">
        <v>58</v>
      </c>
      <c r="K4" s="10">
        <v>39654</v>
      </c>
      <c r="L4" s="10" t="s">
        <v>59</v>
      </c>
      <c r="M4" s="10" t="s">
        <v>59</v>
      </c>
      <c r="N4" s="10" t="s">
        <v>15</v>
      </c>
      <c r="O4" s="10" t="s">
        <v>59</v>
      </c>
      <c r="P4" s="10">
        <v>-999</v>
      </c>
      <c r="Q4" s="10" t="s">
        <v>389</v>
      </c>
      <c r="R4" s="10">
        <v>28077</v>
      </c>
      <c r="S4" s="10" t="s">
        <v>63</v>
      </c>
      <c r="T4" s="10">
        <v>922140</v>
      </c>
      <c r="U4" s="10" t="s">
        <v>64</v>
      </c>
      <c r="V4" s="10" t="s">
        <v>59</v>
      </c>
      <c r="W4" s="10" t="s">
        <v>59</v>
      </c>
      <c r="X4" s="10" t="s">
        <v>84</v>
      </c>
      <c r="Y4" s="10" t="s">
        <v>260</v>
      </c>
      <c r="Z4" s="10" t="s">
        <v>59</v>
      </c>
      <c r="AA4" s="10" t="s">
        <v>59</v>
      </c>
      <c r="AB4" s="10">
        <v>-999</v>
      </c>
      <c r="AC4" s="10">
        <v>2.9833909894700001E-3</v>
      </c>
      <c r="AD4" s="12">
        <v>3.3394538856699999E-7</v>
      </c>
      <c r="AE4" s="10">
        <v>4855.359375</v>
      </c>
      <c r="AF4" s="10">
        <v>355.78418704421398</v>
      </c>
      <c r="AG4" s="10"/>
      <c r="AH4" s="10"/>
      <c r="AI4" s="10">
        <f t="shared" si="0"/>
        <v>12</v>
      </c>
      <c r="AJ4" s="10">
        <f t="shared" si="1"/>
        <v>4</v>
      </c>
      <c r="AK4" s="10"/>
      <c r="AL4" s="10"/>
      <c r="AM4" s="10"/>
      <c r="AN4" s="10"/>
      <c r="AO4" s="10"/>
      <c r="AP4" s="6"/>
      <c r="AQ4" t="s">
        <v>85</v>
      </c>
      <c r="AR4">
        <v>2</v>
      </c>
      <c r="AS4" s="1">
        <v>43470</v>
      </c>
      <c r="AT4" t="s">
        <v>86</v>
      </c>
      <c r="AU4">
        <v>12</v>
      </c>
      <c r="AV4">
        <v>4</v>
      </c>
      <c r="AW4">
        <v>16</v>
      </c>
      <c r="AX4" s="7" t="s">
        <v>70</v>
      </c>
      <c r="AY4" s="7" t="s">
        <v>70</v>
      </c>
      <c r="AZ4" s="7" t="s">
        <v>70</v>
      </c>
      <c r="BA4" s="7" t="s">
        <v>70</v>
      </c>
      <c r="BB4" s="6"/>
      <c r="BC4" t="s">
        <v>71</v>
      </c>
      <c r="BD4" s="7" t="s">
        <v>70</v>
      </c>
      <c r="BE4" s="1">
        <v>40151</v>
      </c>
      <c r="BF4" t="s">
        <v>87</v>
      </c>
      <c r="BG4">
        <v>0</v>
      </c>
      <c r="BH4">
        <v>0</v>
      </c>
      <c r="BI4" s="7" t="s">
        <v>70</v>
      </c>
      <c r="BJ4" s="7" t="s">
        <v>70</v>
      </c>
      <c r="BK4" s="7" t="s">
        <v>70</v>
      </c>
      <c r="BL4" s="7" t="s">
        <v>70</v>
      </c>
      <c r="BM4" s="7" t="s">
        <v>70</v>
      </c>
      <c r="BN4" s="6"/>
      <c r="BZ4" s="6"/>
      <c r="CL4" s="6"/>
    </row>
    <row r="5" spans="1:90">
      <c r="A5">
        <v>1</v>
      </c>
      <c r="B5" s="10">
        <v>3863</v>
      </c>
      <c r="C5" s="10"/>
      <c r="D5" s="24"/>
      <c r="E5" s="10">
        <v>3463</v>
      </c>
      <c r="F5" s="10">
        <v>10005537</v>
      </c>
      <c r="G5" s="10" t="s">
        <v>424</v>
      </c>
      <c r="H5" s="10" t="s">
        <v>425</v>
      </c>
      <c r="I5" s="10" t="s">
        <v>98</v>
      </c>
      <c r="J5" s="10" t="s">
        <v>58</v>
      </c>
      <c r="K5" s="10">
        <v>38635</v>
      </c>
      <c r="L5" s="10" t="s">
        <v>59</v>
      </c>
      <c r="M5" s="10" t="s">
        <v>59</v>
      </c>
      <c r="N5" s="10" t="s">
        <v>15</v>
      </c>
      <c r="O5" s="10" t="s">
        <v>59</v>
      </c>
      <c r="P5" s="10">
        <v>-999</v>
      </c>
      <c r="Q5" s="10" t="s">
        <v>100</v>
      </c>
      <c r="R5" s="10">
        <v>28093</v>
      </c>
      <c r="S5" s="10" t="s">
        <v>63</v>
      </c>
      <c r="T5" s="10">
        <v>922140</v>
      </c>
      <c r="U5" s="10" t="s">
        <v>64</v>
      </c>
      <c r="V5" s="10" t="s">
        <v>59</v>
      </c>
      <c r="W5" s="10" t="s">
        <v>59</v>
      </c>
      <c r="X5" s="10" t="s">
        <v>66</v>
      </c>
      <c r="Y5" s="10" t="s">
        <v>260</v>
      </c>
      <c r="Z5" s="10" t="s">
        <v>59</v>
      </c>
      <c r="AA5" s="10" t="s">
        <v>59</v>
      </c>
      <c r="AB5" s="10">
        <v>8</v>
      </c>
      <c r="AC5" s="10">
        <v>3.7500299998800002E-3</v>
      </c>
      <c r="AD5" s="12">
        <v>6.3529959198899999E-7</v>
      </c>
      <c r="AE5" s="10">
        <v>9586.5859375</v>
      </c>
      <c r="AF5" s="10">
        <v>458.32537471875497</v>
      </c>
      <c r="AG5" s="10"/>
      <c r="AH5" s="10"/>
      <c r="AI5" s="10">
        <f t="shared" si="0"/>
        <v>0</v>
      </c>
      <c r="AJ5" s="10">
        <f t="shared" si="1"/>
        <v>0</v>
      </c>
      <c r="AK5" s="10"/>
      <c r="AL5" s="10"/>
      <c r="AM5" s="10"/>
      <c r="AN5" s="10"/>
      <c r="AO5" s="10"/>
      <c r="AP5" s="6"/>
      <c r="AQ5" t="s">
        <v>85</v>
      </c>
      <c r="AR5" s="7" t="s">
        <v>70</v>
      </c>
      <c r="AS5" s="7" t="s">
        <v>70</v>
      </c>
      <c r="AT5" t="s">
        <v>72</v>
      </c>
      <c r="AU5">
        <v>0</v>
      </c>
      <c r="AV5">
        <v>0</v>
      </c>
      <c r="AW5" s="7" t="s">
        <v>70</v>
      </c>
      <c r="AX5" s="7" t="s">
        <v>70</v>
      </c>
      <c r="AY5" s="7" t="s">
        <v>70</v>
      </c>
      <c r="AZ5" s="7" t="s">
        <v>70</v>
      </c>
      <c r="BA5" s="7" t="s">
        <v>70</v>
      </c>
      <c r="BB5" s="6"/>
      <c r="BN5" s="6"/>
      <c r="BZ5" s="6"/>
      <c r="CL5" s="6"/>
    </row>
    <row r="6" spans="1:90" s="10" customFormat="1">
      <c r="A6">
        <v>1</v>
      </c>
      <c r="B6" s="10">
        <v>3867</v>
      </c>
      <c r="D6" s="24"/>
      <c r="E6" s="10">
        <v>3467</v>
      </c>
      <c r="F6" s="10">
        <v>10005563</v>
      </c>
      <c r="G6" s="10" t="s">
        <v>439</v>
      </c>
      <c r="H6" s="10" t="s">
        <v>440</v>
      </c>
      <c r="I6" s="10" t="s">
        <v>227</v>
      </c>
      <c r="J6" s="10" t="s">
        <v>58</v>
      </c>
      <c r="K6" s="10">
        <v>39341</v>
      </c>
      <c r="L6" s="10" t="s">
        <v>59</v>
      </c>
      <c r="M6" s="10" t="s">
        <v>59</v>
      </c>
      <c r="N6" s="10" t="s">
        <v>15</v>
      </c>
      <c r="O6" s="10" t="s">
        <v>59</v>
      </c>
      <c r="P6" s="10">
        <v>-999</v>
      </c>
      <c r="Q6" s="10" t="s">
        <v>229</v>
      </c>
      <c r="R6" s="10">
        <v>28103</v>
      </c>
      <c r="S6" s="10" t="s">
        <v>63</v>
      </c>
      <c r="T6" s="10">
        <v>922140</v>
      </c>
      <c r="U6" s="10" t="s">
        <v>64</v>
      </c>
      <c r="V6" s="10" t="s">
        <v>59</v>
      </c>
      <c r="W6" s="10" t="s">
        <v>59</v>
      </c>
      <c r="X6" s="10" t="s">
        <v>66</v>
      </c>
      <c r="Y6" s="10" t="s">
        <v>260</v>
      </c>
      <c r="Z6" s="10" t="s">
        <v>59</v>
      </c>
      <c r="AA6" s="10" t="s">
        <v>59</v>
      </c>
      <c r="AB6" s="10">
        <v>-999</v>
      </c>
      <c r="AC6" s="10">
        <v>1.71063525295E-3</v>
      </c>
      <c r="AD6" s="12">
        <v>1.10448335414E-7</v>
      </c>
      <c r="AE6" s="10">
        <v>1634.19921875</v>
      </c>
      <c r="AF6" s="10">
        <v>206.10143918378199</v>
      </c>
      <c r="AI6" s="10">
        <f t="shared" si="0"/>
        <v>0</v>
      </c>
      <c r="AJ6" s="10">
        <f t="shared" si="1"/>
        <v>0</v>
      </c>
      <c r="AP6" s="6"/>
      <c r="BB6" s="6"/>
    </row>
    <row r="7" spans="1:90" s="16" customFormat="1">
      <c r="A7">
        <v>1</v>
      </c>
      <c r="B7" s="10">
        <v>3880</v>
      </c>
      <c r="C7" s="10"/>
      <c r="D7" s="24"/>
      <c r="E7" s="10">
        <v>3480</v>
      </c>
      <c r="F7" s="10">
        <v>10005543</v>
      </c>
      <c r="G7" s="10" t="s">
        <v>466</v>
      </c>
      <c r="H7" s="10" t="s">
        <v>467</v>
      </c>
      <c r="I7" s="10" t="s">
        <v>468</v>
      </c>
      <c r="J7" s="10" t="s">
        <v>58</v>
      </c>
      <c r="K7" s="10">
        <v>38646</v>
      </c>
      <c r="L7" s="10" t="s">
        <v>59</v>
      </c>
      <c r="M7" s="10" t="s">
        <v>59</v>
      </c>
      <c r="N7" s="10" t="s">
        <v>15</v>
      </c>
      <c r="O7" s="10" t="s">
        <v>59</v>
      </c>
      <c r="P7" s="10">
        <v>-999</v>
      </c>
      <c r="Q7" s="10" t="s">
        <v>244</v>
      </c>
      <c r="R7" s="10">
        <v>28119</v>
      </c>
      <c r="S7" s="10" t="s">
        <v>63</v>
      </c>
      <c r="T7" s="10">
        <v>922140</v>
      </c>
      <c r="U7" s="10" t="s">
        <v>64</v>
      </c>
      <c r="V7" s="10" t="s">
        <v>469</v>
      </c>
      <c r="W7" s="11">
        <v>43187</v>
      </c>
      <c r="X7" s="10" t="s">
        <v>291</v>
      </c>
      <c r="Y7" s="10" t="s">
        <v>260</v>
      </c>
      <c r="Z7" s="10" t="s">
        <v>59</v>
      </c>
      <c r="AA7" s="10" t="s">
        <v>59</v>
      </c>
      <c r="AB7" s="10">
        <v>6</v>
      </c>
      <c r="AC7" s="10">
        <v>2.3572390409099999E-3</v>
      </c>
      <c r="AD7" s="12">
        <v>3.2232065499900001E-7</v>
      </c>
      <c r="AE7" s="10">
        <v>4832.69140625</v>
      </c>
      <c r="AF7" s="10">
        <v>282.85852742047001</v>
      </c>
      <c r="AG7" s="10"/>
      <c r="AH7" s="10"/>
      <c r="AI7" s="10">
        <f t="shared" si="0"/>
        <v>4</v>
      </c>
      <c r="AJ7" s="10">
        <f t="shared" si="1"/>
        <v>0</v>
      </c>
      <c r="AK7" s="10"/>
      <c r="AL7" s="10"/>
      <c r="AM7" s="10"/>
      <c r="AN7" s="10"/>
      <c r="AO7" s="10"/>
      <c r="AP7" s="6"/>
      <c r="AQ7" s="16" t="s">
        <v>85</v>
      </c>
      <c r="AR7" s="16">
        <v>2</v>
      </c>
      <c r="AS7" s="17">
        <v>43767</v>
      </c>
      <c r="AT7" s="16" t="s">
        <v>72</v>
      </c>
      <c r="AU7" s="16">
        <v>4</v>
      </c>
      <c r="AV7" s="16">
        <v>0</v>
      </c>
      <c r="AW7" s="16">
        <v>5</v>
      </c>
      <c r="AX7" s="19" t="s">
        <v>70</v>
      </c>
      <c r="AY7" s="19" t="s">
        <v>70</v>
      </c>
      <c r="AZ7" s="19" t="s">
        <v>70</v>
      </c>
      <c r="BA7" s="19" t="s">
        <v>70</v>
      </c>
      <c r="BB7" s="6"/>
    </row>
    <row r="8" spans="1:90" s="10" customFormat="1">
      <c r="A8">
        <v>1</v>
      </c>
      <c r="B8" s="10">
        <v>3897</v>
      </c>
      <c r="D8" s="24"/>
      <c r="E8" s="10">
        <v>3497</v>
      </c>
      <c r="F8" s="10">
        <v>10005579</v>
      </c>
      <c r="G8" s="10" t="s">
        <v>487</v>
      </c>
      <c r="H8" s="10" t="s">
        <v>488</v>
      </c>
      <c r="I8" s="10" t="s">
        <v>489</v>
      </c>
      <c r="J8" s="10" t="s">
        <v>58</v>
      </c>
      <c r="K8" s="10">
        <v>39114</v>
      </c>
      <c r="L8" s="10" t="s">
        <v>59</v>
      </c>
      <c r="M8" s="10" t="s">
        <v>59</v>
      </c>
      <c r="N8" s="10" t="s">
        <v>15</v>
      </c>
      <c r="O8" s="10" t="s">
        <v>59</v>
      </c>
      <c r="P8" s="10">
        <v>44</v>
      </c>
      <c r="Q8" s="10" t="s">
        <v>239</v>
      </c>
      <c r="R8" s="10">
        <v>28127</v>
      </c>
      <c r="S8" s="10" t="s">
        <v>63</v>
      </c>
      <c r="T8" s="10">
        <v>922140</v>
      </c>
      <c r="U8" s="10" t="s">
        <v>64</v>
      </c>
      <c r="V8" s="10" t="s">
        <v>59</v>
      </c>
      <c r="W8" s="10" t="s">
        <v>59</v>
      </c>
      <c r="X8" s="10" t="s">
        <v>84</v>
      </c>
      <c r="Y8" s="10" t="s">
        <v>260</v>
      </c>
      <c r="Z8" s="10" t="s">
        <v>59</v>
      </c>
      <c r="AA8" s="10" t="s">
        <v>59</v>
      </c>
      <c r="AB8" s="10">
        <v>185</v>
      </c>
      <c r="AC8" s="10">
        <v>4.3452706594499999E-3</v>
      </c>
      <c r="AD8" s="12">
        <v>8.1206844857300003E-7</v>
      </c>
      <c r="AE8" s="10">
        <v>11861.109375</v>
      </c>
      <c r="AF8" s="10">
        <v>521.32641567324595</v>
      </c>
      <c r="AI8" s="10">
        <f t="shared" si="0"/>
        <v>0</v>
      </c>
      <c r="AJ8" s="10">
        <f t="shared" si="1"/>
        <v>0</v>
      </c>
      <c r="AP8" s="6"/>
      <c r="BB8" s="6"/>
    </row>
    <row r="9" spans="1:90" s="10" customFormat="1">
      <c r="A9">
        <v>1</v>
      </c>
      <c r="B9" s="10">
        <v>3898</v>
      </c>
      <c r="D9" s="24"/>
      <c r="E9" s="10">
        <v>3498</v>
      </c>
      <c r="F9" s="10">
        <v>10005577</v>
      </c>
      <c r="G9" s="10" t="s">
        <v>490</v>
      </c>
      <c r="H9" s="10" t="s">
        <v>491</v>
      </c>
      <c r="I9" s="10" t="s">
        <v>492</v>
      </c>
      <c r="J9" s="10" t="s">
        <v>58</v>
      </c>
      <c r="K9" s="10">
        <v>39153</v>
      </c>
      <c r="L9" s="10" t="s">
        <v>59</v>
      </c>
      <c r="M9" s="10" t="s">
        <v>59</v>
      </c>
      <c r="N9" s="10" t="s">
        <v>15</v>
      </c>
      <c r="O9" s="10" t="s">
        <v>59</v>
      </c>
      <c r="P9" s="10">
        <v>-999</v>
      </c>
      <c r="Q9" s="10" t="s">
        <v>493</v>
      </c>
      <c r="R9" s="10">
        <v>28129</v>
      </c>
      <c r="S9" s="10" t="s">
        <v>63</v>
      </c>
      <c r="T9" s="10">
        <v>922140</v>
      </c>
      <c r="U9" s="10" t="s">
        <v>64</v>
      </c>
      <c r="V9" s="10" t="s">
        <v>59</v>
      </c>
      <c r="W9" s="10" t="s">
        <v>59</v>
      </c>
      <c r="X9" s="10" t="s">
        <v>84</v>
      </c>
      <c r="Y9" s="10" t="s">
        <v>260</v>
      </c>
      <c r="Z9" s="10" t="s">
        <v>59</v>
      </c>
      <c r="AA9" s="10" t="s">
        <v>59</v>
      </c>
      <c r="AB9" s="10">
        <v>-999</v>
      </c>
      <c r="AC9" s="10">
        <v>1.0620397464199999E-3</v>
      </c>
      <c r="AD9" s="12">
        <v>6.3049934510199997E-8</v>
      </c>
      <c r="AE9" s="10">
        <v>921.66015625</v>
      </c>
      <c r="AF9" s="10">
        <v>130.363142188643</v>
      </c>
      <c r="AI9" s="10">
        <f t="shared" si="0"/>
        <v>0</v>
      </c>
      <c r="AJ9" s="10">
        <f t="shared" si="1"/>
        <v>0</v>
      </c>
      <c r="AP9" s="6"/>
      <c r="BB9" s="6"/>
    </row>
    <row r="10" spans="1:90" s="10" customFormat="1">
      <c r="A10">
        <v>1</v>
      </c>
      <c r="B10" s="10">
        <v>4437</v>
      </c>
      <c r="D10" s="24"/>
      <c r="E10" s="10">
        <v>4024</v>
      </c>
      <c r="F10" s="10">
        <v>10005580</v>
      </c>
      <c r="G10" s="10" t="s">
        <v>569</v>
      </c>
      <c r="H10" s="10" t="s">
        <v>570</v>
      </c>
      <c r="I10" s="10" t="s">
        <v>571</v>
      </c>
      <c r="J10" s="10" t="s">
        <v>58</v>
      </c>
      <c r="K10" s="10">
        <v>39428</v>
      </c>
      <c r="L10" s="10" t="s">
        <v>59</v>
      </c>
      <c r="M10" s="10" t="s">
        <v>59</v>
      </c>
      <c r="N10" s="10" t="s">
        <v>15</v>
      </c>
      <c r="O10" s="10" t="s">
        <v>59</v>
      </c>
      <c r="P10" s="10">
        <v>-999</v>
      </c>
      <c r="Q10" s="10" t="s">
        <v>572</v>
      </c>
      <c r="R10" s="10">
        <v>28031</v>
      </c>
      <c r="S10" s="10" t="s">
        <v>63</v>
      </c>
      <c r="T10" s="10">
        <v>922140</v>
      </c>
      <c r="U10" s="10" t="s">
        <v>64</v>
      </c>
      <c r="V10" s="10" t="s">
        <v>59</v>
      </c>
      <c r="W10" s="10" t="s">
        <v>59</v>
      </c>
      <c r="X10" s="10" t="s">
        <v>66</v>
      </c>
      <c r="Y10" s="10" t="s">
        <v>260</v>
      </c>
      <c r="Z10" s="10" t="s">
        <v>59</v>
      </c>
      <c r="AA10" s="10" t="s">
        <v>59</v>
      </c>
      <c r="AB10" s="10">
        <v>-999</v>
      </c>
      <c r="AC10" s="10">
        <v>1.07924459621E-3</v>
      </c>
      <c r="AD10" s="12">
        <v>5.7653216091999997E-8</v>
      </c>
      <c r="AE10" s="10">
        <v>839.22265625</v>
      </c>
      <c r="AF10" s="10">
        <v>129.07622449921601</v>
      </c>
      <c r="AI10" s="10">
        <f t="shared" si="0"/>
        <v>0</v>
      </c>
      <c r="AJ10" s="10">
        <f t="shared" si="1"/>
        <v>0</v>
      </c>
      <c r="AP10" s="6"/>
      <c r="BB10" s="6"/>
    </row>
    <row r="11" spans="1:90">
      <c r="A11">
        <v>1</v>
      </c>
      <c r="B11" s="10">
        <v>4443</v>
      </c>
      <c r="C11" s="10"/>
      <c r="D11" s="24"/>
      <c r="E11" s="10">
        <v>4030</v>
      </c>
      <c r="F11" s="10">
        <v>10005586</v>
      </c>
      <c r="G11" s="10" t="s">
        <v>580</v>
      </c>
      <c r="H11" s="10" t="s">
        <v>581</v>
      </c>
      <c r="I11" s="10" t="s">
        <v>582</v>
      </c>
      <c r="J11" s="10" t="s">
        <v>58</v>
      </c>
      <c r="K11" s="10">
        <v>39653</v>
      </c>
      <c r="L11" s="10" t="s">
        <v>59</v>
      </c>
      <c r="M11" s="10" t="s">
        <v>59</v>
      </c>
      <c r="N11" s="10" t="s">
        <v>15</v>
      </c>
      <c r="O11" s="10" t="s">
        <v>59</v>
      </c>
      <c r="P11" s="10">
        <v>-999</v>
      </c>
      <c r="Q11" s="10" t="s">
        <v>583</v>
      </c>
      <c r="R11" s="10">
        <v>28037</v>
      </c>
      <c r="S11" s="10" t="s">
        <v>63</v>
      </c>
      <c r="T11" s="10">
        <v>922140</v>
      </c>
      <c r="U11" s="10" t="s">
        <v>64</v>
      </c>
      <c r="V11" s="10" t="s">
        <v>59</v>
      </c>
      <c r="W11" s="10" t="s">
        <v>59</v>
      </c>
      <c r="X11" s="10" t="s">
        <v>66</v>
      </c>
      <c r="Y11" s="10" t="s">
        <v>260</v>
      </c>
      <c r="Z11" s="10" t="s">
        <v>59</v>
      </c>
      <c r="AA11" s="10" t="s">
        <v>59</v>
      </c>
      <c r="AB11" s="10">
        <v>-999</v>
      </c>
      <c r="AC11" s="10">
        <v>1.60483121202E-3</v>
      </c>
      <c r="AD11" s="12">
        <v>1.0338631292E-7</v>
      </c>
      <c r="AE11" s="10">
        <v>1502.14453125</v>
      </c>
      <c r="AF11" s="10">
        <v>194.780360411998</v>
      </c>
      <c r="AG11" s="10"/>
      <c r="AH11" s="10"/>
      <c r="AI11" s="10">
        <f t="shared" si="0"/>
        <v>4</v>
      </c>
      <c r="AJ11" s="10">
        <f t="shared" si="1"/>
        <v>0</v>
      </c>
      <c r="AK11" s="10"/>
      <c r="AL11" s="10"/>
      <c r="AM11" s="10"/>
      <c r="AN11" s="10"/>
      <c r="AO11" s="10"/>
      <c r="AP11" s="6"/>
      <c r="AQ11" t="s">
        <v>85</v>
      </c>
      <c r="AR11">
        <v>1</v>
      </c>
      <c r="AS11" s="1">
        <v>43361</v>
      </c>
      <c r="AT11" t="s">
        <v>86</v>
      </c>
      <c r="AU11">
        <v>4</v>
      </c>
      <c r="AV11">
        <v>0</v>
      </c>
      <c r="AW11">
        <v>1</v>
      </c>
      <c r="AX11" s="7" t="s">
        <v>70</v>
      </c>
      <c r="AY11" s="7" t="s">
        <v>70</v>
      </c>
      <c r="AZ11" s="7" t="s">
        <v>70</v>
      </c>
      <c r="BA11" s="7" t="s">
        <v>70</v>
      </c>
      <c r="BB11" s="6" t="e">
        <f>-BA11</f>
        <v>#VALUE!</v>
      </c>
      <c r="BN11" s="6"/>
      <c r="BZ11" s="6"/>
      <c r="CL11" s="6"/>
    </row>
    <row r="12" spans="1:90" s="10" customFormat="1">
      <c r="A12">
        <v>1</v>
      </c>
      <c r="B12" s="10">
        <v>4457</v>
      </c>
      <c r="D12" s="24"/>
      <c r="E12" s="10">
        <v>4044</v>
      </c>
      <c r="F12" s="10">
        <v>10005558</v>
      </c>
      <c r="G12" s="10" t="s">
        <v>589</v>
      </c>
      <c r="H12" s="10" t="s">
        <v>590</v>
      </c>
      <c r="I12" s="10" t="s">
        <v>195</v>
      </c>
      <c r="J12" s="10" t="s">
        <v>58</v>
      </c>
      <c r="K12" s="10">
        <v>38701</v>
      </c>
      <c r="L12" s="10" t="s">
        <v>59</v>
      </c>
      <c r="M12" s="10" t="s">
        <v>59</v>
      </c>
      <c r="N12" s="10" t="s">
        <v>15</v>
      </c>
      <c r="O12" s="10" t="s">
        <v>59</v>
      </c>
      <c r="P12" s="10">
        <v>-999</v>
      </c>
      <c r="Q12" s="10" t="s">
        <v>197</v>
      </c>
      <c r="R12" s="10">
        <v>28151</v>
      </c>
      <c r="S12" s="10" t="s">
        <v>63</v>
      </c>
      <c r="T12" s="10">
        <v>922140</v>
      </c>
      <c r="U12" s="10" t="s">
        <v>64</v>
      </c>
      <c r="V12" s="10" t="s">
        <v>59</v>
      </c>
      <c r="W12" s="10" t="s">
        <v>59</v>
      </c>
      <c r="X12" s="10" t="s">
        <v>84</v>
      </c>
      <c r="Y12" s="10" t="s">
        <v>516</v>
      </c>
      <c r="Z12" s="10" t="s">
        <v>59</v>
      </c>
      <c r="AA12" s="10" t="s">
        <v>59</v>
      </c>
      <c r="AB12" s="10">
        <v>-999</v>
      </c>
      <c r="AC12" s="10">
        <v>1.68255561265E-3</v>
      </c>
      <c r="AD12" s="12">
        <v>1.5482112399099999E-7</v>
      </c>
      <c r="AE12" s="10">
        <v>2298.30859375</v>
      </c>
      <c r="AF12" s="10">
        <v>202.83329873803501</v>
      </c>
      <c r="AI12" s="10">
        <f t="shared" si="0"/>
        <v>0</v>
      </c>
      <c r="AJ12" s="10">
        <f t="shared" si="1"/>
        <v>0</v>
      </c>
      <c r="AP12" s="6"/>
      <c r="BB12" s="6"/>
    </row>
    <row r="13" spans="1:90" s="10" customFormat="1">
      <c r="A13">
        <v>1</v>
      </c>
      <c r="B13" s="10">
        <v>4934</v>
      </c>
      <c r="D13" s="24"/>
      <c r="E13" s="10">
        <v>4522</v>
      </c>
      <c r="F13" s="10">
        <v>10005547</v>
      </c>
      <c r="G13" s="10" t="s">
        <v>639</v>
      </c>
      <c r="H13" s="10" t="s">
        <v>640</v>
      </c>
      <c r="I13" s="10" t="s">
        <v>641</v>
      </c>
      <c r="J13" s="10" t="s">
        <v>58</v>
      </c>
      <c r="K13" s="10">
        <v>38957</v>
      </c>
      <c r="L13" s="10" t="s">
        <v>59</v>
      </c>
      <c r="M13" s="10" t="s">
        <v>59</v>
      </c>
      <c r="N13" s="10" t="s">
        <v>15</v>
      </c>
      <c r="O13" s="10" t="s">
        <v>59</v>
      </c>
      <c r="P13" s="10">
        <v>-999</v>
      </c>
      <c r="Q13" s="10" t="s">
        <v>618</v>
      </c>
      <c r="R13" s="10">
        <v>28135</v>
      </c>
      <c r="S13" s="10" t="s">
        <v>63</v>
      </c>
      <c r="T13" s="10">
        <v>922140</v>
      </c>
      <c r="U13" s="10" t="s">
        <v>64</v>
      </c>
      <c r="V13" s="10" t="s">
        <v>59</v>
      </c>
      <c r="W13" s="10" t="s">
        <v>59</v>
      </c>
      <c r="X13" s="10" t="s">
        <v>84</v>
      </c>
      <c r="Y13" s="10" t="s">
        <v>260</v>
      </c>
      <c r="Z13" s="10" t="s">
        <v>59</v>
      </c>
      <c r="AA13" s="10" t="s">
        <v>59</v>
      </c>
      <c r="AB13" s="10">
        <v>38</v>
      </c>
      <c r="AC13" s="10">
        <v>1.92537010292E-3</v>
      </c>
      <c r="AD13" s="12">
        <v>1.4179154352E-7</v>
      </c>
      <c r="AE13" s="10">
        <v>2118.68359375</v>
      </c>
      <c r="AF13" s="10">
        <v>225.74898831822301</v>
      </c>
      <c r="AI13" s="10">
        <f t="shared" si="0"/>
        <v>0</v>
      </c>
      <c r="AJ13" s="10">
        <f t="shared" si="1"/>
        <v>0</v>
      </c>
      <c r="AP13" s="6"/>
      <c r="BB13" s="6"/>
    </row>
    <row r="14" spans="1:90" s="10" customFormat="1">
      <c r="A14">
        <v>1</v>
      </c>
      <c r="B14" s="10">
        <v>5997</v>
      </c>
      <c r="D14" s="24"/>
      <c r="E14" s="10">
        <v>5597</v>
      </c>
      <c r="F14" s="10">
        <v>10004262</v>
      </c>
      <c r="G14" s="10" t="s">
        <v>695</v>
      </c>
      <c r="H14" s="10" t="s">
        <v>696</v>
      </c>
      <c r="I14" s="10" t="s">
        <v>207</v>
      </c>
      <c r="J14" s="10" t="s">
        <v>58</v>
      </c>
      <c r="K14" s="10">
        <v>39567</v>
      </c>
      <c r="L14" s="10" t="s">
        <v>59</v>
      </c>
      <c r="M14" s="10" t="s">
        <v>59</v>
      </c>
      <c r="N14" s="10" t="s">
        <v>15</v>
      </c>
      <c r="O14" s="10" t="s">
        <v>59</v>
      </c>
      <c r="P14" s="10">
        <v>-999</v>
      </c>
      <c r="Q14" s="10" t="s">
        <v>209</v>
      </c>
      <c r="R14" s="10">
        <v>28059</v>
      </c>
      <c r="S14" s="10" t="s">
        <v>63</v>
      </c>
      <c r="T14" s="10">
        <v>922140</v>
      </c>
      <c r="U14" s="10" t="s">
        <v>64</v>
      </c>
      <c r="V14" s="10" t="s">
        <v>59</v>
      </c>
      <c r="W14" s="10" t="s">
        <v>59</v>
      </c>
      <c r="X14" s="10" t="s">
        <v>84</v>
      </c>
      <c r="Y14" s="10" t="s">
        <v>697</v>
      </c>
      <c r="Z14" s="10" t="s">
        <v>59</v>
      </c>
      <c r="AA14" s="10" t="s">
        <v>116</v>
      </c>
      <c r="AB14" s="10">
        <v>48</v>
      </c>
      <c r="AC14" s="10">
        <v>4.9492077368900001E-3</v>
      </c>
      <c r="AD14" s="12">
        <v>4.9905247940600005E-7</v>
      </c>
      <c r="AE14" s="10">
        <v>7168.728515625</v>
      </c>
      <c r="AF14" s="10">
        <v>590.22259360589499</v>
      </c>
      <c r="AI14" s="10">
        <f t="shared" si="0"/>
        <v>0</v>
      </c>
      <c r="AJ14" s="10">
        <f t="shared" si="1"/>
        <v>0</v>
      </c>
      <c r="AP14" s="6"/>
      <c r="BB14" s="6"/>
    </row>
    <row r="15" spans="1:90" s="10" customFormat="1">
      <c r="A15">
        <v>1</v>
      </c>
      <c r="B15" s="10">
        <v>6334</v>
      </c>
      <c r="D15" s="24"/>
      <c r="E15" s="10">
        <v>6030</v>
      </c>
      <c r="F15" s="10">
        <v>10005581</v>
      </c>
      <c r="G15" s="10" t="s">
        <v>715</v>
      </c>
      <c r="H15" s="10" t="s">
        <v>716</v>
      </c>
      <c r="I15" s="10" t="s">
        <v>678</v>
      </c>
      <c r="J15" s="10" t="s">
        <v>58</v>
      </c>
      <c r="K15" s="10">
        <v>39474</v>
      </c>
      <c r="L15" s="10" t="s">
        <v>59</v>
      </c>
      <c r="M15" s="10" t="s">
        <v>59</v>
      </c>
      <c r="N15" s="10" t="s">
        <v>15</v>
      </c>
      <c r="O15" s="10" t="s">
        <v>59</v>
      </c>
      <c r="P15" s="10">
        <v>-999</v>
      </c>
      <c r="Q15" s="10" t="s">
        <v>717</v>
      </c>
      <c r="R15" s="10">
        <v>28065</v>
      </c>
      <c r="S15" s="10" t="s">
        <v>63</v>
      </c>
      <c r="T15" s="10">
        <v>922140</v>
      </c>
      <c r="U15" s="10" t="s">
        <v>64</v>
      </c>
      <c r="V15" s="10" t="s">
        <v>59</v>
      </c>
      <c r="W15" s="10" t="s">
        <v>59</v>
      </c>
      <c r="X15" s="10" t="s">
        <v>84</v>
      </c>
      <c r="Y15" s="10" t="s">
        <v>260</v>
      </c>
      <c r="Z15" s="10" t="s">
        <v>59</v>
      </c>
      <c r="AA15" s="10" t="s">
        <v>59</v>
      </c>
      <c r="AB15" s="10">
        <v>-999</v>
      </c>
      <c r="AC15" s="10">
        <v>1.9316399985000001E-3</v>
      </c>
      <c r="AD15" s="12">
        <v>1.76615241647E-7</v>
      </c>
      <c r="AE15" s="10">
        <v>2569.6484375</v>
      </c>
      <c r="AF15" s="10">
        <v>231.45792463524</v>
      </c>
      <c r="AI15" s="10">
        <f t="shared" si="0"/>
        <v>0</v>
      </c>
      <c r="AJ15" s="10">
        <f t="shared" si="1"/>
        <v>0</v>
      </c>
      <c r="AP15" s="6"/>
      <c r="BB1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83BB5-09CE-4367-BE9C-8BEAFC51E76F}">
  <dimension ref="A1:Q1"/>
  <sheetViews>
    <sheetView workbookViewId="0">
      <selection activeCell="P1" sqref="P1"/>
    </sheetView>
  </sheetViews>
  <sheetFormatPr baseColWidth="10" defaultColWidth="8.83203125" defaultRowHeight="15"/>
  <sheetData>
    <row r="1" spans="1:17">
      <c r="A1" t="s">
        <v>726</v>
      </c>
      <c r="C1" s="23"/>
      <c r="D1" s="8"/>
      <c r="E1" t="s">
        <v>727</v>
      </c>
      <c r="G1" s="10"/>
      <c r="H1" t="s">
        <v>728</v>
      </c>
      <c r="J1" s="13"/>
      <c r="K1" t="s">
        <v>729</v>
      </c>
      <c r="P1" s="3"/>
      <c r="Q1" t="s">
        <v>730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 </vt:lpstr>
      <vt:lpstr>Closed</vt:lpstr>
      <vt:lpstr>Status not available</vt:lpstr>
      <vt:lpstr>Key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</dc:creator>
  <cp:keywords/>
  <dc:description/>
  <cp:lastModifiedBy>Microsoft Office User</cp:lastModifiedBy>
  <cp:revision/>
  <dcterms:created xsi:type="dcterms:W3CDTF">2019-11-07T02:30:47Z</dcterms:created>
  <dcterms:modified xsi:type="dcterms:W3CDTF">2019-11-20T23:50:19Z</dcterms:modified>
  <cp:category/>
  <cp:contentStatus/>
</cp:coreProperties>
</file>