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frskia001_myuct_ac_za/Documents/Desktop/uct/3 year/frirst semester/EEE3088/EEE3088F-Project-CKR/Budgeting/"/>
    </mc:Choice>
  </mc:AlternateContent>
  <xr:revisionPtr revIDLastSave="1" documentId="8_{014D465B-42D1-C74E-91BE-5333AAF83E14}" xr6:coauthVersionLast="47" xr6:coauthVersionMax="47" xr10:uidLastSave="{3DC1F5D0-716D-4819-A2F2-E06060C507DA}"/>
  <bookViews>
    <workbookView xWindow="-108" yWindow="-108" windowWidth="23256" windowHeight="12576" xr2:uid="{FD346C8A-D0DA-5E4C-88DF-5F65FCB98879}"/>
  </bookViews>
  <sheets>
    <sheet name="Sheet1" sheetId="1" r:id="rId1"/>
  </sheets>
  <definedNames>
    <definedName name="ExternalData_1" localSheetId="0" hidden="1">Sheet1!$A$1:$K$61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6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760DD7-2276-40B1-ABE6-512401B76218}" keepAlive="1" name="Query - EEE3088F_CKR (3)" description="Connection to the 'EEE3088F_CKR (3)' query in the workbook." type="5" refreshedVersion="8" background="1" saveData="1">
    <dbPr connection="Provider=Microsoft.Mashup.OleDb.1;Data Source=$Workbook$;Location=&quot;EEE3088F_CKR (3)&quot;;Extended Properties=&quot;&quot;" command="SELECT * FROM [EEE3088F_CKR (3)]"/>
  </connection>
</connections>
</file>

<file path=xl/sharedStrings.xml><?xml version="1.0" encoding="utf-8"?>
<sst xmlns="http://schemas.openxmlformats.org/spreadsheetml/2006/main" count="547" uniqueCount="245">
  <si>
    <t>Reference</t>
  </si>
  <si>
    <t>Value</t>
  </si>
  <si>
    <t>Footprint</t>
  </si>
  <si>
    <t>Datasheet</t>
  </si>
  <si>
    <t>DNF</t>
  </si>
  <si>
    <t>Extended Part Cost</t>
  </si>
  <si>
    <t>JLC code</t>
  </si>
  <si>
    <t>Part name</t>
  </si>
  <si>
    <t>Sim.Enable</t>
  </si>
  <si>
    <t>cost per unit</t>
  </si>
  <si>
    <t>Qty</t>
  </si>
  <si>
    <t>cost</t>
  </si>
  <si>
    <t>C1-C4</t>
  </si>
  <si>
    <t>10uf</t>
  </si>
  <si>
    <t>footprint:C0603</t>
  </si>
  <si>
    <t>~</t>
  </si>
  <si>
    <t/>
  </si>
  <si>
    <t>-- mixed values --</t>
  </si>
  <si>
    <t>CL10A106KP8NNNC</t>
  </si>
  <si>
    <t>0,0066</t>
  </si>
  <si>
    <t>C5</t>
  </si>
  <si>
    <t>100n</t>
  </si>
  <si>
    <t>footprint:C0402_NEW</t>
  </si>
  <si>
    <t>C1525</t>
  </si>
  <si>
    <t>CL05B104KO5NNNC</t>
  </si>
  <si>
    <t>C6</t>
  </si>
  <si>
    <t>1u</t>
  </si>
  <si>
    <t>footprint:C0402</t>
  </si>
  <si>
    <t>C52923</t>
  </si>
  <si>
    <t>CL05A105KA5NQNC</t>
  </si>
  <si>
    <t>0,0039</t>
  </si>
  <si>
    <t>D1</t>
  </si>
  <si>
    <t>LED Green</t>
  </si>
  <si>
    <t>footprint:LED0805-R-RD</t>
  </si>
  <si>
    <t>C2296</t>
  </si>
  <si>
    <t>17-21SUYC/TR8</t>
  </si>
  <si>
    <t>0,0119</t>
  </si>
  <si>
    <t>D2</t>
  </si>
  <si>
    <t>zener diode</t>
  </si>
  <si>
    <t>footprint:SOD-123_L2.8-W1.8-LS3.7-RD</t>
  </si>
  <si>
    <t>C36599</t>
  </si>
  <si>
    <t>MMSZ4678T18</t>
  </si>
  <si>
    <t>0,0956</t>
  </si>
  <si>
    <t>D3</t>
  </si>
  <si>
    <t>LED RED</t>
  </si>
  <si>
    <t>footprint:LED0603-RD</t>
  </si>
  <si>
    <t>C2286</t>
  </si>
  <si>
    <t>LED_0603</t>
  </si>
  <si>
    <t>0,0054</t>
  </si>
  <si>
    <t>D4, D5</t>
  </si>
  <si>
    <t>LED</t>
  </si>
  <si>
    <t>J1, J2</t>
  </si>
  <si>
    <t>Conn_01x02_Pin</t>
  </si>
  <si>
    <t>footprint:HDR-TH_2P-P2.54-V-M</t>
  </si>
  <si>
    <t>X</t>
  </si>
  <si>
    <t>C5116481</t>
  </si>
  <si>
    <t>2.54-1*2</t>
  </si>
  <si>
    <t>0</t>
  </si>
  <si>
    <t>J3</t>
  </si>
  <si>
    <t>footprint:STM32F051C6_female_header</t>
  </si>
  <si>
    <t>C2883741</t>
  </si>
  <si>
    <t>X6511FV-24-C85D32</t>
  </si>
  <si>
    <t>J4</t>
  </si>
  <si>
    <t>Debugger</t>
  </si>
  <si>
    <t>footprint:HDR-TH_3P-P2.54_CS-1165SDIG</t>
  </si>
  <si>
    <t>C2886705</t>
  </si>
  <si>
    <t>CS-1165SDIG-1*3</t>
  </si>
  <si>
    <t>Q1-Q7</t>
  </si>
  <si>
    <t>AO3401A</t>
  </si>
  <si>
    <t>footprint:SOT-23_L2.9-W1.3-P1.90-LS2.4-BR</t>
  </si>
  <si>
    <t>http://www.aosmd.com/pdfs/datasheet/AO3401A.pdf</t>
  </si>
  <si>
    <t>C15127</t>
  </si>
  <si>
    <t>0,0797</t>
  </si>
  <si>
    <t>R1, R2, R9, R13, R14, R16-R18, R20-R24, R26-R47, R65-R72</t>
  </si>
  <si>
    <t>footprint:R0603</t>
  </si>
  <si>
    <t>C21189</t>
  </si>
  <si>
    <t>0603WAF0000T5E</t>
  </si>
  <si>
    <t>0,0010</t>
  </si>
  <si>
    <t>R3, R11</t>
  </si>
  <si>
    <t>R1M</t>
  </si>
  <si>
    <t>footprint:R0805</t>
  </si>
  <si>
    <t>C17514</t>
  </si>
  <si>
    <t>0805W8F1004T5E</t>
  </si>
  <si>
    <t>0,0016</t>
  </si>
  <si>
    <t>R4</t>
  </si>
  <si>
    <t>R2M</t>
  </si>
  <si>
    <t>C26112</t>
  </si>
  <si>
    <t>0805W8F2004T5E</t>
  </si>
  <si>
    <t>0,0024</t>
  </si>
  <si>
    <t>R5, R8, R10, R15, R19, R56, R57</t>
  </si>
  <si>
    <t>1.2k</t>
  </si>
  <si>
    <t>C17630</t>
  </si>
  <si>
    <t>0805W8F3300T5E</t>
  </si>
  <si>
    <t>R6</t>
  </si>
  <si>
    <t>27.5k</t>
  </si>
  <si>
    <t>C17593</t>
  </si>
  <si>
    <t>0805W8F2702T5E</t>
  </si>
  <si>
    <t>0,0018</t>
  </si>
  <si>
    <t>R7, R64</t>
  </si>
  <si>
    <t>10k</t>
  </si>
  <si>
    <t>C17414</t>
  </si>
  <si>
    <t>0805W8F1002T5E</t>
  </si>
  <si>
    <t>R12</t>
  </si>
  <si>
    <t>R3M</t>
  </si>
  <si>
    <t>C23156</t>
  </si>
  <si>
    <t>0603WAF3004T5E</t>
  </si>
  <si>
    <t>0,0013</t>
  </si>
  <si>
    <t>R25</t>
  </si>
  <si>
    <t>100k</t>
  </si>
  <si>
    <t>footprint:R1206</t>
  </si>
  <si>
    <t>C17900</t>
  </si>
  <si>
    <t>1206W4F1003T5E</t>
  </si>
  <si>
    <t>0,0031</t>
  </si>
  <si>
    <t>R48-R50, R55</t>
  </si>
  <si>
    <t>3.9k</t>
  </si>
  <si>
    <t>footprint:R0402</t>
  </si>
  <si>
    <t>C51721</t>
  </si>
  <si>
    <t>0402WGF3901TCE</t>
  </si>
  <si>
    <t xml:space="preserve">0,0006 </t>
  </si>
  <si>
    <t>R58, R63</t>
  </si>
  <si>
    <t>8.2k</t>
  </si>
  <si>
    <t>C25924</t>
  </si>
  <si>
    <t>0402WGF8201TCE</t>
  </si>
  <si>
    <t>0,0005</t>
  </si>
  <si>
    <t>RV1</t>
  </si>
  <si>
    <t>R_Potentiometer</t>
  </si>
  <si>
    <t>footprint:RES-ADJ-TH_RK09K1130AJ3</t>
  </si>
  <si>
    <t>C388854</t>
  </si>
  <si>
    <t>RK09K1130AJ3</t>
  </si>
  <si>
    <t>0,5956</t>
  </si>
  <si>
    <t>SW1</t>
  </si>
  <si>
    <t>Reset switch</t>
  </si>
  <si>
    <t>footprint:SW-SMD_4P-L5.1-W5.1-P3.70-LS6.5-TL-2</t>
  </si>
  <si>
    <t>C318884</t>
  </si>
  <si>
    <t>TS-1187A-B-A-B</t>
  </si>
  <si>
    <t>0,0152</t>
  </si>
  <si>
    <t>SW2-SW4</t>
  </si>
  <si>
    <t>switch</t>
  </si>
  <si>
    <t>TH1</t>
  </si>
  <si>
    <t>Thermistor</t>
  </si>
  <si>
    <t>C77130</t>
  </si>
  <si>
    <t>NCP15WF104F03RC</t>
  </si>
  <si>
    <t>TP1</t>
  </si>
  <si>
    <t>5v</t>
  </si>
  <si>
    <t>footprint:Testpoint_2.54mm</t>
  </si>
  <si>
    <t>TP2</t>
  </si>
  <si>
    <t>battery charger</t>
  </si>
  <si>
    <t>TP3</t>
  </si>
  <si>
    <t>UVLO</t>
  </si>
  <si>
    <t>TP4</t>
  </si>
  <si>
    <t>+battery out</t>
  </si>
  <si>
    <t>TP5</t>
  </si>
  <si>
    <t xml:space="preserve">reverse polarity </t>
  </si>
  <si>
    <t>TP6</t>
  </si>
  <si>
    <t>3.3v out</t>
  </si>
  <si>
    <t>TP7</t>
  </si>
  <si>
    <t>Pot ADC</t>
  </si>
  <si>
    <t>TP8</t>
  </si>
  <si>
    <t>Therm ADC</t>
  </si>
  <si>
    <t>TP9</t>
  </si>
  <si>
    <t>Light SDA</t>
  </si>
  <si>
    <t>TP10</t>
  </si>
  <si>
    <t>Light SCL</t>
  </si>
  <si>
    <t>TP11</t>
  </si>
  <si>
    <t>Light Interrupt</t>
  </si>
  <si>
    <t>TP14</t>
  </si>
  <si>
    <t>NSRT</t>
  </si>
  <si>
    <t>TP15</t>
  </si>
  <si>
    <t>Switch1</t>
  </si>
  <si>
    <t>TP16</t>
  </si>
  <si>
    <t>Switch2</t>
  </si>
  <si>
    <t>TP17</t>
  </si>
  <si>
    <t>Switch3</t>
  </si>
  <si>
    <t>TP18</t>
  </si>
  <si>
    <t>STM32 3V3</t>
  </si>
  <si>
    <t>TP19</t>
  </si>
  <si>
    <t>STM32 LED1</t>
  </si>
  <si>
    <t>TP20</t>
  </si>
  <si>
    <t>STM32 LED2</t>
  </si>
  <si>
    <t>TP21</t>
  </si>
  <si>
    <t>STM32 GND</t>
  </si>
  <si>
    <t>TP22</t>
  </si>
  <si>
    <t>STM32 BOOT0</t>
  </si>
  <si>
    <t>TP23</t>
  </si>
  <si>
    <t>STM32 Tx</t>
  </si>
  <si>
    <t>TP24</t>
  </si>
  <si>
    <t>STM32 Rx</t>
  </si>
  <si>
    <t>TP25</t>
  </si>
  <si>
    <t>EEPROM SDA</t>
  </si>
  <si>
    <t>TP26</t>
  </si>
  <si>
    <t>EEPROM SCL</t>
  </si>
  <si>
    <t>TP27</t>
  </si>
  <si>
    <t>USB D-</t>
  </si>
  <si>
    <t>TP28</t>
  </si>
  <si>
    <t>USB D+</t>
  </si>
  <si>
    <t>U1</t>
  </si>
  <si>
    <t>Battery Charger</t>
  </si>
  <si>
    <t>footprint:ESOP-8_L4.9-W3.9-P1.27-LS6.0-BL-EP</t>
  </si>
  <si>
    <t>C16581</t>
  </si>
  <si>
    <t>TP4056</t>
  </si>
  <si>
    <t>0,2064</t>
  </si>
  <si>
    <t>U2</t>
  </si>
  <si>
    <t>LMV321</t>
  </si>
  <si>
    <t>footprint:SOT-23-5_L3.0-W1.7-P0.95-LS2.8-BR</t>
  </si>
  <si>
    <t>http://www.ti.com/lit/ds/symlink/lmv324.pdf</t>
  </si>
  <si>
    <t>C7972</t>
  </si>
  <si>
    <t>0,1439</t>
  </si>
  <si>
    <t>U3</t>
  </si>
  <si>
    <t>XC6206PxxxMR</t>
  </si>
  <si>
    <t>footprint:SOT-23-3_L2.9-W1.6-P1.90-LS2.8-BR</t>
  </si>
  <si>
    <t>https://www.torexsemi.com/file/xc6206/XC6206.pdf</t>
  </si>
  <si>
    <t>C5446</t>
  </si>
  <si>
    <t>XC6206P332MR</t>
  </si>
  <si>
    <t>0,0964</t>
  </si>
  <si>
    <t>U4</t>
  </si>
  <si>
    <t>GXHTC3</t>
  </si>
  <si>
    <t>footprint:DFN-6_L2.0-W2.0-P0.50-BL-EP</t>
  </si>
  <si>
    <t>C2837688</t>
  </si>
  <si>
    <t>0,8714</t>
  </si>
  <si>
    <t>U5</t>
  </si>
  <si>
    <t>LTR-303ALS-01</t>
  </si>
  <si>
    <t>footprint:SOT-363_L2.0-W1.3-P0.65-LS2.1-BL</t>
  </si>
  <si>
    <t>http://optoelectronics.liteon.com/upload/download/DS86-2013-0004/LTR-303ALS-01_DS_V1.pdf</t>
  </si>
  <si>
    <t>C364577</t>
  </si>
  <si>
    <t>0,3762</t>
  </si>
  <si>
    <t>u6</t>
  </si>
  <si>
    <t>battery holder</t>
  </si>
  <si>
    <t>footprint:BATTERY-SMD_18650-1S-L77.1-W20.7-1</t>
  </si>
  <si>
    <t>x</t>
  </si>
  <si>
    <t>C2988620</t>
  </si>
  <si>
    <t>BH-18650-B1BA002</t>
  </si>
  <si>
    <t>U7</t>
  </si>
  <si>
    <t>24LC256</t>
  </si>
  <si>
    <t>footprint:PDIP-8_L9.3-W6.4-P2.54-LS7.6-BL</t>
  </si>
  <si>
    <t>http://ww1.microchip.com/downloads/en/devicedoc/21203m.pdf</t>
  </si>
  <si>
    <t>C411624</t>
  </si>
  <si>
    <t>U8</t>
  </si>
  <si>
    <t>usb</t>
  </si>
  <si>
    <t>footprint:MICRO-USB-SMD_MICROXNJ</t>
  </si>
  <si>
    <t>C404969</t>
  </si>
  <si>
    <t>MicroXNJ</t>
  </si>
  <si>
    <t>U9</t>
  </si>
  <si>
    <t>HT42B534-2</t>
  </si>
  <si>
    <t>footprint:SOIC-8_L4.9-W3.9-P1.27-LS6.0-BL</t>
  </si>
  <si>
    <t>C493294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</si>
</sst>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7057EB-0580-4F35-BF32-4B231F6B3814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DNF" tableColumnId="5"/>
      <queryTableField id="6" name="Extended Part Cost" tableColumnId="6"/>
      <queryTableField id="7" name="JLC code" tableColumnId="7"/>
      <queryTableField id="8" name="Part name" tableColumnId="8"/>
      <queryTableField id="9" name="Sim.Enable" tableColumnId="9"/>
      <queryTableField id="10" name="cost per unit" tableColumnId="10"/>
      <queryTableField id="11" name="Qt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545FC-58D0-4E5A-AC62-B88A387EB067}" name="EEE3088F_CKR5" displayName="EEE3088F_CKR5" ref="A1:L62" tableType="queryTable" totalsRowCount="1">
  <autoFilter ref="A1:L61" xr:uid="{C8E545FC-58D0-4E5A-AC62-B88A387EB067}"/>
  <tableColumns count="12">
    <tableColumn id="1" xr3:uid="{993B1F1B-55D1-4EF3-8F91-1B000C0F3C82}" uniqueName="1" name="Reference" queryTableFieldId="1" dataDxfId="18" totalsRowDxfId="19"/>
    <tableColumn id="2" xr3:uid="{F873E221-A846-4A96-A04B-6DD2D1375CC2}" uniqueName="2" name="Value" queryTableFieldId="2" dataDxfId="16" totalsRowDxfId="17"/>
    <tableColumn id="3" xr3:uid="{9A7ECE1E-0094-44A3-9EFB-97A423A295E9}" uniqueName="3" name="Footprint" queryTableFieldId="3" dataDxfId="14" totalsRowDxfId="15"/>
    <tableColumn id="4" xr3:uid="{D7492125-EB33-4FA2-A733-DAB6148EE98A}" uniqueName="4" name="Datasheet" queryTableFieldId="4" dataDxfId="12" totalsRowDxfId="13"/>
    <tableColumn id="5" xr3:uid="{DB8E2F0F-6433-4375-857A-974114EFF320}" uniqueName="5" name="DNF" queryTableFieldId="5" dataDxfId="10" totalsRowDxfId="11"/>
    <tableColumn id="6" xr3:uid="{6CE5B6F2-AB9A-403F-9899-254DC7D47EB4}" uniqueName="6" name="Extended Part Cost" queryTableFieldId="6"/>
    <tableColumn id="7" xr3:uid="{7F358C3C-2A11-4685-A9F8-44BAA59B3005}" uniqueName="7" name="JLC code" queryTableFieldId="7" dataDxfId="8" totalsRowDxfId="9"/>
    <tableColumn id="8" xr3:uid="{898401A0-9F92-4735-8D60-2F4ECBD0FD4E}" uniqueName="8" name="Part name" queryTableFieldId="8" dataDxfId="6" totalsRowDxfId="7"/>
    <tableColumn id="9" xr3:uid="{FC651EEF-300A-452E-AF22-192D00F06042}" uniqueName="9" name="Sim.Enable" queryTableFieldId="9" dataDxfId="4" totalsRowDxfId="5"/>
    <tableColumn id="10" xr3:uid="{C60D47B5-2B96-4496-8686-9F46AAD6B402}" uniqueName="10" name="cost per unit" queryTableFieldId="10" dataDxfId="2" totalsRowDxfId="3"/>
    <tableColumn id="11" xr3:uid="{BAE06A91-E638-47C1-8EA8-C757CC98EEE6}" uniqueName="11" name="Qty" queryTableFieldId="11"/>
    <tableColumn id="12" xr3:uid="{13CFC27F-6BD7-4831-B1A5-4C138AE1DFA0}" uniqueName="12" name="cost" totalsRowFunction="sum" queryTableFieldId="12" dataDxfId="0" totalsRowDxfId="1">
      <calculatedColumnFormula>(EEE3088F_CKR5[[#This Row],[Qty]]*EEE3088F_CKR5[[#This Row],[cost per unit]]*5+EEE3088F_CKR5[[#This Row],[Extended Part Cost]])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A224-0256-9D41-B1DA-E7009CCDCDAB}">
  <dimension ref="A1:L62"/>
  <sheetViews>
    <sheetView tabSelected="1" workbookViewId="0">
      <selection activeCell="M10" sqref="M10"/>
    </sheetView>
  </sheetViews>
  <sheetFormatPr defaultRowHeight="15.6" x14ac:dyDescent="0.3"/>
  <cols>
    <col min="1" max="1" width="44.296875" bestFit="1" customWidth="1"/>
    <col min="2" max="2" width="13.59765625" bestFit="1" customWidth="1"/>
    <col min="3" max="3" width="8.296875" customWidth="1"/>
    <col min="7" max="7" width="13.59765625" bestFit="1" customWidth="1"/>
    <col min="8" max="8" width="16.09765625" bestFit="1" customWidth="1"/>
    <col min="9" max="9" width="13.59765625" bestFit="1" customWidth="1"/>
    <col min="10" max="10" width="12.296875" bestFit="1" customWidth="1"/>
    <col min="11" max="11" width="5.59765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0</v>
      </c>
      <c r="G2" t="s">
        <v>17</v>
      </c>
      <c r="H2" t="s">
        <v>18</v>
      </c>
      <c r="I2" t="s">
        <v>16</v>
      </c>
      <c r="J2" t="s">
        <v>19</v>
      </c>
      <c r="K2">
        <v>4</v>
      </c>
      <c r="L2">
        <f>(EEE3088F_CKR5[[#This Row],[Qty]]*EEE3088F_CKR5[[#This Row],[cost per unit]]*5+EEE3088F_CKR5[[#This Row],[Extended Part Cost]])</f>
        <v>0.13200000000000001</v>
      </c>
    </row>
    <row r="3" spans="1:12" x14ac:dyDescent="0.3">
      <c r="A3" t="s">
        <v>20</v>
      </c>
      <c r="B3" t="s">
        <v>21</v>
      </c>
      <c r="C3" t="s">
        <v>22</v>
      </c>
      <c r="D3" t="s">
        <v>15</v>
      </c>
      <c r="E3" t="s">
        <v>16</v>
      </c>
      <c r="F3">
        <v>0</v>
      </c>
      <c r="G3" t="s">
        <v>23</v>
      </c>
      <c r="H3" t="s">
        <v>24</v>
      </c>
      <c r="I3" t="s">
        <v>16</v>
      </c>
      <c r="J3">
        <v>1.1000000000000001E-3</v>
      </c>
      <c r="K3">
        <v>1</v>
      </c>
      <c r="L3">
        <f>(EEE3088F_CKR5[[#This Row],[Qty]]*EEE3088F_CKR5[[#This Row],[cost per unit]]*5+EEE3088F_CKR5[[#This Row],[Extended Part Cost]])</f>
        <v>5.5000000000000005E-3</v>
      </c>
    </row>
    <row r="4" spans="1:12" x14ac:dyDescent="0.3">
      <c r="A4" t="s">
        <v>25</v>
      </c>
      <c r="B4" t="s">
        <v>26</v>
      </c>
      <c r="C4" t="s">
        <v>27</v>
      </c>
      <c r="D4" t="s">
        <v>15</v>
      </c>
      <c r="E4" t="s">
        <v>16</v>
      </c>
      <c r="F4">
        <v>0</v>
      </c>
      <c r="G4" t="s">
        <v>28</v>
      </c>
      <c r="H4" t="s">
        <v>29</v>
      </c>
      <c r="I4" t="s">
        <v>16</v>
      </c>
      <c r="J4" t="s">
        <v>30</v>
      </c>
      <c r="K4">
        <v>1</v>
      </c>
      <c r="L4">
        <f>(EEE3088F_CKR5[[#This Row],[Qty]]*EEE3088F_CKR5[[#This Row],[cost per unit]]*5+EEE3088F_CKR5[[#This Row],[Extended Part Cost]])</f>
        <v>1.95E-2</v>
      </c>
    </row>
    <row r="5" spans="1:12" x14ac:dyDescent="0.3">
      <c r="A5" t="s">
        <v>31</v>
      </c>
      <c r="B5" t="s">
        <v>32</v>
      </c>
      <c r="C5" t="s">
        <v>33</v>
      </c>
      <c r="D5" t="s">
        <v>15</v>
      </c>
      <c r="E5" t="s">
        <v>16</v>
      </c>
      <c r="F5">
        <v>0</v>
      </c>
      <c r="G5" t="s">
        <v>34</v>
      </c>
      <c r="H5" t="s">
        <v>35</v>
      </c>
      <c r="I5" t="s">
        <v>16</v>
      </c>
      <c r="J5" t="s">
        <v>36</v>
      </c>
      <c r="K5">
        <v>1</v>
      </c>
      <c r="L5">
        <f>(EEE3088F_CKR5[[#This Row],[Qty]]*EEE3088F_CKR5[[#This Row],[cost per unit]]*5+EEE3088F_CKR5[[#This Row],[Extended Part Cost]])</f>
        <v>5.9500000000000004E-2</v>
      </c>
    </row>
    <row r="6" spans="1:12" x14ac:dyDescent="0.3">
      <c r="A6" t="s">
        <v>37</v>
      </c>
      <c r="B6" t="s">
        <v>38</v>
      </c>
      <c r="C6" t="s">
        <v>39</v>
      </c>
      <c r="D6" t="s">
        <v>16</v>
      </c>
      <c r="E6" t="s">
        <v>16</v>
      </c>
      <c r="F6">
        <v>3</v>
      </c>
      <c r="G6" t="s">
        <v>40</v>
      </c>
      <c r="H6" t="s">
        <v>41</v>
      </c>
      <c r="I6" t="s">
        <v>16</v>
      </c>
      <c r="J6" t="s">
        <v>42</v>
      </c>
      <c r="K6">
        <v>1</v>
      </c>
      <c r="L6">
        <f>(EEE3088F_CKR5[[#This Row],[Qty]]*EEE3088F_CKR5[[#This Row],[cost per unit]]*5+EEE3088F_CKR5[[#This Row],[Extended Part Cost]])</f>
        <v>3.4780000000000002</v>
      </c>
    </row>
    <row r="7" spans="1:12" x14ac:dyDescent="0.3">
      <c r="A7" t="s">
        <v>43</v>
      </c>
      <c r="B7" t="s">
        <v>44</v>
      </c>
      <c r="C7" t="s">
        <v>45</v>
      </c>
      <c r="D7" t="s">
        <v>15</v>
      </c>
      <c r="E7" t="s">
        <v>16</v>
      </c>
      <c r="F7">
        <v>0</v>
      </c>
      <c r="G7" t="s">
        <v>46</v>
      </c>
      <c r="H7" t="s">
        <v>47</v>
      </c>
      <c r="I7" t="s">
        <v>16</v>
      </c>
      <c r="J7" t="s">
        <v>48</v>
      </c>
      <c r="K7">
        <v>1</v>
      </c>
      <c r="L7">
        <f>(EEE3088F_CKR5[[#This Row],[Qty]]*EEE3088F_CKR5[[#This Row],[cost per unit]]*5+EEE3088F_CKR5[[#This Row],[Extended Part Cost]])</f>
        <v>2.7000000000000003E-2</v>
      </c>
    </row>
    <row r="8" spans="1:12" x14ac:dyDescent="0.3">
      <c r="A8" t="s">
        <v>49</v>
      </c>
      <c r="B8" t="s">
        <v>50</v>
      </c>
      <c r="C8" t="s">
        <v>45</v>
      </c>
      <c r="D8" t="s">
        <v>15</v>
      </c>
      <c r="E8" t="s">
        <v>16</v>
      </c>
      <c r="F8">
        <v>0</v>
      </c>
      <c r="G8" t="s">
        <v>46</v>
      </c>
      <c r="H8" t="s">
        <v>47</v>
      </c>
      <c r="I8" t="s">
        <v>16</v>
      </c>
      <c r="J8" t="s">
        <v>48</v>
      </c>
      <c r="K8">
        <v>2</v>
      </c>
      <c r="L8">
        <f>(EEE3088F_CKR5[[#This Row],[Qty]]*EEE3088F_CKR5[[#This Row],[cost per unit]]*5+EEE3088F_CKR5[[#This Row],[Extended Part Cost]])</f>
        <v>5.4000000000000006E-2</v>
      </c>
    </row>
    <row r="9" spans="1:12" x14ac:dyDescent="0.3">
      <c r="A9" t="s">
        <v>51</v>
      </c>
      <c r="B9" t="s">
        <v>52</v>
      </c>
      <c r="C9" t="s">
        <v>53</v>
      </c>
      <c r="D9" t="s">
        <v>15</v>
      </c>
      <c r="E9" t="s">
        <v>54</v>
      </c>
      <c r="F9">
        <v>0</v>
      </c>
      <c r="G9" t="s">
        <v>55</v>
      </c>
      <c r="H9" t="s">
        <v>56</v>
      </c>
      <c r="I9" t="s">
        <v>16</v>
      </c>
      <c r="J9" t="s">
        <v>57</v>
      </c>
      <c r="K9">
        <v>2</v>
      </c>
      <c r="L9">
        <f>(EEE3088F_CKR5[[#This Row],[Qty]]*EEE3088F_CKR5[[#This Row],[cost per unit]]*5+EEE3088F_CKR5[[#This Row],[Extended Part Cost]])</f>
        <v>0</v>
      </c>
    </row>
    <row r="10" spans="1:12" x14ac:dyDescent="0.3">
      <c r="A10" t="s">
        <v>58</v>
      </c>
      <c r="B10" t="s">
        <v>16</v>
      </c>
      <c r="C10" t="s">
        <v>59</v>
      </c>
      <c r="D10" t="s">
        <v>16</v>
      </c>
      <c r="E10" t="s">
        <v>16</v>
      </c>
      <c r="F10">
        <v>0</v>
      </c>
      <c r="G10" t="s">
        <v>60</v>
      </c>
      <c r="H10" t="s">
        <v>61</v>
      </c>
      <c r="I10" t="s">
        <v>16</v>
      </c>
      <c r="J10" t="s">
        <v>57</v>
      </c>
      <c r="K10">
        <v>1</v>
      </c>
      <c r="L10">
        <f>(EEE3088F_CKR5[[#This Row],[Qty]]*EEE3088F_CKR5[[#This Row],[cost per unit]]*5+EEE3088F_CKR5[[#This Row],[Extended Part Cost]])</f>
        <v>0</v>
      </c>
    </row>
    <row r="11" spans="1:12" x14ac:dyDescent="0.3">
      <c r="A11" t="s">
        <v>62</v>
      </c>
      <c r="B11" t="s">
        <v>63</v>
      </c>
      <c r="C11" t="s">
        <v>64</v>
      </c>
      <c r="D11" t="s">
        <v>15</v>
      </c>
      <c r="E11" t="s">
        <v>16</v>
      </c>
      <c r="F11">
        <v>0</v>
      </c>
      <c r="G11" t="s">
        <v>65</v>
      </c>
      <c r="H11" t="s">
        <v>66</v>
      </c>
      <c r="I11" t="s">
        <v>16</v>
      </c>
      <c r="J11" t="s">
        <v>57</v>
      </c>
      <c r="K11">
        <v>1</v>
      </c>
      <c r="L11">
        <f>(EEE3088F_CKR5[[#This Row],[Qty]]*EEE3088F_CKR5[[#This Row],[cost per unit]]*5+EEE3088F_CKR5[[#This Row],[Extended Part Cost]])</f>
        <v>0</v>
      </c>
    </row>
    <row r="12" spans="1:12" x14ac:dyDescent="0.3">
      <c r="A12" t="s">
        <v>67</v>
      </c>
      <c r="B12" t="s">
        <v>68</v>
      </c>
      <c r="C12" t="s">
        <v>69</v>
      </c>
      <c r="D12" t="s">
        <v>70</v>
      </c>
      <c r="E12" t="s">
        <v>16</v>
      </c>
      <c r="F12">
        <v>0</v>
      </c>
      <c r="G12" t="s">
        <v>71</v>
      </c>
      <c r="H12" t="s">
        <v>68</v>
      </c>
      <c r="I12" t="s">
        <v>16</v>
      </c>
      <c r="J12" t="s">
        <v>72</v>
      </c>
      <c r="K12">
        <v>7</v>
      </c>
      <c r="L12">
        <f>(EEE3088F_CKR5[[#This Row],[Qty]]*EEE3088F_CKR5[[#This Row],[cost per unit]]*5+EEE3088F_CKR5[[#This Row],[Extended Part Cost]])</f>
        <v>2.7894999999999999</v>
      </c>
    </row>
    <row r="13" spans="1:12" x14ac:dyDescent="0.3">
      <c r="A13" t="s">
        <v>73</v>
      </c>
      <c r="B13" t="s">
        <v>57</v>
      </c>
      <c r="C13" t="s">
        <v>74</v>
      </c>
      <c r="D13" t="s">
        <v>15</v>
      </c>
      <c r="E13" t="s">
        <v>16</v>
      </c>
      <c r="F13">
        <v>0</v>
      </c>
      <c r="G13" t="s">
        <v>75</v>
      </c>
      <c r="H13" t="s">
        <v>76</v>
      </c>
      <c r="I13" t="s">
        <v>17</v>
      </c>
      <c r="J13" t="s">
        <v>77</v>
      </c>
      <c r="K13">
        <v>43</v>
      </c>
      <c r="L13">
        <f>EEE3088F_CKR5[[#This Row],[Qty]]/2*EEE3088F_CKR5[[#This Row],[cost per unit]]*5+EEE3088F_CKR5[[#This Row],[Extended Part Cost]]</f>
        <v>0.10750000000000001</v>
      </c>
    </row>
    <row r="14" spans="1:12" x14ac:dyDescent="0.3">
      <c r="A14" t="s">
        <v>78</v>
      </c>
      <c r="B14" t="s">
        <v>79</v>
      </c>
      <c r="C14" t="s">
        <v>80</v>
      </c>
      <c r="D14" t="s">
        <v>15</v>
      </c>
      <c r="E14" t="s">
        <v>16</v>
      </c>
      <c r="F14">
        <v>0</v>
      </c>
      <c r="G14" t="s">
        <v>81</v>
      </c>
      <c r="H14" t="s">
        <v>82</v>
      </c>
      <c r="I14" t="s">
        <v>16</v>
      </c>
      <c r="J14" t="s">
        <v>83</v>
      </c>
      <c r="K14">
        <v>2</v>
      </c>
      <c r="L14">
        <f>(EEE3088F_CKR5[[#This Row],[Qty]]*EEE3088F_CKR5[[#This Row],[cost per unit]]*5+EEE3088F_CKR5[[#This Row],[Extended Part Cost]])</f>
        <v>1.6E-2</v>
      </c>
    </row>
    <row r="15" spans="1:12" x14ac:dyDescent="0.3">
      <c r="A15" t="s">
        <v>84</v>
      </c>
      <c r="B15" t="s">
        <v>85</v>
      </c>
      <c r="C15" t="s">
        <v>80</v>
      </c>
      <c r="D15" t="s">
        <v>15</v>
      </c>
      <c r="E15" t="s">
        <v>16</v>
      </c>
      <c r="F15">
        <v>0</v>
      </c>
      <c r="G15" t="s">
        <v>86</v>
      </c>
      <c r="H15" t="s">
        <v>87</v>
      </c>
      <c r="I15" t="s">
        <v>16</v>
      </c>
      <c r="J15" t="s">
        <v>88</v>
      </c>
      <c r="K15">
        <v>1</v>
      </c>
      <c r="L15">
        <f>(EEE3088F_CKR5[[#This Row],[Qty]]*EEE3088F_CKR5[[#This Row],[cost per unit]]*5+EEE3088F_CKR5[[#This Row],[Extended Part Cost]])</f>
        <v>1.1999999999999999E-2</v>
      </c>
    </row>
    <row r="16" spans="1:12" x14ac:dyDescent="0.3">
      <c r="A16" t="s">
        <v>89</v>
      </c>
      <c r="B16" t="s">
        <v>90</v>
      </c>
      <c r="C16" t="s">
        <v>80</v>
      </c>
      <c r="D16" t="s">
        <v>15</v>
      </c>
      <c r="E16" t="s">
        <v>16</v>
      </c>
      <c r="F16">
        <v>0</v>
      </c>
      <c r="G16" t="s">
        <v>91</v>
      </c>
      <c r="H16" t="s">
        <v>92</v>
      </c>
      <c r="I16" t="s">
        <v>16</v>
      </c>
      <c r="J16" t="s">
        <v>83</v>
      </c>
      <c r="K16">
        <v>7</v>
      </c>
      <c r="L16">
        <f>(EEE3088F_CKR5[[#This Row],[Qty]]*EEE3088F_CKR5[[#This Row],[cost per unit]]*5+EEE3088F_CKR5[[#This Row],[Extended Part Cost]])</f>
        <v>5.6000000000000001E-2</v>
      </c>
    </row>
    <row r="17" spans="1:12" x14ac:dyDescent="0.3">
      <c r="A17" t="s">
        <v>93</v>
      </c>
      <c r="B17" t="s">
        <v>94</v>
      </c>
      <c r="C17" t="s">
        <v>80</v>
      </c>
      <c r="D17" t="s">
        <v>15</v>
      </c>
      <c r="E17" t="s">
        <v>16</v>
      </c>
      <c r="F17">
        <v>0</v>
      </c>
      <c r="G17" t="s">
        <v>95</v>
      </c>
      <c r="H17" t="s">
        <v>96</v>
      </c>
      <c r="I17" t="s">
        <v>16</v>
      </c>
      <c r="J17" t="s">
        <v>97</v>
      </c>
      <c r="K17">
        <v>1</v>
      </c>
      <c r="L17">
        <f>(EEE3088F_CKR5[[#This Row],[Qty]]*EEE3088F_CKR5[[#This Row],[cost per unit]]*5+EEE3088F_CKR5[[#This Row],[Extended Part Cost]])</f>
        <v>8.9999999999999993E-3</v>
      </c>
    </row>
    <row r="18" spans="1:12" x14ac:dyDescent="0.3">
      <c r="A18" t="s">
        <v>98</v>
      </c>
      <c r="B18" t="s">
        <v>99</v>
      </c>
      <c r="C18" t="s">
        <v>80</v>
      </c>
      <c r="D18" t="s">
        <v>15</v>
      </c>
      <c r="E18" t="s">
        <v>16</v>
      </c>
      <c r="F18">
        <v>0</v>
      </c>
      <c r="G18" t="s">
        <v>100</v>
      </c>
      <c r="H18" t="s">
        <v>101</v>
      </c>
      <c r="I18" t="s">
        <v>16</v>
      </c>
      <c r="J18" t="s">
        <v>77</v>
      </c>
      <c r="K18">
        <v>2</v>
      </c>
      <c r="L18">
        <f>(EEE3088F_CKR5[[#This Row],[Qty]]*EEE3088F_CKR5[[#This Row],[cost per unit]]*5+EEE3088F_CKR5[[#This Row],[Extended Part Cost]])</f>
        <v>0.01</v>
      </c>
    </row>
    <row r="19" spans="1:12" x14ac:dyDescent="0.3">
      <c r="A19" t="s">
        <v>102</v>
      </c>
      <c r="B19" t="s">
        <v>103</v>
      </c>
      <c r="C19" t="s">
        <v>74</v>
      </c>
      <c r="D19" t="s">
        <v>15</v>
      </c>
      <c r="E19" t="s">
        <v>16</v>
      </c>
      <c r="F19">
        <v>0</v>
      </c>
      <c r="G19" t="s">
        <v>104</v>
      </c>
      <c r="H19" t="s">
        <v>105</v>
      </c>
      <c r="I19" t="s">
        <v>16</v>
      </c>
      <c r="J19" t="s">
        <v>106</v>
      </c>
      <c r="K19">
        <v>1</v>
      </c>
      <c r="L19">
        <f>(EEE3088F_CKR5[[#This Row],[Qty]]*EEE3088F_CKR5[[#This Row],[cost per unit]]*5+EEE3088F_CKR5[[#This Row],[Extended Part Cost]])</f>
        <v>6.4999999999999997E-3</v>
      </c>
    </row>
    <row r="20" spans="1:12" x14ac:dyDescent="0.3">
      <c r="A20" t="s">
        <v>107</v>
      </c>
      <c r="B20" t="s">
        <v>108</v>
      </c>
      <c r="C20" t="s">
        <v>109</v>
      </c>
      <c r="D20" t="s">
        <v>15</v>
      </c>
      <c r="E20" t="s">
        <v>16</v>
      </c>
      <c r="F20">
        <v>0</v>
      </c>
      <c r="G20" t="s">
        <v>110</v>
      </c>
      <c r="H20" t="s">
        <v>111</v>
      </c>
      <c r="I20" t="s">
        <v>16</v>
      </c>
      <c r="J20" t="s">
        <v>112</v>
      </c>
      <c r="K20">
        <v>1</v>
      </c>
      <c r="L20">
        <f>(EEE3088F_CKR5[[#This Row],[Qty]]*EEE3088F_CKR5[[#This Row],[cost per unit]]*5+EEE3088F_CKR5[[#This Row],[Extended Part Cost]])</f>
        <v>1.55E-2</v>
      </c>
    </row>
    <row r="21" spans="1:12" x14ac:dyDescent="0.3">
      <c r="A21" t="s">
        <v>113</v>
      </c>
      <c r="B21" t="s">
        <v>114</v>
      </c>
      <c r="C21" t="s">
        <v>115</v>
      </c>
      <c r="D21" t="s">
        <v>15</v>
      </c>
      <c r="E21" t="s">
        <v>16</v>
      </c>
      <c r="F21">
        <v>0</v>
      </c>
      <c r="G21" t="s">
        <v>116</v>
      </c>
      <c r="H21" t="s">
        <v>117</v>
      </c>
      <c r="I21" t="s">
        <v>16</v>
      </c>
      <c r="J21" t="s">
        <v>118</v>
      </c>
      <c r="K21">
        <v>4</v>
      </c>
      <c r="L21">
        <f>(EEE3088F_CKR5[[#This Row],[Qty]]*EEE3088F_CKR5[[#This Row],[cost per unit]]*5+EEE3088F_CKR5[[#This Row],[Extended Part Cost]])</f>
        <v>1.1999999999999999E-2</v>
      </c>
    </row>
    <row r="22" spans="1:12" x14ac:dyDescent="0.3">
      <c r="A22" t="s">
        <v>119</v>
      </c>
      <c r="B22" t="s">
        <v>120</v>
      </c>
      <c r="C22" t="s">
        <v>115</v>
      </c>
      <c r="D22" t="s">
        <v>15</v>
      </c>
      <c r="E22" t="s">
        <v>16</v>
      </c>
      <c r="F22">
        <v>0</v>
      </c>
      <c r="G22" t="s">
        <v>121</v>
      </c>
      <c r="H22" t="s">
        <v>122</v>
      </c>
      <c r="I22" t="s">
        <v>16</v>
      </c>
      <c r="J22" t="s">
        <v>123</v>
      </c>
      <c r="K22">
        <v>2</v>
      </c>
      <c r="L22">
        <f>(EEE3088F_CKR5[[#This Row],[Qty]]*EEE3088F_CKR5[[#This Row],[cost per unit]]*5+EEE3088F_CKR5[[#This Row],[Extended Part Cost]])</f>
        <v>5.0000000000000001E-3</v>
      </c>
    </row>
    <row r="23" spans="1:12" x14ac:dyDescent="0.3">
      <c r="A23" t="s">
        <v>124</v>
      </c>
      <c r="B23" t="s">
        <v>125</v>
      </c>
      <c r="C23" t="s">
        <v>126</v>
      </c>
      <c r="D23" t="s">
        <v>15</v>
      </c>
      <c r="E23" t="s">
        <v>16</v>
      </c>
      <c r="F23">
        <v>3</v>
      </c>
      <c r="G23" t="s">
        <v>127</v>
      </c>
      <c r="H23" t="s">
        <v>128</v>
      </c>
      <c r="I23" t="s">
        <v>16</v>
      </c>
      <c r="J23" t="s">
        <v>129</v>
      </c>
      <c r="K23">
        <v>1</v>
      </c>
      <c r="L23">
        <f>(EEE3088F_CKR5[[#This Row],[Qty]]*EEE3088F_CKR5[[#This Row],[cost per unit]]*5+EEE3088F_CKR5[[#This Row],[Extended Part Cost]])</f>
        <v>5.9779999999999998</v>
      </c>
    </row>
    <row r="24" spans="1:12" x14ac:dyDescent="0.3">
      <c r="A24" t="s">
        <v>130</v>
      </c>
      <c r="B24" t="s">
        <v>131</v>
      </c>
      <c r="C24" t="s">
        <v>132</v>
      </c>
      <c r="D24" t="s">
        <v>15</v>
      </c>
      <c r="E24" t="s">
        <v>16</v>
      </c>
      <c r="F24">
        <v>0</v>
      </c>
      <c r="G24" t="s">
        <v>133</v>
      </c>
      <c r="H24" t="s">
        <v>134</v>
      </c>
      <c r="I24" t="s">
        <v>16</v>
      </c>
      <c r="J24" t="s">
        <v>135</v>
      </c>
      <c r="K24">
        <v>1</v>
      </c>
      <c r="L24">
        <f>(EEE3088F_CKR5[[#This Row],[Qty]]*EEE3088F_CKR5[[#This Row],[cost per unit]]*5+EEE3088F_CKR5[[#This Row],[Extended Part Cost]])</f>
        <v>7.5999999999999998E-2</v>
      </c>
    </row>
    <row r="25" spans="1:12" x14ac:dyDescent="0.3">
      <c r="A25" t="s">
        <v>136</v>
      </c>
      <c r="B25" t="s">
        <v>137</v>
      </c>
      <c r="C25" t="s">
        <v>132</v>
      </c>
      <c r="D25" t="s">
        <v>15</v>
      </c>
      <c r="E25" t="s">
        <v>16</v>
      </c>
      <c r="F25">
        <v>0</v>
      </c>
      <c r="G25" t="s">
        <v>133</v>
      </c>
      <c r="H25" t="s">
        <v>134</v>
      </c>
      <c r="I25" t="s">
        <v>16</v>
      </c>
      <c r="J25" t="s">
        <v>135</v>
      </c>
      <c r="K25">
        <v>3</v>
      </c>
      <c r="L25">
        <f>(EEE3088F_CKR5[[#This Row],[Qty]]*EEE3088F_CKR5[[#This Row],[cost per unit]]*5+EEE3088F_CKR5[[#This Row],[Extended Part Cost]])</f>
        <v>0.22800000000000001</v>
      </c>
    </row>
    <row r="26" spans="1:12" x14ac:dyDescent="0.3">
      <c r="A26" t="s">
        <v>138</v>
      </c>
      <c r="B26" t="s">
        <v>139</v>
      </c>
      <c r="C26" t="s">
        <v>115</v>
      </c>
      <c r="D26" t="s">
        <v>15</v>
      </c>
      <c r="E26" t="s">
        <v>16</v>
      </c>
      <c r="F26">
        <v>3</v>
      </c>
      <c r="G26" t="s">
        <v>140</v>
      </c>
      <c r="H26" t="s">
        <v>141</v>
      </c>
      <c r="I26" t="s">
        <v>16</v>
      </c>
      <c r="J26">
        <v>1.2999999999999999E-2</v>
      </c>
      <c r="K26">
        <v>1</v>
      </c>
      <c r="L26">
        <f>(EEE3088F_CKR5[[#This Row],[Qty]]*EEE3088F_CKR5[[#This Row],[cost per unit]]*5+EEE3088F_CKR5[[#This Row],[Extended Part Cost]])</f>
        <v>3.0649999999999999</v>
      </c>
    </row>
    <row r="27" spans="1:12" x14ac:dyDescent="0.3">
      <c r="A27" t="s">
        <v>142</v>
      </c>
      <c r="B27" t="s">
        <v>143</v>
      </c>
      <c r="C27" t="s">
        <v>144</v>
      </c>
      <c r="D27" t="s">
        <v>15</v>
      </c>
      <c r="E27" t="s">
        <v>16</v>
      </c>
      <c r="F27">
        <v>0</v>
      </c>
      <c r="G27" t="s">
        <v>16</v>
      </c>
      <c r="H27" t="s">
        <v>16</v>
      </c>
      <c r="I27" t="s">
        <v>16</v>
      </c>
      <c r="J27" t="s">
        <v>57</v>
      </c>
      <c r="K27">
        <v>1</v>
      </c>
      <c r="L27">
        <f>(EEE3088F_CKR5[[#This Row],[Qty]]*EEE3088F_CKR5[[#This Row],[cost per unit]]*5+EEE3088F_CKR5[[#This Row],[Extended Part Cost]])</f>
        <v>0</v>
      </c>
    </row>
    <row r="28" spans="1:12" x14ac:dyDescent="0.3">
      <c r="A28" t="s">
        <v>145</v>
      </c>
      <c r="B28" t="s">
        <v>146</v>
      </c>
      <c r="C28" t="s">
        <v>144</v>
      </c>
      <c r="D28" t="s">
        <v>15</v>
      </c>
      <c r="E28" t="s">
        <v>16</v>
      </c>
      <c r="F28">
        <v>0</v>
      </c>
      <c r="G28" t="s">
        <v>16</v>
      </c>
      <c r="H28" t="s">
        <v>16</v>
      </c>
      <c r="I28" t="s">
        <v>16</v>
      </c>
      <c r="J28" t="s">
        <v>57</v>
      </c>
      <c r="K28">
        <v>1</v>
      </c>
      <c r="L28">
        <f>(EEE3088F_CKR5[[#This Row],[Qty]]*EEE3088F_CKR5[[#This Row],[cost per unit]]*5+EEE3088F_CKR5[[#This Row],[Extended Part Cost]])</f>
        <v>0</v>
      </c>
    </row>
    <row r="29" spans="1:12" x14ac:dyDescent="0.3">
      <c r="A29" t="s">
        <v>147</v>
      </c>
      <c r="B29" t="s">
        <v>148</v>
      </c>
      <c r="C29" t="s">
        <v>144</v>
      </c>
      <c r="D29" t="s">
        <v>15</v>
      </c>
      <c r="E29" t="s">
        <v>16</v>
      </c>
      <c r="F29">
        <v>0</v>
      </c>
      <c r="G29" t="s">
        <v>16</v>
      </c>
      <c r="H29" t="s">
        <v>16</v>
      </c>
      <c r="I29" t="s">
        <v>16</v>
      </c>
      <c r="J29" t="s">
        <v>57</v>
      </c>
      <c r="K29">
        <v>1</v>
      </c>
      <c r="L29">
        <f>(EEE3088F_CKR5[[#This Row],[Qty]]*EEE3088F_CKR5[[#This Row],[cost per unit]]*5+EEE3088F_CKR5[[#This Row],[Extended Part Cost]])</f>
        <v>0</v>
      </c>
    </row>
    <row r="30" spans="1:12" x14ac:dyDescent="0.3">
      <c r="A30" t="s">
        <v>149</v>
      </c>
      <c r="B30" t="s">
        <v>150</v>
      </c>
      <c r="C30" t="s">
        <v>144</v>
      </c>
      <c r="D30" t="s">
        <v>15</v>
      </c>
      <c r="E30" t="s">
        <v>16</v>
      </c>
      <c r="F30">
        <v>0</v>
      </c>
      <c r="G30" t="s">
        <v>16</v>
      </c>
      <c r="H30" t="s">
        <v>16</v>
      </c>
      <c r="I30" t="s">
        <v>16</v>
      </c>
      <c r="J30" t="s">
        <v>57</v>
      </c>
      <c r="K30">
        <v>1</v>
      </c>
      <c r="L30">
        <f>(EEE3088F_CKR5[[#This Row],[Qty]]*EEE3088F_CKR5[[#This Row],[cost per unit]]*5+EEE3088F_CKR5[[#This Row],[Extended Part Cost]])</f>
        <v>0</v>
      </c>
    </row>
    <row r="31" spans="1:12" x14ac:dyDescent="0.3">
      <c r="A31" t="s">
        <v>151</v>
      </c>
      <c r="B31" t="s">
        <v>152</v>
      </c>
      <c r="C31" t="s">
        <v>144</v>
      </c>
      <c r="D31" t="s">
        <v>15</v>
      </c>
      <c r="E31" t="s">
        <v>16</v>
      </c>
      <c r="F31">
        <v>0</v>
      </c>
      <c r="G31" t="s">
        <v>16</v>
      </c>
      <c r="H31" t="s">
        <v>16</v>
      </c>
      <c r="I31" t="s">
        <v>16</v>
      </c>
      <c r="J31" t="s">
        <v>57</v>
      </c>
      <c r="K31">
        <v>1</v>
      </c>
      <c r="L31">
        <f>(EEE3088F_CKR5[[#This Row],[Qty]]*EEE3088F_CKR5[[#This Row],[cost per unit]]*5+EEE3088F_CKR5[[#This Row],[Extended Part Cost]])</f>
        <v>0</v>
      </c>
    </row>
    <row r="32" spans="1:12" x14ac:dyDescent="0.3">
      <c r="A32" t="s">
        <v>153</v>
      </c>
      <c r="B32" t="s">
        <v>154</v>
      </c>
      <c r="C32" t="s">
        <v>144</v>
      </c>
      <c r="D32" t="s">
        <v>15</v>
      </c>
      <c r="E32" t="s">
        <v>16</v>
      </c>
      <c r="F32">
        <v>0</v>
      </c>
      <c r="G32" t="s">
        <v>16</v>
      </c>
      <c r="H32" t="s">
        <v>16</v>
      </c>
      <c r="I32" t="s">
        <v>16</v>
      </c>
      <c r="J32" t="s">
        <v>57</v>
      </c>
      <c r="K32">
        <v>1</v>
      </c>
      <c r="L32">
        <f>(EEE3088F_CKR5[[#This Row],[Qty]]*EEE3088F_CKR5[[#This Row],[cost per unit]]*5+EEE3088F_CKR5[[#This Row],[Extended Part Cost]])</f>
        <v>0</v>
      </c>
    </row>
    <row r="33" spans="1:12" x14ac:dyDescent="0.3">
      <c r="A33" t="s">
        <v>155</v>
      </c>
      <c r="B33" t="s">
        <v>156</v>
      </c>
      <c r="C33" t="s">
        <v>144</v>
      </c>
      <c r="D33" t="s">
        <v>15</v>
      </c>
      <c r="E33" t="s">
        <v>16</v>
      </c>
      <c r="F33">
        <v>0</v>
      </c>
      <c r="G33" t="s">
        <v>16</v>
      </c>
      <c r="H33" t="s">
        <v>16</v>
      </c>
      <c r="I33" t="s">
        <v>16</v>
      </c>
      <c r="J33" t="s">
        <v>57</v>
      </c>
      <c r="K33">
        <v>1</v>
      </c>
      <c r="L33">
        <f>(EEE3088F_CKR5[[#This Row],[Qty]]*EEE3088F_CKR5[[#This Row],[cost per unit]]*5+EEE3088F_CKR5[[#This Row],[Extended Part Cost]])</f>
        <v>0</v>
      </c>
    </row>
    <row r="34" spans="1:12" x14ac:dyDescent="0.3">
      <c r="A34" t="s">
        <v>157</v>
      </c>
      <c r="B34" t="s">
        <v>158</v>
      </c>
      <c r="C34" t="s">
        <v>144</v>
      </c>
      <c r="D34" t="s">
        <v>15</v>
      </c>
      <c r="E34" t="s">
        <v>16</v>
      </c>
      <c r="F34">
        <v>0</v>
      </c>
      <c r="G34" t="s">
        <v>16</v>
      </c>
      <c r="H34" t="s">
        <v>16</v>
      </c>
      <c r="I34" t="s">
        <v>16</v>
      </c>
      <c r="J34" t="s">
        <v>57</v>
      </c>
      <c r="K34">
        <v>1</v>
      </c>
      <c r="L34">
        <f>(EEE3088F_CKR5[[#This Row],[Qty]]*EEE3088F_CKR5[[#This Row],[cost per unit]]*5+EEE3088F_CKR5[[#This Row],[Extended Part Cost]])</f>
        <v>0</v>
      </c>
    </row>
    <row r="35" spans="1:12" x14ac:dyDescent="0.3">
      <c r="A35" t="s">
        <v>159</v>
      </c>
      <c r="B35" t="s">
        <v>160</v>
      </c>
      <c r="C35" t="s">
        <v>144</v>
      </c>
      <c r="D35" t="s">
        <v>15</v>
      </c>
      <c r="E35" t="s">
        <v>16</v>
      </c>
      <c r="F35">
        <v>0</v>
      </c>
      <c r="G35" t="s">
        <v>16</v>
      </c>
      <c r="H35" t="s">
        <v>16</v>
      </c>
      <c r="I35" t="s">
        <v>16</v>
      </c>
      <c r="J35" t="s">
        <v>57</v>
      </c>
      <c r="K35">
        <v>1</v>
      </c>
      <c r="L35">
        <f>(EEE3088F_CKR5[[#This Row],[Qty]]*EEE3088F_CKR5[[#This Row],[cost per unit]]*5+EEE3088F_CKR5[[#This Row],[Extended Part Cost]])</f>
        <v>0</v>
      </c>
    </row>
    <row r="36" spans="1:12" x14ac:dyDescent="0.3">
      <c r="A36" t="s">
        <v>161</v>
      </c>
      <c r="B36" t="s">
        <v>162</v>
      </c>
      <c r="C36" t="s">
        <v>144</v>
      </c>
      <c r="D36" t="s">
        <v>15</v>
      </c>
      <c r="E36" t="s">
        <v>16</v>
      </c>
      <c r="F36">
        <v>0</v>
      </c>
      <c r="G36" t="s">
        <v>16</v>
      </c>
      <c r="H36" t="s">
        <v>16</v>
      </c>
      <c r="I36" t="s">
        <v>16</v>
      </c>
      <c r="J36" t="s">
        <v>57</v>
      </c>
      <c r="K36">
        <v>1</v>
      </c>
      <c r="L36">
        <f>(EEE3088F_CKR5[[#This Row],[Qty]]*EEE3088F_CKR5[[#This Row],[cost per unit]]*5+EEE3088F_CKR5[[#This Row],[Extended Part Cost]])</f>
        <v>0</v>
      </c>
    </row>
    <row r="37" spans="1:12" x14ac:dyDescent="0.3">
      <c r="A37" t="s">
        <v>163</v>
      </c>
      <c r="B37" t="s">
        <v>164</v>
      </c>
      <c r="C37" t="s">
        <v>144</v>
      </c>
      <c r="D37" t="s">
        <v>15</v>
      </c>
      <c r="E37" t="s">
        <v>16</v>
      </c>
      <c r="F37">
        <v>0</v>
      </c>
      <c r="G37" t="s">
        <v>16</v>
      </c>
      <c r="H37" t="s">
        <v>16</v>
      </c>
      <c r="I37" t="s">
        <v>16</v>
      </c>
      <c r="J37" t="s">
        <v>57</v>
      </c>
      <c r="K37">
        <v>1</v>
      </c>
      <c r="L37">
        <f>(EEE3088F_CKR5[[#This Row],[Qty]]*EEE3088F_CKR5[[#This Row],[cost per unit]]*5+EEE3088F_CKR5[[#This Row],[Extended Part Cost]])</f>
        <v>0</v>
      </c>
    </row>
    <row r="38" spans="1:12" x14ac:dyDescent="0.3">
      <c r="A38" t="s">
        <v>165</v>
      </c>
      <c r="B38" t="s">
        <v>166</v>
      </c>
      <c r="C38" t="s">
        <v>144</v>
      </c>
      <c r="D38" t="s">
        <v>15</v>
      </c>
      <c r="E38" t="s">
        <v>16</v>
      </c>
      <c r="F38">
        <v>0</v>
      </c>
      <c r="G38" t="s">
        <v>16</v>
      </c>
      <c r="H38" t="s">
        <v>16</v>
      </c>
      <c r="I38" t="s">
        <v>16</v>
      </c>
      <c r="J38" t="s">
        <v>57</v>
      </c>
      <c r="K38">
        <v>1</v>
      </c>
      <c r="L38">
        <f>(EEE3088F_CKR5[[#This Row],[Qty]]*EEE3088F_CKR5[[#This Row],[cost per unit]]*5+EEE3088F_CKR5[[#This Row],[Extended Part Cost]])</f>
        <v>0</v>
      </c>
    </row>
    <row r="39" spans="1:12" x14ac:dyDescent="0.3">
      <c r="A39" t="s">
        <v>167</v>
      </c>
      <c r="B39" t="s">
        <v>168</v>
      </c>
      <c r="C39" t="s">
        <v>144</v>
      </c>
      <c r="D39" t="s">
        <v>15</v>
      </c>
      <c r="E39" t="s">
        <v>16</v>
      </c>
      <c r="F39">
        <v>0</v>
      </c>
      <c r="G39" t="s">
        <v>16</v>
      </c>
      <c r="H39" t="s">
        <v>16</v>
      </c>
      <c r="I39" t="s">
        <v>16</v>
      </c>
      <c r="J39" t="s">
        <v>57</v>
      </c>
      <c r="K39">
        <v>1</v>
      </c>
      <c r="L39">
        <f>(EEE3088F_CKR5[[#This Row],[Qty]]*EEE3088F_CKR5[[#This Row],[cost per unit]]*5+EEE3088F_CKR5[[#This Row],[Extended Part Cost]])</f>
        <v>0</v>
      </c>
    </row>
    <row r="40" spans="1:12" x14ac:dyDescent="0.3">
      <c r="A40" t="s">
        <v>169</v>
      </c>
      <c r="B40" t="s">
        <v>170</v>
      </c>
      <c r="C40" t="s">
        <v>144</v>
      </c>
      <c r="D40" t="s">
        <v>15</v>
      </c>
      <c r="E40" t="s">
        <v>16</v>
      </c>
      <c r="F40">
        <v>0</v>
      </c>
      <c r="G40" t="s">
        <v>16</v>
      </c>
      <c r="H40" t="s">
        <v>16</v>
      </c>
      <c r="I40" t="s">
        <v>16</v>
      </c>
      <c r="J40" t="s">
        <v>57</v>
      </c>
      <c r="K40">
        <v>1</v>
      </c>
      <c r="L40">
        <f>(EEE3088F_CKR5[[#This Row],[Qty]]*EEE3088F_CKR5[[#This Row],[cost per unit]]*5+EEE3088F_CKR5[[#This Row],[Extended Part Cost]])</f>
        <v>0</v>
      </c>
    </row>
    <row r="41" spans="1:12" x14ac:dyDescent="0.3">
      <c r="A41" t="s">
        <v>171</v>
      </c>
      <c r="B41" t="s">
        <v>172</v>
      </c>
      <c r="C41" t="s">
        <v>144</v>
      </c>
      <c r="D41" t="s">
        <v>15</v>
      </c>
      <c r="E41" t="s">
        <v>16</v>
      </c>
      <c r="F41">
        <v>0</v>
      </c>
      <c r="G41" t="s">
        <v>16</v>
      </c>
      <c r="H41" t="s">
        <v>16</v>
      </c>
      <c r="I41" t="s">
        <v>16</v>
      </c>
      <c r="J41" t="s">
        <v>57</v>
      </c>
      <c r="K41">
        <v>1</v>
      </c>
      <c r="L41">
        <f>(EEE3088F_CKR5[[#This Row],[Qty]]*EEE3088F_CKR5[[#This Row],[cost per unit]]*5+EEE3088F_CKR5[[#This Row],[Extended Part Cost]])</f>
        <v>0</v>
      </c>
    </row>
    <row r="42" spans="1:12" x14ac:dyDescent="0.3">
      <c r="A42" t="s">
        <v>173</v>
      </c>
      <c r="B42" t="s">
        <v>174</v>
      </c>
      <c r="C42" t="s">
        <v>144</v>
      </c>
      <c r="D42" t="s">
        <v>15</v>
      </c>
      <c r="E42" t="s">
        <v>16</v>
      </c>
      <c r="F42">
        <v>0</v>
      </c>
      <c r="G42" t="s">
        <v>16</v>
      </c>
      <c r="H42" t="s">
        <v>16</v>
      </c>
      <c r="I42" t="s">
        <v>16</v>
      </c>
      <c r="J42" t="s">
        <v>57</v>
      </c>
      <c r="K42">
        <v>1</v>
      </c>
      <c r="L42">
        <f>(EEE3088F_CKR5[[#This Row],[Qty]]*EEE3088F_CKR5[[#This Row],[cost per unit]]*5+EEE3088F_CKR5[[#This Row],[Extended Part Cost]])</f>
        <v>0</v>
      </c>
    </row>
    <row r="43" spans="1:12" x14ac:dyDescent="0.3">
      <c r="A43" t="s">
        <v>175</v>
      </c>
      <c r="B43" t="s">
        <v>176</v>
      </c>
      <c r="C43" t="s">
        <v>144</v>
      </c>
      <c r="D43" t="s">
        <v>15</v>
      </c>
      <c r="E43" t="s">
        <v>16</v>
      </c>
      <c r="F43">
        <v>0</v>
      </c>
      <c r="G43" t="s">
        <v>16</v>
      </c>
      <c r="H43" t="s">
        <v>16</v>
      </c>
      <c r="I43" t="s">
        <v>16</v>
      </c>
      <c r="J43" t="s">
        <v>57</v>
      </c>
      <c r="K43">
        <v>1</v>
      </c>
      <c r="L43">
        <f>(EEE3088F_CKR5[[#This Row],[Qty]]*EEE3088F_CKR5[[#This Row],[cost per unit]]*5+EEE3088F_CKR5[[#This Row],[Extended Part Cost]])</f>
        <v>0</v>
      </c>
    </row>
    <row r="44" spans="1:12" x14ac:dyDescent="0.3">
      <c r="A44" t="s">
        <v>177</v>
      </c>
      <c r="B44" t="s">
        <v>178</v>
      </c>
      <c r="C44" t="s">
        <v>144</v>
      </c>
      <c r="D44" t="s">
        <v>15</v>
      </c>
      <c r="E44" t="s">
        <v>16</v>
      </c>
      <c r="F44">
        <v>0</v>
      </c>
      <c r="G44" t="s">
        <v>16</v>
      </c>
      <c r="H44" t="s">
        <v>16</v>
      </c>
      <c r="I44" t="s">
        <v>16</v>
      </c>
      <c r="J44" t="s">
        <v>57</v>
      </c>
      <c r="K44">
        <v>1</v>
      </c>
      <c r="L44">
        <f>(EEE3088F_CKR5[[#This Row],[Qty]]*EEE3088F_CKR5[[#This Row],[cost per unit]]*5+EEE3088F_CKR5[[#This Row],[Extended Part Cost]])</f>
        <v>0</v>
      </c>
    </row>
    <row r="45" spans="1:12" x14ac:dyDescent="0.3">
      <c r="A45" t="s">
        <v>179</v>
      </c>
      <c r="B45" t="s">
        <v>180</v>
      </c>
      <c r="C45" t="s">
        <v>144</v>
      </c>
      <c r="D45" t="s">
        <v>15</v>
      </c>
      <c r="E45" t="s">
        <v>16</v>
      </c>
      <c r="F45">
        <v>0</v>
      </c>
      <c r="G45" t="s">
        <v>16</v>
      </c>
      <c r="H45" t="s">
        <v>16</v>
      </c>
      <c r="I45" t="s">
        <v>16</v>
      </c>
      <c r="J45" t="s">
        <v>57</v>
      </c>
      <c r="K45">
        <v>1</v>
      </c>
      <c r="L45">
        <f>(EEE3088F_CKR5[[#This Row],[Qty]]*EEE3088F_CKR5[[#This Row],[cost per unit]]*5+EEE3088F_CKR5[[#This Row],[Extended Part Cost]])</f>
        <v>0</v>
      </c>
    </row>
    <row r="46" spans="1:12" x14ac:dyDescent="0.3">
      <c r="A46" t="s">
        <v>181</v>
      </c>
      <c r="B46" t="s">
        <v>182</v>
      </c>
      <c r="C46" t="s">
        <v>144</v>
      </c>
      <c r="D46" t="s">
        <v>15</v>
      </c>
      <c r="E46" t="s">
        <v>16</v>
      </c>
      <c r="F46">
        <v>0</v>
      </c>
      <c r="G46" t="s">
        <v>16</v>
      </c>
      <c r="H46" t="s">
        <v>16</v>
      </c>
      <c r="I46" t="s">
        <v>16</v>
      </c>
      <c r="J46" t="s">
        <v>57</v>
      </c>
      <c r="K46">
        <v>1</v>
      </c>
      <c r="L46">
        <f>(EEE3088F_CKR5[[#This Row],[Qty]]*EEE3088F_CKR5[[#This Row],[cost per unit]]*5+EEE3088F_CKR5[[#This Row],[Extended Part Cost]])</f>
        <v>0</v>
      </c>
    </row>
    <row r="47" spans="1:12" x14ac:dyDescent="0.3">
      <c r="A47" t="s">
        <v>183</v>
      </c>
      <c r="B47" t="s">
        <v>184</v>
      </c>
      <c r="C47" t="s">
        <v>144</v>
      </c>
      <c r="D47" t="s">
        <v>15</v>
      </c>
      <c r="E47" t="s">
        <v>16</v>
      </c>
      <c r="F47">
        <v>0</v>
      </c>
      <c r="G47" t="s">
        <v>16</v>
      </c>
      <c r="H47" t="s">
        <v>16</v>
      </c>
      <c r="I47" t="s">
        <v>16</v>
      </c>
      <c r="J47" t="s">
        <v>57</v>
      </c>
      <c r="K47">
        <v>1</v>
      </c>
      <c r="L47">
        <f>(EEE3088F_CKR5[[#This Row],[Qty]]*EEE3088F_CKR5[[#This Row],[cost per unit]]*5+EEE3088F_CKR5[[#This Row],[Extended Part Cost]])</f>
        <v>0</v>
      </c>
    </row>
    <row r="48" spans="1:12" x14ac:dyDescent="0.3">
      <c r="A48" t="s">
        <v>185</v>
      </c>
      <c r="B48" t="s">
        <v>186</v>
      </c>
      <c r="C48" t="s">
        <v>144</v>
      </c>
      <c r="D48" t="s">
        <v>15</v>
      </c>
      <c r="E48" t="s">
        <v>16</v>
      </c>
      <c r="F48">
        <v>0</v>
      </c>
      <c r="G48" t="s">
        <v>16</v>
      </c>
      <c r="H48" t="s">
        <v>16</v>
      </c>
      <c r="I48" t="s">
        <v>16</v>
      </c>
      <c r="J48" t="s">
        <v>57</v>
      </c>
      <c r="K48">
        <v>1</v>
      </c>
      <c r="L48">
        <f>(EEE3088F_CKR5[[#This Row],[Qty]]*EEE3088F_CKR5[[#This Row],[cost per unit]]*5+EEE3088F_CKR5[[#This Row],[Extended Part Cost]])</f>
        <v>0</v>
      </c>
    </row>
    <row r="49" spans="1:12" x14ac:dyDescent="0.3">
      <c r="A49" t="s">
        <v>187</v>
      </c>
      <c r="B49" t="s">
        <v>188</v>
      </c>
      <c r="C49" t="s">
        <v>144</v>
      </c>
      <c r="D49" t="s">
        <v>15</v>
      </c>
      <c r="E49" t="s">
        <v>16</v>
      </c>
      <c r="F49">
        <v>0</v>
      </c>
      <c r="G49" t="s">
        <v>16</v>
      </c>
      <c r="H49" t="s">
        <v>16</v>
      </c>
      <c r="I49" t="s">
        <v>16</v>
      </c>
      <c r="J49" t="s">
        <v>57</v>
      </c>
      <c r="K49">
        <v>1</v>
      </c>
      <c r="L49">
        <f>(EEE3088F_CKR5[[#This Row],[Qty]]*EEE3088F_CKR5[[#This Row],[cost per unit]]*5+EEE3088F_CKR5[[#This Row],[Extended Part Cost]])</f>
        <v>0</v>
      </c>
    </row>
    <row r="50" spans="1:12" x14ac:dyDescent="0.3">
      <c r="A50" t="s">
        <v>189</v>
      </c>
      <c r="B50" t="s">
        <v>190</v>
      </c>
      <c r="C50" t="s">
        <v>144</v>
      </c>
      <c r="D50" t="s">
        <v>15</v>
      </c>
      <c r="E50" t="s">
        <v>16</v>
      </c>
      <c r="F50">
        <v>0</v>
      </c>
      <c r="G50" t="s">
        <v>16</v>
      </c>
      <c r="H50" t="s">
        <v>16</v>
      </c>
      <c r="I50" t="s">
        <v>16</v>
      </c>
      <c r="J50" t="s">
        <v>57</v>
      </c>
      <c r="K50">
        <v>1</v>
      </c>
      <c r="L50">
        <f>(EEE3088F_CKR5[[#This Row],[Qty]]*EEE3088F_CKR5[[#This Row],[cost per unit]]*5+EEE3088F_CKR5[[#This Row],[Extended Part Cost]])</f>
        <v>0</v>
      </c>
    </row>
    <row r="51" spans="1:12" x14ac:dyDescent="0.3">
      <c r="A51" t="s">
        <v>191</v>
      </c>
      <c r="B51" t="s">
        <v>192</v>
      </c>
      <c r="C51" t="s">
        <v>144</v>
      </c>
      <c r="D51" t="s">
        <v>15</v>
      </c>
      <c r="E51" t="s">
        <v>16</v>
      </c>
      <c r="F51">
        <v>0</v>
      </c>
      <c r="G51" t="s">
        <v>16</v>
      </c>
      <c r="H51" t="s">
        <v>16</v>
      </c>
      <c r="I51" t="s">
        <v>16</v>
      </c>
      <c r="J51" t="s">
        <v>57</v>
      </c>
      <c r="K51">
        <v>1</v>
      </c>
      <c r="L51">
        <f>(EEE3088F_CKR5[[#This Row],[Qty]]*EEE3088F_CKR5[[#This Row],[cost per unit]]*5+EEE3088F_CKR5[[#This Row],[Extended Part Cost]])</f>
        <v>0</v>
      </c>
    </row>
    <row r="52" spans="1:12" x14ac:dyDescent="0.3">
      <c r="A52" t="s">
        <v>193</v>
      </c>
      <c r="B52" t="s">
        <v>194</v>
      </c>
      <c r="C52" t="s">
        <v>144</v>
      </c>
      <c r="D52" t="s">
        <v>15</v>
      </c>
      <c r="E52" t="s">
        <v>16</v>
      </c>
      <c r="F52">
        <v>0</v>
      </c>
      <c r="G52" t="s">
        <v>16</v>
      </c>
      <c r="H52" t="s">
        <v>16</v>
      </c>
      <c r="I52" t="s">
        <v>16</v>
      </c>
      <c r="J52" t="s">
        <v>57</v>
      </c>
      <c r="K52">
        <v>1</v>
      </c>
      <c r="L52">
        <f>(EEE3088F_CKR5[[#This Row],[Qty]]*EEE3088F_CKR5[[#This Row],[cost per unit]]*5+EEE3088F_CKR5[[#This Row],[Extended Part Cost]])</f>
        <v>0</v>
      </c>
    </row>
    <row r="53" spans="1:12" x14ac:dyDescent="0.3">
      <c r="A53" t="s">
        <v>195</v>
      </c>
      <c r="B53" t="s">
        <v>196</v>
      </c>
      <c r="C53" t="s">
        <v>197</v>
      </c>
      <c r="D53" t="s">
        <v>16</v>
      </c>
      <c r="E53" t="s">
        <v>16</v>
      </c>
      <c r="F53">
        <v>0</v>
      </c>
      <c r="G53" t="s">
        <v>198</v>
      </c>
      <c r="H53" t="s">
        <v>199</v>
      </c>
      <c r="I53" t="s">
        <v>16</v>
      </c>
      <c r="J53" t="s">
        <v>200</v>
      </c>
      <c r="K53">
        <v>1</v>
      </c>
      <c r="L53">
        <f>(EEE3088F_CKR5[[#This Row],[Qty]]*EEE3088F_CKR5[[#This Row],[cost per unit]]*5+EEE3088F_CKR5[[#This Row],[Extended Part Cost]])</f>
        <v>1.032</v>
      </c>
    </row>
    <row r="54" spans="1:12" x14ac:dyDescent="0.3">
      <c r="A54" t="s">
        <v>201</v>
      </c>
      <c r="B54" t="s">
        <v>202</v>
      </c>
      <c r="C54" t="s">
        <v>203</v>
      </c>
      <c r="D54" t="s">
        <v>204</v>
      </c>
      <c r="E54" t="s">
        <v>16</v>
      </c>
      <c r="F54">
        <v>0</v>
      </c>
      <c r="G54" t="s">
        <v>205</v>
      </c>
      <c r="H54" t="s">
        <v>202</v>
      </c>
      <c r="I54" t="s">
        <v>16</v>
      </c>
      <c r="J54" t="s">
        <v>206</v>
      </c>
      <c r="K54">
        <v>1</v>
      </c>
      <c r="L54">
        <f>(EEE3088F_CKR5[[#This Row],[Qty]]*EEE3088F_CKR5[[#This Row],[cost per unit]]*5+EEE3088F_CKR5[[#This Row],[Extended Part Cost]])</f>
        <v>0.71950000000000003</v>
      </c>
    </row>
    <row r="55" spans="1:12" x14ac:dyDescent="0.3">
      <c r="A55" t="s">
        <v>207</v>
      </c>
      <c r="B55" t="s">
        <v>208</v>
      </c>
      <c r="C55" t="s">
        <v>209</v>
      </c>
      <c r="D55" t="s">
        <v>210</v>
      </c>
      <c r="E55" t="s">
        <v>16</v>
      </c>
      <c r="F55">
        <v>0</v>
      </c>
      <c r="G55" t="s">
        <v>211</v>
      </c>
      <c r="H55" t="s">
        <v>212</v>
      </c>
      <c r="I55" t="s">
        <v>16</v>
      </c>
      <c r="J55" t="s">
        <v>213</v>
      </c>
      <c r="K55">
        <v>1</v>
      </c>
      <c r="L55">
        <f>(EEE3088F_CKR5[[#This Row],[Qty]]*EEE3088F_CKR5[[#This Row],[cost per unit]]*5+EEE3088F_CKR5[[#This Row],[Extended Part Cost]])</f>
        <v>0.48199999999999998</v>
      </c>
    </row>
    <row r="56" spans="1:12" x14ac:dyDescent="0.3">
      <c r="A56" t="s">
        <v>214</v>
      </c>
      <c r="B56" t="s">
        <v>215</v>
      </c>
      <c r="C56" t="s">
        <v>216</v>
      </c>
      <c r="D56" t="s">
        <v>16</v>
      </c>
      <c r="E56" t="s">
        <v>16</v>
      </c>
      <c r="F56">
        <v>3</v>
      </c>
      <c r="G56" t="s">
        <v>217</v>
      </c>
      <c r="H56" t="s">
        <v>215</v>
      </c>
      <c r="I56" t="s">
        <v>16</v>
      </c>
      <c r="J56" t="s">
        <v>218</v>
      </c>
      <c r="K56">
        <v>1</v>
      </c>
      <c r="L56">
        <f>(EEE3088F_CKR5[[#This Row],[Qty]]*EEE3088F_CKR5[[#This Row],[cost per unit]]*5+EEE3088F_CKR5[[#This Row],[Extended Part Cost]])</f>
        <v>7.3569999999999993</v>
      </c>
    </row>
    <row r="57" spans="1:12" x14ac:dyDescent="0.3">
      <c r="A57" t="s">
        <v>219</v>
      </c>
      <c r="B57" t="s">
        <v>220</v>
      </c>
      <c r="C57" t="s">
        <v>221</v>
      </c>
      <c r="D57" t="s">
        <v>222</v>
      </c>
      <c r="E57" t="s">
        <v>16</v>
      </c>
      <c r="F57">
        <v>3</v>
      </c>
      <c r="G57" t="s">
        <v>223</v>
      </c>
      <c r="H57" t="s">
        <v>220</v>
      </c>
      <c r="I57" t="s">
        <v>16</v>
      </c>
      <c r="J57" t="s">
        <v>224</v>
      </c>
      <c r="K57">
        <v>1</v>
      </c>
      <c r="L57">
        <f>(EEE3088F_CKR5[[#This Row],[Qty]]*EEE3088F_CKR5[[#This Row],[cost per unit]]*5+EEE3088F_CKR5[[#This Row],[Extended Part Cost]])</f>
        <v>4.8810000000000002</v>
      </c>
    </row>
    <row r="58" spans="1:12" x14ac:dyDescent="0.3">
      <c r="A58" t="s">
        <v>225</v>
      </c>
      <c r="B58" t="s">
        <v>226</v>
      </c>
      <c r="C58" t="s">
        <v>227</v>
      </c>
      <c r="D58" t="s">
        <v>15</v>
      </c>
      <c r="E58" t="s">
        <v>228</v>
      </c>
      <c r="F58">
        <v>0</v>
      </c>
      <c r="G58" t="s">
        <v>229</v>
      </c>
      <c r="H58" t="s">
        <v>230</v>
      </c>
      <c r="I58" t="s">
        <v>16</v>
      </c>
      <c r="J58" t="s">
        <v>57</v>
      </c>
      <c r="K58">
        <v>1</v>
      </c>
      <c r="L58">
        <f>(EEE3088F_CKR5[[#This Row],[Qty]]*EEE3088F_CKR5[[#This Row],[cost per unit]]*5+EEE3088F_CKR5[[#This Row],[Extended Part Cost]])</f>
        <v>0</v>
      </c>
    </row>
    <row r="59" spans="1:12" x14ac:dyDescent="0.3">
      <c r="A59" t="s">
        <v>231</v>
      </c>
      <c r="B59" t="s">
        <v>232</v>
      </c>
      <c r="C59" t="s">
        <v>233</v>
      </c>
      <c r="D59" t="s">
        <v>234</v>
      </c>
      <c r="E59" t="s">
        <v>16</v>
      </c>
      <c r="F59">
        <v>3</v>
      </c>
      <c r="G59" t="s">
        <v>235</v>
      </c>
      <c r="H59" t="s">
        <v>232</v>
      </c>
      <c r="I59" t="s">
        <v>16</v>
      </c>
      <c r="J59">
        <v>1.6032999999999999</v>
      </c>
      <c r="K59">
        <v>1</v>
      </c>
      <c r="L59">
        <f>(EEE3088F_CKR5[[#This Row],[Qty]]*EEE3088F_CKR5[[#This Row],[cost per unit]]*5+EEE3088F_CKR5[[#This Row],[Extended Part Cost]])</f>
        <v>11.016500000000001</v>
      </c>
    </row>
    <row r="60" spans="1:12" x14ac:dyDescent="0.3">
      <c r="A60" t="s">
        <v>236</v>
      </c>
      <c r="B60" t="s">
        <v>237</v>
      </c>
      <c r="C60" t="s">
        <v>238</v>
      </c>
      <c r="D60" t="s">
        <v>16</v>
      </c>
      <c r="E60" t="s">
        <v>16</v>
      </c>
      <c r="F60">
        <v>3</v>
      </c>
      <c r="G60" t="s">
        <v>239</v>
      </c>
      <c r="H60" t="s">
        <v>240</v>
      </c>
      <c r="I60" t="s">
        <v>16</v>
      </c>
      <c r="J60">
        <v>3.3300000000000003E-2</v>
      </c>
      <c r="K60">
        <v>1</v>
      </c>
      <c r="L60">
        <f>(EEE3088F_CKR5[[#This Row],[Qty]]*EEE3088F_CKR5[[#This Row],[cost per unit]]*5+EEE3088F_CKR5[[#This Row],[Extended Part Cost]])</f>
        <v>3.1665000000000001</v>
      </c>
    </row>
    <row r="61" spans="1:12" x14ac:dyDescent="0.3">
      <c r="A61" t="s">
        <v>241</v>
      </c>
      <c r="B61" t="s">
        <v>242</v>
      </c>
      <c r="C61" t="s">
        <v>243</v>
      </c>
      <c r="D61" t="s">
        <v>16</v>
      </c>
      <c r="E61" t="s">
        <v>16</v>
      </c>
      <c r="F61">
        <v>3</v>
      </c>
      <c r="G61" t="s">
        <v>244</v>
      </c>
      <c r="H61" t="s">
        <v>242</v>
      </c>
      <c r="I61" t="s">
        <v>16</v>
      </c>
      <c r="J61">
        <v>0.75539999999999996</v>
      </c>
      <c r="K61">
        <v>1</v>
      </c>
      <c r="L61">
        <f>(EEE3088F_CKR5[[#This Row],[Qty]]*EEE3088F_CKR5[[#This Row],[cost per unit]]*5+EEE3088F_CKR5[[#This Row],[Extended Part Cost]])</f>
        <v>6.7769999999999992</v>
      </c>
    </row>
    <row r="62" spans="1:12" x14ac:dyDescent="0.3">
      <c r="L62">
        <f>SUBTOTAL(109,EEE3088F_CKR5[cost])</f>
        <v>51.593000000000004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t k R 1 V p m 5 X 4 u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o j m O F w x T T i b I c w N f g Y 1 7 n + 0 P 5 K u + d n 2 n h Y b w s O R k i p y 8 P 4 g H U E s D B B Q A A g A I A L Z E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R H V W f S h / u a o B A A A I A w A A E w A c A E Z v c m 1 1 b G F z L 1 N l Y 3 R p b 2 4 x L m 0 g o h g A K K A U A A A A A A A A A A A A A A A A A A A A A A A A A A A A b Z F N b 9 N A E I b v k f I f R u 7 F k R y L N F B V V D 6 A P w Q U l b Z O u d Q I L f Y k W b B n o 9 1 x q B X 1 v 3 f c B L X I 2 c u s 5 5 2 P Z 1 8 7 L F k b g n w f Z x f j 0 X j k 1 s p i B S d e m q b z N + f n 2 c / 4 8 h b 8 + c S D C G r k 8 Q j k 5 K a 1 J U o m d t s w M W X b I L G f 6 R r D 2 B D L h / O 9 + H 1 x 5 9 C 6 4 l I r K r 4 R J l Z v E a Z w R x K t 0 9 y B W U K s N g g L 8 5 e K B N 0 f N p u i L b m Y Q 4 f K F k u r r W N w 2 K B j t M W B 6 l / M p t f W / B b + q V A W H 9 t q h a x p V b y G D 0 u 3 9 S b B f Y K 1 b r Q M i b z A C y A 2 d d u Q i 2 a z A F I q T S V 9 0 e z 0 3 W k A N 6 1 h z L m r M X q 5 h l e G 8 M c k 2 B t w 4 s n i R r Q K P q G q 5 D W 9 P w v 1 S w o P y i H v 7 7 0 K 4 P 6 Q / 1 D X e a l q Z V 3 E t n 0 9 M l 4 r W s n E R b f B l 3 E L q 8 g t j W 3 2 x L 3 o / C P 7 g 9 3 O u 8 U l W q Q S 5 Y E s h c D 4 w I 8 B 7 L z v q m 6 H 2 c w Y 3 l h N P F A S x c q t E Y 8 o V 9 k g l z 7 I P 6 8 E 5 l p Z F m t d 3 / a Z + O x t 2 P M + 1 3 z 5 G o P Y P I R 4 7 i H V D J V c N 2 F K v Q s D q Z Q d s E E L L e k h 4 w 1 3 / w M 8 T s Y j T U e N v n g C U E s B A i 0 A F A A C A A g A t k R 1 V p m 5 X 4 u l A A A A 9 g A A A B I A A A A A A A A A A A A A A A A A A A A A A E N v b m Z p Z y 9 Q Y W N r Y W d l L n h t b F B L A Q I t A B Q A A g A I A L Z E d V Y P y u m r p A A A A O k A A A A T A A A A A A A A A A A A A A A A A P E A A A B b Q 2 9 u d G V u d F 9 U e X B l c 1 0 u e G 1 s U E s B A i 0 A F A A C A A g A t k R 1 V n 0 o f 7 m q A Q A A C A M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4 A A A A A A A C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F R T M w O D h G X 0 N L U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D Y 6 M j c 6 M z k u M T A x M j g 5 N V o i I C 8 + P E V u d H J 5 I F R 5 c G U 9 I k Z p b G x D b 2 x 1 b W 5 U e X B l c y I g V m F s d W U 9 I n N C Z 1 l H Q m d Z R E J n W U d C Z 0 0 9 I i A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R G F 0 Y X N o Z W V 0 J n F 1 b 3 Q 7 L C Z x d W 9 0 O 0 R O R i Z x d W 9 0 O y w m c X V v d D t F e H R l b m R l Z C B Q Y X J 0 I E N v c 3 Q m c X V v d D s s J n F 1 b 3 Q 7 S k x D I G N v Z G U m c X V v d D s s J n F 1 b 3 Q 7 U G F y d C B u Y W 1 l J n F 1 b 3 Q 7 L C Z x d W 9 0 O 1 N p b S 5 F b m F i b G U m c X V v d D s s J n F 1 b 3 Q 7 Y 2 9 z d C B w Z X I g d W 5 p d C Z x d W 9 0 O y w m c X V v d D t R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V F M z A 4 O E Z f Q 0 t S L 0 F 1 d G 9 S Z W 1 v d m V k Q 2 9 s d W 1 u c z E u e 1 J l Z m V y Z W 5 j Z S w w f S Z x d W 9 0 O y w m c X V v d D t T Z W N 0 a W 9 u M S 9 F R U U z M D g 4 R l 9 D S 1 I v Q X V 0 b 1 J l b W 9 2 Z W R D b 2 x 1 b W 5 z M S 5 7 V m F s d W U s M X 0 m c X V v d D s s J n F 1 b 3 Q 7 U 2 V j d G l v b j E v R U V F M z A 4 O E Z f Q 0 t S L 0 F 1 d G 9 S Z W 1 v d m V k Q 2 9 s d W 1 u c z E u e 0 Z v b 3 R w c m l u d C w y f S Z x d W 9 0 O y w m c X V v d D t T Z W N 0 a W 9 u M S 9 F R U U z M D g 4 R l 9 D S 1 I v Q X V 0 b 1 J l b W 9 2 Z W R D b 2 x 1 b W 5 z M S 5 7 R G F 0 Y X N o Z W V 0 L D N 9 J n F 1 b 3 Q 7 L C Z x d W 9 0 O 1 N l Y 3 R p b 2 4 x L 0 V F R T M w O D h G X 0 N L U i 9 B d X R v U m V t b 3 Z l Z E N v b H V t b n M x L n t E T k Y s N H 0 m c X V v d D s s J n F 1 b 3 Q 7 U 2 V j d G l v b j E v R U V F M z A 4 O E Z f Q 0 t S L 0 F 1 d G 9 S Z W 1 v d m V k Q 2 9 s d W 1 u c z E u e 0 V 4 d G V u Z G V k I F B h c n Q g Q 2 9 z d C w 1 f S Z x d W 9 0 O y w m c X V v d D t T Z W N 0 a W 9 u M S 9 F R U U z M D g 4 R l 9 D S 1 I v Q X V 0 b 1 J l b W 9 2 Z W R D b 2 x 1 b W 5 z M S 5 7 S k x D I G N v Z G U s N n 0 m c X V v d D s s J n F 1 b 3 Q 7 U 2 V j d G l v b j E v R U V F M z A 4 O E Z f Q 0 t S L 0 F 1 d G 9 S Z W 1 v d m V k Q 2 9 s d W 1 u c z E u e 1 B h c n Q g b m F t Z S w 3 f S Z x d W 9 0 O y w m c X V v d D t T Z W N 0 a W 9 u M S 9 F R U U z M D g 4 R l 9 D S 1 I v Q X V 0 b 1 J l b W 9 2 Z W R D b 2 x 1 b W 5 z M S 5 7 U 2 l t L k V u Y W J s Z S w 4 f S Z x d W 9 0 O y w m c X V v d D t T Z W N 0 a W 9 u M S 9 F R U U z M D g 4 R l 9 D S 1 I v Q X V 0 b 1 J l b W 9 2 Z W R D b 2 x 1 b W 5 z M S 5 7 Y 2 9 z d C B w Z X I g d W 5 p d C w 5 f S Z x d W 9 0 O y w m c X V v d D t T Z W N 0 a W 9 u M S 9 F R U U z M D g 4 R l 9 D S 1 I v Q X V 0 b 1 J l b W 9 2 Z W R D b 2 x 1 b W 5 z M S 5 7 U X R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V F M z A 4 O E Z f Q 0 t S L 0 F 1 d G 9 S Z W 1 v d m V k Q 2 9 s d W 1 u c z E u e 1 J l Z m V y Z W 5 j Z S w w f S Z x d W 9 0 O y w m c X V v d D t T Z W N 0 a W 9 u M S 9 F R U U z M D g 4 R l 9 D S 1 I v Q X V 0 b 1 J l b W 9 2 Z W R D b 2 x 1 b W 5 z M S 5 7 V m F s d W U s M X 0 m c X V v d D s s J n F 1 b 3 Q 7 U 2 V j d G l v b j E v R U V F M z A 4 O E Z f Q 0 t S L 0 F 1 d G 9 S Z W 1 v d m V k Q 2 9 s d W 1 u c z E u e 0 Z v b 3 R w c m l u d C w y f S Z x d W 9 0 O y w m c X V v d D t T Z W N 0 a W 9 u M S 9 F R U U z M D g 4 R l 9 D S 1 I v Q X V 0 b 1 J l b W 9 2 Z W R D b 2 x 1 b W 5 z M S 5 7 R G F 0 Y X N o Z W V 0 L D N 9 J n F 1 b 3 Q 7 L C Z x d W 9 0 O 1 N l Y 3 R p b 2 4 x L 0 V F R T M w O D h G X 0 N L U i 9 B d X R v U m V t b 3 Z l Z E N v b H V t b n M x L n t E T k Y s N H 0 m c X V v d D s s J n F 1 b 3 Q 7 U 2 V j d G l v b j E v R U V F M z A 4 O E Z f Q 0 t S L 0 F 1 d G 9 S Z W 1 v d m V k Q 2 9 s d W 1 u c z E u e 0 V 4 d G V u Z G V k I F B h c n Q g Q 2 9 z d C w 1 f S Z x d W 9 0 O y w m c X V v d D t T Z W N 0 a W 9 u M S 9 F R U U z M D g 4 R l 9 D S 1 I v Q X V 0 b 1 J l b W 9 2 Z W R D b 2 x 1 b W 5 z M S 5 7 S k x D I G N v Z G U s N n 0 m c X V v d D s s J n F 1 b 3 Q 7 U 2 V j d G l v b j E v R U V F M z A 4 O E Z f Q 0 t S L 0 F 1 d G 9 S Z W 1 v d m V k Q 2 9 s d W 1 u c z E u e 1 B h c n Q g b m F t Z S w 3 f S Z x d W 9 0 O y w m c X V v d D t T Z W N 0 a W 9 u M S 9 F R U U z M D g 4 R l 9 D S 1 I v Q X V 0 b 1 J l b W 9 2 Z W R D b 2 x 1 b W 5 z M S 5 7 U 2 l t L k V u Y W J s Z S w 4 f S Z x d W 9 0 O y w m c X V v d D t T Z W N 0 a W 9 u M S 9 F R U U z M D g 4 R l 9 D S 1 I v Q X V 0 b 1 J l b W 9 2 Z W R D b 2 x 1 b W 5 z M S 5 7 Y 2 9 z d C B w Z X I g d W 5 p d C w 5 f S Z x d W 9 0 O y w m c X V v d D t T Z W N 0 a W 9 u M S 9 F R U U z M D g 4 R l 9 D S 1 I v Q X V 0 b 1 J l b W 9 2 Z W R D b 2 x 1 b W 5 z M S 5 7 U X R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V F M z A 4 O E Z f Q 0 t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P Y L V Q S J k K M g I o P h 3 4 1 t g A A A A A C A A A A A A A Q Z g A A A A E A A C A A A A C f 3 Z I 4 A E n D 3 E 9 0 d 7 A l R z U i Y 2 t u w r J h u L J l L A d 7 h e n B V g A A A A A O g A A A A A I A A C A A A A D U d 4 s l j N l S W K i k 4 q J / V u s O 8 v f m w u c R e X A n i E w h n I 1 L N V A A A A A B 6 v k V Q y 4 c T w S N v Q f 0 y I F H w G m y 3 l C S j m X W 9 2 2 w f Y S 2 x 4 k x L 0 M p Y E p Y 8 C e G z k D K a A R G L H Q L 5 T j L L x C 6 H c + q N k L T V w p 7 r I a t s G M K M J 6 d V D F + e E A A A A B F H h A I 9 B E g 4 E e W n c N Y N b s f d o e 1 J U Y r 1 K M d 4 Y 6 6 n L c x p h e P q Z 1 D b b w z + 6 w H 2 + 8 x U y X y G 8 j f I p f / c R i M C m o k q q E + < / D a t a M a s h u p > 
</file>

<file path=customXml/itemProps1.xml><?xml version="1.0" encoding="utf-8"?>
<ds:datastoreItem xmlns:ds="http://schemas.openxmlformats.org/officeDocument/2006/customXml" ds:itemID="{745164FF-12C0-4E87-95F1-36FE53C62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Kian Frassek</cp:lastModifiedBy>
  <dcterms:created xsi:type="dcterms:W3CDTF">2023-02-24T09:16:48Z</dcterms:created>
  <dcterms:modified xsi:type="dcterms:W3CDTF">2023-03-21T06:38:28Z</dcterms:modified>
</cp:coreProperties>
</file>