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eronclark/Documents/UCT/EEE3088F/EEE3088F-Project-CKR/Documentation/"/>
    </mc:Choice>
  </mc:AlternateContent>
  <xr:revisionPtr revIDLastSave="0" documentId="8_{D46CEA36-CCB1-EB48-B867-E88A185EC797}" xr6:coauthVersionLast="47" xr6:coauthVersionMax="47" xr10:uidLastSave="{00000000-0000-0000-0000-000000000000}"/>
  <bookViews>
    <workbookView xWindow="0" yWindow="0" windowWidth="23660" windowHeight="13760" tabRatio="500" activeTab="1" xr2:uid="{00000000-000D-0000-FFFF-FFFF00000000}"/>
  </bookViews>
  <sheets>
    <sheet name="Power" sheetId="1" r:id="rId1"/>
    <sheet name="Microcontroller" sheetId="2" r:id="rId2"/>
    <sheet name="Sensors" sheetId="3" r:id="rId3"/>
  </sheets>
  <definedNames>
    <definedName name="ExternalData_1" localSheetId="0">Power!$A$1:$E$12</definedName>
  </definedNames>
  <calcPr calcId="191029" iterateDelta="1E-4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8" i="2" l="1"/>
  <c r="J3" i="2"/>
  <c r="J4" i="2"/>
  <c r="J5" i="2"/>
  <c r="J6" i="2"/>
  <c r="J7" i="2"/>
  <c r="J2" i="2"/>
  <c r="J7" i="3"/>
  <c r="J6" i="3"/>
  <c r="J5" i="3"/>
  <c r="J4" i="3"/>
  <c r="J3" i="3"/>
  <c r="J2" i="3"/>
  <c r="J8" i="3" s="1"/>
  <c r="J12" i="1"/>
  <c r="J11" i="1"/>
  <c r="J10" i="1"/>
  <c r="J9" i="1"/>
  <c r="J8" i="1"/>
  <c r="J7" i="1"/>
  <c r="J6" i="1"/>
  <c r="J5" i="1"/>
  <c r="J4" i="1"/>
  <c r="J3" i="1"/>
  <c r="J2" i="1"/>
  <c r="J13" i="1"/>
</calcChain>
</file>

<file path=xl/sharedStrings.xml><?xml version="1.0" encoding="utf-8"?>
<sst xmlns="http://schemas.openxmlformats.org/spreadsheetml/2006/main" count="116" uniqueCount="85">
  <si>
    <t>Reference</t>
  </si>
  <si>
    <t>Value</t>
  </si>
  <si>
    <t>Footprint</t>
  </si>
  <si>
    <t>DNP</t>
  </si>
  <si>
    <t>Qty</t>
  </si>
  <si>
    <t>JLC Part #</t>
  </si>
  <si>
    <t>MFR Part #</t>
  </si>
  <si>
    <t>Unit Cost</t>
  </si>
  <si>
    <t>Extended Part Cost</t>
  </si>
  <si>
    <t>Total cost (5 Boards)</t>
  </si>
  <si>
    <t>BT1</t>
  </si>
  <si>
    <t>Battery</t>
  </si>
  <si>
    <t>X</t>
  </si>
  <si>
    <t>n/A</t>
  </si>
  <si>
    <t>C1-C4</t>
  </si>
  <si>
    <t>10u</t>
  </si>
  <si>
    <t>C19702</t>
  </si>
  <si>
    <t>CL10A106KP8NNNC</t>
  </si>
  <si>
    <t>D1</t>
  </si>
  <si>
    <t>LED Green</t>
  </si>
  <si>
    <t>C2296</t>
  </si>
  <si>
    <t>LED_0805</t>
  </si>
  <si>
    <t>D2</t>
  </si>
  <si>
    <t>LED RED</t>
  </si>
  <si>
    <t>C2286</t>
  </si>
  <si>
    <t>LED_0603</t>
  </si>
  <si>
    <t>R2, R3</t>
  </si>
  <si>
    <t>1.2k</t>
  </si>
  <si>
    <t>C22765</t>
  </si>
  <si>
    <t>0603WAF1201T5E</t>
  </si>
  <si>
    <t>R4</t>
  </si>
  <si>
    <t>R5</t>
  </si>
  <si>
    <t>U2</t>
  </si>
  <si>
    <t>USB</t>
  </si>
  <si>
    <t>C404969</t>
  </si>
  <si>
    <t>MicroXNJ</t>
  </si>
  <si>
    <t>U3</t>
  </si>
  <si>
    <t>battery charger</t>
  </si>
  <si>
    <t>C16581</t>
  </si>
  <si>
    <t>TP4056</t>
  </si>
  <si>
    <t>U4</t>
  </si>
  <si>
    <t>pmosfet</t>
  </si>
  <si>
    <t>C10487</t>
  </si>
  <si>
    <t>S12301CDS-T1-GE3</t>
  </si>
  <si>
    <t>U5</t>
  </si>
  <si>
    <t>UVLO/ LDO</t>
  </si>
  <si>
    <t>C87307</t>
  </si>
  <si>
    <t>TO-263-3</t>
  </si>
  <si>
    <t>Total</t>
  </si>
  <si>
    <t>C5</t>
  </si>
  <si>
    <t>1u</t>
  </si>
  <si>
    <t>C52923</t>
  </si>
  <si>
    <t>CL05A105KA5NQNC</t>
  </si>
  <si>
    <t>R7, R8, R9</t>
  </si>
  <si>
    <t>8.2k</t>
  </si>
  <si>
    <t>C25924</t>
  </si>
  <si>
    <t>0402WGF8201TCE</t>
  </si>
  <si>
    <t>R10</t>
  </si>
  <si>
    <t>100k</t>
  </si>
  <si>
    <t>C25086</t>
  </si>
  <si>
    <t>0402WGF100KTCE</t>
  </si>
  <si>
    <t>RV1</t>
  </si>
  <si>
    <t>Potentiometer</t>
  </si>
  <si>
    <t>C388854</t>
  </si>
  <si>
    <t>RK09K1130AJ3</t>
  </si>
  <si>
    <t>TH1</t>
  </si>
  <si>
    <t>100k Thermister</t>
  </si>
  <si>
    <t>C77130</t>
  </si>
  <si>
    <t>NCP15WF104F03RC</t>
  </si>
  <si>
    <t>U6</t>
  </si>
  <si>
    <t>Ambient Light Sensor</t>
  </si>
  <si>
    <t>OptoDevice:Lite-On_LTR-303ALS-01</t>
  </si>
  <si>
    <t>C364577</t>
  </si>
  <si>
    <t>LTR-303ALS-01</t>
  </si>
  <si>
    <t>LED</t>
  </si>
  <si>
    <t>01x03 pin header</t>
  </si>
  <si>
    <t>10k R</t>
  </si>
  <si>
    <t>1.2k R</t>
  </si>
  <si>
    <t>Push button</t>
  </si>
  <si>
    <t>01x24 female header</t>
  </si>
  <si>
    <t>D3</t>
  </si>
  <si>
    <t>R1</t>
  </si>
  <si>
    <t>R6</t>
  </si>
  <si>
    <t>SW1</t>
  </si>
  <si>
    <t>J1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</si>
</sst>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00;[Red]\-[$$-409]#,##0.0000"/>
  </numFmts>
  <fonts count="5" x14ac:knownFonts="1">
    <font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8"/>
      <color rgb="FF222222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A6A6"/>
        <bgColor rgb="FFFFCC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0" fillId="2" borderId="0" xfId="0" applyFill="1"/>
    <xf numFmtId="164" fontId="3" fillId="2" borderId="0" xfId="0" applyNumberFormat="1" applyFont="1" applyFill="1"/>
    <xf numFmtId="0" fontId="1" fillId="0" borderId="0" xfId="0" applyFont="1" applyAlignment="1">
      <alignment wrapText="1"/>
    </xf>
    <xf numFmtId="49" fontId="0" fillId="0" borderId="0" xfId="0" applyNumberFormat="1"/>
    <xf numFmtId="164" fontId="0" fillId="2" borderId="0" xfId="0" applyNumberFormat="1" applyFill="1"/>
    <xf numFmtId="0" fontId="4" fillId="0" borderId="0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ower_componentes" displayName="power_componentes" ref="A1:J13">
  <tableColumns count="10">
    <tableColumn id="1" xr3:uid="{00000000-0010-0000-0000-000001000000}" name="Reference"/>
    <tableColumn id="2" xr3:uid="{00000000-0010-0000-0000-000002000000}" name="Value"/>
    <tableColumn id="3" xr3:uid="{00000000-0010-0000-0000-000003000000}" name="Footprint"/>
    <tableColumn id="4" xr3:uid="{00000000-0010-0000-0000-000004000000}" name="DNP"/>
    <tableColumn id="5" xr3:uid="{00000000-0010-0000-0000-000005000000}" name="Qty"/>
    <tableColumn id="6" xr3:uid="{00000000-0010-0000-0000-000006000000}" name="JLC Part #"/>
    <tableColumn id="7" xr3:uid="{00000000-0010-0000-0000-000007000000}" name="MFR Part #"/>
    <tableColumn id="8" xr3:uid="{00000000-0010-0000-0000-000008000000}" name="Unit Cost"/>
    <tableColumn id="9" xr3:uid="{00000000-0010-0000-0000-000009000000}" name="Extended Part Cost" totalsRowLabel="Total"/>
    <tableColumn id="10" xr3:uid="{00000000-0010-0000-0000-00000A000000}" name="Total cost (5 Boards)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zoomScaleNormal="100" workbookViewId="0">
      <selection activeCell="C9" sqref="C9"/>
    </sheetView>
  </sheetViews>
  <sheetFormatPr baseColWidth="10" defaultColWidth="9.1640625" defaultRowHeight="15" x14ac:dyDescent="0.2"/>
  <cols>
    <col min="1" max="1" width="11.6640625" customWidth="1"/>
    <col min="2" max="2" width="14.33203125" customWidth="1"/>
    <col min="3" max="3" width="11" customWidth="1"/>
    <col min="4" max="4" width="7" customWidth="1"/>
    <col min="5" max="5" width="6.5" customWidth="1"/>
    <col min="6" max="6" width="11.6640625" customWidth="1"/>
    <col min="7" max="7" width="18" customWidth="1"/>
    <col min="8" max="8" width="14.5" customWidth="1"/>
    <col min="9" max="9" width="17.1640625" customWidth="1"/>
    <col min="10" max="10" width="20.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 t="s">
        <v>11</v>
      </c>
      <c r="D2" t="s">
        <v>12</v>
      </c>
      <c r="E2">
        <v>1</v>
      </c>
      <c r="F2" s="1" t="s">
        <v>13</v>
      </c>
      <c r="G2" s="1" t="s">
        <v>13</v>
      </c>
      <c r="H2" s="2">
        <v>0</v>
      </c>
      <c r="I2" s="2">
        <v>0</v>
      </c>
      <c r="J2" s="2">
        <f t="shared" ref="J2:J12" si="0">E2*H2*5+I2</f>
        <v>0</v>
      </c>
    </row>
    <row r="3" spans="1:10" x14ac:dyDescent="0.2">
      <c r="A3" t="s">
        <v>14</v>
      </c>
      <c r="B3" t="s">
        <v>15</v>
      </c>
      <c r="E3">
        <v>4</v>
      </c>
      <c r="F3" s="1" t="s">
        <v>16</v>
      </c>
      <c r="G3" s="3" t="s">
        <v>17</v>
      </c>
      <c r="H3" s="2">
        <v>6.6E-3</v>
      </c>
      <c r="I3" s="2">
        <v>0</v>
      </c>
      <c r="J3" s="2">
        <f t="shared" si="0"/>
        <v>0.13200000000000001</v>
      </c>
    </row>
    <row r="4" spans="1:10" x14ac:dyDescent="0.2">
      <c r="A4" t="s">
        <v>18</v>
      </c>
      <c r="B4" t="s">
        <v>19</v>
      </c>
      <c r="E4">
        <v>1</v>
      </c>
      <c r="F4" s="3" t="s">
        <v>20</v>
      </c>
      <c r="G4" s="3" t="s">
        <v>21</v>
      </c>
      <c r="H4" s="2">
        <v>1.1900000000000001E-2</v>
      </c>
      <c r="I4" s="2">
        <v>0</v>
      </c>
      <c r="J4" s="2">
        <f t="shared" si="0"/>
        <v>5.9500000000000004E-2</v>
      </c>
    </row>
    <row r="5" spans="1:10" x14ac:dyDescent="0.2">
      <c r="A5" t="s">
        <v>22</v>
      </c>
      <c r="B5" t="s">
        <v>23</v>
      </c>
      <c r="E5">
        <v>1</v>
      </c>
      <c r="F5" s="3" t="s">
        <v>24</v>
      </c>
      <c r="G5" s="3" t="s">
        <v>25</v>
      </c>
      <c r="H5" s="2">
        <v>5.4000000000000003E-3</v>
      </c>
      <c r="I5" s="2">
        <v>0</v>
      </c>
      <c r="J5" s="2">
        <f t="shared" si="0"/>
        <v>2.7000000000000003E-2</v>
      </c>
    </row>
    <row r="6" spans="1:10" x14ac:dyDescent="0.2">
      <c r="A6" t="s">
        <v>26</v>
      </c>
      <c r="B6" t="s">
        <v>27</v>
      </c>
      <c r="E6">
        <v>2</v>
      </c>
      <c r="F6" s="3" t="s">
        <v>28</v>
      </c>
      <c r="G6" s="3" t="s">
        <v>29</v>
      </c>
      <c r="H6" s="2">
        <v>1E-3</v>
      </c>
      <c r="I6" s="2">
        <v>0</v>
      </c>
      <c r="J6" s="2">
        <f t="shared" si="0"/>
        <v>0.01</v>
      </c>
    </row>
    <row r="7" spans="1:10" x14ac:dyDescent="0.2">
      <c r="A7" t="s">
        <v>30</v>
      </c>
      <c r="B7" t="s">
        <v>27</v>
      </c>
      <c r="E7">
        <v>1</v>
      </c>
      <c r="F7" s="3" t="s">
        <v>28</v>
      </c>
      <c r="G7" s="3" t="s">
        <v>29</v>
      </c>
      <c r="H7" s="2">
        <v>1E-3</v>
      </c>
      <c r="I7" s="2">
        <v>0</v>
      </c>
      <c r="J7" s="2">
        <f t="shared" si="0"/>
        <v>5.0000000000000001E-3</v>
      </c>
    </row>
    <row r="8" spans="1:10" x14ac:dyDescent="0.2">
      <c r="A8" t="s">
        <v>31</v>
      </c>
      <c r="B8" t="s">
        <v>27</v>
      </c>
      <c r="E8">
        <v>1</v>
      </c>
      <c r="F8" s="3" t="s">
        <v>28</v>
      </c>
      <c r="G8" s="3" t="s">
        <v>29</v>
      </c>
      <c r="H8" s="2">
        <v>1E-3</v>
      </c>
      <c r="I8" s="2">
        <v>0</v>
      </c>
      <c r="J8" s="2">
        <f t="shared" si="0"/>
        <v>5.0000000000000001E-3</v>
      </c>
    </row>
    <row r="9" spans="1:10" x14ac:dyDescent="0.2">
      <c r="A9" t="s">
        <v>32</v>
      </c>
      <c r="B9" t="s">
        <v>33</v>
      </c>
      <c r="E9">
        <v>1</v>
      </c>
      <c r="F9" s="1" t="s">
        <v>34</v>
      </c>
      <c r="G9" s="3" t="s">
        <v>35</v>
      </c>
      <c r="H9" s="2">
        <v>3.3300000000000003E-2</v>
      </c>
      <c r="I9" s="2">
        <v>3</v>
      </c>
      <c r="J9" s="2">
        <f t="shared" si="0"/>
        <v>3.1665000000000001</v>
      </c>
    </row>
    <row r="10" spans="1:10" x14ac:dyDescent="0.2">
      <c r="A10" t="s">
        <v>36</v>
      </c>
      <c r="B10" t="s">
        <v>37</v>
      </c>
      <c r="E10">
        <v>1</v>
      </c>
      <c r="F10" s="1" t="s">
        <v>38</v>
      </c>
      <c r="G10" s="1" t="s">
        <v>39</v>
      </c>
      <c r="H10" s="2">
        <v>0.20269999999999999</v>
      </c>
      <c r="I10" s="2">
        <v>0</v>
      </c>
      <c r="J10" s="2">
        <f t="shared" si="0"/>
        <v>1.0135000000000001</v>
      </c>
    </row>
    <row r="11" spans="1:10" x14ac:dyDescent="0.2">
      <c r="A11" t="s">
        <v>40</v>
      </c>
      <c r="B11" t="s">
        <v>41</v>
      </c>
      <c r="E11">
        <v>1</v>
      </c>
      <c r="F11" s="1" t="s">
        <v>42</v>
      </c>
      <c r="G11" s="1" t="s">
        <v>43</v>
      </c>
      <c r="H11" s="2">
        <v>7.2499999999999995E-2</v>
      </c>
      <c r="I11" s="2">
        <v>0</v>
      </c>
      <c r="J11" s="2">
        <f t="shared" si="0"/>
        <v>0.36249999999999999</v>
      </c>
    </row>
    <row r="12" spans="1:10" x14ac:dyDescent="0.2">
      <c r="A12" t="s">
        <v>44</v>
      </c>
      <c r="B12" t="s">
        <v>45</v>
      </c>
      <c r="E12">
        <v>1</v>
      </c>
      <c r="F12" s="1" t="s">
        <v>46</v>
      </c>
      <c r="G12" s="3" t="s">
        <v>47</v>
      </c>
      <c r="H12" s="2">
        <v>0.47799999999999998</v>
      </c>
      <c r="I12" s="2">
        <v>3</v>
      </c>
      <c r="J12" s="2">
        <f t="shared" si="0"/>
        <v>5.39</v>
      </c>
    </row>
    <row r="13" spans="1:10" x14ac:dyDescent="0.2">
      <c r="I13" s="4" t="s">
        <v>48</v>
      </c>
      <c r="J13" s="5">
        <f ca="1">SUM(power_componentes[Total cost (5 Boards)])</f>
        <v>10.170999999999999</v>
      </c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"/>
  <sheetViews>
    <sheetView tabSelected="1" zoomScaleNormal="100" workbookViewId="0">
      <selection activeCell="J8" sqref="J8"/>
    </sheetView>
  </sheetViews>
  <sheetFormatPr baseColWidth="10" defaultColWidth="9.1640625" defaultRowHeight="15" x14ac:dyDescent="0.2"/>
  <cols>
    <col min="2" max="2" width="17" bestFit="1" customWidth="1"/>
    <col min="9" max="9" width="15.3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t="16" x14ac:dyDescent="0.2">
      <c r="A2" s="7" t="s">
        <v>80</v>
      </c>
      <c r="B2" t="s">
        <v>74</v>
      </c>
      <c r="E2">
        <v>1</v>
      </c>
      <c r="H2" s="9">
        <v>5.4000000000000003E-3</v>
      </c>
      <c r="J2">
        <f>H2*5+I2</f>
        <v>2.7000000000000003E-2</v>
      </c>
    </row>
    <row r="3" spans="1:10" ht="16" x14ac:dyDescent="0.2">
      <c r="A3" s="7" t="s">
        <v>84</v>
      </c>
      <c r="B3" t="s">
        <v>75</v>
      </c>
      <c r="D3" t="s">
        <v>12</v>
      </c>
      <c r="E3">
        <v>1</v>
      </c>
      <c r="H3" s="9">
        <v>3.1699999999999999E-2</v>
      </c>
      <c r="I3">
        <v>3</v>
      </c>
      <c r="J3">
        <f t="shared" ref="J3:J7" si="0">H3*5+I3</f>
        <v>3.1585000000000001</v>
      </c>
    </row>
    <row r="4" spans="1:10" ht="16" x14ac:dyDescent="0.2">
      <c r="A4" s="7" t="s">
        <v>81</v>
      </c>
      <c r="B4" t="s">
        <v>76</v>
      </c>
      <c r="E4">
        <v>1</v>
      </c>
      <c r="H4" s="9">
        <v>1.5E-3</v>
      </c>
      <c r="J4">
        <f t="shared" si="0"/>
        <v>7.4999999999999997E-3</v>
      </c>
    </row>
    <row r="5" spans="1:10" ht="16" x14ac:dyDescent="0.2">
      <c r="A5" s="7" t="s">
        <v>82</v>
      </c>
      <c r="B5" t="s">
        <v>77</v>
      </c>
      <c r="E5">
        <v>1</v>
      </c>
      <c r="H5" s="9">
        <v>1E-3</v>
      </c>
      <c r="J5">
        <f t="shared" si="0"/>
        <v>5.0000000000000001E-3</v>
      </c>
    </row>
    <row r="6" spans="1:10" ht="16" x14ac:dyDescent="0.2">
      <c r="A6" s="7" t="s">
        <v>83</v>
      </c>
      <c r="B6" t="s">
        <v>78</v>
      </c>
      <c r="E6">
        <v>4</v>
      </c>
      <c r="H6" s="9">
        <v>4.2500000000000003E-2</v>
      </c>
      <c r="I6">
        <v>3</v>
      </c>
      <c r="J6">
        <f t="shared" si="0"/>
        <v>3.2124999999999999</v>
      </c>
    </row>
    <row r="7" spans="1:10" ht="16" x14ac:dyDescent="0.2">
      <c r="A7" t="s">
        <v>69</v>
      </c>
      <c r="B7" t="s">
        <v>79</v>
      </c>
      <c r="D7" t="s">
        <v>12</v>
      </c>
      <c r="E7">
        <v>2</v>
      </c>
      <c r="H7" s="9">
        <v>0.5282</v>
      </c>
      <c r="I7">
        <v>3</v>
      </c>
      <c r="J7">
        <f t="shared" si="0"/>
        <v>5.641</v>
      </c>
    </row>
    <row r="8" spans="1:10" x14ac:dyDescent="0.2">
      <c r="J8">
        <f>SUM(J2,J4,J5,J6)</f>
        <v>3.2519999999999998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"/>
  <sheetViews>
    <sheetView zoomScaleNormal="100" workbookViewId="0">
      <selection activeCell="F16" sqref="F16"/>
    </sheetView>
  </sheetViews>
  <sheetFormatPr baseColWidth="10" defaultColWidth="9.1640625" defaultRowHeight="15" x14ac:dyDescent="0.2"/>
  <cols>
    <col min="1" max="1" width="10" customWidth="1"/>
    <col min="2" max="2" width="19.33203125" customWidth="1"/>
    <col min="3" max="3" width="23" customWidth="1"/>
    <col min="4" max="4" width="4.83203125" customWidth="1"/>
    <col min="5" max="5" width="4.1640625" customWidth="1"/>
    <col min="6" max="6" width="9.33203125" customWidth="1"/>
    <col min="7" max="7" width="10.5" customWidth="1"/>
    <col min="8" max="8" width="8.83203125" customWidth="1"/>
    <col min="9" max="9" width="17.1640625" customWidth="1"/>
    <col min="10" max="10" width="18.332031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t="25" x14ac:dyDescent="0.2">
      <c r="A2" t="s">
        <v>49</v>
      </c>
      <c r="B2" t="s">
        <v>50</v>
      </c>
      <c r="E2">
        <v>1</v>
      </c>
      <c r="F2" s="6" t="s">
        <v>51</v>
      </c>
      <c r="G2" s="6" t="s">
        <v>52</v>
      </c>
      <c r="H2" s="2">
        <v>3.8E-3</v>
      </c>
      <c r="I2" s="2">
        <v>0</v>
      </c>
      <c r="J2" s="2">
        <f t="shared" ref="J2:J7" si="0">H2*E2*5+I2</f>
        <v>1.9E-2</v>
      </c>
    </row>
    <row r="3" spans="1:10" ht="25" x14ac:dyDescent="0.2">
      <c r="A3" t="s">
        <v>53</v>
      </c>
      <c r="B3" t="s">
        <v>54</v>
      </c>
      <c r="E3">
        <v>3</v>
      </c>
      <c r="F3" s="1" t="s">
        <v>55</v>
      </c>
      <c r="G3" s="6" t="s">
        <v>56</v>
      </c>
      <c r="H3" s="2">
        <v>5.0000000000000001E-4</v>
      </c>
      <c r="I3" s="2">
        <v>0</v>
      </c>
      <c r="J3" s="2">
        <f t="shared" si="0"/>
        <v>7.4999999999999997E-3</v>
      </c>
    </row>
    <row r="4" spans="1:10" ht="25" x14ac:dyDescent="0.2">
      <c r="A4" s="7" t="s">
        <v>57</v>
      </c>
      <c r="B4" t="s">
        <v>58</v>
      </c>
      <c r="E4">
        <v>1</v>
      </c>
      <c r="F4" s="6" t="s">
        <v>59</v>
      </c>
      <c r="G4" s="6" t="s">
        <v>60</v>
      </c>
      <c r="H4" s="2">
        <v>6.9999999999999999E-4</v>
      </c>
      <c r="I4" s="2">
        <v>0</v>
      </c>
      <c r="J4" s="2">
        <f t="shared" si="0"/>
        <v>3.5000000000000001E-3</v>
      </c>
    </row>
    <row r="5" spans="1:10" x14ac:dyDescent="0.2">
      <c r="A5" t="s">
        <v>61</v>
      </c>
      <c r="B5" t="s">
        <v>62</v>
      </c>
      <c r="E5">
        <v>1</v>
      </c>
      <c r="F5" s="6" t="s">
        <v>63</v>
      </c>
      <c r="G5" s="6" t="s">
        <v>64</v>
      </c>
      <c r="H5" s="2">
        <v>0.59560000000000002</v>
      </c>
      <c r="I5" s="2">
        <v>3</v>
      </c>
      <c r="J5" s="2">
        <f t="shared" si="0"/>
        <v>5.9779999999999998</v>
      </c>
    </row>
    <row r="6" spans="1:10" ht="25" x14ac:dyDescent="0.2">
      <c r="A6" t="s">
        <v>65</v>
      </c>
      <c r="B6" t="s">
        <v>66</v>
      </c>
      <c r="E6">
        <v>1</v>
      </c>
      <c r="F6" s="6" t="s">
        <v>67</v>
      </c>
      <c r="G6" s="6" t="s">
        <v>68</v>
      </c>
      <c r="H6" s="2">
        <v>1.3100000000000001E-2</v>
      </c>
      <c r="I6" s="2">
        <v>3</v>
      </c>
      <c r="J6" s="2">
        <f t="shared" si="0"/>
        <v>3.0655000000000001</v>
      </c>
    </row>
    <row r="7" spans="1:10" x14ac:dyDescent="0.2">
      <c r="A7" t="s">
        <v>69</v>
      </c>
      <c r="B7" t="s">
        <v>70</v>
      </c>
      <c r="C7" s="1" t="s">
        <v>71</v>
      </c>
      <c r="E7">
        <v>1</v>
      </c>
      <c r="F7" s="6" t="s">
        <v>72</v>
      </c>
      <c r="G7" s="6" t="s">
        <v>73</v>
      </c>
      <c r="H7" s="2">
        <v>0.38869999999999999</v>
      </c>
      <c r="I7" s="2">
        <v>3</v>
      </c>
      <c r="J7" s="2">
        <f t="shared" si="0"/>
        <v>4.9435000000000002</v>
      </c>
    </row>
    <row r="8" spans="1:10" x14ac:dyDescent="0.2">
      <c r="H8" s="2"/>
      <c r="I8" s="8" t="s">
        <v>48</v>
      </c>
      <c r="J8" s="8">
        <f>SUM(J2:J7)</f>
        <v>14.016999999999999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Power</vt:lpstr>
      <vt:lpstr>Microcontroller</vt:lpstr>
      <vt:lpstr>Sensors</vt:lpstr>
      <vt:lpstr>Power!ExternalData_1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Kian</dc:creator>
  <dc:description/>
  <cp:lastModifiedBy>Microsoft Office User</cp:lastModifiedBy>
  <cp:revision>7</cp:revision>
  <dcterms:created xsi:type="dcterms:W3CDTF">2023-03-05T14:58:28Z</dcterms:created>
  <dcterms:modified xsi:type="dcterms:W3CDTF">2023-03-06T09:19:59Z</dcterms:modified>
  <dc:language>en-ZA</dc:language>
</cp:coreProperties>
</file>