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atrial like project\paper\Final\Communic Biology\datasets\dataset accepted\"/>
    </mc:Choice>
  </mc:AlternateContent>
  <xr:revisionPtr revIDLastSave="0" documentId="13_ncr:1_{143826B5-1108-4E97-B79F-4C3FFB2D673E}" xr6:coauthVersionLast="47" xr6:coauthVersionMax="47" xr10:uidLastSave="{00000000-0000-0000-0000-000000000000}"/>
  <bookViews>
    <workbookView xWindow="2925" yWindow="-15855" windowWidth="19455" windowHeight="12615" activeTab="1" xr2:uid="{00000000-000D-0000-FFFF-FFFF00000000}"/>
  </bookViews>
  <sheets>
    <sheet name="MM&amp;MEA Ctrl" sheetId="1" r:id="rId1"/>
    <sheet name="MM&amp;MEA RA" sheetId="2" r:id="rId2"/>
    <sheet name="Contraction params" sheetId="3" r:id="rId3"/>
    <sheet name="atrial markers" sheetId="4" r:id="rId4"/>
    <sheet name="IKACh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43" i="2"/>
  <c r="E42" i="2"/>
  <c r="E41" i="2"/>
  <c r="E44" i="1"/>
  <c r="E43" i="1"/>
  <c r="E45" i="1" s="1"/>
  <c r="D34" i="1"/>
  <c r="D33" i="1"/>
  <c r="D32" i="1"/>
  <c r="E32" i="1"/>
  <c r="E34" i="1" s="1"/>
  <c r="E33" i="1"/>
  <c r="E51" i="2" l="1"/>
  <c r="E53" i="2" s="1"/>
  <c r="E52" i="2"/>
  <c r="D22" i="2"/>
  <c r="D21" i="2" l="1"/>
  <c r="D23" i="2" s="1"/>
  <c r="E20" i="1"/>
  <c r="E22" i="2"/>
  <c r="E21" i="2"/>
  <c r="E23" i="2" s="1"/>
  <c r="E19" i="1"/>
  <c r="D19" i="1"/>
  <c r="D18" i="1"/>
  <c r="D20" i="1" l="1"/>
</calcChain>
</file>

<file path=xl/sharedStrings.xml><?xml version="1.0" encoding="utf-8"?>
<sst xmlns="http://schemas.openxmlformats.org/spreadsheetml/2006/main" count="129" uniqueCount="68">
  <si>
    <t>RA 1</t>
  </si>
  <si>
    <t xml:space="preserve">piastra </t>
  </si>
  <si>
    <t>RA 2</t>
  </si>
  <si>
    <t>N</t>
  </si>
  <si>
    <t>mean</t>
  </si>
  <si>
    <t>sem</t>
  </si>
  <si>
    <t>rate</t>
  </si>
  <si>
    <t>rate (Hz)</t>
  </si>
  <si>
    <t>RA 4 (CRP)</t>
  </si>
  <si>
    <t>RA 5 (CRP)</t>
  </si>
  <si>
    <t>2 old</t>
  </si>
  <si>
    <t>RA 6 (CRP)</t>
  </si>
  <si>
    <t>X</t>
  </si>
  <si>
    <t>RA 8 (CRP)</t>
  </si>
  <si>
    <t>EXO 10-7</t>
  </si>
  <si>
    <t>2 M0</t>
  </si>
  <si>
    <t>8 M1</t>
  </si>
  <si>
    <t>7 M0</t>
  </si>
  <si>
    <t>EXO 10-9</t>
  </si>
  <si>
    <t>5 M1</t>
  </si>
  <si>
    <t>1 M0</t>
  </si>
  <si>
    <t>0.183183890446999</t>
  </si>
  <si>
    <t>RA</t>
  </si>
  <si>
    <t>C1P8_d21_1_02_21</t>
  </si>
  <si>
    <t>RA 3</t>
  </si>
  <si>
    <t>RA 4</t>
  </si>
  <si>
    <t xml:space="preserve"> EXO M0 </t>
  </si>
  <si>
    <t xml:space="preserve"> EXO M1</t>
  </si>
  <si>
    <t>video</t>
  </si>
  <si>
    <t>RA5-c1p20</t>
  </si>
  <si>
    <t>RA5-c1p9</t>
  </si>
  <si>
    <t>N3-c1p14</t>
  </si>
  <si>
    <t>N4-c5p20</t>
  </si>
  <si>
    <t xml:space="preserve">MEA </t>
  </si>
  <si>
    <t>MM</t>
  </si>
  <si>
    <t>EXP name</t>
  </si>
  <si>
    <t>plate</t>
  </si>
  <si>
    <t>#electrode</t>
  </si>
  <si>
    <t>FPDc (s)</t>
  </si>
  <si>
    <t>MM contraction duration</t>
  </si>
  <si>
    <t>Std</t>
  </si>
  <si>
    <t>Mean</t>
  </si>
  <si>
    <t>Std. Deviation</t>
  </si>
  <si>
    <t>Std. Error of Mean</t>
  </si>
  <si>
    <t>Time to peak</t>
  </si>
  <si>
    <t>Relaxation time</t>
  </si>
  <si>
    <t>RT 90%</t>
  </si>
  <si>
    <t>RT 50%</t>
  </si>
  <si>
    <t>% MLC2a+ CM</t>
  </si>
  <si>
    <t>58 days</t>
  </si>
  <si>
    <t>60 days</t>
  </si>
  <si>
    <t>67 days</t>
  </si>
  <si>
    <t>93 days</t>
  </si>
  <si>
    <t>37 days</t>
  </si>
  <si>
    <t>piastra 10 c1p17</t>
  </si>
  <si>
    <t>piastra N3 c1p14</t>
  </si>
  <si>
    <t>piastra 16 c1p27</t>
  </si>
  <si>
    <t>piastra 16 c5p22</t>
  </si>
  <si>
    <t>KCNA5</t>
  </si>
  <si>
    <t>KCNJ3</t>
  </si>
  <si>
    <t>COUP-TFI</t>
  </si>
  <si>
    <t>COUP-TFII</t>
  </si>
  <si>
    <t>Peak IKACh (pA/pF)</t>
  </si>
  <si>
    <t>SS IKACh (pA/pF)</t>
  </si>
  <si>
    <t>no</t>
  </si>
  <si>
    <t>STd</t>
  </si>
  <si>
    <t>yes</t>
  </si>
  <si>
    <t>ACh responsive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</si>
</sst>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name val="Arial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applyAlignment="1">
      <alignment horizontal="center"/>
    </xf>
    <xf numFmtId="0" fontId="1" fillId="2" borderId="0" xfId="0" applyFont="1" applyFill="1"/>
    <xf numFmtId="0" fontId="2" fillId="0" borderId="0" xfId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quotePrefix="1" applyFill="1"/>
    <xf numFmtId="0" fontId="0" fillId="0" borderId="0" xfId="0" applyFill="1"/>
  </cellXfs>
  <cellStyles count="2">
    <cellStyle name="Normale" xfId="0" builtinId="0"/>
    <cellStyle name="Normale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zoomScale="85" zoomScaleNormal="85" workbookViewId="0">
      <selection activeCell="G18" sqref="G18"/>
    </sheetView>
  </sheetViews>
  <sheetFormatPr defaultRowHeight="14.5" x14ac:dyDescent="0.35"/>
  <cols>
    <col min="1" max="1" width="11.1796875" customWidth="1"/>
    <col min="2" max="2" width="9.1796875"/>
    <col min="3" max="3" width="12.1796875" customWidth="1"/>
    <col min="4" max="4" width="12.26953125" customWidth="1"/>
    <col min="5" max="5" width="11.1796875" customWidth="1"/>
    <col min="7" max="7" width="15" customWidth="1"/>
  </cols>
  <sheetData>
    <row r="1" spans="1:8" x14ac:dyDescent="0.35">
      <c r="A1" s="6" t="s">
        <v>33</v>
      </c>
    </row>
    <row r="2" spans="1:8" x14ac:dyDescent="0.35">
      <c r="A2" t="s">
        <v>35</v>
      </c>
      <c r="B2" t="s">
        <v>36</v>
      </c>
      <c r="C2" t="s">
        <v>37</v>
      </c>
      <c r="D2" t="s">
        <v>38</v>
      </c>
      <c r="E2" t="s">
        <v>7</v>
      </c>
    </row>
    <row r="3" spans="1:8" x14ac:dyDescent="0.35">
      <c r="A3" t="s">
        <v>0</v>
      </c>
      <c r="B3">
        <v>3</v>
      </c>
      <c r="C3">
        <v>36</v>
      </c>
      <c r="D3" s="11">
        <v>0.50683100000000003</v>
      </c>
      <c r="E3">
        <v>0.86670000000000003</v>
      </c>
      <c r="G3" s="11"/>
      <c r="H3" s="11"/>
    </row>
    <row r="4" spans="1:8" x14ac:dyDescent="0.35">
      <c r="C4">
        <v>46</v>
      </c>
      <c r="D4" s="11">
        <v>0.40211200000000002</v>
      </c>
      <c r="G4" s="11"/>
      <c r="H4" s="11"/>
    </row>
    <row r="5" spans="1:8" x14ac:dyDescent="0.35">
      <c r="A5" t="s">
        <v>2</v>
      </c>
      <c r="B5">
        <v>1</v>
      </c>
      <c r="C5">
        <v>53</v>
      </c>
      <c r="D5" s="11">
        <v>0.41449900000000001</v>
      </c>
      <c r="E5">
        <v>0.58333333333333337</v>
      </c>
      <c r="G5" s="11"/>
      <c r="H5" s="11"/>
    </row>
    <row r="6" spans="1:8" x14ac:dyDescent="0.35">
      <c r="C6">
        <v>55</v>
      </c>
      <c r="D6" s="11">
        <v>0.20133699999999999</v>
      </c>
      <c r="E6" s="11">
        <v>0.86599999999999999</v>
      </c>
      <c r="F6" s="19"/>
      <c r="G6" s="11"/>
      <c r="H6" s="11"/>
    </row>
    <row r="7" spans="1:8" x14ac:dyDescent="0.35">
      <c r="A7" t="s">
        <v>8</v>
      </c>
      <c r="B7">
        <v>3</v>
      </c>
      <c r="D7" s="11">
        <v>0.38339899999999999</v>
      </c>
      <c r="E7" s="18"/>
      <c r="F7" s="19"/>
      <c r="G7" s="11"/>
      <c r="H7" s="11"/>
    </row>
    <row r="8" spans="1:8" x14ac:dyDescent="0.35">
      <c r="A8" t="s">
        <v>9</v>
      </c>
      <c r="B8">
        <v>1</v>
      </c>
      <c r="C8">
        <v>43</v>
      </c>
      <c r="D8" s="11">
        <v>0.17985300000000001</v>
      </c>
      <c r="E8">
        <v>1.9</v>
      </c>
      <c r="G8" s="11"/>
      <c r="H8" s="11"/>
    </row>
    <row r="9" spans="1:8" x14ac:dyDescent="0.35">
      <c r="C9">
        <v>63</v>
      </c>
      <c r="D9" s="11"/>
      <c r="G9" s="11"/>
      <c r="H9" s="11"/>
    </row>
    <row r="10" spans="1:8" x14ac:dyDescent="0.35">
      <c r="A10" t="s">
        <v>11</v>
      </c>
      <c r="B10">
        <v>1</v>
      </c>
      <c r="C10">
        <v>56</v>
      </c>
      <c r="D10" s="11">
        <v>0.46800000000000003</v>
      </c>
      <c r="E10">
        <v>0.46511627999999999</v>
      </c>
      <c r="G10" s="11"/>
      <c r="H10" s="11"/>
    </row>
    <row r="11" spans="1:8" x14ac:dyDescent="0.35">
      <c r="B11" s="1" t="s">
        <v>12</v>
      </c>
      <c r="C11">
        <v>65</v>
      </c>
      <c r="D11" s="11">
        <v>0.3911</v>
      </c>
      <c r="E11">
        <v>0.72968491000000002</v>
      </c>
      <c r="G11" s="11"/>
      <c r="H11" s="11"/>
    </row>
    <row r="12" spans="1:8" x14ac:dyDescent="0.35">
      <c r="B12">
        <v>3</v>
      </c>
      <c r="C12">
        <v>58</v>
      </c>
      <c r="D12" s="11">
        <v>0.34499999999999997</v>
      </c>
      <c r="E12">
        <v>0.53601339999999997</v>
      </c>
      <c r="G12" s="11"/>
      <c r="H12" s="11"/>
    </row>
    <row r="13" spans="1:8" x14ac:dyDescent="0.35">
      <c r="B13">
        <v>2</v>
      </c>
      <c r="C13">
        <v>22</v>
      </c>
      <c r="D13">
        <v>0.30420399999999997</v>
      </c>
      <c r="E13">
        <v>1.8801996700000001</v>
      </c>
    </row>
    <row r="14" spans="1:8" x14ac:dyDescent="0.35">
      <c r="A14" t="s">
        <v>14</v>
      </c>
      <c r="B14" s="1" t="s">
        <v>16</v>
      </c>
      <c r="C14">
        <v>72</v>
      </c>
      <c r="E14">
        <v>0.16377649325626203</v>
      </c>
    </row>
    <row r="15" spans="1:8" x14ac:dyDescent="0.35">
      <c r="B15" s="1" t="s">
        <v>17</v>
      </c>
      <c r="C15">
        <v>56</v>
      </c>
      <c r="E15">
        <v>0.73161485999999998</v>
      </c>
    </row>
    <row r="18" spans="1:8" x14ac:dyDescent="0.35">
      <c r="C18" t="s">
        <v>3</v>
      </c>
      <c r="D18">
        <f>COUNT(D3:D16)</f>
        <v>10</v>
      </c>
      <c r="E18">
        <f>COUNT(E3:E15)</f>
        <v>10</v>
      </c>
    </row>
    <row r="19" spans="1:8" x14ac:dyDescent="0.35">
      <c r="C19" t="s">
        <v>4</v>
      </c>
      <c r="D19">
        <f>AVERAGE(D3:D16)</f>
        <v>0.35963349999999994</v>
      </c>
      <c r="E19">
        <f>AVERAGE(E3:E15)</f>
        <v>0.87224389465895946</v>
      </c>
    </row>
    <row r="20" spans="1:8" x14ac:dyDescent="0.35">
      <c r="C20" t="s">
        <v>5</v>
      </c>
      <c r="D20">
        <f>STDEV(D3:D16)/D18^0.5</f>
        <v>3.3407478683422628E-2</v>
      </c>
      <c r="E20">
        <f>STDEV(E3:E16)/E18^0.5</f>
        <v>0.18186154620864842</v>
      </c>
    </row>
    <row r="23" spans="1:8" x14ac:dyDescent="0.35">
      <c r="A23" s="4" t="s">
        <v>34</v>
      </c>
    </row>
    <row r="24" spans="1:8" x14ac:dyDescent="0.35">
      <c r="A24" t="s">
        <v>23</v>
      </c>
      <c r="E24">
        <v>0.78431372549019607</v>
      </c>
    </row>
    <row r="25" spans="1:8" x14ac:dyDescent="0.35">
      <c r="A25" t="s">
        <v>0</v>
      </c>
      <c r="E25">
        <v>0.37656901999999998</v>
      </c>
    </row>
    <row r="26" spans="1:8" x14ac:dyDescent="0.35">
      <c r="A26" t="s">
        <v>2</v>
      </c>
      <c r="E26">
        <v>0.73333328444444768</v>
      </c>
    </row>
    <row r="27" spans="1:8" x14ac:dyDescent="0.35">
      <c r="A27" t="s">
        <v>24</v>
      </c>
      <c r="E27">
        <v>0.35573123935696593</v>
      </c>
    </row>
    <row r="28" spans="1:8" x14ac:dyDescent="0.35">
      <c r="A28" t="s">
        <v>25</v>
      </c>
      <c r="E28">
        <v>0.45325784172893396</v>
      </c>
    </row>
    <row r="29" spans="1:8" x14ac:dyDescent="0.35">
      <c r="A29" t="s">
        <v>26</v>
      </c>
      <c r="E29" s="3">
        <v>1.1650483928739943</v>
      </c>
      <c r="H29" s="3"/>
    </row>
    <row r="30" spans="1:8" x14ac:dyDescent="0.35">
      <c r="A30" t="s">
        <v>27</v>
      </c>
      <c r="E30" s="3">
        <v>0.27088037340317711</v>
      </c>
      <c r="H30" s="3"/>
    </row>
    <row r="31" spans="1:8" ht="15.5" x14ac:dyDescent="0.35">
      <c r="E31" s="3"/>
      <c r="H31" s="5"/>
    </row>
    <row r="32" spans="1:8" ht="15.5" x14ac:dyDescent="0.35">
      <c r="C32" t="s">
        <v>3</v>
      </c>
      <c r="D32">
        <f>COUNT(D24:D30)</f>
        <v>0</v>
      </c>
      <c r="E32">
        <f>COUNT(E24:E30)</f>
        <v>7</v>
      </c>
      <c r="H32" s="5"/>
    </row>
    <row r="33" spans="1:8" ht="15.5" x14ac:dyDescent="0.35">
      <c r="C33" t="s">
        <v>4</v>
      </c>
      <c r="D33" t="e">
        <f>AVERAGE(D24:D30)</f>
        <v>#DIV/0!</v>
      </c>
      <c r="E33">
        <f>AVERAGE(E24:E30)</f>
        <v>0.59130483961395919</v>
      </c>
      <c r="H33" s="5"/>
    </row>
    <row r="34" spans="1:8" ht="15.5" x14ac:dyDescent="0.35">
      <c r="C34" t="s">
        <v>5</v>
      </c>
      <c r="D34" t="e">
        <f>STDEV(D24:D30)/D32^0.5</f>
        <v>#DIV/0!</v>
      </c>
      <c r="E34">
        <f>STDEV(E24:E30)/E32^0.5</f>
        <v>0.12050897808980456</v>
      </c>
      <c r="H34" s="5"/>
    </row>
    <row r="36" spans="1:8" x14ac:dyDescent="0.35">
      <c r="A36" s="4" t="s">
        <v>28</v>
      </c>
    </row>
    <row r="38" spans="1:8" ht="15.5" x14ac:dyDescent="0.35">
      <c r="A38" s="5" t="s">
        <v>29</v>
      </c>
      <c r="E38" s="5">
        <v>0.42083333333333328</v>
      </c>
    </row>
    <row r="39" spans="1:8" ht="15.5" x14ac:dyDescent="0.35">
      <c r="A39" s="5" t="s">
        <v>30</v>
      </c>
      <c r="E39" s="5">
        <v>0.71</v>
      </c>
    </row>
    <row r="40" spans="1:8" ht="15.5" x14ac:dyDescent="0.35">
      <c r="A40" s="5" t="s">
        <v>31</v>
      </c>
      <c r="E40" s="5">
        <v>0.34583333333333333</v>
      </c>
    </row>
    <row r="41" spans="1:8" ht="15.5" x14ac:dyDescent="0.35">
      <c r="A41" s="5" t="s">
        <v>32</v>
      </c>
      <c r="E41" s="5">
        <v>0.87916666666666665</v>
      </c>
    </row>
    <row r="43" spans="1:8" x14ac:dyDescent="0.35">
      <c r="E43">
        <f>COUNT(E35:E41)</f>
        <v>4</v>
      </c>
    </row>
    <row r="44" spans="1:8" x14ac:dyDescent="0.35">
      <c r="E44">
        <f>AVERAGE(E35:E41)</f>
        <v>0.58895833333333325</v>
      </c>
    </row>
    <row r="45" spans="1:8" x14ac:dyDescent="0.35">
      <c r="E45">
        <f>STDEV(E35:E41)/E43^0.5</f>
        <v>0.1245818817269576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"/>
  <sheetViews>
    <sheetView tabSelected="1" zoomScale="85" zoomScaleNormal="85" workbookViewId="0">
      <selection activeCell="O19" sqref="O19"/>
    </sheetView>
  </sheetViews>
  <sheetFormatPr defaultRowHeight="14.5" x14ac:dyDescent="0.35"/>
  <cols>
    <col min="1" max="1" width="10.453125" customWidth="1"/>
    <col min="3" max="3" width="13.6328125" customWidth="1"/>
    <col min="4" max="4" width="12.453125" customWidth="1"/>
    <col min="7" max="7" width="11" customWidth="1"/>
    <col min="9" max="9" width="12" bestFit="1" customWidth="1"/>
  </cols>
  <sheetData>
    <row r="1" spans="1:9" x14ac:dyDescent="0.35">
      <c r="A1" s="6" t="s">
        <v>33</v>
      </c>
    </row>
    <row r="2" spans="1:9" x14ac:dyDescent="0.35">
      <c r="A2" t="s">
        <v>35</v>
      </c>
      <c r="B2" t="s">
        <v>1</v>
      </c>
      <c r="C2" t="s">
        <v>37</v>
      </c>
      <c r="D2" t="s">
        <v>38</v>
      </c>
      <c r="E2" t="s">
        <v>6</v>
      </c>
    </row>
    <row r="3" spans="1:9" x14ac:dyDescent="0.35">
      <c r="A3" t="s">
        <v>0</v>
      </c>
      <c r="B3">
        <v>1</v>
      </c>
      <c r="C3">
        <v>34</v>
      </c>
      <c r="D3">
        <v>0.2064335838990437</v>
      </c>
      <c r="E3">
        <v>2.1666599999999998</v>
      </c>
      <c r="H3" s="11">
        <v>0.20643400000000001</v>
      </c>
      <c r="I3" s="11">
        <v>2.1666599999999998</v>
      </c>
    </row>
    <row r="4" spans="1:9" x14ac:dyDescent="0.35">
      <c r="C4">
        <v>46</v>
      </c>
      <c r="D4" s="2" t="s">
        <v>21</v>
      </c>
      <c r="E4">
        <v>2</v>
      </c>
      <c r="H4" s="11">
        <v>0.14168900000000001</v>
      </c>
      <c r="I4" s="11">
        <v>2</v>
      </c>
    </row>
    <row r="5" spans="1:9" x14ac:dyDescent="0.35">
      <c r="B5">
        <v>4</v>
      </c>
      <c r="C5">
        <v>64</v>
      </c>
      <c r="D5">
        <v>0.2563893545246872</v>
      </c>
      <c r="E5">
        <v>2.2166600000000001</v>
      </c>
      <c r="H5" s="11">
        <v>0.25638899999999998</v>
      </c>
      <c r="I5" s="11">
        <v>2.2166600000000001</v>
      </c>
    </row>
    <row r="6" spans="1:9" x14ac:dyDescent="0.35">
      <c r="A6" t="s">
        <v>2</v>
      </c>
      <c r="B6">
        <v>2</v>
      </c>
      <c r="C6">
        <v>45</v>
      </c>
      <c r="D6">
        <v>0.18112823709075551</v>
      </c>
      <c r="E6">
        <v>2.4666666666666668</v>
      </c>
      <c r="H6" s="11">
        <v>0.18112800000000001</v>
      </c>
      <c r="I6" s="11">
        <v>2.4666670000000002</v>
      </c>
    </row>
    <row r="7" spans="1:9" x14ac:dyDescent="0.35">
      <c r="B7">
        <v>3</v>
      </c>
      <c r="C7">
        <v>37</v>
      </c>
      <c r="D7">
        <v>0.2182546736363338</v>
      </c>
      <c r="E7">
        <v>2.5333333333333332</v>
      </c>
      <c r="H7" s="11">
        <v>0.218255</v>
      </c>
      <c r="I7" s="11">
        <v>2.5333329999999998</v>
      </c>
    </row>
    <row r="8" spans="1:9" x14ac:dyDescent="0.35">
      <c r="A8" t="s">
        <v>8</v>
      </c>
      <c r="B8">
        <v>1</v>
      </c>
      <c r="C8">
        <v>37</v>
      </c>
      <c r="D8">
        <v>0.245448</v>
      </c>
      <c r="E8">
        <v>1.8</v>
      </c>
      <c r="H8" s="11">
        <v>0.245448</v>
      </c>
      <c r="I8" s="11">
        <v>1.8</v>
      </c>
    </row>
    <row r="9" spans="1:9" x14ac:dyDescent="0.35">
      <c r="B9">
        <v>2</v>
      </c>
      <c r="C9">
        <v>34</v>
      </c>
      <c r="D9">
        <v>0.23424600000000001</v>
      </c>
      <c r="E9">
        <v>1.8666666670000001</v>
      </c>
      <c r="H9" s="11">
        <v>0.23424600000000001</v>
      </c>
      <c r="I9" s="11">
        <v>1.8666670000000001</v>
      </c>
    </row>
    <row r="10" spans="1:9" x14ac:dyDescent="0.35">
      <c r="A10" t="s">
        <v>9</v>
      </c>
      <c r="B10" s="1" t="s">
        <v>10</v>
      </c>
      <c r="C10">
        <v>34</v>
      </c>
      <c r="D10">
        <v>0.21882599999999999</v>
      </c>
      <c r="E10">
        <v>2.1</v>
      </c>
      <c r="H10" s="11">
        <v>0.21882599999999999</v>
      </c>
      <c r="I10" s="11">
        <v>2.1</v>
      </c>
    </row>
    <row r="11" spans="1:9" x14ac:dyDescent="0.35">
      <c r="B11">
        <v>3</v>
      </c>
      <c r="C11">
        <v>51</v>
      </c>
      <c r="D11">
        <v>0.25506158029857995</v>
      </c>
      <c r="E11">
        <v>2</v>
      </c>
      <c r="H11" s="11">
        <v>0.25506200000000001</v>
      </c>
      <c r="I11" s="11">
        <v>2</v>
      </c>
    </row>
    <row r="12" spans="1:9" x14ac:dyDescent="0.35">
      <c r="B12">
        <v>4</v>
      </c>
      <c r="C12">
        <v>43</v>
      </c>
      <c r="D12">
        <v>0.36491600000000002</v>
      </c>
      <c r="E12">
        <v>2.03333333</v>
      </c>
      <c r="H12" s="11">
        <v>0.36491600000000002</v>
      </c>
      <c r="I12" s="11">
        <v>2.0333329999999998</v>
      </c>
    </row>
    <row r="13" spans="1:9" x14ac:dyDescent="0.35">
      <c r="A13" t="s">
        <v>11</v>
      </c>
      <c r="B13">
        <v>4</v>
      </c>
      <c r="C13">
        <v>72</v>
      </c>
      <c r="D13">
        <v>0.28553099999999998</v>
      </c>
      <c r="E13">
        <v>1.5614617900000001</v>
      </c>
      <c r="H13" s="11">
        <v>0.28553099999999998</v>
      </c>
      <c r="I13" s="11">
        <v>1.5614619999999999</v>
      </c>
    </row>
    <row r="14" spans="1:9" x14ac:dyDescent="0.35">
      <c r="A14" t="s">
        <v>13</v>
      </c>
      <c r="B14">
        <v>4</v>
      </c>
      <c r="C14">
        <v>35</v>
      </c>
      <c r="D14">
        <v>0.40805399999999997</v>
      </c>
      <c r="H14" s="11">
        <v>0.40805399999999997</v>
      </c>
    </row>
    <row r="15" spans="1:9" x14ac:dyDescent="0.35">
      <c r="B15">
        <v>5</v>
      </c>
      <c r="C15">
        <v>62</v>
      </c>
      <c r="D15">
        <v>0.31002200000000002</v>
      </c>
      <c r="H15" s="11">
        <v>0.31002200000000002</v>
      </c>
    </row>
    <row r="16" spans="1:9" x14ac:dyDescent="0.35">
      <c r="A16" t="s">
        <v>14</v>
      </c>
      <c r="B16">
        <v>5</v>
      </c>
      <c r="C16">
        <v>33</v>
      </c>
      <c r="D16">
        <v>0.29964800000000003</v>
      </c>
      <c r="H16" s="11">
        <v>0.29964800000000003</v>
      </c>
    </row>
    <row r="17" spans="1:8" x14ac:dyDescent="0.35">
      <c r="B17" s="1" t="s">
        <v>15</v>
      </c>
      <c r="C17">
        <v>52</v>
      </c>
      <c r="D17">
        <v>0.28945599999999999</v>
      </c>
      <c r="H17" s="11">
        <v>0.28945599999999999</v>
      </c>
    </row>
    <row r="18" spans="1:8" x14ac:dyDescent="0.35">
      <c r="A18" t="s">
        <v>18</v>
      </c>
      <c r="B18" s="1" t="s">
        <v>19</v>
      </c>
      <c r="C18">
        <v>62</v>
      </c>
      <c r="D18">
        <v>0.184174</v>
      </c>
      <c r="H18" s="11">
        <v>0.184174</v>
      </c>
    </row>
    <row r="19" spans="1:8" x14ac:dyDescent="0.35">
      <c r="B19" s="1" t="s">
        <v>20</v>
      </c>
      <c r="C19">
        <v>65</v>
      </c>
      <c r="D19">
        <v>0.1371</v>
      </c>
      <c r="H19" s="11">
        <v>0.1371</v>
      </c>
    </row>
    <row r="21" spans="1:8" x14ac:dyDescent="0.35">
      <c r="C21" t="s">
        <v>3</v>
      </c>
      <c r="D21">
        <f>COUNT(D3:D19)</f>
        <v>16</v>
      </c>
      <c r="E21">
        <f>COUNT(E3:E19)</f>
        <v>11</v>
      </c>
    </row>
    <row r="22" spans="1:8" x14ac:dyDescent="0.35">
      <c r="C22" t="s">
        <v>4</v>
      </c>
      <c r="D22">
        <f>AVERAGE(D3:D20)</f>
        <v>0.25591802684058751</v>
      </c>
      <c r="E22">
        <f>AVERAGE(E3:E20)</f>
        <v>2.0677074351818181</v>
      </c>
    </row>
    <row r="23" spans="1:8" x14ac:dyDescent="0.35">
      <c r="C23" t="s">
        <v>5</v>
      </c>
      <c r="D23">
        <f>STDEV(D3:D19)/D21^0.5</f>
        <v>1.7386409789980507E-2</v>
      </c>
      <c r="E23">
        <f>STDEV(E3:E19)/E21^0.5</f>
        <v>8.4623052901574625E-2</v>
      </c>
    </row>
    <row r="29" spans="1:8" x14ac:dyDescent="0.35">
      <c r="A29" s="4" t="s">
        <v>34</v>
      </c>
    </row>
    <row r="30" spans="1:8" x14ac:dyDescent="0.35">
      <c r="A30" t="s">
        <v>23</v>
      </c>
      <c r="E30">
        <v>2.5</v>
      </c>
    </row>
    <row r="31" spans="1:8" x14ac:dyDescent="0.35">
      <c r="A31" t="s">
        <v>0</v>
      </c>
      <c r="E31">
        <v>1.49765981</v>
      </c>
    </row>
    <row r="32" spans="1:8" x14ac:dyDescent="0.35">
      <c r="E32">
        <v>0.97737549000000001</v>
      </c>
    </row>
    <row r="33" spans="1:7" x14ac:dyDescent="0.35">
      <c r="A33" t="s">
        <v>2</v>
      </c>
      <c r="E33">
        <v>1.4449539627346373</v>
      </c>
    </row>
    <row r="34" spans="1:7" x14ac:dyDescent="0.35">
      <c r="E34">
        <v>1.7114644685494707</v>
      </c>
    </row>
    <row r="35" spans="1:7" x14ac:dyDescent="0.35">
      <c r="A35" t="s">
        <v>24</v>
      </c>
      <c r="E35">
        <v>0.92574741953692707</v>
      </c>
    </row>
    <row r="36" spans="1:7" x14ac:dyDescent="0.35">
      <c r="A36" t="s">
        <v>25</v>
      </c>
      <c r="E36">
        <v>1.0240498097827477</v>
      </c>
    </row>
    <row r="37" spans="1:7" x14ac:dyDescent="0.35">
      <c r="E37">
        <v>0.82677171864344234</v>
      </c>
    </row>
    <row r="38" spans="1:7" x14ac:dyDescent="0.35">
      <c r="A38" t="s">
        <v>26</v>
      </c>
      <c r="E38" s="3">
        <v>0.99481873532176024</v>
      </c>
      <c r="G38" s="3"/>
    </row>
    <row r="39" spans="1:7" x14ac:dyDescent="0.35">
      <c r="A39" t="s">
        <v>27</v>
      </c>
      <c r="E39">
        <v>1.0207941438174186</v>
      </c>
    </row>
    <row r="40" spans="1:7" ht="15.5" x14ac:dyDescent="0.35">
      <c r="G40" s="5"/>
    </row>
    <row r="41" spans="1:7" ht="15.5" x14ac:dyDescent="0.35">
      <c r="C41" t="s">
        <v>3</v>
      </c>
      <c r="E41">
        <f>COUNT(E30:E39)</f>
        <v>10</v>
      </c>
      <c r="G41" s="5"/>
    </row>
    <row r="42" spans="1:7" ht="15.5" x14ac:dyDescent="0.35">
      <c r="C42" t="s">
        <v>4</v>
      </c>
      <c r="E42">
        <f>AVERAGE(E30:E39)</f>
        <v>1.2923635558386404</v>
      </c>
      <c r="G42" s="5"/>
    </row>
    <row r="43" spans="1:7" ht="15.5" x14ac:dyDescent="0.35">
      <c r="C43" t="s">
        <v>5</v>
      </c>
      <c r="E43">
        <f>STDEV(E30:E39)/E41^0.5</f>
        <v>0.16275876847913448</v>
      </c>
      <c r="G43" s="5"/>
    </row>
    <row r="45" spans="1:7" x14ac:dyDescent="0.35">
      <c r="A45" s="4" t="s">
        <v>28</v>
      </c>
    </row>
    <row r="46" spans="1:7" ht="15.5" x14ac:dyDescent="0.35">
      <c r="A46" s="5" t="s">
        <v>29</v>
      </c>
      <c r="E46" s="5">
        <v>1.2749999999999999</v>
      </c>
    </row>
    <row r="47" spans="1:7" ht="15.5" x14ac:dyDescent="0.35">
      <c r="A47" s="5" t="s">
        <v>30</v>
      </c>
      <c r="E47" s="5">
        <v>1.3666666666666667</v>
      </c>
    </row>
    <row r="48" spans="1:7" ht="15.5" x14ac:dyDescent="0.35">
      <c r="A48" s="5" t="s">
        <v>31</v>
      </c>
      <c r="E48" s="5">
        <v>1.7104166666666667</v>
      </c>
    </row>
    <row r="49" spans="1:5" ht="15.5" x14ac:dyDescent="0.35">
      <c r="A49" s="5" t="s">
        <v>32</v>
      </c>
      <c r="E49" s="5">
        <v>1.6500000000000001</v>
      </c>
    </row>
    <row r="51" spans="1:5" x14ac:dyDescent="0.35">
      <c r="C51" t="s">
        <v>3</v>
      </c>
      <c r="E51">
        <f>COUNT(E40:E49)</f>
        <v>7</v>
      </c>
    </row>
    <row r="52" spans="1:5" x14ac:dyDescent="0.35">
      <c r="C52" t="s">
        <v>4</v>
      </c>
      <c r="E52">
        <f>AVERAGE(E40:E49)</f>
        <v>2.4938865225215872</v>
      </c>
    </row>
    <row r="53" spans="1:5" x14ac:dyDescent="0.35">
      <c r="C53" t="s">
        <v>5</v>
      </c>
      <c r="E53">
        <f>STDEV(E40:E49)/E51^0.5</f>
        <v>1.2658690974419973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Q15"/>
  <sheetViews>
    <sheetView topLeftCell="C1" workbookViewId="0">
      <selection activeCell="D4" sqref="D4:E4"/>
    </sheetView>
  </sheetViews>
  <sheetFormatPr defaultRowHeight="14.5" x14ac:dyDescent="0.35"/>
  <sheetData>
    <row r="2" spans="3:17" s="6" customFormat="1" x14ac:dyDescent="0.35">
      <c r="C2" s="16" t="s">
        <v>39</v>
      </c>
      <c r="D2" s="16"/>
      <c r="E2" s="16"/>
      <c r="F2" s="16"/>
      <c r="G2" s="15" t="s">
        <v>44</v>
      </c>
      <c r="H2" s="15"/>
      <c r="J2" s="16" t="s">
        <v>45</v>
      </c>
      <c r="K2" s="16"/>
      <c r="M2" s="16" t="s">
        <v>46</v>
      </c>
      <c r="N2" s="16"/>
      <c r="P2" s="16" t="s">
        <v>47</v>
      </c>
      <c r="Q2" s="16"/>
    </row>
    <row r="4" spans="3:17" s="9" customFormat="1" x14ac:dyDescent="0.35">
      <c r="D4" s="10" t="s">
        <v>40</v>
      </c>
      <c r="E4" s="10" t="s">
        <v>22</v>
      </c>
      <c r="G4" s="10" t="s">
        <v>40</v>
      </c>
      <c r="H4" s="10" t="s">
        <v>22</v>
      </c>
      <c r="J4" s="10" t="s">
        <v>40</v>
      </c>
      <c r="K4" s="10" t="s">
        <v>22</v>
      </c>
      <c r="M4" s="10" t="s">
        <v>40</v>
      </c>
      <c r="N4" s="10" t="s">
        <v>22</v>
      </c>
      <c r="P4" s="10" t="s">
        <v>40</v>
      </c>
      <c r="Q4" s="10" t="s">
        <v>22</v>
      </c>
    </row>
    <row r="5" spans="3:17" x14ac:dyDescent="0.35">
      <c r="D5" s="7">
        <v>523.80942860000005</v>
      </c>
      <c r="E5" s="7">
        <v>217.857</v>
      </c>
      <c r="G5" s="7">
        <v>267.85700000000003</v>
      </c>
      <c r="H5" s="7">
        <v>54.762</v>
      </c>
      <c r="J5" s="7">
        <v>255.95242859999999</v>
      </c>
      <c r="K5" s="7">
        <v>163.0951</v>
      </c>
      <c r="M5" s="7">
        <v>523.80939999999998</v>
      </c>
      <c r="N5" s="7">
        <v>217.857</v>
      </c>
      <c r="P5" s="7">
        <v>379.76170000000002</v>
      </c>
      <c r="Q5" s="7">
        <v>158.33330000000001</v>
      </c>
    </row>
    <row r="6" spans="3:17" x14ac:dyDescent="0.35">
      <c r="D6" s="7">
        <v>933.33349999999996</v>
      </c>
      <c r="E6" s="7">
        <v>282.4074</v>
      </c>
      <c r="G6" s="7">
        <v>479.16674999999998</v>
      </c>
      <c r="H6" s="7">
        <v>78.703670000000002</v>
      </c>
      <c r="J6" s="7">
        <v>454.16649999999998</v>
      </c>
      <c r="K6" s="7">
        <v>203.7037</v>
      </c>
      <c r="M6" s="7">
        <v>870.45450000000005</v>
      </c>
      <c r="N6" s="7">
        <v>308.33319999999998</v>
      </c>
      <c r="P6" s="7">
        <v>733.33330000000001</v>
      </c>
      <c r="Q6" s="7">
        <v>191.66679999999999</v>
      </c>
    </row>
    <row r="7" spans="3:17" x14ac:dyDescent="0.35">
      <c r="D7" s="7">
        <v>870.45454549999999</v>
      </c>
      <c r="E7" s="7">
        <v>308.33319999999998</v>
      </c>
      <c r="G7" s="7">
        <v>490.1515455</v>
      </c>
      <c r="H7" s="7">
        <v>59.090769999999999</v>
      </c>
      <c r="J7" s="7">
        <v>490.1515455</v>
      </c>
      <c r="K7" s="7">
        <v>249.60319999999999</v>
      </c>
      <c r="M7" s="7">
        <v>1416.6669999999999</v>
      </c>
      <c r="N7" s="7">
        <v>429.62970000000001</v>
      </c>
      <c r="P7" s="7">
        <v>533.33339999999998</v>
      </c>
      <c r="Q7" s="7">
        <v>215.47640000000001</v>
      </c>
    </row>
    <row r="8" spans="3:17" x14ac:dyDescent="0.35">
      <c r="D8" s="7">
        <v>1416.666667</v>
      </c>
      <c r="E8" s="7">
        <v>429.62970000000001</v>
      </c>
      <c r="G8" s="7">
        <v>443.75</v>
      </c>
      <c r="H8" s="7">
        <v>179.6294</v>
      </c>
      <c r="J8" s="7">
        <v>969.44466669999997</v>
      </c>
      <c r="K8" s="7">
        <v>250.0001</v>
      </c>
      <c r="M8" s="7">
        <v>918.75</v>
      </c>
      <c r="N8" s="7">
        <v>423.95830000000001</v>
      </c>
      <c r="P8" s="7">
        <v>1030.5550000000001</v>
      </c>
      <c r="Q8" s="7">
        <v>306.4812</v>
      </c>
    </row>
    <row r="9" spans="3:17" x14ac:dyDescent="0.35">
      <c r="D9" s="7">
        <v>918.75</v>
      </c>
      <c r="E9" s="7">
        <v>465.90910000000002</v>
      </c>
      <c r="G9" s="7">
        <v>178.70377780000001</v>
      </c>
      <c r="H9" s="7">
        <v>230.55539999999999</v>
      </c>
      <c r="J9" s="7">
        <v>479.16649999999998</v>
      </c>
      <c r="K9" s="7">
        <v>235.6062</v>
      </c>
      <c r="M9" s="7">
        <v>371.29640000000001</v>
      </c>
      <c r="N9" s="7">
        <v>324.07409999999999</v>
      </c>
      <c r="P9" s="7">
        <v>610.41679999999997</v>
      </c>
      <c r="Q9" s="7">
        <v>329.5455</v>
      </c>
    </row>
    <row r="10" spans="3:17" x14ac:dyDescent="0.35">
      <c r="D10" s="7">
        <v>371.29644439999998</v>
      </c>
      <c r="E10" s="7">
        <v>324.07409999999999</v>
      </c>
      <c r="G10" s="7">
        <v>205.55566669999999</v>
      </c>
      <c r="H10" s="7">
        <v>179.16669999999999</v>
      </c>
      <c r="J10" s="7">
        <v>192.5925556</v>
      </c>
      <c r="K10" s="7">
        <v>93.51867</v>
      </c>
      <c r="M10" s="7">
        <v>704.16700000000003</v>
      </c>
      <c r="N10" s="7">
        <v>379.16649999999998</v>
      </c>
      <c r="P10" s="7">
        <v>274.07409999999999</v>
      </c>
      <c r="Q10" s="7">
        <v>252.77780000000001</v>
      </c>
    </row>
    <row r="11" spans="3:17" x14ac:dyDescent="0.35">
      <c r="D11" s="7">
        <v>704.16700000000003</v>
      </c>
      <c r="E11" s="7">
        <v>379.16649999999998</v>
      </c>
      <c r="J11" s="7">
        <v>533.33349999999996</v>
      </c>
      <c r="K11" s="7">
        <v>199.9999</v>
      </c>
      <c r="P11" s="7">
        <v>262.5</v>
      </c>
      <c r="Q11" s="7">
        <v>214.16659999999999</v>
      </c>
    </row>
    <row r="12" spans="3:17" x14ac:dyDescent="0.35">
      <c r="P12" s="7"/>
      <c r="Q12" s="7"/>
    </row>
    <row r="13" spans="3:17" x14ac:dyDescent="0.35">
      <c r="C13" s="8" t="s">
        <v>41</v>
      </c>
      <c r="D13" s="7">
        <v>819.8</v>
      </c>
      <c r="E13" s="7">
        <v>343.9</v>
      </c>
      <c r="G13" s="7">
        <v>344.2</v>
      </c>
      <c r="H13" s="7">
        <v>130.30000000000001</v>
      </c>
      <c r="J13" s="7">
        <v>482.1</v>
      </c>
      <c r="K13" s="7">
        <v>199.4</v>
      </c>
      <c r="M13" s="7">
        <v>800.9</v>
      </c>
      <c r="N13" s="7">
        <v>347.2</v>
      </c>
      <c r="P13" s="7">
        <v>546.29999999999995</v>
      </c>
      <c r="Q13" s="7">
        <v>238.3</v>
      </c>
    </row>
    <row r="14" spans="3:17" x14ac:dyDescent="0.35">
      <c r="C14" s="8" t="s">
        <v>42</v>
      </c>
      <c r="D14" s="7">
        <v>337.5</v>
      </c>
      <c r="E14" s="7">
        <v>86.42</v>
      </c>
      <c r="G14" s="7">
        <v>142.69999999999999</v>
      </c>
      <c r="H14" s="7">
        <v>75.25</v>
      </c>
      <c r="J14" s="7">
        <v>250.3</v>
      </c>
      <c r="K14" s="7">
        <v>56.18</v>
      </c>
      <c r="M14" s="7">
        <v>365.7</v>
      </c>
      <c r="N14" s="7">
        <v>80.599999999999994</v>
      </c>
      <c r="P14" s="7">
        <v>275.7</v>
      </c>
      <c r="Q14" s="7">
        <v>61.72</v>
      </c>
    </row>
    <row r="15" spans="3:17" x14ac:dyDescent="0.35">
      <c r="C15" s="8" t="s">
        <v>43</v>
      </c>
      <c r="D15" s="7">
        <v>127.6</v>
      </c>
      <c r="E15" s="7">
        <v>32.659999999999997</v>
      </c>
      <c r="G15" s="7">
        <v>58.27</v>
      </c>
      <c r="H15" s="7">
        <v>30.72</v>
      </c>
      <c r="J15" s="7">
        <v>94.61</v>
      </c>
      <c r="K15" s="7">
        <v>21.24</v>
      </c>
      <c r="M15" s="7">
        <v>149.30000000000001</v>
      </c>
      <c r="N15" s="7">
        <v>32.909999999999997</v>
      </c>
      <c r="P15" s="7">
        <v>104.2</v>
      </c>
      <c r="Q15" s="7">
        <v>23.33</v>
      </c>
    </row>
  </sheetData>
  <mergeCells count="5">
    <mergeCell ref="G2:H2"/>
    <mergeCell ref="C2:F2"/>
    <mergeCell ref="J2:K2"/>
    <mergeCell ref="M2:N2"/>
    <mergeCell ref="P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4D84D-2545-4F41-B528-1FF564159FA2}">
  <dimension ref="B1:S17"/>
  <sheetViews>
    <sheetView workbookViewId="0">
      <selection activeCell="H37" sqref="H37"/>
    </sheetView>
  </sheetViews>
  <sheetFormatPr defaultRowHeight="14.5" x14ac:dyDescent="0.35"/>
  <sheetData>
    <row r="1" spans="2:19" x14ac:dyDescent="0.35">
      <c r="D1" s="16" t="s">
        <v>48</v>
      </c>
      <c r="E1" s="16"/>
      <c r="I1" s="16" t="s">
        <v>58</v>
      </c>
      <c r="J1" s="16"/>
      <c r="L1" s="16" t="s">
        <v>59</v>
      </c>
      <c r="M1" s="16"/>
      <c r="O1" s="16" t="s">
        <v>60</v>
      </c>
      <c r="P1" s="16"/>
      <c r="R1" s="16" t="s">
        <v>61</v>
      </c>
      <c r="S1" s="16"/>
    </row>
    <row r="3" spans="2:19" x14ac:dyDescent="0.35">
      <c r="D3" s="10" t="s">
        <v>40</v>
      </c>
      <c r="E3" s="10" t="s">
        <v>22</v>
      </c>
      <c r="I3" s="10" t="s">
        <v>40</v>
      </c>
      <c r="J3" s="10" t="s">
        <v>22</v>
      </c>
      <c r="L3" s="10" t="s">
        <v>40</v>
      </c>
      <c r="M3" s="10" t="s">
        <v>22</v>
      </c>
      <c r="O3" s="10" t="s">
        <v>40</v>
      </c>
      <c r="P3" s="10" t="s">
        <v>22</v>
      </c>
      <c r="R3" s="10" t="s">
        <v>40</v>
      </c>
      <c r="S3" s="10" t="s">
        <v>22</v>
      </c>
    </row>
    <row r="4" spans="2:19" x14ac:dyDescent="0.35">
      <c r="D4" s="7">
        <v>6.0309999999999997</v>
      </c>
      <c r="E4" s="7">
        <v>46.677</v>
      </c>
      <c r="H4" s="8" t="s">
        <v>49</v>
      </c>
      <c r="I4" s="7">
        <v>1</v>
      </c>
      <c r="J4" s="7">
        <v>6.9953770000000004</v>
      </c>
      <c r="L4" s="7">
        <v>1</v>
      </c>
      <c r="M4" s="7">
        <v>1.3402849999999999</v>
      </c>
      <c r="O4" s="7">
        <v>1</v>
      </c>
      <c r="P4" s="7">
        <v>16.151440000000001</v>
      </c>
      <c r="R4" s="7">
        <v>1</v>
      </c>
      <c r="S4" s="7">
        <v>1.521228</v>
      </c>
    </row>
    <row r="5" spans="2:19" x14ac:dyDescent="0.35">
      <c r="D5" s="7">
        <v>3.222</v>
      </c>
      <c r="E5" s="7">
        <v>32.566000000000003</v>
      </c>
      <c r="H5" s="8" t="s">
        <v>50</v>
      </c>
      <c r="I5" s="7">
        <v>1</v>
      </c>
      <c r="J5" s="7">
        <v>3.2073710000000002</v>
      </c>
      <c r="L5" s="7">
        <v>1</v>
      </c>
      <c r="M5" s="7">
        <v>15.09193</v>
      </c>
      <c r="O5" s="7">
        <v>1</v>
      </c>
      <c r="P5" s="7">
        <v>10.40883</v>
      </c>
      <c r="R5" s="7">
        <v>1</v>
      </c>
      <c r="S5" s="7">
        <v>7.6694089999999999</v>
      </c>
    </row>
    <row r="6" spans="2:19" x14ac:dyDescent="0.35">
      <c r="D6" s="7">
        <v>2.923</v>
      </c>
      <c r="E6" s="7">
        <v>20.667999999999999</v>
      </c>
      <c r="H6" s="8" t="s">
        <v>51</v>
      </c>
      <c r="I6" s="7">
        <v>1</v>
      </c>
      <c r="J6" s="7">
        <v>21.010290000000001</v>
      </c>
      <c r="L6" s="7">
        <v>1</v>
      </c>
      <c r="M6" s="7">
        <v>20.753329999999998</v>
      </c>
      <c r="O6" s="7">
        <v>1</v>
      </c>
      <c r="P6" s="7">
        <v>24.102979999999999</v>
      </c>
      <c r="R6" s="7">
        <v>1</v>
      </c>
      <c r="S6" s="7">
        <v>22.467040000000001</v>
      </c>
    </row>
    <row r="7" spans="2:19" x14ac:dyDescent="0.35">
      <c r="D7" s="7">
        <v>1.069</v>
      </c>
      <c r="E7" s="7">
        <v>50.375999999999998</v>
      </c>
      <c r="H7" s="8" t="s">
        <v>52</v>
      </c>
      <c r="I7" s="7">
        <v>1</v>
      </c>
      <c r="J7" s="7">
        <v>0.51455300000000004</v>
      </c>
      <c r="L7" s="7">
        <v>1</v>
      </c>
      <c r="M7" s="7">
        <v>0.75380499999999995</v>
      </c>
      <c r="O7" s="7">
        <v>1</v>
      </c>
      <c r="P7" s="7">
        <v>1.9316340000000001</v>
      </c>
      <c r="R7" s="7">
        <v>1</v>
      </c>
      <c r="S7" s="7">
        <v>4.2751570000000001</v>
      </c>
    </row>
    <row r="8" spans="2:19" x14ac:dyDescent="0.35">
      <c r="H8" s="8" t="s">
        <v>53</v>
      </c>
      <c r="I8" s="7">
        <v>1</v>
      </c>
      <c r="J8" s="7">
        <v>0.62785500000000005</v>
      </c>
      <c r="L8" s="7">
        <v>1</v>
      </c>
      <c r="M8" s="7">
        <v>1.3371930000000001</v>
      </c>
      <c r="O8" s="7">
        <v>1</v>
      </c>
      <c r="P8" s="7">
        <v>6.0416030000000003</v>
      </c>
      <c r="R8" s="7">
        <v>1</v>
      </c>
      <c r="S8" s="7">
        <v>2.0015329999999998</v>
      </c>
    </row>
    <row r="9" spans="2:19" x14ac:dyDescent="0.35">
      <c r="H9" s="8"/>
      <c r="I9" s="7"/>
      <c r="J9" s="7"/>
      <c r="L9" s="7"/>
      <c r="M9" s="7"/>
      <c r="O9" s="7"/>
      <c r="P9" s="7"/>
      <c r="R9" s="7"/>
      <c r="S9" s="7"/>
    </row>
    <row r="10" spans="2:19" x14ac:dyDescent="0.35">
      <c r="H10" s="8" t="s">
        <v>54</v>
      </c>
      <c r="I10" s="7">
        <v>1</v>
      </c>
      <c r="J10" s="7">
        <v>10.1510835</v>
      </c>
      <c r="L10" s="7">
        <v>1</v>
      </c>
      <c r="M10" s="7">
        <v>2.7956095310000002</v>
      </c>
      <c r="O10" s="7">
        <v>1</v>
      </c>
      <c r="P10" s="7">
        <v>14.442631410000001</v>
      </c>
      <c r="R10" s="7">
        <v>1</v>
      </c>
      <c r="S10" s="7">
        <v>27.93265431</v>
      </c>
    </row>
    <row r="11" spans="2:19" x14ac:dyDescent="0.35">
      <c r="H11" s="8" t="s">
        <v>55</v>
      </c>
      <c r="I11" s="7">
        <v>1</v>
      </c>
      <c r="J11" s="7">
        <v>3.8758740810000001</v>
      </c>
      <c r="L11" s="7">
        <v>1</v>
      </c>
      <c r="M11" s="7">
        <v>1.1499801160000001</v>
      </c>
      <c r="O11" s="7">
        <v>1</v>
      </c>
      <c r="P11" s="7">
        <v>9.7260228314913704</v>
      </c>
      <c r="R11" s="7">
        <v>1</v>
      </c>
      <c r="S11" s="7">
        <v>6.6238127382257304</v>
      </c>
    </row>
    <row r="12" spans="2:19" x14ac:dyDescent="0.35">
      <c r="H12" s="8" t="s">
        <v>56</v>
      </c>
      <c r="I12" s="7">
        <v>1</v>
      </c>
      <c r="J12" s="7">
        <v>2.649654349</v>
      </c>
      <c r="L12" s="7">
        <v>1</v>
      </c>
      <c r="M12" s="7">
        <v>23.0234689137103</v>
      </c>
      <c r="O12" s="7">
        <v>1</v>
      </c>
      <c r="P12" s="7">
        <v>18.653209094788799</v>
      </c>
      <c r="R12" s="7">
        <v>1</v>
      </c>
      <c r="S12" s="7">
        <v>14.262397293838699</v>
      </c>
    </row>
    <row r="13" spans="2:19" x14ac:dyDescent="0.35">
      <c r="H13" s="8" t="s">
        <v>57</v>
      </c>
      <c r="I13" s="7">
        <v>1</v>
      </c>
      <c r="J13" s="7">
        <v>0.81257096699999998</v>
      </c>
      <c r="L13" s="7">
        <v>1</v>
      </c>
      <c r="M13" s="7">
        <v>0.74299884505903802</v>
      </c>
      <c r="O13" s="7">
        <v>1</v>
      </c>
      <c r="P13" s="7">
        <v>49.7953349480307</v>
      </c>
      <c r="R13" s="7">
        <v>1</v>
      </c>
      <c r="S13" s="7">
        <v>6.3642885717079798</v>
      </c>
    </row>
    <row r="15" spans="2:19" x14ac:dyDescent="0.35">
      <c r="B15" s="8" t="s">
        <v>41</v>
      </c>
      <c r="C15" s="7"/>
      <c r="D15" s="7">
        <v>3.3109999999999999</v>
      </c>
      <c r="E15" s="7">
        <v>37.57</v>
      </c>
      <c r="I15" s="7">
        <v>1</v>
      </c>
      <c r="J15" s="7">
        <v>5.5380000000000003</v>
      </c>
      <c r="L15" s="7">
        <v>1</v>
      </c>
      <c r="M15" s="7">
        <v>7.4429999999999996</v>
      </c>
      <c r="O15" s="7">
        <v>1</v>
      </c>
      <c r="P15" s="7">
        <v>16.809999999999999</v>
      </c>
      <c r="R15" s="7">
        <v>1</v>
      </c>
      <c r="S15" s="7">
        <v>10.35</v>
      </c>
    </row>
    <row r="16" spans="2:19" x14ac:dyDescent="0.35">
      <c r="B16" s="8" t="s">
        <v>42</v>
      </c>
      <c r="C16" s="7"/>
      <c r="D16" s="7">
        <v>2.048</v>
      </c>
      <c r="E16" s="7">
        <v>13.63</v>
      </c>
      <c r="I16" s="7">
        <v>0</v>
      </c>
      <c r="J16" s="7">
        <v>6.6239999999999997</v>
      </c>
      <c r="L16" s="7">
        <v>0</v>
      </c>
      <c r="M16" s="7">
        <v>9.3789999999999996</v>
      </c>
      <c r="O16" s="7">
        <v>0</v>
      </c>
      <c r="P16" s="7">
        <v>14.05</v>
      </c>
      <c r="R16" s="7">
        <v>0</v>
      </c>
      <c r="S16" s="7">
        <v>9.3059999999999992</v>
      </c>
    </row>
    <row r="17" spans="2:19" x14ac:dyDescent="0.35">
      <c r="B17" s="8" t="s">
        <v>43</v>
      </c>
      <c r="C17" s="7"/>
      <c r="D17" s="7">
        <v>1.024</v>
      </c>
      <c r="E17" s="7">
        <v>6.8170000000000002</v>
      </c>
      <c r="I17" s="7">
        <v>0</v>
      </c>
      <c r="J17" s="7">
        <v>2.2080000000000002</v>
      </c>
      <c r="L17" s="7">
        <v>0</v>
      </c>
      <c r="M17" s="7">
        <v>3.1259999999999999</v>
      </c>
      <c r="O17" s="7">
        <v>0</v>
      </c>
      <c r="P17" s="7">
        <v>4.6829999999999998</v>
      </c>
      <c r="R17" s="7">
        <v>0</v>
      </c>
      <c r="S17" s="7">
        <v>3.1019999999999999</v>
      </c>
    </row>
  </sheetData>
  <mergeCells count="5">
    <mergeCell ref="D1:E1"/>
    <mergeCell ref="I1:J1"/>
    <mergeCell ref="L1:M1"/>
    <mergeCell ref="O1:P1"/>
    <mergeCell ref="R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2314-B0C5-4826-8039-BA18CF5145A2}">
  <dimension ref="C2:K29"/>
  <sheetViews>
    <sheetView workbookViewId="0">
      <selection activeCell="N13" sqref="N13"/>
    </sheetView>
  </sheetViews>
  <sheetFormatPr defaultRowHeight="14.5" x14ac:dyDescent="0.35"/>
  <cols>
    <col min="6" max="6" width="16.36328125" customWidth="1"/>
  </cols>
  <sheetData>
    <row r="2" spans="3:11" ht="15.5" x14ac:dyDescent="0.35">
      <c r="C2" s="13" t="s">
        <v>62</v>
      </c>
      <c r="D2" s="13"/>
      <c r="F2" s="17" t="s">
        <v>63</v>
      </c>
      <c r="G2" s="17"/>
      <c r="J2" s="17" t="s">
        <v>67</v>
      </c>
      <c r="K2" s="17"/>
    </row>
    <row r="3" spans="3:11" x14ac:dyDescent="0.35">
      <c r="I3" t="s">
        <v>65</v>
      </c>
      <c r="J3" s="14" t="s">
        <v>66</v>
      </c>
      <c r="K3" s="14" t="s">
        <v>64</v>
      </c>
    </row>
    <row r="4" spans="3:11" x14ac:dyDescent="0.35">
      <c r="C4" s="12" t="s">
        <v>22</v>
      </c>
      <c r="D4" s="12" t="s">
        <v>40</v>
      </c>
      <c r="F4" s="7">
        <v>3.4561724140000001</v>
      </c>
      <c r="G4" s="7"/>
      <c r="I4" t="s">
        <v>22</v>
      </c>
      <c r="J4" s="7">
        <v>47.83</v>
      </c>
      <c r="K4" s="7">
        <v>52.17</v>
      </c>
    </row>
    <row r="5" spans="3:11" x14ac:dyDescent="0.35">
      <c r="C5" s="11">
        <v>8.2731379999999994</v>
      </c>
      <c r="D5" s="11">
        <v>0.32543</v>
      </c>
      <c r="F5" s="7">
        <v>2.0087777779999998</v>
      </c>
      <c r="G5" s="7">
        <v>0.27838875699999999</v>
      </c>
      <c r="J5" s="7">
        <v>88</v>
      </c>
      <c r="K5" s="7">
        <v>12</v>
      </c>
    </row>
    <row r="6" spans="3:11" x14ac:dyDescent="0.35">
      <c r="C6" s="11">
        <v>4.346444</v>
      </c>
      <c r="D6" s="11">
        <v>0.21491299999999999</v>
      </c>
      <c r="F6" s="7"/>
      <c r="G6" s="7">
        <v>0.15303749999999999</v>
      </c>
    </row>
    <row r="7" spans="3:11" x14ac:dyDescent="0.35">
      <c r="C7" s="11"/>
      <c r="D7" s="11">
        <v>0.35433100000000001</v>
      </c>
      <c r="F7" s="7">
        <v>0.72688235300000004</v>
      </c>
      <c r="G7" s="7">
        <v>0.22073806500000001</v>
      </c>
    </row>
    <row r="8" spans="3:11" x14ac:dyDescent="0.35">
      <c r="C8" s="11">
        <v>2.2707649999999999</v>
      </c>
      <c r="D8" s="11"/>
      <c r="F8" s="7">
        <v>0.95793846199999999</v>
      </c>
      <c r="G8" s="7"/>
    </row>
    <row r="9" spans="3:11" x14ac:dyDescent="0.35">
      <c r="C9" s="11">
        <v>1.1885380000000001</v>
      </c>
      <c r="D9" s="11"/>
      <c r="F9" s="7">
        <v>0.52261176499999995</v>
      </c>
      <c r="G9" s="7"/>
    </row>
    <row r="10" spans="3:11" x14ac:dyDescent="0.35">
      <c r="C10" s="11">
        <v>1.034829</v>
      </c>
      <c r="D10" s="11"/>
      <c r="F10" s="7">
        <v>3.2594175000000001</v>
      </c>
      <c r="G10" s="7"/>
    </row>
    <row r="11" spans="3:11" x14ac:dyDescent="0.35">
      <c r="C11" s="11">
        <v>7.421176</v>
      </c>
      <c r="D11" s="11"/>
      <c r="F11" s="7">
        <v>0.54695473699999997</v>
      </c>
      <c r="G11" s="7"/>
    </row>
    <row r="12" spans="3:11" x14ac:dyDescent="0.35">
      <c r="C12" s="11">
        <v>1.0795129999999999</v>
      </c>
      <c r="D12" s="11">
        <v>0.87345200000000001</v>
      </c>
      <c r="F12" s="7">
        <v>2.5921818179999998</v>
      </c>
      <c r="G12" s="7">
        <v>0.49461290299999999</v>
      </c>
    </row>
    <row r="13" spans="3:11" x14ac:dyDescent="0.35">
      <c r="C13" s="11">
        <v>3.9906239999999999</v>
      </c>
      <c r="D13" s="11">
        <v>0.51286799999999999</v>
      </c>
      <c r="F13" s="7">
        <v>5.58072093</v>
      </c>
      <c r="G13" s="7">
        <v>0.44708383200000001</v>
      </c>
    </row>
    <row r="14" spans="3:11" x14ac:dyDescent="0.35">
      <c r="C14" s="11">
        <v>5.8841780000000004</v>
      </c>
      <c r="D14" s="11">
        <v>1.189902</v>
      </c>
      <c r="F14" s="7">
        <v>2.0208746670000002</v>
      </c>
      <c r="G14" s="7">
        <v>1.0463414630000001</v>
      </c>
    </row>
    <row r="15" spans="3:11" x14ac:dyDescent="0.35">
      <c r="C15" s="11">
        <v>5.1242330000000003</v>
      </c>
      <c r="D15" s="11">
        <v>0.76910699999999999</v>
      </c>
      <c r="F15" s="7"/>
      <c r="G15" s="7">
        <v>0.600794045</v>
      </c>
    </row>
    <row r="16" spans="3:11" x14ac:dyDescent="0.35">
      <c r="C16" s="11"/>
      <c r="D16" s="11"/>
      <c r="F16" s="7">
        <v>4.6456840000000001</v>
      </c>
      <c r="G16" s="7"/>
    </row>
    <row r="17" spans="3:7" x14ac:dyDescent="0.35">
      <c r="C17" s="11">
        <v>10.135870000000001</v>
      </c>
      <c r="D17" s="11"/>
      <c r="F17" s="7"/>
      <c r="G17" s="7"/>
    </row>
    <row r="18" spans="3:7" x14ac:dyDescent="0.35">
      <c r="C18" s="11"/>
      <c r="D18" s="11"/>
      <c r="F18" s="7">
        <v>3.7241571429999998</v>
      </c>
      <c r="G18" s="7"/>
    </row>
    <row r="19" spans="3:7" x14ac:dyDescent="0.35">
      <c r="C19" s="11">
        <v>5.2697570000000002</v>
      </c>
      <c r="D19" s="11"/>
      <c r="F19" s="7">
        <v>1.7505901639999999</v>
      </c>
      <c r="G19" s="7"/>
    </row>
    <row r="20" spans="3:7" x14ac:dyDescent="0.35">
      <c r="C20" s="11">
        <v>3.0489739999999999</v>
      </c>
      <c r="D20" s="11"/>
      <c r="F20" s="7">
        <v>1.9280963289999999</v>
      </c>
      <c r="G20" s="7"/>
    </row>
    <row r="21" spans="3:7" x14ac:dyDescent="0.35">
      <c r="C21" s="11">
        <v>3.7141980000000001</v>
      </c>
      <c r="D21" s="11">
        <v>1.779676</v>
      </c>
      <c r="F21" s="7">
        <v>1.593451701</v>
      </c>
      <c r="G21" s="7">
        <v>1.272943953</v>
      </c>
    </row>
    <row r="22" spans="3:7" x14ac:dyDescent="0.35">
      <c r="C22" s="11">
        <v>3.5416629999999998</v>
      </c>
      <c r="D22" s="11"/>
      <c r="F22" s="7"/>
      <c r="G22" s="7"/>
    </row>
    <row r="23" spans="3:7" x14ac:dyDescent="0.35">
      <c r="C23" s="11"/>
      <c r="D23" s="11"/>
      <c r="F23" s="7">
        <v>1.8320722890000001</v>
      </c>
      <c r="G23" s="7"/>
    </row>
    <row r="24" spans="3:7" x14ac:dyDescent="0.35">
      <c r="C24" s="11">
        <v>3.3206169999999999</v>
      </c>
      <c r="D24" s="11">
        <v>0.97597599999999995</v>
      </c>
      <c r="F24" s="7">
        <v>1.3130288889999999</v>
      </c>
      <c r="G24" s="7">
        <v>0.93711445800000004</v>
      </c>
    </row>
    <row r="25" spans="3:7" x14ac:dyDescent="0.35">
      <c r="C25" s="11">
        <v>2.127596</v>
      </c>
      <c r="D25" s="11"/>
      <c r="F25" s="7">
        <v>1.259302817</v>
      </c>
      <c r="G25" s="7"/>
    </row>
    <row r="26" spans="3:7" x14ac:dyDescent="0.35">
      <c r="C26" s="11">
        <v>1.7119789999999999</v>
      </c>
      <c r="D26" s="11">
        <v>0.75319499999999995</v>
      </c>
      <c r="F26" s="7">
        <v>2.4616755810000002</v>
      </c>
      <c r="G26" s="7">
        <v>0.67478645800000003</v>
      </c>
    </row>
    <row r="27" spans="3:7" x14ac:dyDescent="0.35">
      <c r="C27" s="11">
        <v>6.5758729999999996</v>
      </c>
      <c r="D27" s="11"/>
      <c r="F27" s="7">
        <v>1.2416941180000001</v>
      </c>
      <c r="G27" s="7"/>
    </row>
    <row r="28" spans="3:7" x14ac:dyDescent="0.35">
      <c r="C28" s="11">
        <v>1.9585060000000001</v>
      </c>
      <c r="D28" s="11"/>
      <c r="F28" s="7">
        <v>0.97786941199999999</v>
      </c>
      <c r="G28" s="7"/>
    </row>
    <row r="29" spans="3:7" x14ac:dyDescent="0.35">
      <c r="C29" s="11">
        <v>2.054764</v>
      </c>
      <c r="D29" s="11"/>
    </row>
  </sheetData>
  <mergeCells count="2">
    <mergeCell ref="F2:G2"/>
    <mergeCell ref="J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MM&amp;MEA Ctrl</vt:lpstr>
      <vt:lpstr>MM&amp;MEA RA</vt:lpstr>
      <vt:lpstr>Contraction params</vt:lpstr>
      <vt:lpstr>atrial markers</vt:lpstr>
      <vt:lpstr>IKACh data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Crisel</dc:creator>
  <cp:lastModifiedBy>Claudia</cp:lastModifiedBy>
  <dcterms:created xsi:type="dcterms:W3CDTF">2020-10-08T14:00:05Z</dcterms:created>
  <dcterms:modified xsi:type="dcterms:W3CDTF">2023-02-20T13:41:56Z</dcterms:modified>
</cp:coreProperties>
</file>