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ergroup-my.sharepoint.com/personal/larissa_cardoso_bayer_com/Documents/Personal Data/TCC - Aplicativo/"/>
    </mc:Choice>
  </mc:AlternateContent>
  <xr:revisionPtr revIDLastSave="19" documentId="8_{11ED935A-7E81-4E08-8031-72EA69B12466}" xr6:coauthVersionLast="47" xr6:coauthVersionMax="47" xr10:uidLastSave="{4FA5733D-825A-4774-8687-8E2A03B4DEA0}"/>
  <bookViews>
    <workbookView xWindow="-108" yWindow="-108" windowWidth="23256" windowHeight="12456" xr2:uid="{3CB73ECB-CFC9-4651-A7B9-546A020A0EC3}"/>
  </bookViews>
  <sheets>
    <sheet name="query (6)" sheetId="1" r:id="rId1"/>
    <sheet name="Planilha1" sheetId="2" r:id="rId2"/>
  </sheets>
  <definedNames>
    <definedName name="query__6" localSheetId="0" hidden="1">'query (6)'!$A$1:$K$9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D5" i="2"/>
  <c r="F5" i="2"/>
  <c r="F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A83B85-8D71-49F7-9322-3BD11B33E540}" odcFile="C:\Users\gnqjs\Downloads\query (6).iqy" keepAlive="1" name="query (6)" type="5" refreshedVersion="8" minRefreshableVersion="3" saveData="1">
    <dbPr connection="Provider=Microsoft.Office.List.OLEDB.2.0;Data Source=&quot;&quot;;ApplicationName=Excel;Version=12.0.0.0" command="&lt;LIST&gt;&lt;VIEWGUID&gt;1FD48CB8-7595-4ACA-9513-8740C76C7AD4&lt;/VIEWGUID&gt;&lt;LISTNAME&gt;6f577e5a-cb13-4f54-a064-27e06feda7d6&lt;/LISTNAME&gt;&lt;LISTWEB&gt;https://bayergroup.sharepoint.com/sites/TCC191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<sst xmlns="http://schemas.openxmlformats.org/spreadsheetml/2006/main" count="92" uniqueCount="67">
  <si>
    <t>Title</t>
  </si>
  <si>
    <t>Empresa</t>
  </si>
  <si>
    <t>Palavra-Chave</t>
  </si>
  <si>
    <t>Tanque (L)</t>
  </si>
  <si>
    <t>Direção</t>
  </si>
  <si>
    <t>Motor (cv)</t>
  </si>
  <si>
    <t>Manual</t>
  </si>
  <si>
    <t>Tipo de Suspensão</t>
  </si>
  <si>
    <t>Preço FIPE</t>
  </si>
  <si>
    <t>Path</t>
  </si>
  <si>
    <t>Item Type</t>
  </si>
  <si>
    <t>Onix Plus</t>
  </si>
  <si>
    <t>Chevrolet</t>
  </si>
  <si>
    <t>Compacto, confiabilidade, economia de combustível, tecnologia, design</t>
  </si>
  <si>
    <t>Manual / Elétrica</t>
  </si>
  <si>
    <t>https://www.manualcarro.com.br/marca/chevrolet/modelo/onix+plus</t>
  </si>
  <si>
    <t>Dianteira: McPherson / Traseira: Eixo de torção</t>
  </si>
  <si>
    <t>https://www.tabelafipebrasil.com/carros/GM---CHEVROLET/ONIX-SEDAN-PLUS-LTZ-10-12V-TB-FLEX-MEC/2022-Gasolina#google_vignette</t>
  </si>
  <si>
    <t>sites/TCC191/Lists/Carros</t>
  </si>
  <si>
    <t>Item</t>
  </si>
  <si>
    <t>HB20 2022</t>
  </si>
  <si>
    <t>Hyundai</t>
  </si>
  <si>
    <t>Compacto, desempenho, tecnologia, confiabilidade, design</t>
  </si>
  <si>
    <t>Elétrica</t>
  </si>
  <si>
    <t>https://www.manualcarro.com.br/marca/hyundai/modelo/hb20</t>
  </si>
  <si>
    <t>https://tabelacarros.com/modelo/carros/hyundai/hb20/2022-gasolina#:~:text=Qual%20o%20pre%C3%A7o%20do%20HB20%202022%20na%20Tabela,12V%20Mec.%20HB20%20Evolution%201.0%20Flex%2012V%20Mec.</t>
  </si>
  <si>
    <t>Gol G6</t>
  </si>
  <si>
    <t>Volkswagen</t>
  </si>
  <si>
    <t>Compacto, confiabilidade, economia de combustível, durabilidade, design</t>
  </si>
  <si>
    <t>https://www.manualcarro.com.br/marca/volkswagen/modelo/gol</t>
  </si>
  <si>
    <t>https://www.tabelafipebrasil.com/carros/VW---VOLKSWAGEN/gol-g6#google_vignette</t>
  </si>
  <si>
    <t>Corsa 2011</t>
  </si>
  <si>
    <t>Compacto, economia de combustível, confiabilidade, durabilidade, design</t>
  </si>
  <si>
    <t>Hidráulica</t>
  </si>
  <si>
    <t>https://www.manualcarro.com.br/marca/chevrolet/modelo/corsa</t>
  </si>
  <si>
    <t>https://www.tabelafipebrasil.com/carros/GM---CHEVROLET/CORSA-HAT-MAXX-14-8V-ECONOFLEX-5P</t>
  </si>
  <si>
    <t>Compass</t>
  </si>
  <si>
    <t>Jeep</t>
  </si>
  <si>
    <t>SUV, robustez, desempenho, conforto, tecnologia, design</t>
  </si>
  <si>
    <t>https://www.manualcarro.com.br/marca/jeep/modelo/compass</t>
  </si>
  <si>
    <t>Dianteira: McPherson / Traseira: Multi-link</t>
  </si>
  <si>
    <t>https://www.tabelafipebrasil.com/carros/JEEP/modelo/COMPASS</t>
  </si>
  <si>
    <t>Civic</t>
  </si>
  <si>
    <t>Honda</t>
  </si>
  <si>
    <t>Sedan, confiabilidade, desempenho, tecnologia, custo-benefício</t>
  </si>
  <si>
    <t>https://www.manualcarro.com.br/marca/honda/modelo/civic</t>
  </si>
  <si>
    <t>https://www.tabelafipebrasil.com/carros/HONDA/modelo/CIVIC#google_vignette</t>
  </si>
  <si>
    <t>Toro</t>
  </si>
  <si>
    <t>Fiat</t>
  </si>
  <si>
    <t>Pickup, robustez, desempenho, versatilidade, custo-benefício</t>
  </si>
  <si>
    <t>https://www.manualcarro.com.br/marca/fiat/modelo/toro</t>
  </si>
  <si>
    <t>Dianteira: McPherson / Traseira: Eixo rígido</t>
  </si>
  <si>
    <t>https://www.tabelafipebrasil.com/carros/FIAT/modelo/TORO</t>
  </si>
  <si>
    <t>Rampage</t>
  </si>
  <si>
    <t>RAM</t>
  </si>
  <si>
    <t>Pickup, potência, robustez, desempenho, conforto, tecnologia</t>
  </si>
  <si>
    <t>https://www.ram.com.br/manuais.html</t>
  </si>
  <si>
    <t>https://www.tabelafipebrasil.com/carros/RAM/RAMPAGE-LARAMIE-20-TB-CD-4X4-DIE-AUT/2024-Diesel#google_vignette</t>
  </si>
  <si>
    <t>Id</t>
  </si>
  <si>
    <t>1</t>
  </si>
  <si>
    <t>3</t>
  </si>
  <si>
    <t>2</t>
  </si>
  <si>
    <t>7</t>
  </si>
  <si>
    <t>5</t>
  </si>
  <si>
    <t>8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</si>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</sst>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6)" backgroundRefresh="0" connectionId="1" xr16:uid="{09D7FB3B-4556-4A53-A0BB-49167C9E4A0A}" autoFormatId="16" applyNumberFormats="0" applyBorderFormats="0" applyFontFormats="0" applyPatternFormats="0" applyAlignmentFormats="0" applyWidthHeightFormats="0">
  <queryTableRefresh nextId="13" unboundColumnsRight="1">
    <queryTableFields count="12">
      <queryTableField id="1" name="Title" tableColumnId="1"/>
      <queryTableField id="2" name="Empresa" tableColumnId="2"/>
      <queryTableField id="3" name="Palavra-Chave" tableColumnId="3"/>
      <queryTableField id="4" name="Tanque (L)" tableColumnId="4"/>
      <queryTableField id="5" name="Direção" tableColumnId="5"/>
      <queryTableField id="6" name="Motor (cv)" tableColumnId="6"/>
      <queryTableField id="7" name="Manual" tableColumnId="7"/>
      <queryTableField id="8" name="Tipo de Suspensão" tableColumnId="8"/>
      <queryTableField id="9" name="Preço FIPE" tableColumnId="9"/>
      <queryTableField id="11" name="Item Type" tableColumnId="10"/>
      <queryTableField id="10" name="Path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4B288-B9BA-460E-BD9D-3BC31A058A50}" name="Tabela_query__6" displayName="Tabela_query__6" ref="A1:L9" tableType="queryTable" totalsRowShown="0">
  <autoFilter ref="A1:L9" xr:uid="{3704B288-B9BA-460E-BD9D-3BC31A058A50}"/>
  <tableColumns count="12">
    <tableColumn id="1" xr3:uid="{72BD818E-6B8E-4835-8D06-DFC8C993A05B}" uniqueName="Title" name="Title" queryTableFieldId="1" dataDxfId="11"/>
    <tableColumn id="2" xr3:uid="{05DE64E1-5468-4967-91E7-63C0377EBE80}" uniqueName="field_1" name="Empresa" queryTableFieldId="2" dataDxfId="10"/>
    <tableColumn id="3" xr3:uid="{C9304E17-F49E-4505-9209-A7B5B7770FF2}" uniqueName="field_2" name="Palavra-Chave" queryTableFieldId="3" dataDxfId="9"/>
    <tableColumn id="4" xr3:uid="{3E0D402A-517F-43E9-AE88-457469A3817A}" uniqueName="field_3" name="Tanque (L)" queryTableFieldId="4" dataDxfId="8"/>
    <tableColumn id="5" xr3:uid="{F43291FB-2AEB-4FB2-8E32-7E4BA651F062}" uniqueName="field_4" name="Direção" queryTableFieldId="5" dataDxfId="7"/>
    <tableColumn id="6" xr3:uid="{D6AA74C1-2838-4928-AFCD-50FCC8E7BF8C}" uniqueName="field_5" name="Motor (cv)" queryTableFieldId="6" dataDxfId="6"/>
    <tableColumn id="7" xr3:uid="{A7563BA7-12B8-4407-BB53-DF0709E16E3E}" uniqueName="field_7" name="Manual" queryTableFieldId="7" dataDxfId="5"/>
    <tableColumn id="8" xr3:uid="{0477D664-DB39-49A7-9225-EAAEC746A6A2}" uniqueName="field_8" name="Tipo de Suspensão" queryTableFieldId="8" dataDxfId="4"/>
    <tableColumn id="9" xr3:uid="{C9CB1C23-BA04-4049-AF79-B3216057AE6E}" uniqueName="field_9" name="Preço FIPE" queryTableFieldId="9" dataDxfId="3"/>
    <tableColumn id="10" xr3:uid="{1B8BB6D7-CED8-4EBF-A920-56A1EE06D1AF}" uniqueName="FSObjType" name="Item Type" queryTableFieldId="11" dataDxfId="2"/>
    <tableColumn id="11" xr3:uid="{BA0D9FD8-3969-4E44-9DE2-83047A9B2960}" uniqueName="FileDirRef" name="Path" queryTableFieldId="10" dataDxfId="1"/>
    <tableColumn id="12" xr3:uid="{105D0302-CC81-4751-8BBF-080A1BB2C09A}" uniqueName="12" name="Id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C11C-3304-4862-B3E0-20FCF9BB4697}">
  <dimension ref="A1:L9"/>
  <sheetViews>
    <sheetView tabSelected="1" topLeftCell="I1" workbookViewId="0">
      <selection activeCell="L1" sqref="L1"/>
    </sheetView>
  </sheetViews>
  <sheetFormatPr defaultRowHeight="14.4" x14ac:dyDescent="0.3"/>
  <cols>
    <col min="1" max="1" width="10.109375" bestFit="1" customWidth="1"/>
    <col min="2" max="2" width="10.5546875" bestFit="1" customWidth="1"/>
    <col min="3" max="3" width="61.109375" bestFit="1" customWidth="1"/>
    <col min="4" max="4" width="11.77734375" bestFit="1" customWidth="1"/>
    <col min="5" max="5" width="14.44140625" bestFit="1" customWidth="1"/>
    <col min="6" max="6" width="11.5546875" bestFit="1" customWidth="1"/>
    <col min="7" max="7" width="58.33203125" bestFit="1" customWidth="1"/>
    <col min="8" max="8" width="39" bestFit="1" customWidth="1"/>
    <col min="9" max="9" width="80.88671875" bestFit="1" customWidth="1"/>
    <col min="10" max="10" width="11.33203125" bestFit="1" customWidth="1"/>
    <col min="11" max="11" width="22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58</v>
      </c>
    </row>
    <row r="2" spans="1:12" x14ac:dyDescent="0.3">
      <c r="A2" s="1" t="s">
        <v>11</v>
      </c>
      <c r="B2" s="1" t="s">
        <v>12</v>
      </c>
      <c r="C2" s="1" t="s">
        <v>13</v>
      </c>
      <c r="D2">
        <v>48</v>
      </c>
      <c r="E2" s="1" t="s">
        <v>14</v>
      </c>
      <c r="F2">
        <v>116</v>
      </c>
      <c r="G2" s="1" t="s">
        <v>15</v>
      </c>
      <c r="H2" s="1" t="s">
        <v>16</v>
      </c>
      <c r="I2" s="1" t="s">
        <v>17</v>
      </c>
      <c r="J2" s="1" t="s">
        <v>19</v>
      </c>
      <c r="K2" s="1" t="s">
        <v>18</v>
      </c>
      <c r="L2" s="1" t="s">
        <v>59</v>
      </c>
    </row>
    <row r="3" spans="1:12" x14ac:dyDescent="0.3">
      <c r="A3" s="1" t="s">
        <v>20</v>
      </c>
      <c r="B3" s="1" t="s">
        <v>21</v>
      </c>
      <c r="C3" s="1" t="s">
        <v>22</v>
      </c>
      <c r="D3">
        <v>50</v>
      </c>
      <c r="E3" s="1" t="s">
        <v>23</v>
      </c>
      <c r="F3">
        <v>120</v>
      </c>
      <c r="G3" s="1" t="s">
        <v>24</v>
      </c>
      <c r="H3" s="1" t="s">
        <v>16</v>
      </c>
      <c r="I3" s="1" t="s">
        <v>25</v>
      </c>
      <c r="J3" s="1" t="s">
        <v>19</v>
      </c>
      <c r="K3" s="1" t="s">
        <v>18</v>
      </c>
      <c r="L3" s="1" t="s">
        <v>61</v>
      </c>
    </row>
    <row r="4" spans="1:12" x14ac:dyDescent="0.3">
      <c r="A4" s="1" t="s">
        <v>26</v>
      </c>
      <c r="B4" s="1" t="s">
        <v>27</v>
      </c>
      <c r="C4" s="1" t="s">
        <v>28</v>
      </c>
      <c r="D4">
        <v>55</v>
      </c>
      <c r="E4" s="1" t="s">
        <v>6</v>
      </c>
      <c r="F4">
        <v>170</v>
      </c>
      <c r="G4" s="1" t="s">
        <v>29</v>
      </c>
      <c r="H4" s="1" t="s">
        <v>16</v>
      </c>
      <c r="I4" s="1" t="s">
        <v>30</v>
      </c>
      <c r="J4" s="1" t="s">
        <v>19</v>
      </c>
      <c r="K4" s="1" t="s">
        <v>18</v>
      </c>
      <c r="L4" s="1" t="s">
        <v>60</v>
      </c>
    </row>
    <row r="5" spans="1:12" x14ac:dyDescent="0.3">
      <c r="A5" s="1" t="s">
        <v>31</v>
      </c>
      <c r="B5" s="1" t="s">
        <v>12</v>
      </c>
      <c r="C5" s="1" t="s">
        <v>32</v>
      </c>
      <c r="D5">
        <v>44</v>
      </c>
      <c r="E5" s="1" t="s">
        <v>33</v>
      </c>
      <c r="F5">
        <v>102</v>
      </c>
      <c r="G5" s="1" t="s">
        <v>34</v>
      </c>
      <c r="H5" s="1" t="s">
        <v>16</v>
      </c>
      <c r="I5" s="1" t="s">
        <v>35</v>
      </c>
      <c r="J5" s="1" t="s">
        <v>19</v>
      </c>
      <c r="K5" s="1" t="s">
        <v>18</v>
      </c>
      <c r="L5" s="1" t="s">
        <v>65</v>
      </c>
    </row>
    <row r="6" spans="1:12" x14ac:dyDescent="0.3">
      <c r="A6" s="1" t="s">
        <v>36</v>
      </c>
      <c r="B6" s="1" t="s">
        <v>37</v>
      </c>
      <c r="C6" s="1" t="s">
        <v>38</v>
      </c>
      <c r="D6">
        <v>60</v>
      </c>
      <c r="E6" s="1" t="s">
        <v>23</v>
      </c>
      <c r="F6">
        <v>170</v>
      </c>
      <c r="G6" s="1" t="s">
        <v>39</v>
      </c>
      <c r="H6" s="1" t="s">
        <v>40</v>
      </c>
      <c r="I6" s="1" t="s">
        <v>41</v>
      </c>
      <c r="J6" s="1" t="s">
        <v>19</v>
      </c>
      <c r="K6" s="1" t="s">
        <v>18</v>
      </c>
      <c r="L6" s="1" t="s">
        <v>63</v>
      </c>
    </row>
    <row r="7" spans="1:12" x14ac:dyDescent="0.3">
      <c r="A7" s="1" t="s">
        <v>42</v>
      </c>
      <c r="B7" s="1" t="s">
        <v>43</v>
      </c>
      <c r="C7" s="1" t="s">
        <v>44</v>
      </c>
      <c r="D7">
        <v>50</v>
      </c>
      <c r="E7" s="1" t="s">
        <v>23</v>
      </c>
      <c r="F7">
        <v>155</v>
      </c>
      <c r="G7" s="1" t="s">
        <v>45</v>
      </c>
      <c r="H7" s="1" t="s">
        <v>40</v>
      </c>
      <c r="I7" s="1" t="s">
        <v>46</v>
      </c>
      <c r="J7" s="1" t="s">
        <v>19</v>
      </c>
      <c r="K7" s="1" t="s">
        <v>18</v>
      </c>
      <c r="L7" s="1" t="s">
        <v>66</v>
      </c>
    </row>
    <row r="8" spans="1:12" x14ac:dyDescent="0.3">
      <c r="A8" s="1" t="s">
        <v>47</v>
      </c>
      <c r="B8" s="1" t="s">
        <v>48</v>
      </c>
      <c r="C8" s="1" t="s">
        <v>49</v>
      </c>
      <c r="D8">
        <v>60</v>
      </c>
      <c r="E8" s="1" t="s">
        <v>23</v>
      </c>
      <c r="F8">
        <v>185</v>
      </c>
      <c r="G8" s="1" t="s">
        <v>50</v>
      </c>
      <c r="H8" s="1" t="s">
        <v>51</v>
      </c>
      <c r="I8" s="1" t="s">
        <v>52</v>
      </c>
      <c r="J8" s="1" t="s">
        <v>19</v>
      </c>
      <c r="K8" s="1" t="s">
        <v>18</v>
      </c>
      <c r="L8" s="1" t="s">
        <v>62</v>
      </c>
    </row>
    <row r="9" spans="1:12" x14ac:dyDescent="0.3">
      <c r="A9" s="1" t="s">
        <v>53</v>
      </c>
      <c r="B9" s="1" t="s">
        <v>54</v>
      </c>
      <c r="C9" s="1" t="s">
        <v>55</v>
      </c>
      <c r="D9">
        <v>90</v>
      </c>
      <c r="E9" s="1" t="s">
        <v>23</v>
      </c>
      <c r="F9">
        <v>305</v>
      </c>
      <c r="G9" s="1" t="s">
        <v>56</v>
      </c>
      <c r="H9" s="1" t="s">
        <v>40</v>
      </c>
      <c r="I9" s="1" t="s">
        <v>57</v>
      </c>
      <c r="J9" s="1" t="s">
        <v>19</v>
      </c>
      <c r="K9" s="1" t="s">
        <v>18</v>
      </c>
      <c r="L9" s="1" t="s">
        <v>64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4A9D-E61B-418D-9358-3604147A2B40}">
  <dimension ref="C4:F5"/>
  <sheetViews>
    <sheetView workbookViewId="0">
      <selection activeCell="G6" sqref="G6"/>
    </sheetView>
  </sheetViews>
  <sheetFormatPr defaultRowHeight="14.4" x14ac:dyDescent="0.3"/>
  <sheetData>
    <row r="4" spans="3:6" x14ac:dyDescent="0.3">
      <c r="C4">
        <v>400</v>
      </c>
      <c r="F4">
        <f>C4*C5/F5</f>
        <v>23.684210526315788</v>
      </c>
    </row>
    <row r="5" spans="3:6" x14ac:dyDescent="0.3">
      <c r="C5">
        <v>1000</v>
      </c>
      <c r="D5">
        <f>0.38*C5</f>
        <v>380</v>
      </c>
      <c r="E5">
        <f>0.8*D5</f>
        <v>304</v>
      </c>
      <c r="F5">
        <f>E5/18*1000</f>
        <v>16888.888888888891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query (6)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Cardoso</dc:creator>
  <cp:lastModifiedBy>Larissa Cardoso</cp:lastModifiedBy>
  <dcterms:created xsi:type="dcterms:W3CDTF">2025-02-25T00:18:47Z</dcterms:created>
  <dcterms:modified xsi:type="dcterms:W3CDTF">2025-03-26T00:07:04Z</dcterms:modified>
</cp:coreProperties>
</file>