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ycell_t_see_bok_accenture_com/Documents/Microsoft Teams Chat Files/"/>
    </mc:Choice>
  </mc:AlternateContent>
  <xr:revisionPtr revIDLastSave="0" documentId="8_{B200C9AB-1A62-4572-A472-1B694AFB3F3F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Quarter 1" sheetId="5" r:id="rId1"/>
    <sheet name="Quarter 2" sheetId="8" r:id="rId2"/>
    <sheet name="Quarter 3" sheetId="9" r:id="rId3"/>
    <sheet name="Quarter 4" sheetId="10" r:id="rId4"/>
    <sheet name="SUMMARY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27" i="10" l="1"/>
  <c r="DH27" i="10"/>
  <c r="DG27" i="10"/>
  <c r="DF27" i="10"/>
  <c r="DE27" i="10"/>
  <c r="BY27" i="10"/>
  <c r="BX27" i="10"/>
  <c r="BW27" i="10"/>
  <c r="BV27" i="10"/>
  <c r="BU27" i="10"/>
  <c r="AO27" i="10"/>
  <c r="AN27" i="10"/>
  <c r="AM27" i="10"/>
  <c r="AL27" i="10"/>
  <c r="AK27" i="10"/>
  <c r="D27" i="10"/>
  <c r="E27" i="10"/>
  <c r="F27" i="10"/>
  <c r="C27" i="10"/>
  <c r="DG20" i="9"/>
  <c r="AL19" i="11" s="1"/>
  <c r="AL10" i="9"/>
  <c r="AB9" i="11" s="1"/>
  <c r="AO5" i="9"/>
  <c r="AE4" i="11" s="1"/>
  <c r="AO6" i="9"/>
  <c r="AE5" i="11" s="1"/>
  <c r="AO7" i="9"/>
  <c r="AE6" i="11" s="1"/>
  <c r="AO8" i="9"/>
  <c r="AE7" i="11" s="1"/>
  <c r="AO9" i="9"/>
  <c r="AE8" i="11" s="1"/>
  <c r="AO10" i="9"/>
  <c r="AE9" i="11" s="1"/>
  <c r="AO11" i="9"/>
  <c r="AE10" i="11" s="1"/>
  <c r="AO12" i="9"/>
  <c r="AE11" i="11" s="1"/>
  <c r="AO13" i="9"/>
  <c r="AE12" i="11" s="1"/>
  <c r="AO14" i="9"/>
  <c r="AE13" i="11" s="1"/>
  <c r="AO15" i="9"/>
  <c r="AE14" i="11" s="1"/>
  <c r="AO16" i="9"/>
  <c r="AE15" i="11" s="1"/>
  <c r="AO17" i="9"/>
  <c r="AE16" i="11" s="1"/>
  <c r="AO18" i="9"/>
  <c r="AE17" i="11" s="1"/>
  <c r="AO19" i="9"/>
  <c r="AE18" i="11" s="1"/>
  <c r="AO20" i="9"/>
  <c r="AE19" i="11" s="1"/>
  <c r="AO21" i="9"/>
  <c r="AE20" i="11" s="1"/>
  <c r="AO22" i="9"/>
  <c r="AE21" i="11" s="1"/>
  <c r="AO23" i="9"/>
  <c r="AE22" i="11" s="1"/>
  <c r="AO24" i="9"/>
  <c r="AE23" i="11" s="1"/>
  <c r="AO25" i="9"/>
  <c r="AE24" i="11" s="1"/>
  <c r="AO26" i="9"/>
  <c r="AE25" i="11" s="1"/>
  <c r="AO4" i="9"/>
  <c r="AE3" i="11" s="1"/>
  <c r="AN4" i="9"/>
  <c r="AD3" i="11" s="1"/>
  <c r="AM4" i="9"/>
  <c r="AC3" i="11" s="1"/>
  <c r="AL4" i="9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I26" i="10"/>
  <c r="DH5" i="10"/>
  <c r="BD4" i="11" s="1"/>
  <c r="DH6" i="10"/>
  <c r="BD5" i="11" s="1"/>
  <c r="DH7" i="10"/>
  <c r="BD6" i="11" s="1"/>
  <c r="DH8" i="10"/>
  <c r="BD7" i="11" s="1"/>
  <c r="DH9" i="10"/>
  <c r="BD8" i="11" s="1"/>
  <c r="DH10" i="10"/>
  <c r="BD9" i="11" s="1"/>
  <c r="DH11" i="10"/>
  <c r="BD10" i="11" s="1"/>
  <c r="DH12" i="10"/>
  <c r="BD11" i="11" s="1"/>
  <c r="DH13" i="10"/>
  <c r="BD12" i="11" s="1"/>
  <c r="DH14" i="10"/>
  <c r="BD13" i="11" s="1"/>
  <c r="DH15" i="10"/>
  <c r="BD14" i="11" s="1"/>
  <c r="DH16" i="10"/>
  <c r="BD15" i="11" s="1"/>
  <c r="DH17" i="10"/>
  <c r="BD16" i="11" s="1"/>
  <c r="DH18" i="10"/>
  <c r="BD17" i="11" s="1"/>
  <c r="DH19" i="10"/>
  <c r="BD18" i="11" s="1"/>
  <c r="DH20" i="10"/>
  <c r="BD19" i="11" s="1"/>
  <c r="DH21" i="10"/>
  <c r="BD20" i="11" s="1"/>
  <c r="DH22" i="10"/>
  <c r="BD21" i="11" s="1"/>
  <c r="DH23" i="10"/>
  <c r="BD22" i="11" s="1"/>
  <c r="DH24" i="10"/>
  <c r="BD23" i="11" s="1"/>
  <c r="DH25" i="10"/>
  <c r="BD24" i="11" s="1"/>
  <c r="DH26" i="10"/>
  <c r="BD25" i="11" s="1"/>
  <c r="DG5" i="10"/>
  <c r="BC4" i="11" s="1"/>
  <c r="DG6" i="10"/>
  <c r="BC5" i="11" s="1"/>
  <c r="DG7" i="10"/>
  <c r="BC6" i="11" s="1"/>
  <c r="DG8" i="10"/>
  <c r="BC7" i="11" s="1"/>
  <c r="DG9" i="10"/>
  <c r="BC8" i="11" s="1"/>
  <c r="DG10" i="10"/>
  <c r="BC9" i="11" s="1"/>
  <c r="DG11" i="10"/>
  <c r="BC10" i="11" s="1"/>
  <c r="DG12" i="10"/>
  <c r="BC11" i="11" s="1"/>
  <c r="DG13" i="10"/>
  <c r="BC12" i="11" s="1"/>
  <c r="DG14" i="10"/>
  <c r="BC13" i="11" s="1"/>
  <c r="DG15" i="10"/>
  <c r="BC14" i="11" s="1"/>
  <c r="DG16" i="10"/>
  <c r="BC15" i="11" s="1"/>
  <c r="DG17" i="10"/>
  <c r="BC16" i="11" s="1"/>
  <c r="DG18" i="10"/>
  <c r="BC17" i="11" s="1"/>
  <c r="DG19" i="10"/>
  <c r="BC18" i="11" s="1"/>
  <c r="DG20" i="10"/>
  <c r="BC19" i="11" s="1"/>
  <c r="DG21" i="10"/>
  <c r="BC20" i="11" s="1"/>
  <c r="DG22" i="10"/>
  <c r="BC21" i="11" s="1"/>
  <c r="DG23" i="10"/>
  <c r="BC22" i="11" s="1"/>
  <c r="DG24" i="10"/>
  <c r="BC23" i="11" s="1"/>
  <c r="DG25" i="10"/>
  <c r="BC24" i="11" s="1"/>
  <c r="DG26" i="10"/>
  <c r="BC25" i="11" s="1"/>
  <c r="DF5" i="10"/>
  <c r="BB4" i="11" s="1"/>
  <c r="DF6" i="10"/>
  <c r="BB5" i="11" s="1"/>
  <c r="DF7" i="10"/>
  <c r="BB6" i="11" s="1"/>
  <c r="DF8" i="10"/>
  <c r="BB7" i="11" s="1"/>
  <c r="DF9" i="10"/>
  <c r="BB8" i="11" s="1"/>
  <c r="DF10" i="10"/>
  <c r="BB9" i="11" s="1"/>
  <c r="DF11" i="10"/>
  <c r="BB10" i="11" s="1"/>
  <c r="DF12" i="10"/>
  <c r="BB11" i="11" s="1"/>
  <c r="DF13" i="10"/>
  <c r="BB12" i="11" s="1"/>
  <c r="DF14" i="10"/>
  <c r="BB13" i="11" s="1"/>
  <c r="DF15" i="10"/>
  <c r="BB14" i="11" s="1"/>
  <c r="DF16" i="10"/>
  <c r="BB15" i="11" s="1"/>
  <c r="DF17" i="10"/>
  <c r="BB16" i="11" s="1"/>
  <c r="DF18" i="10"/>
  <c r="BB17" i="11" s="1"/>
  <c r="DF19" i="10"/>
  <c r="BB18" i="11" s="1"/>
  <c r="DF20" i="10"/>
  <c r="BB19" i="11" s="1"/>
  <c r="DF21" i="10"/>
  <c r="BB20" i="11" s="1"/>
  <c r="DF22" i="10"/>
  <c r="BB21" i="11" s="1"/>
  <c r="DF23" i="10"/>
  <c r="BB22" i="11" s="1"/>
  <c r="DF24" i="10"/>
  <c r="BB23" i="11" s="1"/>
  <c r="DF25" i="10"/>
  <c r="BB24" i="11" s="1"/>
  <c r="DF26" i="10"/>
  <c r="BB25" i="11" s="1"/>
  <c r="DE5" i="10"/>
  <c r="BA4" i="11" s="1"/>
  <c r="DE6" i="10"/>
  <c r="BA5" i="11" s="1"/>
  <c r="DE7" i="10"/>
  <c r="BA6" i="11" s="1"/>
  <c r="DE8" i="10"/>
  <c r="BA7" i="11" s="1"/>
  <c r="DE9" i="10"/>
  <c r="BA8" i="11" s="1"/>
  <c r="DE10" i="10"/>
  <c r="BA9" i="11" s="1"/>
  <c r="DE11" i="10"/>
  <c r="BA10" i="11" s="1"/>
  <c r="DE12" i="10"/>
  <c r="BA11" i="11" s="1"/>
  <c r="DE13" i="10"/>
  <c r="BA12" i="11" s="1"/>
  <c r="DE14" i="10"/>
  <c r="BA13" i="11" s="1"/>
  <c r="DE15" i="10"/>
  <c r="BA14" i="11" s="1"/>
  <c r="DE16" i="10"/>
  <c r="BA15" i="11" s="1"/>
  <c r="DE17" i="10"/>
  <c r="BA16" i="11" s="1"/>
  <c r="DE18" i="10"/>
  <c r="BA17" i="11" s="1"/>
  <c r="DE19" i="10"/>
  <c r="BA18" i="11" s="1"/>
  <c r="DE20" i="10"/>
  <c r="BA19" i="11" s="1"/>
  <c r="DE21" i="10"/>
  <c r="BA20" i="11" s="1"/>
  <c r="DE22" i="10"/>
  <c r="BA21" i="11" s="1"/>
  <c r="DE23" i="10"/>
  <c r="BA22" i="11" s="1"/>
  <c r="DE24" i="10"/>
  <c r="BA23" i="11" s="1"/>
  <c r="DE25" i="10"/>
  <c r="BA24" i="11" s="1"/>
  <c r="DE26" i="10"/>
  <c r="BA25" i="11" s="1"/>
  <c r="DI4" i="10"/>
  <c r="DH4" i="10"/>
  <c r="BD3" i="11" s="1"/>
  <c r="DG4" i="10"/>
  <c r="BC3" i="11" s="1"/>
  <c r="DF4" i="10"/>
  <c r="BB3" i="11" s="1"/>
  <c r="DE4" i="10"/>
  <c r="BA3" i="11" s="1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Y26" i="10"/>
  <c r="BX5" i="10"/>
  <c r="AY4" i="11" s="1"/>
  <c r="BX6" i="10"/>
  <c r="AY5" i="11" s="1"/>
  <c r="BX7" i="10"/>
  <c r="AY6" i="11" s="1"/>
  <c r="BX8" i="10"/>
  <c r="AY7" i="11" s="1"/>
  <c r="BX9" i="10"/>
  <c r="AY8" i="11" s="1"/>
  <c r="BX10" i="10"/>
  <c r="AY9" i="11" s="1"/>
  <c r="BX11" i="10"/>
  <c r="AY10" i="11" s="1"/>
  <c r="BX12" i="10"/>
  <c r="AY11" i="11" s="1"/>
  <c r="BX13" i="10"/>
  <c r="AY12" i="11" s="1"/>
  <c r="BX14" i="10"/>
  <c r="AY13" i="11" s="1"/>
  <c r="BX15" i="10"/>
  <c r="AY14" i="11" s="1"/>
  <c r="BX16" i="10"/>
  <c r="AY15" i="11" s="1"/>
  <c r="BX17" i="10"/>
  <c r="AY16" i="11" s="1"/>
  <c r="BX18" i="10"/>
  <c r="AY17" i="11" s="1"/>
  <c r="BX19" i="10"/>
  <c r="AY18" i="11" s="1"/>
  <c r="BX20" i="10"/>
  <c r="AY19" i="11" s="1"/>
  <c r="BX21" i="10"/>
  <c r="AY20" i="11" s="1"/>
  <c r="BX22" i="10"/>
  <c r="AY21" i="11" s="1"/>
  <c r="BX23" i="10"/>
  <c r="AY22" i="11" s="1"/>
  <c r="BX24" i="10"/>
  <c r="AY23" i="11" s="1"/>
  <c r="BX25" i="10"/>
  <c r="AY24" i="11" s="1"/>
  <c r="BX26" i="10"/>
  <c r="AY25" i="11" s="1"/>
  <c r="BW5" i="10"/>
  <c r="AX4" i="11" s="1"/>
  <c r="BW6" i="10"/>
  <c r="AX5" i="11" s="1"/>
  <c r="BW7" i="10"/>
  <c r="AX6" i="11" s="1"/>
  <c r="BW8" i="10"/>
  <c r="AX7" i="11" s="1"/>
  <c r="BW9" i="10"/>
  <c r="AX8" i="11" s="1"/>
  <c r="BW10" i="10"/>
  <c r="AX9" i="11" s="1"/>
  <c r="BW11" i="10"/>
  <c r="AX10" i="11" s="1"/>
  <c r="BW12" i="10"/>
  <c r="AX11" i="11" s="1"/>
  <c r="BW13" i="10"/>
  <c r="AX12" i="11" s="1"/>
  <c r="BW14" i="10"/>
  <c r="AX13" i="11" s="1"/>
  <c r="BW15" i="10"/>
  <c r="AX14" i="11" s="1"/>
  <c r="BW16" i="10"/>
  <c r="AX15" i="11" s="1"/>
  <c r="BW17" i="10"/>
  <c r="AX16" i="11" s="1"/>
  <c r="BW18" i="10"/>
  <c r="AX17" i="11" s="1"/>
  <c r="BW19" i="10"/>
  <c r="AX18" i="11" s="1"/>
  <c r="BW20" i="10"/>
  <c r="AX19" i="11" s="1"/>
  <c r="BW21" i="10"/>
  <c r="AX20" i="11" s="1"/>
  <c r="BW22" i="10"/>
  <c r="AX21" i="11" s="1"/>
  <c r="BW23" i="10"/>
  <c r="AX22" i="11" s="1"/>
  <c r="BW24" i="10"/>
  <c r="AX23" i="11" s="1"/>
  <c r="BW25" i="10"/>
  <c r="AX24" i="11" s="1"/>
  <c r="BW26" i="10"/>
  <c r="AX25" i="11" s="1"/>
  <c r="BV5" i="10"/>
  <c r="AW4" i="11" s="1"/>
  <c r="BV6" i="10"/>
  <c r="AW5" i="11" s="1"/>
  <c r="BV7" i="10"/>
  <c r="AW6" i="11" s="1"/>
  <c r="BV8" i="10"/>
  <c r="AW7" i="11" s="1"/>
  <c r="BV9" i="10"/>
  <c r="AW8" i="11" s="1"/>
  <c r="BV10" i="10"/>
  <c r="AW9" i="11" s="1"/>
  <c r="BV11" i="10"/>
  <c r="AW10" i="11" s="1"/>
  <c r="BV12" i="10"/>
  <c r="AW11" i="11" s="1"/>
  <c r="BV13" i="10"/>
  <c r="AW12" i="11" s="1"/>
  <c r="BV14" i="10"/>
  <c r="AW13" i="11" s="1"/>
  <c r="BV15" i="10"/>
  <c r="AW14" i="11" s="1"/>
  <c r="BV16" i="10"/>
  <c r="AW15" i="11" s="1"/>
  <c r="BV17" i="10"/>
  <c r="AW16" i="11" s="1"/>
  <c r="BV18" i="10"/>
  <c r="AW17" i="11" s="1"/>
  <c r="BV19" i="10"/>
  <c r="AW18" i="11" s="1"/>
  <c r="BV20" i="10"/>
  <c r="AW19" i="11" s="1"/>
  <c r="BV21" i="10"/>
  <c r="AW20" i="11" s="1"/>
  <c r="BV22" i="10"/>
  <c r="AW21" i="11" s="1"/>
  <c r="BV23" i="10"/>
  <c r="AW22" i="11" s="1"/>
  <c r="BV24" i="10"/>
  <c r="AW23" i="11" s="1"/>
  <c r="BV25" i="10"/>
  <c r="AW24" i="11" s="1"/>
  <c r="BV26" i="10"/>
  <c r="AW25" i="11" s="1"/>
  <c r="BU5" i="10"/>
  <c r="AV4" i="11" s="1"/>
  <c r="BU6" i="10"/>
  <c r="AV5" i="11" s="1"/>
  <c r="BU7" i="10"/>
  <c r="AV6" i="11" s="1"/>
  <c r="BU8" i="10"/>
  <c r="AV7" i="11" s="1"/>
  <c r="BU9" i="10"/>
  <c r="AV8" i="11" s="1"/>
  <c r="BU10" i="10"/>
  <c r="AV9" i="11" s="1"/>
  <c r="BU11" i="10"/>
  <c r="AV10" i="11" s="1"/>
  <c r="BU12" i="10"/>
  <c r="AV11" i="11" s="1"/>
  <c r="BU13" i="10"/>
  <c r="AV12" i="11" s="1"/>
  <c r="BU14" i="10"/>
  <c r="AV13" i="11" s="1"/>
  <c r="BU15" i="10"/>
  <c r="AV14" i="11" s="1"/>
  <c r="BU16" i="10"/>
  <c r="AV15" i="11" s="1"/>
  <c r="BU17" i="10"/>
  <c r="AV16" i="11" s="1"/>
  <c r="BU18" i="10"/>
  <c r="AV17" i="11" s="1"/>
  <c r="BU19" i="10"/>
  <c r="AV18" i="11" s="1"/>
  <c r="BU20" i="10"/>
  <c r="AV19" i="11" s="1"/>
  <c r="BU21" i="10"/>
  <c r="AV20" i="11" s="1"/>
  <c r="BU22" i="10"/>
  <c r="AV21" i="11" s="1"/>
  <c r="BU23" i="10"/>
  <c r="AV22" i="11" s="1"/>
  <c r="BU24" i="10"/>
  <c r="AV23" i="11" s="1"/>
  <c r="BU25" i="10"/>
  <c r="AV24" i="11" s="1"/>
  <c r="BU26" i="10"/>
  <c r="AV25" i="11" s="1"/>
  <c r="BY4" i="10"/>
  <c r="BX4" i="10"/>
  <c r="AY3" i="11" s="1"/>
  <c r="BW4" i="10"/>
  <c r="AX3" i="11" s="1"/>
  <c r="AW3" i="11"/>
  <c r="BU4" i="10"/>
  <c r="AV3" i="11" s="1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O26" i="10"/>
  <c r="AN5" i="10"/>
  <c r="AT4" i="11" s="1"/>
  <c r="AN6" i="10"/>
  <c r="AT5" i="11" s="1"/>
  <c r="AN7" i="10"/>
  <c r="AT6" i="11" s="1"/>
  <c r="AN8" i="10"/>
  <c r="AT7" i="11" s="1"/>
  <c r="AN9" i="10"/>
  <c r="AT8" i="11" s="1"/>
  <c r="AN10" i="10"/>
  <c r="AT9" i="11" s="1"/>
  <c r="AN11" i="10"/>
  <c r="AT10" i="11" s="1"/>
  <c r="AN12" i="10"/>
  <c r="AT11" i="11" s="1"/>
  <c r="AN13" i="10"/>
  <c r="AT12" i="11" s="1"/>
  <c r="AN14" i="10"/>
  <c r="AT13" i="11" s="1"/>
  <c r="AN15" i="10"/>
  <c r="AT14" i="11" s="1"/>
  <c r="AN16" i="10"/>
  <c r="AT15" i="11" s="1"/>
  <c r="AN17" i="10"/>
  <c r="AT16" i="11" s="1"/>
  <c r="AN18" i="10"/>
  <c r="AT17" i="11" s="1"/>
  <c r="AN19" i="10"/>
  <c r="AT18" i="11" s="1"/>
  <c r="AN20" i="10"/>
  <c r="AT19" i="11" s="1"/>
  <c r="AN21" i="10"/>
  <c r="AT20" i="11" s="1"/>
  <c r="AN22" i="10"/>
  <c r="AT21" i="11" s="1"/>
  <c r="AN23" i="10"/>
  <c r="AT22" i="11" s="1"/>
  <c r="AN24" i="10"/>
  <c r="AT23" i="11" s="1"/>
  <c r="AN25" i="10"/>
  <c r="AT24" i="11" s="1"/>
  <c r="AN26" i="10"/>
  <c r="AT25" i="11" s="1"/>
  <c r="AM5" i="10"/>
  <c r="AS4" i="11" s="1"/>
  <c r="AM6" i="10"/>
  <c r="AS5" i="11" s="1"/>
  <c r="AM7" i="10"/>
  <c r="AS6" i="11" s="1"/>
  <c r="AM8" i="10"/>
  <c r="AS7" i="11" s="1"/>
  <c r="AM9" i="10"/>
  <c r="AS8" i="11" s="1"/>
  <c r="AM10" i="10"/>
  <c r="AS9" i="11" s="1"/>
  <c r="AM11" i="10"/>
  <c r="AS10" i="11" s="1"/>
  <c r="AM12" i="10"/>
  <c r="AS11" i="11" s="1"/>
  <c r="AM13" i="10"/>
  <c r="AS12" i="11" s="1"/>
  <c r="AM14" i="10"/>
  <c r="AS13" i="11" s="1"/>
  <c r="AM15" i="10"/>
  <c r="AS14" i="11" s="1"/>
  <c r="AM16" i="10"/>
  <c r="AS15" i="11" s="1"/>
  <c r="AM17" i="10"/>
  <c r="AS16" i="11" s="1"/>
  <c r="AM18" i="10"/>
  <c r="AS17" i="11" s="1"/>
  <c r="AM19" i="10"/>
  <c r="AS18" i="11" s="1"/>
  <c r="AM20" i="10"/>
  <c r="AS19" i="11" s="1"/>
  <c r="AM21" i="10"/>
  <c r="AS20" i="11" s="1"/>
  <c r="AM22" i="10"/>
  <c r="AS21" i="11" s="1"/>
  <c r="AM23" i="10"/>
  <c r="AS22" i="11" s="1"/>
  <c r="AM24" i="10"/>
  <c r="AS23" i="11" s="1"/>
  <c r="AM25" i="10"/>
  <c r="AS24" i="11" s="1"/>
  <c r="AM26" i="10"/>
  <c r="AS25" i="11" s="1"/>
  <c r="AL5" i="10"/>
  <c r="AR4" i="11" s="1"/>
  <c r="AL6" i="10"/>
  <c r="AR5" i="11" s="1"/>
  <c r="AL7" i="10"/>
  <c r="AR6" i="11" s="1"/>
  <c r="AL8" i="10"/>
  <c r="AR7" i="11" s="1"/>
  <c r="AL9" i="10"/>
  <c r="AR8" i="11" s="1"/>
  <c r="AL10" i="10"/>
  <c r="AR9" i="11" s="1"/>
  <c r="AL11" i="10"/>
  <c r="AR10" i="11" s="1"/>
  <c r="AL12" i="10"/>
  <c r="AR11" i="11" s="1"/>
  <c r="AL13" i="10"/>
  <c r="AR12" i="11" s="1"/>
  <c r="AL14" i="10"/>
  <c r="AR13" i="11" s="1"/>
  <c r="AL15" i="10"/>
  <c r="AR14" i="11" s="1"/>
  <c r="AL16" i="10"/>
  <c r="AR15" i="11" s="1"/>
  <c r="AL17" i="10"/>
  <c r="AR16" i="11" s="1"/>
  <c r="AL18" i="10"/>
  <c r="AR17" i="11" s="1"/>
  <c r="AL19" i="10"/>
  <c r="AR18" i="11" s="1"/>
  <c r="AL20" i="10"/>
  <c r="AR19" i="11" s="1"/>
  <c r="AL21" i="10"/>
  <c r="AR20" i="11" s="1"/>
  <c r="AL22" i="10"/>
  <c r="AR21" i="11" s="1"/>
  <c r="AL23" i="10"/>
  <c r="AR22" i="11" s="1"/>
  <c r="AL24" i="10"/>
  <c r="AR23" i="11" s="1"/>
  <c r="AL25" i="10"/>
  <c r="AR24" i="11" s="1"/>
  <c r="AL26" i="10"/>
  <c r="AR25" i="11" s="1"/>
  <c r="AK5" i="10"/>
  <c r="AK6" i="10"/>
  <c r="AK7" i="10"/>
  <c r="AQ6" i="11" s="1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O4" i="10"/>
  <c r="AN4" i="10"/>
  <c r="AT3" i="11" s="1"/>
  <c r="AM4" i="10"/>
  <c r="AS3" i="11" s="1"/>
  <c r="AL4" i="10"/>
  <c r="AR3" i="11" s="1"/>
  <c r="AK4" i="10"/>
  <c r="F21" i="10"/>
  <c r="D21" i="10"/>
  <c r="C21" i="10"/>
  <c r="DL21" i="9"/>
  <c r="DJ21" i="9"/>
  <c r="AO20" i="11" s="1"/>
  <c r="DI21" i="9"/>
  <c r="AN20" i="11" s="1"/>
  <c r="DH21" i="9"/>
  <c r="AM20" i="11" s="1"/>
  <c r="DG21" i="9"/>
  <c r="AL20" i="11" s="1"/>
  <c r="CA21" i="9"/>
  <c r="BY21" i="9"/>
  <c r="AJ20" i="11" s="1"/>
  <c r="BX21" i="9"/>
  <c r="AI20" i="11" s="1"/>
  <c r="BW21" i="9"/>
  <c r="AH20" i="11" s="1"/>
  <c r="BV21" i="9"/>
  <c r="AG20" i="11" s="1"/>
  <c r="AQ21" i="9"/>
  <c r="AN21" i="9"/>
  <c r="AD20" i="11" s="1"/>
  <c r="AM21" i="9"/>
  <c r="AC20" i="11" s="1"/>
  <c r="AL21" i="9"/>
  <c r="AB20" i="11" s="1"/>
  <c r="DL5" i="9"/>
  <c r="DL6" i="9"/>
  <c r="DL7" i="9"/>
  <c r="DL8" i="9"/>
  <c r="DL9" i="9"/>
  <c r="DL10" i="9"/>
  <c r="DL11" i="9"/>
  <c r="DL12" i="9"/>
  <c r="DL13" i="9"/>
  <c r="DL14" i="9"/>
  <c r="DL15" i="9"/>
  <c r="DL16" i="9"/>
  <c r="DL17" i="9"/>
  <c r="DL18" i="9"/>
  <c r="DL19" i="9"/>
  <c r="DL20" i="9"/>
  <c r="DL22" i="9"/>
  <c r="DL23" i="9"/>
  <c r="DL24" i="9"/>
  <c r="DL25" i="9"/>
  <c r="DL26" i="9"/>
  <c r="DJ5" i="9"/>
  <c r="AO4" i="11" s="1"/>
  <c r="DJ6" i="9"/>
  <c r="AO5" i="11" s="1"/>
  <c r="DJ7" i="9"/>
  <c r="AO6" i="11" s="1"/>
  <c r="DJ8" i="9"/>
  <c r="AO7" i="11" s="1"/>
  <c r="DJ9" i="9"/>
  <c r="AO8" i="11" s="1"/>
  <c r="DJ10" i="9"/>
  <c r="AO9" i="11" s="1"/>
  <c r="DJ11" i="9"/>
  <c r="AO10" i="11" s="1"/>
  <c r="DJ12" i="9"/>
  <c r="AO11" i="11" s="1"/>
  <c r="DJ13" i="9"/>
  <c r="AO12" i="11" s="1"/>
  <c r="DJ14" i="9"/>
  <c r="AO13" i="11" s="1"/>
  <c r="DJ15" i="9"/>
  <c r="AO14" i="11" s="1"/>
  <c r="DJ16" i="9"/>
  <c r="AO15" i="11" s="1"/>
  <c r="DJ17" i="9"/>
  <c r="AO16" i="11" s="1"/>
  <c r="DJ18" i="9"/>
  <c r="AO17" i="11" s="1"/>
  <c r="DJ19" i="9"/>
  <c r="AO18" i="11" s="1"/>
  <c r="DJ20" i="9"/>
  <c r="AO19" i="11" s="1"/>
  <c r="DJ22" i="9"/>
  <c r="AO21" i="11" s="1"/>
  <c r="DJ23" i="9"/>
  <c r="AO22" i="11" s="1"/>
  <c r="DJ24" i="9"/>
  <c r="AO23" i="11" s="1"/>
  <c r="DJ25" i="9"/>
  <c r="AO24" i="11" s="1"/>
  <c r="DJ26" i="9"/>
  <c r="AO25" i="11" s="1"/>
  <c r="DI5" i="9"/>
  <c r="AN4" i="11" s="1"/>
  <c r="DI6" i="9"/>
  <c r="AN5" i="11" s="1"/>
  <c r="DI7" i="9"/>
  <c r="AN6" i="11" s="1"/>
  <c r="DI8" i="9"/>
  <c r="AN7" i="11" s="1"/>
  <c r="DI9" i="9"/>
  <c r="AN8" i="11" s="1"/>
  <c r="DI10" i="9"/>
  <c r="AN9" i="11" s="1"/>
  <c r="DI11" i="9"/>
  <c r="AN10" i="11" s="1"/>
  <c r="DI12" i="9"/>
  <c r="AN11" i="11" s="1"/>
  <c r="DI13" i="9"/>
  <c r="AN12" i="11" s="1"/>
  <c r="DI14" i="9"/>
  <c r="AN13" i="11" s="1"/>
  <c r="DI15" i="9"/>
  <c r="AN14" i="11" s="1"/>
  <c r="DI16" i="9"/>
  <c r="AN15" i="11" s="1"/>
  <c r="DI17" i="9"/>
  <c r="AN16" i="11" s="1"/>
  <c r="DI18" i="9"/>
  <c r="AN17" i="11" s="1"/>
  <c r="DI19" i="9"/>
  <c r="AN18" i="11" s="1"/>
  <c r="DI20" i="9"/>
  <c r="AN19" i="11" s="1"/>
  <c r="DI22" i="9"/>
  <c r="AN21" i="11" s="1"/>
  <c r="DI23" i="9"/>
  <c r="AN22" i="11" s="1"/>
  <c r="DI24" i="9"/>
  <c r="AN23" i="11" s="1"/>
  <c r="DI25" i="9"/>
  <c r="AN24" i="11" s="1"/>
  <c r="DI26" i="9"/>
  <c r="AN25" i="11" s="1"/>
  <c r="DH5" i="9"/>
  <c r="AM4" i="11" s="1"/>
  <c r="DH6" i="9"/>
  <c r="AM5" i="11" s="1"/>
  <c r="DH7" i="9"/>
  <c r="AM6" i="11" s="1"/>
  <c r="DH8" i="9"/>
  <c r="AM7" i="11" s="1"/>
  <c r="DH9" i="9"/>
  <c r="AM8" i="11" s="1"/>
  <c r="DH10" i="9"/>
  <c r="AM9" i="11" s="1"/>
  <c r="DH11" i="9"/>
  <c r="AM10" i="11" s="1"/>
  <c r="DH12" i="9"/>
  <c r="AM11" i="11" s="1"/>
  <c r="DH13" i="9"/>
  <c r="AM12" i="11" s="1"/>
  <c r="DH14" i="9"/>
  <c r="AM13" i="11" s="1"/>
  <c r="DH15" i="9"/>
  <c r="AM14" i="11" s="1"/>
  <c r="DH16" i="9"/>
  <c r="AM15" i="11" s="1"/>
  <c r="DH17" i="9"/>
  <c r="AM16" i="11" s="1"/>
  <c r="DH18" i="9"/>
  <c r="AM17" i="11" s="1"/>
  <c r="DH19" i="9"/>
  <c r="AM18" i="11" s="1"/>
  <c r="DH20" i="9"/>
  <c r="AM19" i="11" s="1"/>
  <c r="DH22" i="9"/>
  <c r="AM21" i="11" s="1"/>
  <c r="DH23" i="9"/>
  <c r="AM22" i="11" s="1"/>
  <c r="DH24" i="9"/>
  <c r="AM23" i="11" s="1"/>
  <c r="DH25" i="9"/>
  <c r="AM24" i="11" s="1"/>
  <c r="DH26" i="9"/>
  <c r="AM25" i="11" s="1"/>
  <c r="DG5" i="9"/>
  <c r="DG6" i="9"/>
  <c r="DG7" i="9"/>
  <c r="DG8" i="9"/>
  <c r="DG9" i="9"/>
  <c r="DG10" i="9"/>
  <c r="AL9" i="11" s="1"/>
  <c r="DG11" i="9"/>
  <c r="AL10" i="11" s="1"/>
  <c r="DG12" i="9"/>
  <c r="AL11" i="11" s="1"/>
  <c r="DG13" i="9"/>
  <c r="AL12" i="11" s="1"/>
  <c r="DG14" i="9"/>
  <c r="AL13" i="11" s="1"/>
  <c r="DG15" i="9"/>
  <c r="AL14" i="11" s="1"/>
  <c r="DG16" i="9"/>
  <c r="AL15" i="11" s="1"/>
  <c r="DG17" i="9"/>
  <c r="AL16" i="11" s="1"/>
  <c r="DG18" i="9"/>
  <c r="AL17" i="11" s="1"/>
  <c r="DG19" i="9"/>
  <c r="AL18" i="11" s="1"/>
  <c r="DG22" i="9"/>
  <c r="AL21" i="11" s="1"/>
  <c r="DG23" i="9"/>
  <c r="AL22" i="11" s="1"/>
  <c r="DG24" i="9"/>
  <c r="AL23" i="11" s="1"/>
  <c r="DG25" i="9"/>
  <c r="AL24" i="11" s="1"/>
  <c r="DG26" i="9"/>
  <c r="DL4" i="9"/>
  <c r="DJ4" i="9"/>
  <c r="AO3" i="11" s="1"/>
  <c r="DI4" i="9"/>
  <c r="AN3" i="11" s="1"/>
  <c r="DH4" i="9"/>
  <c r="AM3" i="11" s="1"/>
  <c r="DG4" i="9"/>
  <c r="BV5" i="9"/>
  <c r="AG4" i="11" s="1"/>
  <c r="BV6" i="9"/>
  <c r="AG5" i="11" s="1"/>
  <c r="BV7" i="9"/>
  <c r="AG6" i="11" s="1"/>
  <c r="BV8" i="9"/>
  <c r="AG7" i="11" s="1"/>
  <c r="BV9" i="9"/>
  <c r="AG8" i="11" s="1"/>
  <c r="BV10" i="9"/>
  <c r="AG9" i="11" s="1"/>
  <c r="BV11" i="9"/>
  <c r="AG10" i="11" s="1"/>
  <c r="BV12" i="9"/>
  <c r="AG11" i="11" s="1"/>
  <c r="BV13" i="9"/>
  <c r="AG12" i="11" s="1"/>
  <c r="BV14" i="9"/>
  <c r="AG13" i="11" s="1"/>
  <c r="BV15" i="9"/>
  <c r="AG14" i="11" s="1"/>
  <c r="BV16" i="9"/>
  <c r="AG15" i="11" s="1"/>
  <c r="BV17" i="9"/>
  <c r="AG16" i="11" s="1"/>
  <c r="BV18" i="9"/>
  <c r="AG17" i="11" s="1"/>
  <c r="BV19" i="9"/>
  <c r="AG18" i="11" s="1"/>
  <c r="BV20" i="9"/>
  <c r="AG19" i="11" s="1"/>
  <c r="BV22" i="9"/>
  <c r="AG21" i="11" s="1"/>
  <c r="BV23" i="9"/>
  <c r="AG22" i="11" s="1"/>
  <c r="BV24" i="9"/>
  <c r="AG23" i="11" s="1"/>
  <c r="BV25" i="9"/>
  <c r="AG24" i="11" s="1"/>
  <c r="BV26" i="9"/>
  <c r="AG25" i="11" s="1"/>
  <c r="BW5" i="9"/>
  <c r="AH4" i="11" s="1"/>
  <c r="BW6" i="9"/>
  <c r="AH5" i="11" s="1"/>
  <c r="BW7" i="9"/>
  <c r="AH6" i="11" s="1"/>
  <c r="BW8" i="9"/>
  <c r="AH7" i="11" s="1"/>
  <c r="BW9" i="9"/>
  <c r="AH8" i="11" s="1"/>
  <c r="BW10" i="9"/>
  <c r="AH9" i="11" s="1"/>
  <c r="BW11" i="9"/>
  <c r="AH10" i="11" s="1"/>
  <c r="BW12" i="9"/>
  <c r="AH11" i="11" s="1"/>
  <c r="BW13" i="9"/>
  <c r="AH12" i="11" s="1"/>
  <c r="BW14" i="9"/>
  <c r="AH13" i="11" s="1"/>
  <c r="BW15" i="9"/>
  <c r="AH14" i="11" s="1"/>
  <c r="BW16" i="9"/>
  <c r="AH15" i="11" s="1"/>
  <c r="BW17" i="9"/>
  <c r="AH16" i="11" s="1"/>
  <c r="BW18" i="9"/>
  <c r="AH17" i="11" s="1"/>
  <c r="BW19" i="9"/>
  <c r="AH18" i="11" s="1"/>
  <c r="BW20" i="9"/>
  <c r="AH19" i="11" s="1"/>
  <c r="BW22" i="9"/>
  <c r="AH21" i="11" s="1"/>
  <c r="BW23" i="9"/>
  <c r="AH22" i="11" s="1"/>
  <c r="BW24" i="9"/>
  <c r="AH23" i="11" s="1"/>
  <c r="BW25" i="9"/>
  <c r="AH24" i="11" s="1"/>
  <c r="BW26" i="9"/>
  <c r="AH25" i="11" s="1"/>
  <c r="BX5" i="9"/>
  <c r="AI4" i="11" s="1"/>
  <c r="BX6" i="9"/>
  <c r="AI5" i="11" s="1"/>
  <c r="BX7" i="9"/>
  <c r="AI6" i="11" s="1"/>
  <c r="BX8" i="9"/>
  <c r="AI7" i="11" s="1"/>
  <c r="BX9" i="9"/>
  <c r="AI8" i="11" s="1"/>
  <c r="BX10" i="9"/>
  <c r="AI9" i="11" s="1"/>
  <c r="BX11" i="9"/>
  <c r="AI10" i="11" s="1"/>
  <c r="BX12" i="9"/>
  <c r="AI11" i="11" s="1"/>
  <c r="BX13" i="9"/>
  <c r="AI12" i="11" s="1"/>
  <c r="BX14" i="9"/>
  <c r="AI13" i="11" s="1"/>
  <c r="BX15" i="9"/>
  <c r="AI14" i="11" s="1"/>
  <c r="BX16" i="9"/>
  <c r="AI15" i="11" s="1"/>
  <c r="BX17" i="9"/>
  <c r="AI16" i="11" s="1"/>
  <c r="BX18" i="9"/>
  <c r="AI17" i="11" s="1"/>
  <c r="BX19" i="9"/>
  <c r="AI18" i="11" s="1"/>
  <c r="BX20" i="9"/>
  <c r="AI19" i="11" s="1"/>
  <c r="BX22" i="9"/>
  <c r="AI21" i="11" s="1"/>
  <c r="BX23" i="9"/>
  <c r="AI22" i="11" s="1"/>
  <c r="BX24" i="9"/>
  <c r="AI23" i="11" s="1"/>
  <c r="BX25" i="9"/>
  <c r="AI24" i="11" s="1"/>
  <c r="BX26" i="9"/>
  <c r="AI25" i="11" s="1"/>
  <c r="BY26" i="9"/>
  <c r="AJ25" i="11" s="1"/>
  <c r="BY5" i="9"/>
  <c r="AJ4" i="11" s="1"/>
  <c r="BY6" i="9"/>
  <c r="AJ5" i="11" s="1"/>
  <c r="BY7" i="9"/>
  <c r="AJ6" i="11" s="1"/>
  <c r="BY8" i="9"/>
  <c r="AJ7" i="11" s="1"/>
  <c r="BY9" i="9"/>
  <c r="AJ8" i="11" s="1"/>
  <c r="BY10" i="9"/>
  <c r="AJ9" i="11" s="1"/>
  <c r="BY11" i="9"/>
  <c r="AJ10" i="11" s="1"/>
  <c r="BY12" i="9"/>
  <c r="AJ11" i="11" s="1"/>
  <c r="BY13" i="9"/>
  <c r="AJ12" i="11" s="1"/>
  <c r="BY14" i="9"/>
  <c r="AJ13" i="11" s="1"/>
  <c r="BY15" i="9"/>
  <c r="AJ14" i="11" s="1"/>
  <c r="BY16" i="9"/>
  <c r="AJ15" i="11" s="1"/>
  <c r="BY17" i="9"/>
  <c r="AJ16" i="11" s="1"/>
  <c r="BY18" i="9"/>
  <c r="AJ17" i="11" s="1"/>
  <c r="BY19" i="9"/>
  <c r="AJ18" i="11" s="1"/>
  <c r="BY20" i="9"/>
  <c r="AJ19" i="11" s="1"/>
  <c r="BY22" i="9"/>
  <c r="AJ21" i="11" s="1"/>
  <c r="BY23" i="9"/>
  <c r="AJ22" i="11" s="1"/>
  <c r="BY24" i="9"/>
  <c r="AJ23" i="11" s="1"/>
  <c r="BY25" i="9"/>
  <c r="AJ24" i="11" s="1"/>
  <c r="CA5" i="9"/>
  <c r="CA6" i="9"/>
  <c r="CA7" i="9"/>
  <c r="CA8" i="9"/>
  <c r="CA9" i="9"/>
  <c r="CA10" i="9"/>
  <c r="CA11" i="9"/>
  <c r="CA12" i="9"/>
  <c r="CA13" i="9"/>
  <c r="CA14" i="9"/>
  <c r="CA15" i="9"/>
  <c r="CA16" i="9"/>
  <c r="CA17" i="9"/>
  <c r="CA18" i="9"/>
  <c r="CA19" i="9"/>
  <c r="CA20" i="9"/>
  <c r="CA22" i="9"/>
  <c r="CA23" i="9"/>
  <c r="CA24" i="9"/>
  <c r="CA25" i="9"/>
  <c r="CA26" i="9"/>
  <c r="CA4" i="9"/>
  <c r="BY4" i="9"/>
  <c r="AJ3" i="11" s="1"/>
  <c r="BX4" i="9"/>
  <c r="AI3" i="11" s="1"/>
  <c r="BW4" i="9"/>
  <c r="AH3" i="11" s="1"/>
  <c r="BV4" i="9"/>
  <c r="AN5" i="9"/>
  <c r="AD4" i="11" s="1"/>
  <c r="AN6" i="9"/>
  <c r="AD5" i="11" s="1"/>
  <c r="AN7" i="9"/>
  <c r="AD6" i="11" s="1"/>
  <c r="AN8" i="9"/>
  <c r="AD7" i="11" s="1"/>
  <c r="AN10" i="9"/>
  <c r="AD9" i="11" s="1"/>
  <c r="AN11" i="9"/>
  <c r="AD10" i="11" s="1"/>
  <c r="AN12" i="9"/>
  <c r="AD11" i="11" s="1"/>
  <c r="AN13" i="9"/>
  <c r="AD12" i="11" s="1"/>
  <c r="AN14" i="9"/>
  <c r="AD13" i="11" s="1"/>
  <c r="AN15" i="9"/>
  <c r="AD14" i="11" s="1"/>
  <c r="AN16" i="9"/>
  <c r="AD15" i="11" s="1"/>
  <c r="AN17" i="9"/>
  <c r="AD16" i="11" s="1"/>
  <c r="AN18" i="9"/>
  <c r="AD17" i="11" s="1"/>
  <c r="AN19" i="9"/>
  <c r="AD18" i="11" s="1"/>
  <c r="AN20" i="9"/>
  <c r="AD19" i="11" s="1"/>
  <c r="AN22" i="9"/>
  <c r="AD21" i="11" s="1"/>
  <c r="AN23" i="9"/>
  <c r="AD22" i="11" s="1"/>
  <c r="AN24" i="9"/>
  <c r="AD23" i="11" s="1"/>
  <c r="AN25" i="9"/>
  <c r="AD24" i="11" s="1"/>
  <c r="AN26" i="9"/>
  <c r="AD25" i="11" s="1"/>
  <c r="AM5" i="9"/>
  <c r="AC4" i="11" s="1"/>
  <c r="AM6" i="9"/>
  <c r="AC5" i="11" s="1"/>
  <c r="AM7" i="9"/>
  <c r="AC6" i="11" s="1"/>
  <c r="AM8" i="9"/>
  <c r="AC7" i="11" s="1"/>
  <c r="AM9" i="9"/>
  <c r="AC8" i="11" s="1"/>
  <c r="AM10" i="9"/>
  <c r="AC9" i="11" s="1"/>
  <c r="AM11" i="9"/>
  <c r="AC10" i="11" s="1"/>
  <c r="AM12" i="9"/>
  <c r="AC11" i="11" s="1"/>
  <c r="AM13" i="9"/>
  <c r="AC12" i="11" s="1"/>
  <c r="AM14" i="9"/>
  <c r="AC13" i="11" s="1"/>
  <c r="AM15" i="9"/>
  <c r="AC14" i="11" s="1"/>
  <c r="AM16" i="9"/>
  <c r="AC15" i="11" s="1"/>
  <c r="AM17" i="9"/>
  <c r="AC16" i="11" s="1"/>
  <c r="AM18" i="9"/>
  <c r="AC17" i="11" s="1"/>
  <c r="AM19" i="9"/>
  <c r="AC18" i="11" s="1"/>
  <c r="AM20" i="9"/>
  <c r="AC19" i="11" s="1"/>
  <c r="AM22" i="9"/>
  <c r="AC21" i="11" s="1"/>
  <c r="AM23" i="9"/>
  <c r="AC22" i="11" s="1"/>
  <c r="AM24" i="9"/>
  <c r="AC23" i="11" s="1"/>
  <c r="AM25" i="9"/>
  <c r="AC24" i="11" s="1"/>
  <c r="AM26" i="9"/>
  <c r="AC25" i="11" s="1"/>
  <c r="AL8" i="9"/>
  <c r="AL9" i="9"/>
  <c r="AB8" i="11" s="1"/>
  <c r="AL11" i="9"/>
  <c r="AB10" i="11" s="1"/>
  <c r="AL12" i="9"/>
  <c r="AB11" i="11" s="1"/>
  <c r="AL13" i="9"/>
  <c r="AB12" i="11" s="1"/>
  <c r="AL14" i="9"/>
  <c r="AB13" i="11" s="1"/>
  <c r="AL15" i="9"/>
  <c r="AB14" i="11" s="1"/>
  <c r="AL16" i="9"/>
  <c r="AB15" i="11" s="1"/>
  <c r="AL17" i="9"/>
  <c r="AB16" i="11" s="1"/>
  <c r="AL18" i="9"/>
  <c r="AB17" i="11" s="1"/>
  <c r="AL19" i="9"/>
  <c r="AB18" i="11" s="1"/>
  <c r="AL20" i="9"/>
  <c r="AB19" i="11" s="1"/>
  <c r="AL22" i="9"/>
  <c r="AB21" i="11" s="1"/>
  <c r="AL23" i="9"/>
  <c r="AB22" i="11" s="1"/>
  <c r="AL24" i="9"/>
  <c r="AB23" i="11" s="1"/>
  <c r="AL25" i="9"/>
  <c r="AB24" i="11" s="1"/>
  <c r="AL26" i="9"/>
  <c r="AP26" i="9" s="1"/>
  <c r="AL5" i="9"/>
  <c r="AL6" i="9"/>
  <c r="AL7" i="9"/>
  <c r="AQ4" i="9"/>
  <c r="CU5" i="8"/>
  <c r="CU6" i="8"/>
  <c r="CU7" i="8"/>
  <c r="CU8" i="8"/>
  <c r="CU9" i="8"/>
  <c r="CU10" i="8"/>
  <c r="CU11" i="8"/>
  <c r="CU12" i="8"/>
  <c r="CU13" i="8"/>
  <c r="CU14" i="8"/>
  <c r="CU15" i="8"/>
  <c r="CU16" i="8"/>
  <c r="CU17" i="8"/>
  <c r="CU18" i="8"/>
  <c r="CU19" i="8"/>
  <c r="CU20" i="8"/>
  <c r="CU21" i="8"/>
  <c r="CU22" i="8"/>
  <c r="CU23" i="8"/>
  <c r="CU24" i="8"/>
  <c r="CU25" i="8"/>
  <c r="CU4" i="8"/>
  <c r="AQ5" i="9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2" i="9"/>
  <c r="AQ23" i="9"/>
  <c r="AQ24" i="9"/>
  <c r="AQ25" i="9"/>
  <c r="AQ26" i="9"/>
  <c r="BR4" i="8"/>
  <c r="BR5" i="8"/>
  <c r="BR6" i="8"/>
  <c r="BR7" i="8"/>
  <c r="BR8" i="8"/>
  <c r="BR9" i="8"/>
  <c r="BR10" i="8"/>
  <c r="BR11" i="8"/>
  <c r="BR12" i="8"/>
  <c r="BR13" i="8"/>
  <c r="BR14" i="8"/>
  <c r="BR15" i="8"/>
  <c r="BR16" i="8"/>
  <c r="BR17" i="8"/>
  <c r="BR18" i="8"/>
  <c r="BR19" i="8"/>
  <c r="BR20" i="8"/>
  <c r="BR21" i="8"/>
  <c r="BR22" i="8"/>
  <c r="BR23" i="8"/>
  <c r="BR24" i="8"/>
  <c r="BR25" i="8"/>
  <c r="AL5" i="8"/>
  <c r="AL6" i="8"/>
  <c r="D6" i="8" s="1"/>
  <c r="AL7" i="8"/>
  <c r="F7" i="8" s="1"/>
  <c r="AL8" i="8"/>
  <c r="AL9" i="8"/>
  <c r="D9" i="8" s="1"/>
  <c r="AL10" i="8"/>
  <c r="D10" i="8" s="1"/>
  <c r="AL11" i="8"/>
  <c r="AL12" i="8"/>
  <c r="AL13" i="8"/>
  <c r="F13" i="8" s="1"/>
  <c r="AL14" i="8"/>
  <c r="E14" i="8" s="1"/>
  <c r="AL15" i="8"/>
  <c r="AL16" i="8"/>
  <c r="AL17" i="8"/>
  <c r="F17" i="8" s="1"/>
  <c r="AL18" i="8"/>
  <c r="D18" i="8" s="1"/>
  <c r="AL19" i="8"/>
  <c r="AL20" i="8"/>
  <c r="AL21" i="8"/>
  <c r="AL22" i="8"/>
  <c r="C22" i="8" s="1"/>
  <c r="AL23" i="8"/>
  <c r="AL24" i="8"/>
  <c r="AL25" i="8"/>
  <c r="E25" i="8" s="1"/>
  <c r="AL4" i="8"/>
  <c r="F4" i="8" s="1"/>
  <c r="CV5" i="5"/>
  <c r="CV6" i="5"/>
  <c r="CV7" i="5"/>
  <c r="CV8" i="5"/>
  <c r="CV9" i="5"/>
  <c r="CV10" i="5"/>
  <c r="CV11" i="5"/>
  <c r="CV12" i="5"/>
  <c r="CV13" i="5"/>
  <c r="CV14" i="5"/>
  <c r="CV15" i="5"/>
  <c r="CV16" i="5"/>
  <c r="CV17" i="5"/>
  <c r="CV18" i="5"/>
  <c r="CV19" i="5"/>
  <c r="CV20" i="5"/>
  <c r="CV21" i="5"/>
  <c r="CV22" i="5"/>
  <c r="CV23" i="5"/>
  <c r="CV24" i="5"/>
  <c r="CV25" i="5"/>
  <c r="CV26" i="5"/>
  <c r="CV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D4" i="10"/>
  <c r="C4" i="10"/>
  <c r="F5" i="8"/>
  <c r="F11" i="8"/>
  <c r="F15" i="8"/>
  <c r="F16" i="8"/>
  <c r="F21" i="8"/>
  <c r="F23" i="8"/>
  <c r="F24" i="8"/>
  <c r="E5" i="8"/>
  <c r="E7" i="8"/>
  <c r="E8" i="8"/>
  <c r="E9" i="8"/>
  <c r="E10" i="8"/>
  <c r="E11" i="8"/>
  <c r="E13" i="8"/>
  <c r="E15" i="8"/>
  <c r="E16" i="8"/>
  <c r="E21" i="8"/>
  <c r="E23" i="8"/>
  <c r="E24" i="8"/>
  <c r="D5" i="8"/>
  <c r="D7" i="8"/>
  <c r="D8" i="8"/>
  <c r="D11" i="8"/>
  <c r="D13" i="8"/>
  <c r="D15" i="8"/>
  <c r="D16" i="8"/>
  <c r="D21" i="8"/>
  <c r="D23" i="8"/>
  <c r="D24" i="8"/>
  <c r="C5" i="8"/>
  <c r="C7" i="8"/>
  <c r="C8" i="8"/>
  <c r="C9" i="8"/>
  <c r="C10" i="8"/>
  <c r="C11" i="8"/>
  <c r="C13" i="8"/>
  <c r="C15" i="8"/>
  <c r="C16" i="8"/>
  <c r="C21" i="8"/>
  <c r="C23" i="8"/>
  <c r="C24" i="8"/>
  <c r="D4" i="8"/>
  <c r="C16" i="10"/>
  <c r="F26" i="10"/>
  <c r="D26" i="10"/>
  <c r="C26" i="10"/>
  <c r="F25" i="10"/>
  <c r="D25" i="10"/>
  <c r="C25" i="10"/>
  <c r="F24" i="10"/>
  <c r="D24" i="10"/>
  <c r="C24" i="10"/>
  <c r="F23" i="10"/>
  <c r="D23" i="10"/>
  <c r="C23" i="10"/>
  <c r="F22" i="10"/>
  <c r="D22" i="10"/>
  <c r="C22" i="10"/>
  <c r="F20" i="10"/>
  <c r="D20" i="10"/>
  <c r="C20" i="10"/>
  <c r="F19" i="10"/>
  <c r="D19" i="10"/>
  <c r="C19" i="10"/>
  <c r="F18" i="10"/>
  <c r="D18" i="10"/>
  <c r="C18" i="10"/>
  <c r="F17" i="10"/>
  <c r="D17" i="10"/>
  <c r="C17" i="10"/>
  <c r="F16" i="10"/>
  <c r="D16" i="10"/>
  <c r="F15" i="10"/>
  <c r="D15" i="10"/>
  <c r="C15" i="10"/>
  <c r="F14" i="10"/>
  <c r="D14" i="10"/>
  <c r="C14" i="10"/>
  <c r="F13" i="10"/>
  <c r="D13" i="10"/>
  <c r="C13" i="10"/>
  <c r="F12" i="10"/>
  <c r="D12" i="10"/>
  <c r="C12" i="10"/>
  <c r="F11" i="10"/>
  <c r="D11" i="10"/>
  <c r="C11" i="10"/>
  <c r="F10" i="10"/>
  <c r="D10" i="10"/>
  <c r="C10" i="10"/>
  <c r="F9" i="10"/>
  <c r="D9" i="10"/>
  <c r="C9" i="10"/>
  <c r="F8" i="10"/>
  <c r="D8" i="10"/>
  <c r="C8" i="10"/>
  <c r="F7" i="10"/>
  <c r="D7" i="10"/>
  <c r="C7" i="10"/>
  <c r="F6" i="10"/>
  <c r="D6" i="10"/>
  <c r="C6" i="10"/>
  <c r="F5" i="10"/>
  <c r="D5" i="10"/>
  <c r="C5" i="10"/>
  <c r="F4" i="10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4" i="5"/>
  <c r="F18" i="5"/>
  <c r="E18" i="5"/>
  <c r="D18" i="5"/>
  <c r="C18" i="5"/>
  <c r="F12" i="5"/>
  <c r="F20" i="5"/>
  <c r="AK4" i="5"/>
  <c r="DK26" i="9" l="1"/>
  <c r="AL25" i="11"/>
  <c r="AP7" i="9"/>
  <c r="AB6" i="11"/>
  <c r="AP6" i="9"/>
  <c r="AB5" i="11"/>
  <c r="AP5" i="9"/>
  <c r="AB4" i="11"/>
  <c r="AP25" i="9"/>
  <c r="AB25" i="11"/>
  <c r="AP24" i="9"/>
  <c r="AP23" i="9"/>
  <c r="AP22" i="9"/>
  <c r="AP20" i="9"/>
  <c r="AP19" i="9"/>
  <c r="AP18" i="9"/>
  <c r="AP17" i="9"/>
  <c r="AP16" i="9"/>
  <c r="AP15" i="9"/>
  <c r="AP14" i="9"/>
  <c r="AP13" i="9"/>
  <c r="AP12" i="9"/>
  <c r="AP11" i="9"/>
  <c r="AP8" i="9"/>
  <c r="AB7" i="11"/>
  <c r="BZ4" i="9"/>
  <c r="AG3" i="11"/>
  <c r="DK4" i="9"/>
  <c r="AL3" i="11"/>
  <c r="DK25" i="9"/>
  <c r="DK24" i="9"/>
  <c r="DK23" i="9"/>
  <c r="DK22" i="9"/>
  <c r="DK19" i="9"/>
  <c r="DK18" i="9"/>
  <c r="DK17" i="9"/>
  <c r="DK16" i="9"/>
  <c r="DK15" i="9"/>
  <c r="DK14" i="9"/>
  <c r="DK13" i="9"/>
  <c r="DK12" i="9"/>
  <c r="DK11" i="9"/>
  <c r="DK10" i="9"/>
  <c r="DK9" i="9"/>
  <c r="AL8" i="11"/>
  <c r="DK8" i="9"/>
  <c r="AL7" i="11"/>
  <c r="DK7" i="9"/>
  <c r="AL6" i="11"/>
  <c r="DK6" i="9"/>
  <c r="AL5" i="11"/>
  <c r="DK5" i="9"/>
  <c r="AL4" i="11"/>
  <c r="AP21" i="9"/>
  <c r="BZ21" i="9"/>
  <c r="DK21" i="9"/>
  <c r="AP4" i="9"/>
  <c r="AB3" i="11"/>
  <c r="E26" i="10"/>
  <c r="AQ25" i="11"/>
  <c r="E25" i="10"/>
  <c r="AQ24" i="11"/>
  <c r="E24" i="10"/>
  <c r="AQ23" i="11"/>
  <c r="E23" i="10"/>
  <c r="AQ22" i="11"/>
  <c r="E22" i="10"/>
  <c r="AQ21" i="11"/>
  <c r="E21" i="10"/>
  <c r="AQ20" i="11"/>
  <c r="E20" i="10"/>
  <c r="AQ19" i="11"/>
  <c r="E19" i="10"/>
  <c r="AQ18" i="11"/>
  <c r="E18" i="10"/>
  <c r="AQ17" i="11"/>
  <c r="E17" i="10"/>
  <c r="AQ16" i="11"/>
  <c r="E16" i="10"/>
  <c r="AQ15" i="11"/>
  <c r="E15" i="10"/>
  <c r="AQ14" i="11"/>
  <c r="E14" i="10"/>
  <c r="AQ13" i="11"/>
  <c r="E13" i="10"/>
  <c r="AQ12" i="11"/>
  <c r="E12" i="10"/>
  <c r="AQ11" i="11"/>
  <c r="E11" i="10"/>
  <c r="AQ10" i="11"/>
  <c r="E10" i="10"/>
  <c r="AQ9" i="11"/>
  <c r="E9" i="10"/>
  <c r="AQ8" i="11"/>
  <c r="E8" i="10"/>
  <c r="AQ7" i="11"/>
  <c r="E6" i="10"/>
  <c r="AQ5" i="11"/>
  <c r="E5" i="10"/>
  <c r="AQ4" i="11"/>
  <c r="E4" i="10"/>
  <c r="AQ3" i="11"/>
  <c r="E7" i="10"/>
  <c r="DK20" i="9"/>
  <c r="BZ26" i="9"/>
  <c r="BZ25" i="9"/>
  <c r="BZ24" i="9"/>
  <c r="BZ23" i="9"/>
  <c r="BZ22" i="9"/>
  <c r="BZ20" i="9"/>
  <c r="BZ19" i="9"/>
  <c r="BZ18" i="9"/>
  <c r="BZ17" i="9"/>
  <c r="BZ16" i="9"/>
  <c r="BZ15" i="9"/>
  <c r="BZ14" i="9"/>
  <c r="BZ13" i="9"/>
  <c r="BZ12" i="9"/>
  <c r="BZ11" i="9"/>
  <c r="BZ10" i="9"/>
  <c r="BZ9" i="9"/>
  <c r="BZ8" i="9"/>
  <c r="BZ7" i="9"/>
  <c r="BZ6" i="9"/>
  <c r="BZ5" i="9"/>
  <c r="AN9" i="9"/>
  <c r="AP10" i="9"/>
  <c r="D10" i="9"/>
  <c r="C7" i="9"/>
  <c r="E26" i="9"/>
  <c r="C6" i="9"/>
  <c r="D17" i="9"/>
  <c r="C24" i="9"/>
  <c r="D24" i="9"/>
  <c r="E24" i="9"/>
  <c r="F15" i="9"/>
  <c r="E15" i="9"/>
  <c r="C26" i="9"/>
  <c r="D15" i="9"/>
  <c r="E7" i="9"/>
  <c r="C15" i="9"/>
  <c r="F7" i="9"/>
  <c r="D11" i="9"/>
  <c r="D7" i="9"/>
  <c r="F24" i="9"/>
  <c r="F6" i="9"/>
  <c r="C22" i="9"/>
  <c r="D13" i="9"/>
  <c r="D18" i="9"/>
  <c r="F25" i="9"/>
  <c r="E25" i="9"/>
  <c r="D25" i="9"/>
  <c r="C25" i="9"/>
  <c r="C8" i="9"/>
  <c r="E8" i="9"/>
  <c r="D8" i="9"/>
  <c r="F8" i="9"/>
  <c r="C14" i="9"/>
  <c r="F16" i="9"/>
  <c r="C16" i="9"/>
  <c r="E16" i="9"/>
  <c r="D16" i="9"/>
  <c r="E23" i="9"/>
  <c r="E18" i="9"/>
  <c r="E10" i="9"/>
  <c r="C23" i="9"/>
  <c r="D23" i="9"/>
  <c r="F23" i="9"/>
  <c r="F18" i="9"/>
  <c r="C10" i="9"/>
  <c r="E14" i="9"/>
  <c r="C5" i="9"/>
  <c r="F26" i="9"/>
  <c r="C20" i="9"/>
  <c r="D22" i="9"/>
  <c r="E20" i="9"/>
  <c r="C13" i="9"/>
  <c r="C18" i="9"/>
  <c r="F22" i="9"/>
  <c r="F13" i="9"/>
  <c r="BI11" i="11" s="1"/>
  <c r="F5" i="9"/>
  <c r="E5" i="9"/>
  <c r="D20" i="9"/>
  <c r="F20" i="9"/>
  <c r="F12" i="9"/>
  <c r="D26" i="9"/>
  <c r="E19" i="9"/>
  <c r="E11" i="9"/>
  <c r="F11" i="9"/>
  <c r="D19" i="9"/>
  <c r="BG17" i="11" s="1"/>
  <c r="E6" i="9"/>
  <c r="F19" i="9"/>
  <c r="BI17" i="11" s="1"/>
  <c r="F10" i="9"/>
  <c r="C11" i="9"/>
  <c r="E22" i="9"/>
  <c r="C19" i="9"/>
  <c r="BF17" i="11" s="1"/>
  <c r="D6" i="9"/>
  <c r="E13" i="9"/>
  <c r="D14" i="9"/>
  <c r="D5" i="9"/>
  <c r="C12" i="9"/>
  <c r="E12" i="9"/>
  <c r="D12" i="9"/>
  <c r="F8" i="8"/>
  <c r="D20" i="8"/>
  <c r="D19" i="8"/>
  <c r="C6" i="8"/>
  <c r="D14" i="8"/>
  <c r="F22" i="8"/>
  <c r="C14" i="8"/>
  <c r="E22" i="8"/>
  <c r="F6" i="8"/>
  <c r="D22" i="8"/>
  <c r="E6" i="8"/>
  <c r="F14" i="8"/>
  <c r="C20" i="8"/>
  <c r="E20" i="8"/>
  <c r="F20" i="8"/>
  <c r="E12" i="8"/>
  <c r="C19" i="8"/>
  <c r="E19" i="8"/>
  <c r="F19" i="8"/>
  <c r="D25" i="8"/>
  <c r="D17" i="8"/>
  <c r="F25" i="8"/>
  <c r="E4" i="8"/>
  <c r="E18" i="8"/>
  <c r="C25" i="8"/>
  <c r="C17" i="8"/>
  <c r="E17" i="8"/>
  <c r="C18" i="8"/>
  <c r="F10" i="8"/>
  <c r="F18" i="8"/>
  <c r="F9" i="8"/>
  <c r="D12" i="8"/>
  <c r="F12" i="8"/>
  <c r="C12" i="8"/>
  <c r="C4" i="8"/>
  <c r="F14" i="5"/>
  <c r="BI13" i="11" s="1"/>
  <c r="E14" i="5"/>
  <c r="D14" i="5"/>
  <c r="BG13" i="11" s="1"/>
  <c r="C14" i="5"/>
  <c r="BF13" i="11" s="1"/>
  <c r="F13" i="5"/>
  <c r="E13" i="5"/>
  <c r="D13" i="5"/>
  <c r="BG12" i="11" s="1"/>
  <c r="C13" i="5"/>
  <c r="BF12" i="11" s="1"/>
  <c r="F26" i="5"/>
  <c r="BI25" i="11" s="1"/>
  <c r="E26" i="5"/>
  <c r="D26" i="5"/>
  <c r="BG25" i="11" s="1"/>
  <c r="C26" i="5"/>
  <c r="BF25" i="11" s="1"/>
  <c r="F25" i="5"/>
  <c r="BI24" i="11" s="1"/>
  <c r="E25" i="5"/>
  <c r="D25" i="5"/>
  <c r="BG24" i="11" s="1"/>
  <c r="C25" i="5"/>
  <c r="BF24" i="11" s="1"/>
  <c r="F24" i="5"/>
  <c r="BI23" i="11" s="1"/>
  <c r="E24" i="5"/>
  <c r="D24" i="5"/>
  <c r="BG23" i="11" s="1"/>
  <c r="C24" i="5"/>
  <c r="BF23" i="11" s="1"/>
  <c r="F23" i="5"/>
  <c r="BI22" i="11" s="1"/>
  <c r="E23" i="5"/>
  <c r="D23" i="5"/>
  <c r="BG22" i="11" s="1"/>
  <c r="C23" i="5"/>
  <c r="BF22" i="11" s="1"/>
  <c r="F22" i="5"/>
  <c r="BI21" i="11" s="1"/>
  <c r="E22" i="5"/>
  <c r="D22" i="5"/>
  <c r="BG21" i="11" s="1"/>
  <c r="C22" i="5"/>
  <c r="BF21" i="11" s="1"/>
  <c r="F21" i="5"/>
  <c r="BI20" i="11" s="1"/>
  <c r="E21" i="5"/>
  <c r="D21" i="5"/>
  <c r="BG20" i="11" s="1"/>
  <c r="C21" i="5"/>
  <c r="BF20" i="11" s="1"/>
  <c r="F19" i="5"/>
  <c r="BI18" i="11" s="1"/>
  <c r="E19" i="5"/>
  <c r="D19" i="5"/>
  <c r="BG18" i="11" s="1"/>
  <c r="C19" i="5"/>
  <c r="BF18" i="11" s="1"/>
  <c r="F17" i="5"/>
  <c r="BI16" i="11" s="1"/>
  <c r="E17" i="5"/>
  <c r="D17" i="5"/>
  <c r="BG16" i="11" s="1"/>
  <c r="C17" i="5"/>
  <c r="BF16" i="11" s="1"/>
  <c r="F16" i="5"/>
  <c r="E16" i="5"/>
  <c r="D16" i="5"/>
  <c r="BG15" i="11" s="1"/>
  <c r="C16" i="5"/>
  <c r="F15" i="5"/>
  <c r="BI14" i="11" s="1"/>
  <c r="E15" i="5"/>
  <c r="D15" i="5"/>
  <c r="BG14" i="11" s="1"/>
  <c r="C15" i="5"/>
  <c r="BF14" i="11" s="1"/>
  <c r="C20" i="5"/>
  <c r="F11" i="5"/>
  <c r="BI10" i="11" s="1"/>
  <c r="E11" i="5"/>
  <c r="D11" i="5"/>
  <c r="BG10" i="11" s="1"/>
  <c r="C11" i="5"/>
  <c r="BF10" i="11" s="1"/>
  <c r="F10" i="5"/>
  <c r="BI9" i="11" s="1"/>
  <c r="E10" i="5"/>
  <c r="D10" i="5"/>
  <c r="BG9" i="11" s="1"/>
  <c r="C10" i="5"/>
  <c r="BF9" i="11" s="1"/>
  <c r="F9" i="5"/>
  <c r="BI8" i="11" s="1"/>
  <c r="E9" i="5"/>
  <c r="D9" i="5"/>
  <c r="BG8" i="11" s="1"/>
  <c r="C9" i="5"/>
  <c r="BF8" i="11" s="1"/>
  <c r="F8" i="5"/>
  <c r="E8" i="5"/>
  <c r="D8" i="5"/>
  <c r="C8" i="5"/>
  <c r="F7" i="5"/>
  <c r="BI6" i="11" s="1"/>
  <c r="E7" i="5"/>
  <c r="D7" i="5"/>
  <c r="C7" i="5"/>
  <c r="F6" i="5"/>
  <c r="E6" i="5"/>
  <c r="D6" i="5"/>
  <c r="C6" i="5"/>
  <c r="F5" i="5"/>
  <c r="E5" i="5"/>
  <c r="D5" i="5"/>
  <c r="C5" i="5"/>
  <c r="C12" i="5"/>
  <c r="BF11" i="11" s="1"/>
  <c r="F4" i="5"/>
  <c r="E4" i="5"/>
  <c r="D4" i="5"/>
  <c r="C4" i="5"/>
  <c r="BF3" i="11" s="1"/>
  <c r="E20" i="5"/>
  <c r="E12" i="5"/>
  <c r="D20" i="5"/>
  <c r="D12" i="5"/>
  <c r="BG11" i="11" s="1"/>
  <c r="BH17" i="11" l="1"/>
  <c r="BH8" i="11"/>
  <c r="BH9" i="11"/>
  <c r="BH10" i="11"/>
  <c r="BH11" i="11"/>
  <c r="BH12" i="11"/>
  <c r="BH13" i="11"/>
  <c r="BH14" i="11"/>
  <c r="BH16" i="11"/>
  <c r="BH18" i="11"/>
  <c r="BH20" i="11"/>
  <c r="BH21" i="11"/>
  <c r="BH22" i="11"/>
  <c r="BH23" i="11"/>
  <c r="BH24" i="11"/>
  <c r="BH25" i="11"/>
  <c r="AP9" i="9"/>
  <c r="AD8" i="11"/>
  <c r="F21" i="9"/>
  <c r="BI19" i="11" s="1"/>
  <c r="E21" i="9"/>
  <c r="BH19" i="11" s="1"/>
  <c r="D21" i="9"/>
  <c r="BG19" i="11" s="1"/>
  <c r="C21" i="9"/>
  <c r="BF19" i="11" s="1"/>
  <c r="BG3" i="11"/>
  <c r="BG4" i="11"/>
  <c r="BH4" i="11"/>
  <c r="BH3" i="11"/>
  <c r="BI3" i="11"/>
  <c r="BG6" i="11"/>
  <c r="BH6" i="11"/>
  <c r="BF6" i="11"/>
  <c r="BI4" i="11"/>
  <c r="BG5" i="11"/>
  <c r="BI5" i="11"/>
  <c r="BH5" i="11"/>
  <c r="BF4" i="11"/>
  <c r="BF5" i="11"/>
  <c r="F17" i="9"/>
  <c r="BI15" i="11" s="1"/>
  <c r="C17" i="9"/>
  <c r="BF15" i="11" s="1"/>
  <c r="E17" i="9"/>
  <c r="BH15" i="11" s="1"/>
  <c r="F14" i="9"/>
  <c r="BI12" i="11" s="1"/>
  <c r="BZ28" i="10"/>
  <c r="BZ30" i="10" s="1"/>
  <c r="AP28" i="10"/>
  <c r="AP30" i="10" s="1"/>
  <c r="G28" i="10"/>
  <c r="G30" i="10" s="1"/>
  <c r="CB27" i="9"/>
  <c r="CB29" i="9" s="1"/>
  <c r="AR27" i="9"/>
  <c r="AR29" i="9" s="1"/>
  <c r="BS27" i="8"/>
  <c r="BS29" i="8" s="1"/>
  <c r="BQ27" i="8"/>
  <c r="BQ29" i="8" s="1"/>
  <c r="AM27" i="8"/>
  <c r="AM29" i="8" s="1"/>
  <c r="G27" i="8"/>
  <c r="G29" i="8" s="1"/>
  <c r="AL28" i="5"/>
  <c r="AL30" i="5" s="1"/>
  <c r="BP28" i="5"/>
  <c r="BP30" i="5" s="1"/>
  <c r="BR28" i="5"/>
  <c r="BR30" i="5" s="1"/>
  <c r="G28" i="5"/>
  <c r="G30" i="5" s="1"/>
  <c r="C9" i="9" l="1"/>
  <c r="BF7" i="11" s="1"/>
  <c r="D9" i="9"/>
  <c r="BG7" i="11" s="1"/>
  <c r="F9" i="9"/>
  <c r="BI7" i="11" s="1"/>
  <c r="E9" i="9"/>
  <c r="BH7" i="11" s="1"/>
  <c r="F4" i="9"/>
  <c r="E4" i="9"/>
  <c r="C4" i="9"/>
  <c r="D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Lugo, Kaile Brigette</author>
  </authors>
  <commentList>
    <comment ref="V14" authorId="0" shapeId="0" xr:uid="{D331E059-752C-45A5-9852-02F1C78C18BE}">
      <text>
        <r>
          <rPr>
            <sz val="11"/>
            <color indexed="8"/>
            <rFont val="Calibri"/>
            <family val="2"/>
            <scheme val="minor"/>
          </rPr>
          <t>Lugo, Kaile Brigette:
4 hours VL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Lugo, Kaile Brigette</author>
    <author>Tayag, Jerwin</author>
  </authors>
  <commentList>
    <comment ref="AG14" authorId="0" shapeId="0" xr:uid="{D8BD45B4-65A6-49E7-BFBE-C49AADF7F9CE}">
      <text>
        <r>
          <rPr>
            <sz val="11"/>
            <color indexed="8"/>
            <rFont val="Calibri"/>
            <family val="2"/>
            <scheme val="minor"/>
          </rPr>
          <t>Lugo, Kaile Brigette:
4 hours VL</t>
        </r>
      </text>
    </comment>
    <comment ref="BY23" authorId="1" shapeId="0" xr:uid="{787118AB-3DC6-4ADD-BDE4-44B4B81E83AF}">
      <text>
        <r>
          <rPr>
            <sz val="11"/>
            <color indexed="8"/>
            <rFont val="Calibri"/>
            <family val="2"/>
            <scheme val="minor"/>
          </rPr>
          <t>5hrs SL</t>
        </r>
      </text>
    </comment>
    <comment ref="AI24" authorId="1" shapeId="0" xr:uid="{4CFFF932-62F8-4D74-8C04-6EB4508F8044}">
      <text>
        <r>
          <rPr>
            <sz val="11"/>
            <color indexed="8"/>
            <rFont val="Calibri"/>
            <family val="2"/>
            <scheme val="minor"/>
          </rPr>
          <t>4hrs VL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tc={90019265-0459-4285-9D8B-0B7005CD0B09}</author>
    <author>tc={CA8D37F2-2CB3-4053-A615-880F3F205AFD}</author>
    <author>Lugo, Kaile Brigette</author>
    <author>tc={655CF73C-2914-44DF-A678-4D86913ED74C}</author>
    <author>Maderazo, Jhel Danica Mae</author>
    <author>Javier, Allen</author>
  </authors>
  <commentList>
    <comment ref="BB7" authorId="0" shapeId="0" xr:uid="{90019265-0459-4285-9D8B-0B7005CD0B09}">
      <text>
        <t>[Threaded comment]
Your version of Excel allows you to read this threaded comment; however, any edits to it will get removed if the file is opened in a newer version of Excel. Learn more: https://go.microsoft.com/fwlink/?linkid=870924
Comment:
    @See Bok, Maycell T. hello po, did not push thru with the VLs since I had to work for Client Request Form. Will move my 3-day VL once I can. Thank you.</t>
      </text>
    </comment>
    <comment ref="BO7" authorId="1" shapeId="0" xr:uid="{CA8D37F2-2CB3-4053-A615-880F3F205AFD}">
      <text>
        <t>[Threaded comment]
Your version of Excel allows you to read this threaded comment; however, any edits to it will get removed if the file is opened in a newer version of Excel. Learn more: https://go.microsoft.com/fwlink/?linkid=870924
Comment:
    9am - 230pm only Apr 24-27</t>
      </text>
    </comment>
    <comment ref="CW14" authorId="2" shapeId="0" xr:uid="{A5D92BBA-B5BB-4461-97A2-1F30B7322A5E}">
      <text>
        <r>
          <rPr>
            <sz val="11"/>
            <color indexed="8"/>
            <rFont val="Calibri"/>
            <family val="2"/>
            <scheme val="minor"/>
          </rPr>
          <t>Lugo, Kaile Brigette:
4 hours VL</t>
        </r>
      </text>
    </comment>
    <comment ref="CY18" authorId="3" shapeId="0" xr:uid="{655CF73C-2914-44DF-A678-4D86913ED74C}">
      <text>
        <t>[Threaded comment]
Your version of Excel allows you to read this threaded comment; however, any edits to it will get removed if the file is opened in a newer version of Excel. Learn more: https://go.microsoft.com/fwlink/?linkid=870924
Comment:
    @Pabillaran, Ruby Isabel @See Bok, Maycell T. Whole day offset</t>
      </text>
    </comment>
    <comment ref="CR20" authorId="4" shapeId="0" xr:uid="{242C6C0A-31DA-4512-B01E-EE20B84881C4}">
      <text>
        <r>
          <rPr>
            <sz val="11"/>
            <color indexed="8"/>
            <rFont val="Calibri"/>
            <family val="2"/>
            <scheme val="minor"/>
          </rPr>
          <t>Maderazo, Jhel Danica Mae:
APE (4 hours)</t>
        </r>
      </text>
    </comment>
    <comment ref="CL25" authorId="5" shapeId="0" xr:uid="{A7C9D5F5-D409-4271-B635-EE8B232A99C9}">
      <text>
        <r>
          <rPr>
            <sz val="11"/>
            <color indexed="8"/>
            <rFont val="Calibri"/>
            <family val="2"/>
            <scheme val="minor"/>
          </rPr>
          <t>Javier, Allen:
Half 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Lugo, Kaile Brigette</author>
    <author>tc={70A19CC5-767A-4DE2-BD69-F15B594684BB}</author>
    <author>tc={C7FC5654-A7A7-4BDA-B540-4ACC1CAA69C2}</author>
    <author>tc={5BECA6B0-C7D7-453C-8D65-373FE8EF290D}</author>
    <author>tc={D7AA6373-3D62-4A01-AD41-EEFD33241C5B}</author>
    <author>tc={C3C0D9BF-9819-45AE-B293-E27E169225EB}</author>
    <author>tc={FDCE4B85-396F-42F1-B350-1EA5E3F5A753}</author>
    <author>tc={09AFBCFB-1B3C-4C41-A696-D66AFB4FBB70}</author>
    <author>tc={18FD2849-CCC9-413C-B934-B7FB831910E7}</author>
    <author>tc={29FF383B-9A42-4C61-A1C8-DDD521A64468}</author>
    <author>tc={CDB516DE-3408-49A7-B9AE-EEC10D872D01}</author>
    <author>tc={A3F61D58-9DB5-42A3-913F-239B597DE364}</author>
    <author>tc={4A19EDBB-FB55-4EB3-A6C2-6BE3E50EBC33}</author>
  </authors>
  <commentList>
    <comment ref="BH14" authorId="0" shapeId="0" xr:uid="{F5EC3857-FE12-4572-9EBB-C2818E7A74C5}">
      <text>
        <r>
          <rPr>
            <sz val="11"/>
            <color indexed="8"/>
            <rFont val="Calibri"/>
            <family val="2"/>
            <scheme val="minor"/>
          </rPr>
          <t>Lugo, Kaile Brigette:
4 hours VL</t>
        </r>
      </text>
    </comment>
    <comment ref="AF16" authorId="1" shapeId="0" xr:uid="{70A19CC5-767A-4DE2-BD69-F15B594684BB}">
      <text>
        <t>[Threaded comment]
Your version of Excel allows you to read this threaded comment; however, any edits to it will get removed if the file is opened in a newer version of Excel. Learn more: https://go.microsoft.com/fwlink/?linkid=870924
Comment:
    @See Bok, Maycell T. whole day offset</t>
      </text>
    </comment>
    <comment ref="V17" authorId="2" shapeId="0" xr:uid="{C7FC5654-A7A7-4BDA-B540-4ACC1CAA69C2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(6) hrs for this date has been logges as Sick Leave.</t>
      </text>
    </comment>
    <comment ref="CV17" authorId="3" shapeId="0" xr:uid="{5BECA6B0-C7D7-453C-8D65-373FE8EF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and half (6.5) hrs for this date has been logged as Sick Leave.</t>
      </text>
    </comment>
    <comment ref="H18" authorId="4" shapeId="0" xr:uid="{D7AA6373-3D62-4A01-AD41-EEFD33241C5B}">
      <text>
        <t>[Threaded comment]
Your version of Excel allows you to read this threaded comment; however, any edits to it will get removed if the file is opened in a newer version of Excel. Learn more: https://go.microsoft.com/fwlink/?linkid=870924
Comment:
    Offset 6hrs</t>
      </text>
    </comment>
    <comment ref="AB18" authorId="5" shapeId="0" xr:uid="{C3C0D9BF-9819-45AE-B293-E27E169225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OT on 05/10 6hrs CRF sprint bug fixes and CR discussion/assessment. offset on 6/22 - 6hrs
@See Bok, Maycell T. @Pabillaran, Ruby Isabel </t>
      </text>
    </comment>
    <comment ref="AF18" authorId="6" shapeId="0" xr:uid="{FDCE4B85-396F-42F1-B350-1EA5E3F5A753}">
      <text>
        <t>[Threaded comment]
Your version of Excel allows you to read this threaded comment; however, any edits to it will get removed if the file is opened in a newer version of Excel. Learn more: https://go.microsoft.com/fwlink/?linkid=870924
Comment:
    @Pabillaran, Ruby Isabel @See Bok, Maycell T. OT on 04/27 CRF UAT bug fixes. offset on 6/16 - 9hrs</t>
      </text>
    </comment>
    <comment ref="AJ18" authorId="7" shapeId="0" xr:uid="{09AFBCFB-1B3C-4C41-A696-D66AFB4FBB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OT on 06/09 3hrs and 06/10 1.5hrs CRF UAT bug fixes. offset on 6/30 - 4.5hrs
@Pabillaran, Ruby Isabel @See Bok, Maycell T. </t>
      </text>
    </comment>
    <comment ref="BO21" authorId="8" shapeId="0" xr:uid="{18FD2849-CCC9-413C-B934-B7FB831910E7}">
      <text>
        <t>[Threaded comment]
Your version of Excel allows you to read this threaded comment; however, any edits to it will get removed if the file is opened in a newer version of Excel. Learn more: https://go.microsoft.com/fwlink/?linkid=870924
Comment:
    @Sarra, Matoy @Tayag, Jerwin offset (bug fixes sprint 1 &amp; 2)</t>
      </text>
    </comment>
    <comment ref="AB22" authorId="9" shapeId="0" xr:uid="{29FF383B-9A42-4C61-A1C8-DDD521A64468}">
      <text>
        <t>[Threaded comment]
Your version of Excel allows you to read this threaded comment; however, any edits to it will get removed if the file is opened in a newer version of Excel. Learn more: https://go.microsoft.com/fwlink/?linkid=870924
Comment:
    FYI @See Bok, Maycell T.  @Pabillaran, Ruby Isabel @Sarra, Matoy 
This is an offset for 6hrs and 30 mins for Overtime (6 hrs. last 5/11 and 30 mins last 6/8).
Activities: 
For 5/11: CRs verification and bug fixing.
For 6/8: KT for Pipeline for Power Platform.</t>
      </text>
    </comment>
    <comment ref="V23" authorId="10" shapeId="0" xr:uid="{CDB516DE-3408-49A7-B9AE-EEC10D872D01}">
      <text>
        <t>[Threaded comment]
Your version of Excel allows you to read this threaded comment; however, any edits to it will get removed if the file is opened in a newer version of Excel. Learn more: https://go.microsoft.com/fwlink/?linkid=870924
Comment:
    FYI @See Bok, Maycell T.  @Pabillaran, Ruby Isabel 
This is an offset for 9 hrs.  for Overtime (6 hrs. last 5/11 and 3 hrs. last 6/8).
Activities: 
For 5/11: CRs verification and bug testing.
For 6/8: [1] Dedicated Environment UAT verification and bug fixing in dev environment, [2] KT for Pipeline for Power Platform.
Reply:
    Hi @Piquero, Ricardo Jr , since this is an offset, you may remove the VL tagging and input the hrs instead. same for all other offsets. Thanks cc: @Sarra, Matoy 
Reply:
    okay, noted.</t>
      </text>
    </comment>
    <comment ref="AB23" authorId="11" shapeId="0" xr:uid="{A3F61D58-9DB5-42A3-913F-239B597DE364}">
      <text>
        <t>[Threaded comment]
Your version of Excel allows you to read this threaded comment; however, any edits to it will get removed if the file is opened in a newer version of Excel. Learn more: https://go.microsoft.com/fwlink/?linkid=870924
Comment:
    FYI @See Bok, Maycell T.  @Pabillaran, Ruby Isabel 
This is an offset 9 hrs.  for overtime last 6/9.
Activities: 
For 6/9: Dedicated environment bugs fixing including bugs verification and testing in dev environment.</t>
      </text>
    </comment>
    <comment ref="AC23" authorId="12" shapeId="0" xr:uid="{4A19EDBB-FB55-4EB3-A6C2-6BE3E50EBC33}">
      <text>
        <t>[Threaded comment]
Your version of Excel allows you to read this threaded comment; however, any edits to it will get removed if the file is opened in a newer version of Excel. Learn more: https://go.microsoft.com/fwlink/?linkid=870924
Comment:
    FYI @See Bok, Maycell T.  @Pabillaran, Ruby Isabel 
This is an offset for 9 hrs.  overtime last 6/10 (Saturday).
Activities: 
Conduct bugs verification and testing in stage dedicated environment for 11 bugs issued in both stage and dev environment.</t>
      </text>
    </comment>
  </commentList>
</comments>
</file>

<file path=xl/sharedStrings.xml><?xml version="1.0" encoding="utf-8"?>
<sst xmlns="http://schemas.openxmlformats.org/spreadsheetml/2006/main" count="885" uniqueCount="56">
  <si>
    <t>Team</t>
  </si>
  <si>
    <t>September</t>
  </si>
  <si>
    <t>October</t>
  </si>
  <si>
    <t>November</t>
  </si>
  <si>
    <t>VL</t>
  </si>
  <si>
    <t>SL</t>
  </si>
  <si>
    <t>H</t>
  </si>
  <si>
    <t>T</t>
  </si>
  <si>
    <t>Total</t>
  </si>
  <si>
    <t>lira.galsim-diocera</t>
  </si>
  <si>
    <t>maycell.t.see.bok</t>
  </si>
  <si>
    <t>john.paul.catubig</t>
  </si>
  <si>
    <t>ruby.i.a.pabillaran</t>
  </si>
  <si>
    <t>mary.shalom.l.maximo</t>
  </si>
  <si>
    <t>jaime.t.quidit.jr</t>
  </si>
  <si>
    <t>shane.marie.t.largo</t>
  </si>
  <si>
    <t>mikka.s.orteza</t>
  </si>
  <si>
    <t>ralph.a.m.manalo</t>
  </si>
  <si>
    <t>Maharlika</t>
  </si>
  <si>
    <t>stephen.d.de.guzman</t>
  </si>
  <si>
    <t>kaile.brigette.lugo</t>
  </si>
  <si>
    <t>adrian.dominic.ocaba</t>
  </si>
  <si>
    <t>rhea.amancio</t>
  </si>
  <si>
    <t>nathaniel.onera</t>
  </si>
  <si>
    <t>john.i.macasinag</t>
  </si>
  <si>
    <t>Hiraya</t>
  </si>
  <si>
    <t>winston.a.sarra</t>
  </si>
  <si>
    <t>faye.e.mendoza</t>
  </si>
  <si>
    <t>jhel.danica.maderazo</t>
  </si>
  <si>
    <t>pauleen.grace.a.cana</t>
  </si>
  <si>
    <t>ricardo.piquero.jr</t>
  </si>
  <si>
    <t>Padayon</t>
  </si>
  <si>
    <t>jerwin.tayag</t>
  </si>
  <si>
    <t>allen.jerome.javier</t>
  </si>
  <si>
    <t>jhun.anthony.naces</t>
  </si>
  <si>
    <t>Total Allocation</t>
  </si>
  <si>
    <t>Total FTE</t>
  </si>
  <si>
    <t>Net Capacity</t>
  </si>
  <si>
    <t>December</t>
  </si>
  <si>
    <t>January</t>
  </si>
  <si>
    <t>Jan</t>
  </si>
  <si>
    <t>February</t>
  </si>
  <si>
    <t>Feb</t>
  </si>
  <si>
    <t>Mar</t>
  </si>
  <si>
    <t>Q3 - Out of Office</t>
  </si>
  <si>
    <t>March</t>
  </si>
  <si>
    <t>April</t>
  </si>
  <si>
    <t>May</t>
  </si>
  <si>
    <t>OOO Days</t>
  </si>
  <si>
    <t>kelee.jone.t.sinet</t>
  </si>
  <si>
    <t>patrick.e.jonelas</t>
  </si>
  <si>
    <t>June</t>
  </si>
  <si>
    <t>July</t>
  </si>
  <si>
    <t>August</t>
  </si>
  <si>
    <t>joseph.f.gerona</t>
  </si>
  <si>
    <t>FY23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</si>
</sst>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"/>
      <name val="Calibri Light"/>
      <family val="2"/>
      <scheme val="major"/>
    </font>
    <font>
      <sz val="9"/>
      <color indexed="8"/>
      <name val="Calibri Light"/>
      <family val="2"/>
      <scheme val="major"/>
    </font>
    <font>
      <b/>
      <sz val="8"/>
      <color indexed="8"/>
      <name val="Calibri Light"/>
      <family val="2"/>
      <scheme val="major"/>
    </font>
    <font>
      <b/>
      <sz val="9"/>
      <color indexed="8"/>
      <name val="Calibri Light"/>
      <family val="2"/>
      <scheme val="maj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 Light"/>
      <scheme val="major"/>
    </font>
    <font>
      <sz val="9"/>
      <color indexed="8"/>
      <name val="Calibri Light"/>
      <scheme val="major"/>
    </font>
    <font>
      <b/>
      <sz val="9"/>
      <color indexed="8"/>
      <name val="Calibri Light"/>
      <scheme val="major"/>
    </font>
    <font>
      <sz val="8"/>
      <color indexed="8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9"/>
      <color rgb="FF000000"/>
      <name val="Calibri Light"/>
      <family val="2"/>
      <scheme val="major"/>
    </font>
    <font>
      <b/>
      <sz val="8"/>
      <color rgb="FF00000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90A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9" borderId="1" xfId="0" applyFill="1" applyBorder="1"/>
    <xf numFmtId="0" fontId="5" fillId="0" borderId="1" xfId="0" applyFont="1" applyBorder="1" applyAlignment="1">
      <alignment horizontal="left" vertical="center"/>
    </xf>
    <xf numFmtId="16" fontId="4" fillId="6" borderId="1" xfId="0" applyNumberFormat="1" applyFont="1" applyFill="1" applyBorder="1" applyAlignment="1">
      <alignment horizontal="center"/>
    </xf>
    <xf numFmtId="16" fontId="4" fillId="7" borderId="1" xfId="0" applyNumberFormat="1" applyFont="1" applyFill="1" applyBorder="1" applyAlignment="1">
      <alignment horizontal="center"/>
    </xf>
    <xf numFmtId="16" fontId="4" fillId="8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4" fillId="8" borderId="0" xfId="0" applyNumberFormat="1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" fontId="4" fillId="8" borderId="2" xfId="0" applyNumberFormat="1" applyFont="1" applyFill="1" applyBorder="1" applyAlignment="1">
      <alignment horizontal="center"/>
    </xf>
    <xf numFmtId="0" fontId="8" fillId="14" borderId="2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6" fontId="13" fillId="18" borderId="1" xfId="0" applyNumberFormat="1" applyFont="1" applyFill="1" applyBorder="1" applyAlignment="1">
      <alignment horizontal="center"/>
    </xf>
    <xf numFmtId="16" fontId="13" fillId="17" borderId="1" xfId="0" applyNumberFormat="1" applyFont="1" applyFill="1" applyBorder="1" applyAlignment="1">
      <alignment horizontal="center"/>
    </xf>
    <xf numFmtId="16" fontId="13" fillId="16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16" fontId="4" fillId="8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12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8" fillId="12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19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9" borderId="6" xfId="0" applyFill="1" applyBorder="1"/>
    <xf numFmtId="0" fontId="3" fillId="0" borderId="6" xfId="0" applyFont="1" applyBorder="1" applyAlignment="1">
      <alignment horizontal="left" vertical="center"/>
    </xf>
    <xf numFmtId="0" fontId="0" fillId="20" borderId="0" xfId="0" applyFill="1"/>
    <xf numFmtId="0" fontId="8" fillId="2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left" vertical="center"/>
    </xf>
    <xf numFmtId="0" fontId="8" fillId="13" borderId="17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5" borderId="18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37" xfId="0" applyBorder="1"/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/>
    </xf>
    <xf numFmtId="0" fontId="17" fillId="15" borderId="1" xfId="0" applyFont="1" applyFill="1" applyBorder="1" applyAlignment="1">
      <alignment horizontal="center" vertical="center"/>
    </xf>
    <xf numFmtId="0" fontId="19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9900CC"/>
      <color rgb="FFE090A1"/>
      <color rgb="FFFF9FE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yag, Jerwin" id="{8C2CE985-25AA-4017-836E-29A01E3DAA7A}" userId="jerwin.tayag@accenture.com" providerId="PeoplePicker"/>
  <person displayName="Sarra, Matoy" id="{A76D4DF7-0323-4536-8E18-1361AF7F7087}" userId="winston.a.sarra@accenture.com" providerId="PeoplePicker"/>
  <person displayName="See Bok, Maycell T." id="{D7513E75-C2CC-47A5-A2BC-AB88B72E18CF}" userId="maycell.t.see.bok@accenture.com" providerId="PeoplePicker"/>
  <person displayName="Piquero, Ricardo Jr" id="{3EA2E4FD-9FEF-4AC9-96F4-A17B352241F6}" userId="ricardo.piquero.jr@accenture.com" providerId="PeoplePicker"/>
  <person displayName="Pabillaran, Ruby Isabel" id="{E98CC35E-D182-4297-A965-6A649A738CA3}" userId="ruby.i.a.pabillaran@accenture.com" providerId="PeoplePicker"/>
  <person displayName="Amancio, Rhea" id="{A0B6A4E9-627D-4A9E-990B-AB4A0B53E71D}" userId="S::rhea.amancio@accenture.com::e5ceb0d0-700f-4824-82dc-5f7a3bb169c8" providerId="AD"/>
  <person displayName="Onera, Nathaniel" id="{E13AC965-3855-4B4A-AB61-3F9CA1FACA32}" userId="S::nathaniel.onera@accenture.com::7190e334-13d9-47bf-a4dc-3d1987fe75c7" providerId="AD"/>
  <person displayName="Sarra, Matoy" id="{C14A653A-B059-474F-9A25-BA1974D881E4}" userId="S::winston.a.sarra@accenture.com::29f5f9c0-9830-44cb-9c71-579186331fb0" providerId="AD"/>
  <person displayName="Jonelas, Patrick Edward" id="{C9A79EDC-3738-4130-AC90-567C67CDE9D0}" userId="S::patrick.e.jonelas@accenture.com::1668de53-3efb-4975-a5e2-d374b5d8c602" providerId="AD"/>
  <person displayName="Piquero, Ricardo Jr" id="{3814F405-8CE9-409B-8EE0-C28863868E99}" userId="S::ricardo.piquero.jr@accenture.com::abeb6094-55b6-4837-bb19-c173ff644da4" providerId="AD"/>
  <person displayName="Pabillaran, Ruby Isabel" id="{310BD34B-D3D9-4008-A4F9-EA302F34F1F5}" userId="S::ruby.i.a.pabillaran@accenture.com::e732fa10-42ad-4897-8326-2b79b986d8c5" providerId="AD"/>
  <person displayName="Cana, Pauleen Grace A." id="{A94CFCDF-732A-421E-BEC2-E04806CA33C0}" userId="S::pauleen.grace.a.cana@accenture.com::3c8b30f2-e5c9-45c2-8f33-8fee57e0f0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B7" dT="2023-04-17T03:03:33.14" personId="{310BD34B-D3D9-4008-A4F9-EA302F34F1F5}" id="{90019265-0459-4285-9D8B-0B7005CD0B09}">
    <text>@See Bok, Maycell T. hello po, did not push thru with the VLs since I had to work for Client Request Form. Will move my 3-day VL once I can. Thank you.</text>
    <mentions>
      <mention mentionpersonId="{D7513E75-C2CC-47A5-A2BC-AB88B72E18CF}" mentionId="{51F3E1DA-EE30-44B7-A66D-9A3D251C90FF}" startIndex="0" length="20"/>
    </mentions>
  </threadedComment>
  <threadedComment ref="BO7" dT="2023-04-11T07:57:13.61" personId="{310BD34B-D3D9-4008-A4F9-EA302F34F1F5}" id="{CA8D37F2-2CB3-4053-A615-880F3F205AFD}">
    <text>9am - 230pm only Apr 24-27</text>
  </threadedComment>
  <threadedComment ref="CY18" dT="2023-05-16T10:43:33.00" personId="{C14A653A-B059-474F-9A25-BA1974D881E4}" id="{655CF73C-2914-44DF-A678-4D86913ED74C}">
    <text>@Pabillaran, Ruby Isabel @See Bok, Maycell T. Whole day offset</text>
    <mentions>
      <mention mentionpersonId="{E98CC35E-D182-4297-A965-6A649A738CA3}" mentionId="{D8AE1256-EC81-4C74-AF8B-E4315ACF8AB6}" startIndex="0" length="24"/>
      <mention mentionpersonId="{D7513E75-C2CC-47A5-A2BC-AB88B72E18CF}" mentionId="{DEE93DC0-E160-4958-85E4-444CE02435B7}" startIndex="25" length="20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F16" dT="2023-06-07T05:44:36.96" personId="{A0B6A4E9-627D-4A9E-990B-AB4A0B53E71D}" id="{70A19CC5-767A-4DE2-BD69-F15B594684BB}">
    <text>@See Bok, Maycell T. whole day offset</text>
    <mentions>
      <mention mentionpersonId="{D7513E75-C2CC-47A5-A2BC-AB88B72E18CF}" mentionId="{63F559C7-C00C-4B7E-ACFD-54A5F8C5A4D9}" startIndex="0" length="20"/>
    </mentions>
  </threadedComment>
  <threadedComment ref="V17" dT="2023-07-11T07:13:54.46" personId="{E13AC965-3855-4B4A-AB61-3F9CA1FACA32}" id="{C7FC5654-A7A7-4BDA-B540-4ACC1CAA69C2}">
    <text>Six (6) hrs for this date has been logges as Sick Leave.</text>
  </threadedComment>
  <threadedComment ref="CV17" dT="2023-08-23T03:35:55.21" personId="{E13AC965-3855-4B4A-AB61-3F9CA1FACA32}" id="{5BECA6B0-C7D7-453C-8D65-373FE8EF290D}">
    <text>Six and half (6.5) hrs for this date has been logged as Sick Leave.</text>
  </threadedComment>
  <threadedComment ref="H18" dT="2023-05-18T03:49:40.51" personId="{C14A653A-B059-474F-9A25-BA1974D881E4}" id="{D7AA6373-3D62-4A01-AD41-EEFD33241C5B}">
    <text>Offset 6hrs</text>
  </threadedComment>
  <threadedComment ref="AB18" dT="2023-06-13T05:29:26.61" personId="{C14A653A-B059-474F-9A25-BA1974D881E4}" id="{C3C0D9BF-9819-45AE-B293-E27E169225EB}">
    <text xml:space="preserve">OT on 05/10 6hrs CRF sprint bug fixes and CR discussion/assessment. offset on 6/22 - 6hrs
@See Bok, Maycell T. @Pabillaran, Ruby Isabel </text>
    <mentions>
      <mention mentionpersonId="{D7513E75-C2CC-47A5-A2BC-AB88B72E18CF}" mentionId="{5F8BFAC3-4D4D-4E03-B838-FA07F182B8F3}" startIndex="91" length="20"/>
      <mention mentionpersonId="{E98CC35E-D182-4297-A965-6A649A738CA3}" mentionId="{6512B38D-7B3F-493C-9556-B7D9C1677EF6}" startIndex="112" length="24"/>
    </mentions>
  </threadedComment>
  <threadedComment ref="AF18" dT="2023-05-16T10:46:04.42" personId="{C14A653A-B059-474F-9A25-BA1974D881E4}" id="{FDCE4B85-396F-42F1-B350-1EA5E3F5A753}">
    <text>@Pabillaran, Ruby Isabel @See Bok, Maycell T. OT on 04/27 CRF UAT bug fixes. offset on 6/16 - 9hrs</text>
    <mentions>
      <mention mentionpersonId="{E98CC35E-D182-4297-A965-6A649A738CA3}" mentionId="{A2A4E82B-0E56-46E7-A710-FF3746643FD2}" startIndex="0" length="24"/>
      <mention mentionpersonId="{D7513E75-C2CC-47A5-A2BC-AB88B72E18CF}" mentionId="{F7A02164-4E3A-4880-8318-9BFCABF34562}" startIndex="25" length="20"/>
    </mentions>
  </threadedComment>
  <threadedComment ref="AJ18" dT="2023-06-13T05:09:48.46" personId="{C14A653A-B059-474F-9A25-BA1974D881E4}" id="{09AFBCFB-1B3C-4C41-A696-D66AFB4FBB70}">
    <text xml:space="preserve">OT on 06/09 3hrs and 06/10 1.5hrs CRF UAT bug fixes. offset on 6/30 - 4.5hrs
@Pabillaran, Ruby Isabel @See Bok, Maycell T. </text>
    <mentions>
      <mention mentionpersonId="{E98CC35E-D182-4297-A965-6A649A738CA3}" mentionId="{66D364D3-3D87-4095-8129-2BAD9D13297D}" startIndex="78" length="24"/>
      <mention mentionpersonId="{D7513E75-C2CC-47A5-A2BC-AB88B72E18CF}" mentionId="{FC20ED3A-2B6D-49B5-AA89-616B4EF56DA4}" startIndex="103" length="20"/>
    </mentions>
  </threadedComment>
  <threadedComment ref="BO21" dT="2023-07-24T04:08:48.85" personId="{A94CFCDF-732A-421E-BEC2-E04806CA33C0}" id="{18FD2849-CCC9-413C-B934-B7FB831910E7}">
    <text>@Sarra, Matoy @Tayag, Jerwin offset (bug fixes sprint 1 &amp; 2)</text>
    <mentions>
      <mention mentionpersonId="{A76D4DF7-0323-4536-8E18-1361AF7F7087}" mentionId="{AAA45734-23CE-4FE6-A585-603B1B5C21F6}" startIndex="0" length="13"/>
      <mention mentionpersonId="{8C2CE985-25AA-4017-836E-29A01E3DAA7A}" mentionId="{47ED7B08-6D15-40BF-B69B-916F6357D321}" startIndex="14" length="14"/>
    </mentions>
  </threadedComment>
  <threadedComment ref="AB22" dT="2023-06-19T03:34:59.73" personId="{C9A79EDC-3738-4130-AC90-567C67CDE9D0}" id="{29FF383B-9A42-4C61-A1C8-DDD521A64468}">
    <text>FYI @See Bok, Maycell T.  @Pabillaran, Ruby Isabel @Sarra, Matoy 
This is an offset for 6hrs and 30 mins for Overtime (6 hrs. last 5/11 and 30 mins last 6/8).
Activities: 
For 5/11: CRs verification and bug fixing.
For 6/8: KT for Pipeline for Power Platform.</text>
    <mentions>
      <mention mentionpersonId="{D7513E75-C2CC-47A5-A2BC-AB88B72E18CF}" mentionId="{A7EB3EB0-E7E3-4554-8570-762CC15EA912}" startIndex="4" length="20"/>
      <mention mentionpersonId="{E98CC35E-D182-4297-A965-6A649A738CA3}" mentionId="{3E01EDCC-D0D8-490E-980A-7DBC81A8B4C2}" startIndex="26" length="24"/>
      <mention mentionpersonId="{A76D4DF7-0323-4536-8E18-1361AF7F7087}" mentionId="{FB826EB7-F0E3-40A3-B29E-569A8299386F}" startIndex="51" length="13"/>
    </mentions>
  </threadedComment>
  <threadedComment ref="V23" dT="2023-06-10T04:16:41.77" personId="{3814F405-8CE9-409B-8EE0-C28863868E99}" id="{CDB516DE-3408-49A7-B9AE-EEC10D872D01}">
    <text>FYI @See Bok, Maycell T.  @Pabillaran, Ruby Isabel 
This is an offset for 9 hrs.  for Overtime (6 hrs. last 5/11 and 3 hrs. last 6/8).
Activities: 
For 5/11: CRs verification and bug testing.
For 6/8: [1] Dedicated Environment UAT verification and bug fixing in dev environment, [2] KT for Pipeline for Power Platform.</text>
    <mentions>
      <mention mentionpersonId="{D7513E75-C2CC-47A5-A2BC-AB88B72E18CF}" mentionId="{6367E3D1-3B63-4264-A213-90E53F913123}" startIndex="4" length="20"/>
      <mention mentionpersonId="{E98CC35E-D182-4297-A965-6A649A738CA3}" mentionId="{FC234EB8-C98B-472B-BABA-6F24D3C88A60}" startIndex="26" length="24"/>
    </mentions>
  </threadedComment>
  <threadedComment ref="V23" dT="2023-06-12T06:22:46.71" personId="{310BD34B-D3D9-4008-A4F9-EA302F34F1F5}" id="{D2F5537F-248D-4B19-8513-3BA490A3AAFD}" parentId="{CDB516DE-3408-49A7-B9AE-EEC10D872D01}">
    <text xml:space="preserve">Hi @Piquero, Ricardo Jr , since this is an offset, you may remove the VL tagging and input the hrs instead. same for all other offsets. Thanks cc: @Sarra, Matoy </text>
    <mentions>
      <mention mentionpersonId="{3EA2E4FD-9FEF-4AC9-96F4-A17B352241F6}" mentionId="{C794EF9F-F388-4F93-92D6-BA5D9DF7B9C3}" startIndex="3" length="20"/>
      <mention mentionpersonId="{A76D4DF7-0323-4536-8E18-1361AF7F7087}" mentionId="{3027A461-A9FF-40A6-BBB4-4735C6B3D22C}" startIndex="147" length="13"/>
    </mentions>
  </threadedComment>
  <threadedComment ref="V23" dT="2023-06-12T06:27:09.04" personId="{3814F405-8CE9-409B-8EE0-C28863868E99}" id="{9B0A5A9D-35E6-4BAE-87BB-9C6055A9AD8B}" parentId="{CDB516DE-3408-49A7-B9AE-EEC10D872D01}">
    <text>okay, noted.</text>
  </threadedComment>
  <threadedComment ref="AB23" dT="2023-06-10T04:19:09.37" personId="{3814F405-8CE9-409B-8EE0-C28863868E99}" id="{A3F61D58-9DB5-42A3-913F-239B597DE364}">
    <text>FYI @See Bok, Maycell T.  @Pabillaran, Ruby Isabel 
This is an offset 9 hrs.  for overtime last 6/9.
Activities: 
For 6/9: Dedicated environment bugs fixing including bugs verification and testing in dev environment.</text>
    <mentions>
      <mention mentionpersonId="{D7513E75-C2CC-47A5-A2BC-AB88B72E18CF}" mentionId="{BF673F96-FE3D-4C75-8ED0-FF30B6D7DF38}" startIndex="4" length="20"/>
      <mention mentionpersonId="{E98CC35E-D182-4297-A965-6A649A738CA3}" mentionId="{331D687C-D17B-4F54-B631-6E04D7D1F80B}" startIndex="26" length="24"/>
    </mentions>
  </threadedComment>
  <threadedComment ref="AC23" dT="2023-06-10T04:17:29.99" personId="{3814F405-8CE9-409B-8EE0-C28863868E99}" id="{4A19EDBB-FB55-4EB3-A6C2-6BE3E50EBC33}">
    <text>FYI @See Bok, Maycell T.  @Pabillaran, Ruby Isabel 
This is an offset for 9 hrs.  overtime last 6/10 (Saturday).
Activities: 
Conduct bugs verification and testing in stage dedicated environment for 11 bugs issued in both stage and dev environment.</text>
    <mentions>
      <mention mentionpersonId="{D7513E75-C2CC-47A5-A2BC-AB88B72E18CF}" mentionId="{05FDF9FD-11B3-483B-9D85-5BFA8E69426F}" startIndex="4" length="20"/>
      <mention mentionpersonId="{E98CC35E-D182-4297-A965-6A649A738CA3}" mentionId="{A03F86B9-AA6C-48D2-86A5-27958D10A470}" startIndex="26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EC47-D3A4-498F-9692-3D9AEFE5E94A}">
  <dimension ref="A2:CV30"/>
  <sheetViews>
    <sheetView workbookViewId="0">
      <pane xSplit="2" topLeftCell="CD1" activePane="topRight" state="frozen"/>
      <selection pane="topRight" activeCell="CU14" sqref="CU14"/>
    </sheetView>
  </sheetViews>
  <sheetFormatPr defaultRowHeight="15" customHeight="1"/>
  <cols>
    <col min="1" max="1" width="8.28515625" customWidth="1"/>
    <col min="2" max="2" width="21.28515625" customWidth="1"/>
    <col min="3" max="3" width="2.5703125" bestFit="1" customWidth="1"/>
    <col min="4" max="6" width="2.5703125" customWidth="1"/>
    <col min="7" max="7" width="5.5703125" bestFit="1" customWidth="1"/>
    <col min="8" max="15" width="5.5703125" customWidth="1"/>
    <col min="16" max="36" width="6.28515625" bestFit="1" customWidth="1"/>
    <col min="37" max="37" width="12.7109375" customWidth="1"/>
    <col min="38" max="46" width="5.5703125" bestFit="1" customWidth="1"/>
    <col min="47" max="68" width="6.140625" bestFit="1" customWidth="1"/>
    <col min="69" max="69" width="10.85546875" customWidth="1"/>
    <col min="70" max="78" width="5.7109375" bestFit="1" customWidth="1"/>
    <col min="79" max="99" width="6.5703125" bestFit="1" customWidth="1"/>
    <col min="100" max="100" width="10.7109375" customWidth="1"/>
  </cols>
  <sheetData>
    <row r="2" spans="1:100">
      <c r="A2" s="23" t="s">
        <v>0</v>
      </c>
      <c r="B2" s="23"/>
      <c r="C2" s="2"/>
      <c r="D2" s="2"/>
      <c r="E2" s="2"/>
      <c r="F2" s="2"/>
      <c r="G2" s="98" t="s">
        <v>1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1"/>
      <c r="AL2" s="98" t="s">
        <v>2</v>
      </c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1"/>
      <c r="BR2" s="98" t="s">
        <v>3</v>
      </c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24"/>
    </row>
    <row r="3" spans="1:100" ht="12.4" customHeight="1">
      <c r="A3" s="8"/>
      <c r="B3" s="8"/>
      <c r="C3" s="17" t="s">
        <v>4</v>
      </c>
      <c r="D3" s="15" t="s">
        <v>5</v>
      </c>
      <c r="E3" s="19" t="s">
        <v>6</v>
      </c>
      <c r="F3" s="18" t="s">
        <v>7</v>
      </c>
      <c r="G3" s="10">
        <v>44805</v>
      </c>
      <c r="H3" s="10">
        <v>44806</v>
      </c>
      <c r="I3" s="10">
        <v>44807</v>
      </c>
      <c r="J3" s="10">
        <v>44808</v>
      </c>
      <c r="K3" s="10">
        <v>44809</v>
      </c>
      <c r="L3" s="10">
        <v>44810</v>
      </c>
      <c r="M3" s="10">
        <v>44811</v>
      </c>
      <c r="N3" s="10">
        <v>44812</v>
      </c>
      <c r="O3" s="10">
        <v>44813</v>
      </c>
      <c r="P3" s="10">
        <v>44814</v>
      </c>
      <c r="Q3" s="10">
        <v>44815</v>
      </c>
      <c r="R3" s="10">
        <v>44816</v>
      </c>
      <c r="S3" s="10">
        <v>44817</v>
      </c>
      <c r="T3" s="10">
        <v>44818</v>
      </c>
      <c r="U3" s="10">
        <v>44819</v>
      </c>
      <c r="V3" s="10">
        <v>44820</v>
      </c>
      <c r="W3" s="10">
        <v>44821</v>
      </c>
      <c r="X3" s="10">
        <v>44822</v>
      </c>
      <c r="Y3" s="10">
        <v>44823</v>
      </c>
      <c r="Z3" s="10">
        <v>44824</v>
      </c>
      <c r="AA3" s="10">
        <v>44825</v>
      </c>
      <c r="AB3" s="10">
        <v>44826</v>
      </c>
      <c r="AC3" s="10">
        <v>44827</v>
      </c>
      <c r="AD3" s="10">
        <v>44828</v>
      </c>
      <c r="AE3" s="10">
        <v>44829</v>
      </c>
      <c r="AF3" s="10">
        <v>44830</v>
      </c>
      <c r="AG3" s="10">
        <v>44831</v>
      </c>
      <c r="AH3" s="10">
        <v>44832</v>
      </c>
      <c r="AI3" s="10">
        <v>44833</v>
      </c>
      <c r="AJ3" s="10">
        <v>44834</v>
      </c>
      <c r="AK3" s="10" t="s">
        <v>8</v>
      </c>
      <c r="AL3" s="11">
        <v>44835</v>
      </c>
      <c r="AM3" s="11">
        <v>44836</v>
      </c>
      <c r="AN3" s="11">
        <v>44837</v>
      </c>
      <c r="AO3" s="11">
        <v>44838</v>
      </c>
      <c r="AP3" s="11">
        <v>44839</v>
      </c>
      <c r="AQ3" s="11">
        <v>44840</v>
      </c>
      <c r="AR3" s="11">
        <v>44841</v>
      </c>
      <c r="AS3" s="11">
        <v>44842</v>
      </c>
      <c r="AT3" s="11">
        <v>44843</v>
      </c>
      <c r="AU3" s="11">
        <v>44844</v>
      </c>
      <c r="AV3" s="11">
        <v>44845</v>
      </c>
      <c r="AW3" s="11">
        <v>44846</v>
      </c>
      <c r="AX3" s="11">
        <v>44847</v>
      </c>
      <c r="AY3" s="11">
        <v>44848</v>
      </c>
      <c r="AZ3" s="11">
        <v>44849</v>
      </c>
      <c r="BA3" s="11">
        <v>44850</v>
      </c>
      <c r="BB3" s="11">
        <v>44851</v>
      </c>
      <c r="BC3" s="11">
        <v>44852</v>
      </c>
      <c r="BD3" s="11">
        <v>44853</v>
      </c>
      <c r="BE3" s="11">
        <v>44854</v>
      </c>
      <c r="BF3" s="11">
        <v>44855</v>
      </c>
      <c r="BG3" s="11">
        <v>44856</v>
      </c>
      <c r="BH3" s="11">
        <v>44857</v>
      </c>
      <c r="BI3" s="11">
        <v>44858</v>
      </c>
      <c r="BJ3" s="11">
        <v>44859</v>
      </c>
      <c r="BK3" s="11">
        <v>44860</v>
      </c>
      <c r="BL3" s="11">
        <v>44861</v>
      </c>
      <c r="BM3" s="11">
        <v>44862</v>
      </c>
      <c r="BN3" s="11">
        <v>44863</v>
      </c>
      <c r="BO3" s="11">
        <v>44864</v>
      </c>
      <c r="BP3" s="11">
        <v>44865</v>
      </c>
      <c r="BQ3" s="11" t="s">
        <v>8</v>
      </c>
      <c r="BR3" s="12">
        <v>44866</v>
      </c>
      <c r="BS3" s="12">
        <v>44867</v>
      </c>
      <c r="BT3" s="12">
        <v>44868</v>
      </c>
      <c r="BU3" s="12">
        <v>44869</v>
      </c>
      <c r="BV3" s="12">
        <v>44870</v>
      </c>
      <c r="BW3" s="12">
        <v>44871</v>
      </c>
      <c r="BX3" s="12">
        <v>44872</v>
      </c>
      <c r="BY3" s="12">
        <v>44873</v>
      </c>
      <c r="BZ3" s="12">
        <v>44874</v>
      </c>
      <c r="CA3" s="12">
        <v>44875</v>
      </c>
      <c r="CB3" s="12">
        <v>44876</v>
      </c>
      <c r="CC3" s="12">
        <v>44877</v>
      </c>
      <c r="CD3" s="12">
        <v>44878</v>
      </c>
      <c r="CE3" s="12">
        <v>44879</v>
      </c>
      <c r="CF3" s="12">
        <v>44880</v>
      </c>
      <c r="CG3" s="12">
        <v>44881</v>
      </c>
      <c r="CH3" s="12">
        <v>44882</v>
      </c>
      <c r="CI3" s="12">
        <v>44883</v>
      </c>
      <c r="CJ3" s="12">
        <v>44884</v>
      </c>
      <c r="CK3" s="12">
        <v>44885</v>
      </c>
      <c r="CL3" s="12">
        <v>44886</v>
      </c>
      <c r="CM3" s="12">
        <v>44887</v>
      </c>
      <c r="CN3" s="12">
        <v>44888</v>
      </c>
      <c r="CO3" s="12">
        <v>44889</v>
      </c>
      <c r="CP3" s="12">
        <v>44890</v>
      </c>
      <c r="CQ3" s="12">
        <v>44891</v>
      </c>
      <c r="CR3" s="12">
        <v>44892</v>
      </c>
      <c r="CS3" s="12">
        <v>44893</v>
      </c>
      <c r="CT3" s="12">
        <v>44894</v>
      </c>
      <c r="CU3" s="12">
        <v>44895</v>
      </c>
      <c r="CV3" s="25" t="s">
        <v>8</v>
      </c>
    </row>
    <row r="4" spans="1:100" ht="12.4" customHeight="1">
      <c r="A4" s="3"/>
      <c r="B4" s="3" t="s">
        <v>9</v>
      </c>
      <c r="C4" s="22">
        <f>COUNTIF(G4:CV4,"VL")*9</f>
        <v>0</v>
      </c>
      <c r="D4" s="22">
        <f>COUNTIF(G4:CV4,"SL")*9</f>
        <v>0</v>
      </c>
      <c r="E4" s="22">
        <f>COUNTIF(G4:CV4,"H")*9</f>
        <v>18</v>
      </c>
      <c r="F4" s="22">
        <f>COUNTIF(G4:CV4,"T")*9</f>
        <v>0</v>
      </c>
      <c r="G4" s="20">
        <v>9</v>
      </c>
      <c r="H4" s="20">
        <v>9</v>
      </c>
      <c r="I4" s="13"/>
      <c r="J4" s="13"/>
      <c r="K4" s="20">
        <v>9</v>
      </c>
      <c r="L4" s="20">
        <v>9</v>
      </c>
      <c r="M4" s="20">
        <v>9</v>
      </c>
      <c r="N4" s="20">
        <v>9</v>
      </c>
      <c r="O4" s="20">
        <v>9</v>
      </c>
      <c r="P4" s="13"/>
      <c r="Q4" s="13"/>
      <c r="R4" s="20">
        <v>9</v>
      </c>
      <c r="S4" s="20">
        <v>9</v>
      </c>
      <c r="T4" s="20">
        <v>9</v>
      </c>
      <c r="U4" s="20">
        <v>9</v>
      </c>
      <c r="V4" s="20">
        <v>9</v>
      </c>
      <c r="W4" s="13"/>
      <c r="X4" s="13"/>
      <c r="Y4" s="20">
        <v>9</v>
      </c>
      <c r="Z4" s="20">
        <v>9</v>
      </c>
      <c r="AA4" s="20">
        <v>9</v>
      </c>
      <c r="AB4" s="20">
        <v>9</v>
      </c>
      <c r="AC4" s="20">
        <v>9</v>
      </c>
      <c r="AD4" s="13"/>
      <c r="AE4" s="13"/>
      <c r="AF4" s="20">
        <v>9</v>
      </c>
      <c r="AG4" s="20">
        <v>9</v>
      </c>
      <c r="AH4" s="20">
        <v>9</v>
      </c>
      <c r="AI4" s="20">
        <v>9</v>
      </c>
      <c r="AJ4" s="20">
        <v>9</v>
      </c>
      <c r="AK4" s="20">
        <f>SUM(G4:AJ4)</f>
        <v>198</v>
      </c>
      <c r="AL4" s="14"/>
      <c r="AM4" s="14"/>
      <c r="AN4" s="20">
        <v>9</v>
      </c>
      <c r="AO4" s="20">
        <v>9</v>
      </c>
      <c r="AP4" s="20">
        <v>9</v>
      </c>
      <c r="AQ4" s="20">
        <v>9</v>
      </c>
      <c r="AR4" s="20">
        <v>9</v>
      </c>
      <c r="AS4" s="14"/>
      <c r="AT4" s="14"/>
      <c r="AU4" s="20">
        <v>9</v>
      </c>
      <c r="AV4" s="20">
        <v>9</v>
      </c>
      <c r="AW4" s="20">
        <v>9</v>
      </c>
      <c r="AX4" s="20">
        <v>9</v>
      </c>
      <c r="AY4" s="20">
        <v>9</v>
      </c>
      <c r="AZ4" s="14"/>
      <c r="BA4" s="14"/>
      <c r="BB4" s="20">
        <v>9</v>
      </c>
      <c r="BC4" s="20">
        <v>9</v>
      </c>
      <c r="BD4" s="20">
        <v>9</v>
      </c>
      <c r="BE4" s="20">
        <v>9</v>
      </c>
      <c r="BF4" s="20">
        <v>9</v>
      </c>
      <c r="BG4" s="14"/>
      <c r="BH4" s="14"/>
      <c r="BI4" s="20">
        <v>9</v>
      </c>
      <c r="BJ4" s="20">
        <v>9</v>
      </c>
      <c r="BK4" s="20">
        <v>9</v>
      </c>
      <c r="BL4" s="20">
        <v>9</v>
      </c>
      <c r="BM4" s="20">
        <v>9</v>
      </c>
      <c r="BN4" s="14"/>
      <c r="BO4" s="14"/>
      <c r="BP4" s="20">
        <v>9</v>
      </c>
      <c r="BQ4" s="20">
        <f>SUM(AL4:BP4)</f>
        <v>189</v>
      </c>
      <c r="BR4" s="19" t="s">
        <v>6</v>
      </c>
      <c r="BS4" s="20">
        <v>9</v>
      </c>
      <c r="BT4" s="20">
        <v>9</v>
      </c>
      <c r="BU4" s="20">
        <v>9</v>
      </c>
      <c r="BV4" s="14"/>
      <c r="BW4" s="14"/>
      <c r="BX4" s="20">
        <v>9</v>
      </c>
      <c r="BY4" s="20">
        <v>9</v>
      </c>
      <c r="BZ4" s="20">
        <v>9</v>
      </c>
      <c r="CA4" s="20">
        <v>9</v>
      </c>
      <c r="CB4" s="20">
        <v>9</v>
      </c>
      <c r="CC4" s="14"/>
      <c r="CD4" s="14"/>
      <c r="CE4" s="20">
        <v>9</v>
      </c>
      <c r="CF4" s="20">
        <v>9</v>
      </c>
      <c r="CG4" s="20">
        <v>9</v>
      </c>
      <c r="CH4" s="20">
        <v>9</v>
      </c>
      <c r="CI4" s="20">
        <v>9</v>
      </c>
      <c r="CJ4" s="14"/>
      <c r="CK4" s="14"/>
      <c r="CL4" s="20">
        <v>9</v>
      </c>
      <c r="CM4" s="20">
        <v>9</v>
      </c>
      <c r="CN4" s="20">
        <v>9</v>
      </c>
      <c r="CO4" s="20">
        <v>9</v>
      </c>
      <c r="CP4" s="20">
        <v>9</v>
      </c>
      <c r="CQ4" s="14"/>
      <c r="CR4" s="14"/>
      <c r="CS4" s="20">
        <v>9</v>
      </c>
      <c r="CT4" s="20">
        <v>9</v>
      </c>
      <c r="CU4" s="19" t="s">
        <v>6</v>
      </c>
      <c r="CV4" s="20">
        <f>SUM(BR4:CU4)</f>
        <v>180</v>
      </c>
    </row>
    <row r="5" spans="1:100" ht="12.4" customHeight="1">
      <c r="A5" s="3"/>
      <c r="B5" s="3" t="s">
        <v>10</v>
      </c>
      <c r="C5" s="22">
        <f t="shared" ref="C5:C26" si="0">COUNTIF(G5:CV5,"VL")*9</f>
        <v>0</v>
      </c>
      <c r="D5" s="22">
        <f t="shared" ref="D5:D26" si="1">COUNTIF(G5:CV5,"SL")*9</f>
        <v>0</v>
      </c>
      <c r="E5" s="22">
        <f t="shared" ref="E5:E26" si="2">COUNTIF(G5:CV5,"H")*9</f>
        <v>27</v>
      </c>
      <c r="F5" s="22">
        <f t="shared" ref="F5:F26" si="3">COUNTIF(G5:CV5,"T")*9</f>
        <v>0</v>
      </c>
      <c r="G5" s="20">
        <v>9</v>
      </c>
      <c r="H5" s="20">
        <v>9</v>
      </c>
      <c r="I5" s="13"/>
      <c r="J5" s="13"/>
      <c r="K5" s="20">
        <v>9</v>
      </c>
      <c r="L5" s="20">
        <v>9</v>
      </c>
      <c r="M5" s="20">
        <v>9</v>
      </c>
      <c r="N5" s="20">
        <v>9</v>
      </c>
      <c r="O5" s="20">
        <v>9</v>
      </c>
      <c r="P5" s="13"/>
      <c r="Q5" s="13"/>
      <c r="R5" s="20">
        <v>9</v>
      </c>
      <c r="S5" s="20">
        <v>9</v>
      </c>
      <c r="T5" s="20">
        <v>9</v>
      </c>
      <c r="U5" s="20">
        <v>9</v>
      </c>
      <c r="V5" s="20">
        <v>9</v>
      </c>
      <c r="W5" s="13"/>
      <c r="X5" s="13"/>
      <c r="Y5" s="20">
        <v>9</v>
      </c>
      <c r="Z5" s="20">
        <v>9</v>
      </c>
      <c r="AA5" s="20">
        <v>9</v>
      </c>
      <c r="AB5" s="20">
        <v>9</v>
      </c>
      <c r="AC5" s="20">
        <v>9</v>
      </c>
      <c r="AD5" s="13"/>
      <c r="AE5" s="13"/>
      <c r="AF5" s="20">
        <v>9</v>
      </c>
      <c r="AG5" s="20">
        <v>9</v>
      </c>
      <c r="AH5" s="20">
        <v>9</v>
      </c>
      <c r="AI5" s="20">
        <v>9</v>
      </c>
      <c r="AJ5" s="20">
        <v>9</v>
      </c>
      <c r="AK5" s="20">
        <f t="shared" ref="AK5:AK26" si="4">SUM(G5:AJ5)</f>
        <v>198</v>
      </c>
      <c r="AL5" s="14"/>
      <c r="AM5" s="14"/>
      <c r="AN5" s="20">
        <v>9</v>
      </c>
      <c r="AO5" s="20">
        <v>9</v>
      </c>
      <c r="AP5" s="20">
        <v>9</v>
      </c>
      <c r="AQ5" s="20">
        <v>9</v>
      </c>
      <c r="AR5" s="20">
        <v>9</v>
      </c>
      <c r="AS5" s="14"/>
      <c r="AT5" s="14"/>
      <c r="AU5" s="20">
        <v>9</v>
      </c>
      <c r="AV5" s="20">
        <v>9</v>
      </c>
      <c r="AW5" s="20">
        <v>9</v>
      </c>
      <c r="AX5" s="20">
        <v>9</v>
      </c>
      <c r="AY5" s="20">
        <v>9</v>
      </c>
      <c r="AZ5" s="14"/>
      <c r="BA5" s="14"/>
      <c r="BB5" s="20">
        <v>9</v>
      </c>
      <c r="BC5" s="20">
        <v>9</v>
      </c>
      <c r="BD5" s="20">
        <v>9</v>
      </c>
      <c r="BE5" s="20">
        <v>9</v>
      </c>
      <c r="BF5" s="20">
        <v>9</v>
      </c>
      <c r="BG5" s="14"/>
      <c r="BH5" s="14"/>
      <c r="BI5" s="20">
        <v>9</v>
      </c>
      <c r="BJ5" s="20">
        <v>9</v>
      </c>
      <c r="BK5" s="20">
        <v>9</v>
      </c>
      <c r="BL5" s="20">
        <v>9</v>
      </c>
      <c r="BM5" s="20">
        <v>9</v>
      </c>
      <c r="BN5" s="14"/>
      <c r="BO5" s="14"/>
      <c r="BP5" s="19" t="s">
        <v>6</v>
      </c>
      <c r="BQ5" s="20">
        <f t="shared" ref="BQ5:BQ26" si="5">SUM(AL5:BP5)</f>
        <v>180</v>
      </c>
      <c r="BR5" s="19" t="s">
        <v>6</v>
      </c>
      <c r="BS5" s="20">
        <v>9</v>
      </c>
      <c r="BT5" s="20">
        <v>9</v>
      </c>
      <c r="BU5" s="20">
        <v>9</v>
      </c>
      <c r="BV5" s="14"/>
      <c r="BW5" s="14"/>
      <c r="BX5" s="20">
        <v>9</v>
      </c>
      <c r="BY5" s="20">
        <v>9</v>
      </c>
      <c r="BZ5" s="20">
        <v>9</v>
      </c>
      <c r="CA5" s="20">
        <v>9</v>
      </c>
      <c r="CB5" s="20">
        <v>9</v>
      </c>
      <c r="CC5" s="14"/>
      <c r="CD5" s="14"/>
      <c r="CE5" s="20">
        <v>9</v>
      </c>
      <c r="CF5" s="20">
        <v>9</v>
      </c>
      <c r="CG5" s="20">
        <v>9</v>
      </c>
      <c r="CH5" s="20">
        <v>9</v>
      </c>
      <c r="CI5" s="20">
        <v>9</v>
      </c>
      <c r="CJ5" s="14"/>
      <c r="CK5" s="14"/>
      <c r="CL5" s="20">
        <v>9</v>
      </c>
      <c r="CM5" s="20">
        <v>9</v>
      </c>
      <c r="CN5" s="20">
        <v>9</v>
      </c>
      <c r="CO5" s="20">
        <v>9</v>
      </c>
      <c r="CP5" s="20">
        <v>9</v>
      </c>
      <c r="CQ5" s="14"/>
      <c r="CR5" s="14"/>
      <c r="CS5" s="20">
        <v>9</v>
      </c>
      <c r="CT5" s="20">
        <v>9</v>
      </c>
      <c r="CU5" s="19" t="s">
        <v>6</v>
      </c>
      <c r="CV5" s="20">
        <f t="shared" ref="CV5:CV26" si="6">SUM(BR5:CU5)</f>
        <v>180</v>
      </c>
    </row>
    <row r="6" spans="1:100" ht="12.4" customHeight="1">
      <c r="A6" s="3"/>
      <c r="B6" s="3" t="s">
        <v>11</v>
      </c>
      <c r="C6" s="22">
        <f t="shared" si="0"/>
        <v>18</v>
      </c>
      <c r="D6" s="22">
        <f t="shared" si="1"/>
        <v>0</v>
      </c>
      <c r="E6" s="22">
        <f t="shared" si="2"/>
        <v>18</v>
      </c>
      <c r="F6" s="22">
        <f t="shared" si="3"/>
        <v>0</v>
      </c>
      <c r="G6" s="20">
        <v>9</v>
      </c>
      <c r="H6" s="20">
        <v>9</v>
      </c>
      <c r="I6" s="13"/>
      <c r="J6" s="13"/>
      <c r="K6" s="20">
        <v>9</v>
      </c>
      <c r="L6" s="20">
        <v>9</v>
      </c>
      <c r="M6" s="20">
        <v>9</v>
      </c>
      <c r="N6" s="20">
        <v>9</v>
      </c>
      <c r="O6" s="20">
        <v>9</v>
      </c>
      <c r="P6" s="13"/>
      <c r="Q6" s="13"/>
      <c r="R6" s="20">
        <v>9</v>
      </c>
      <c r="S6" s="20">
        <v>9</v>
      </c>
      <c r="T6" s="20">
        <v>9</v>
      </c>
      <c r="U6" s="20">
        <v>9</v>
      </c>
      <c r="V6" s="20">
        <v>9</v>
      </c>
      <c r="W6" s="13"/>
      <c r="X6" s="13"/>
      <c r="Y6" s="20">
        <v>9</v>
      </c>
      <c r="Z6" s="20">
        <v>9</v>
      </c>
      <c r="AA6" s="20">
        <v>9</v>
      </c>
      <c r="AB6" s="20">
        <v>9</v>
      </c>
      <c r="AC6" s="20">
        <v>9</v>
      </c>
      <c r="AD6" s="13"/>
      <c r="AE6" s="13"/>
      <c r="AF6" s="20">
        <v>9</v>
      </c>
      <c r="AG6" s="20">
        <v>9</v>
      </c>
      <c r="AH6" s="20">
        <v>9</v>
      </c>
      <c r="AI6" s="20">
        <v>9</v>
      </c>
      <c r="AJ6" s="20">
        <v>9</v>
      </c>
      <c r="AK6" s="20">
        <f t="shared" si="4"/>
        <v>198</v>
      </c>
      <c r="AL6" s="14"/>
      <c r="AM6" s="14"/>
      <c r="AN6" s="20">
        <v>9</v>
      </c>
      <c r="AO6" s="20">
        <v>9</v>
      </c>
      <c r="AP6" s="20">
        <v>9</v>
      </c>
      <c r="AQ6" s="20">
        <v>9</v>
      </c>
      <c r="AR6" s="20">
        <v>9</v>
      </c>
      <c r="AS6" s="14"/>
      <c r="AT6" s="14"/>
      <c r="AU6" s="20">
        <v>9</v>
      </c>
      <c r="AV6" s="20">
        <v>9</v>
      </c>
      <c r="AW6" s="20">
        <v>9</v>
      </c>
      <c r="AX6" s="20">
        <v>9</v>
      </c>
      <c r="AY6" s="20">
        <v>9</v>
      </c>
      <c r="AZ6" s="14"/>
      <c r="BA6" s="14"/>
      <c r="BB6" s="20">
        <v>9</v>
      </c>
      <c r="BC6" s="20">
        <v>9</v>
      </c>
      <c r="BD6" s="20">
        <v>9</v>
      </c>
      <c r="BE6" s="20">
        <v>9</v>
      </c>
      <c r="BF6" s="20">
        <v>9</v>
      </c>
      <c r="BG6" s="14"/>
      <c r="BH6" s="14"/>
      <c r="BI6" s="20">
        <v>9</v>
      </c>
      <c r="BJ6" s="20">
        <v>9</v>
      </c>
      <c r="BK6" s="20">
        <v>9</v>
      </c>
      <c r="BL6" s="20">
        <v>9</v>
      </c>
      <c r="BM6" s="20">
        <v>9</v>
      </c>
      <c r="BN6" s="14"/>
      <c r="BO6" s="14"/>
      <c r="BP6" s="20">
        <v>9</v>
      </c>
      <c r="BQ6" s="20">
        <f t="shared" si="5"/>
        <v>189</v>
      </c>
      <c r="BR6" s="19" t="s">
        <v>6</v>
      </c>
      <c r="BS6" s="20">
        <v>9</v>
      </c>
      <c r="BT6" s="20">
        <v>9</v>
      </c>
      <c r="BU6" s="20">
        <v>9</v>
      </c>
      <c r="BV6" s="14"/>
      <c r="BW6" s="14"/>
      <c r="BX6" s="20">
        <v>9</v>
      </c>
      <c r="BY6" s="20">
        <v>9</v>
      </c>
      <c r="BZ6" s="20">
        <v>9</v>
      </c>
      <c r="CA6" s="20">
        <v>9</v>
      </c>
      <c r="CB6" s="20">
        <v>9</v>
      </c>
      <c r="CC6" s="14"/>
      <c r="CD6" s="14"/>
      <c r="CE6" s="20">
        <v>9</v>
      </c>
      <c r="CF6" s="20">
        <v>9</v>
      </c>
      <c r="CG6" s="20">
        <v>9</v>
      </c>
      <c r="CH6" s="20">
        <v>9</v>
      </c>
      <c r="CI6" s="20">
        <v>9</v>
      </c>
      <c r="CJ6" s="14"/>
      <c r="CK6" s="14"/>
      <c r="CL6" s="20">
        <v>9</v>
      </c>
      <c r="CM6" s="20">
        <v>9</v>
      </c>
      <c r="CN6" s="20">
        <v>9</v>
      </c>
      <c r="CO6" s="20">
        <v>9</v>
      </c>
      <c r="CP6" s="20">
        <v>9</v>
      </c>
      <c r="CQ6" s="14"/>
      <c r="CR6" s="14"/>
      <c r="CS6" s="16" t="s">
        <v>4</v>
      </c>
      <c r="CT6" s="16" t="s">
        <v>4</v>
      </c>
      <c r="CU6" s="19" t="s">
        <v>6</v>
      </c>
      <c r="CV6" s="20">
        <f t="shared" si="6"/>
        <v>162</v>
      </c>
    </row>
    <row r="7" spans="1:100" ht="12.4" customHeight="1">
      <c r="A7" s="3"/>
      <c r="B7" s="3" t="s">
        <v>12</v>
      </c>
      <c r="C7" s="22">
        <f t="shared" si="0"/>
        <v>0</v>
      </c>
      <c r="D7" s="22">
        <f t="shared" si="1"/>
        <v>0</v>
      </c>
      <c r="E7" s="22">
        <f t="shared" si="2"/>
        <v>18</v>
      </c>
      <c r="F7" s="22">
        <f t="shared" si="3"/>
        <v>0</v>
      </c>
      <c r="G7" s="20">
        <v>9</v>
      </c>
      <c r="H7" s="20">
        <v>9</v>
      </c>
      <c r="I7" s="13"/>
      <c r="J7" s="13"/>
      <c r="K7" s="20">
        <v>9</v>
      </c>
      <c r="L7" s="20">
        <v>9</v>
      </c>
      <c r="M7" s="20">
        <v>9</v>
      </c>
      <c r="N7" s="20">
        <v>9</v>
      </c>
      <c r="O7" s="20">
        <v>9</v>
      </c>
      <c r="P7" s="13"/>
      <c r="Q7" s="13"/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13"/>
      <c r="X7" s="13"/>
      <c r="Y7" s="20">
        <v>9</v>
      </c>
      <c r="Z7" s="20">
        <v>9</v>
      </c>
      <c r="AA7" s="20">
        <v>9</v>
      </c>
      <c r="AB7" s="20">
        <v>9</v>
      </c>
      <c r="AC7" s="20">
        <v>9</v>
      </c>
      <c r="AD7" s="13"/>
      <c r="AE7" s="13"/>
      <c r="AF7" s="20">
        <v>9</v>
      </c>
      <c r="AG7" s="20">
        <v>9</v>
      </c>
      <c r="AH7" s="20">
        <v>9</v>
      </c>
      <c r="AI7" s="20">
        <v>9</v>
      </c>
      <c r="AJ7" s="20">
        <v>9</v>
      </c>
      <c r="AK7" s="20">
        <f t="shared" si="4"/>
        <v>198</v>
      </c>
      <c r="AL7" s="14"/>
      <c r="AM7" s="14"/>
      <c r="AN7" s="20">
        <v>9</v>
      </c>
      <c r="AO7" s="20">
        <v>9</v>
      </c>
      <c r="AP7" s="20">
        <v>9</v>
      </c>
      <c r="AQ7" s="20">
        <v>9</v>
      </c>
      <c r="AR7" s="20">
        <v>9</v>
      </c>
      <c r="AS7" s="14"/>
      <c r="AT7" s="14"/>
      <c r="AU7" s="20">
        <v>9</v>
      </c>
      <c r="AV7" s="20">
        <v>9</v>
      </c>
      <c r="AW7" s="20">
        <v>9</v>
      </c>
      <c r="AX7" s="20">
        <v>9</v>
      </c>
      <c r="AY7" s="20">
        <v>9</v>
      </c>
      <c r="AZ7" s="14"/>
      <c r="BA7" s="14"/>
      <c r="BB7" s="20">
        <v>9</v>
      </c>
      <c r="BC7" s="20">
        <v>9</v>
      </c>
      <c r="BD7" s="20">
        <v>9</v>
      </c>
      <c r="BE7" s="20">
        <v>9</v>
      </c>
      <c r="BF7" s="20">
        <v>9</v>
      </c>
      <c r="BG7" s="14"/>
      <c r="BH7" s="14"/>
      <c r="BI7" s="20">
        <v>9</v>
      </c>
      <c r="BJ7" s="20">
        <v>9</v>
      </c>
      <c r="BK7" s="20">
        <v>9</v>
      </c>
      <c r="BL7" s="20">
        <v>9</v>
      </c>
      <c r="BM7" s="20">
        <v>9</v>
      </c>
      <c r="BN7" s="14"/>
      <c r="BO7" s="14"/>
      <c r="BP7" s="20">
        <v>9</v>
      </c>
      <c r="BQ7" s="20">
        <f t="shared" si="5"/>
        <v>189</v>
      </c>
      <c r="BR7" s="19" t="s">
        <v>6</v>
      </c>
      <c r="BS7" s="20">
        <v>9</v>
      </c>
      <c r="BT7" s="20">
        <v>9</v>
      </c>
      <c r="BU7" s="20">
        <v>9</v>
      </c>
      <c r="BV7" s="14"/>
      <c r="BW7" s="14"/>
      <c r="BX7" s="20">
        <v>9</v>
      </c>
      <c r="BY7" s="20">
        <v>9</v>
      </c>
      <c r="BZ7" s="20">
        <v>9</v>
      </c>
      <c r="CA7" s="20">
        <v>9</v>
      </c>
      <c r="CB7" s="20">
        <v>9</v>
      </c>
      <c r="CC7" s="14"/>
      <c r="CD7" s="14"/>
      <c r="CE7" s="20">
        <v>9</v>
      </c>
      <c r="CF7" s="20">
        <v>9</v>
      </c>
      <c r="CG7" s="20">
        <v>9</v>
      </c>
      <c r="CH7" s="20">
        <v>9</v>
      </c>
      <c r="CI7" s="20">
        <v>9</v>
      </c>
      <c r="CJ7" s="14"/>
      <c r="CK7" s="14"/>
      <c r="CL7" s="20">
        <v>9</v>
      </c>
      <c r="CM7" s="20">
        <v>9</v>
      </c>
      <c r="CN7" s="20">
        <v>9</v>
      </c>
      <c r="CO7" s="20">
        <v>9</v>
      </c>
      <c r="CP7" s="20">
        <v>9</v>
      </c>
      <c r="CQ7" s="14"/>
      <c r="CR7" s="14"/>
      <c r="CS7" s="20">
        <v>9</v>
      </c>
      <c r="CT7" s="20">
        <v>9</v>
      </c>
      <c r="CU7" s="19" t="s">
        <v>6</v>
      </c>
      <c r="CV7" s="20">
        <f t="shared" si="6"/>
        <v>180</v>
      </c>
    </row>
    <row r="8" spans="1:100" ht="12.4" customHeight="1">
      <c r="A8" s="3"/>
      <c r="B8" s="3" t="s">
        <v>13</v>
      </c>
      <c r="C8" s="22">
        <f t="shared" si="0"/>
        <v>9</v>
      </c>
      <c r="D8" s="22">
        <f t="shared" si="1"/>
        <v>0</v>
      </c>
      <c r="E8" s="22">
        <f t="shared" si="2"/>
        <v>27</v>
      </c>
      <c r="F8" s="22">
        <f t="shared" si="3"/>
        <v>0</v>
      </c>
      <c r="G8" s="20">
        <v>9</v>
      </c>
      <c r="H8" s="20">
        <v>9</v>
      </c>
      <c r="I8" s="13"/>
      <c r="J8" s="13"/>
      <c r="K8" s="20">
        <v>9</v>
      </c>
      <c r="L8" s="20">
        <v>9</v>
      </c>
      <c r="M8" s="20">
        <v>9</v>
      </c>
      <c r="N8" s="20">
        <v>9</v>
      </c>
      <c r="O8" s="20">
        <v>9</v>
      </c>
      <c r="P8" s="13"/>
      <c r="Q8" s="13"/>
      <c r="R8" s="20">
        <v>9</v>
      </c>
      <c r="S8" s="20">
        <v>9</v>
      </c>
      <c r="T8" s="20">
        <v>9</v>
      </c>
      <c r="U8" s="20">
        <v>9</v>
      </c>
      <c r="V8" s="20">
        <v>9</v>
      </c>
      <c r="W8" s="13"/>
      <c r="X8" s="13"/>
      <c r="Y8" s="20">
        <v>9</v>
      </c>
      <c r="Z8" s="20">
        <v>9</v>
      </c>
      <c r="AA8" s="20">
        <v>9</v>
      </c>
      <c r="AB8" s="20">
        <v>9</v>
      </c>
      <c r="AC8" s="20">
        <v>9</v>
      </c>
      <c r="AD8" s="13"/>
      <c r="AE8" s="13"/>
      <c r="AF8" s="20">
        <v>9</v>
      </c>
      <c r="AG8" s="20">
        <v>9</v>
      </c>
      <c r="AH8" s="20">
        <v>9</v>
      </c>
      <c r="AI8" s="20">
        <v>9</v>
      </c>
      <c r="AJ8" s="20">
        <v>9</v>
      </c>
      <c r="AK8" s="20">
        <f t="shared" si="4"/>
        <v>198</v>
      </c>
      <c r="AL8" s="14"/>
      <c r="AM8" s="14"/>
      <c r="AN8" s="20">
        <v>9</v>
      </c>
      <c r="AO8" s="20">
        <v>9</v>
      </c>
      <c r="AP8" s="20">
        <v>9</v>
      </c>
      <c r="AQ8" s="20">
        <v>9</v>
      </c>
      <c r="AR8" s="16" t="s">
        <v>4</v>
      </c>
      <c r="AS8" s="14"/>
      <c r="AT8" s="14"/>
      <c r="AU8" s="20">
        <v>9</v>
      </c>
      <c r="AV8" s="20">
        <v>9</v>
      </c>
      <c r="AW8" s="20">
        <v>9</v>
      </c>
      <c r="AX8" s="20">
        <v>9</v>
      </c>
      <c r="AY8" s="20">
        <v>9</v>
      </c>
      <c r="AZ8" s="14"/>
      <c r="BA8" s="14"/>
      <c r="BB8" s="20">
        <v>9</v>
      </c>
      <c r="BC8" s="20">
        <v>9</v>
      </c>
      <c r="BD8" s="20">
        <v>9</v>
      </c>
      <c r="BE8" s="20">
        <v>9</v>
      </c>
      <c r="BF8" s="20">
        <v>9</v>
      </c>
      <c r="BG8" s="14"/>
      <c r="BH8" s="14"/>
      <c r="BI8" s="20">
        <v>9</v>
      </c>
      <c r="BJ8" s="20">
        <v>9</v>
      </c>
      <c r="BK8" s="20">
        <v>9</v>
      </c>
      <c r="BL8" s="20">
        <v>9</v>
      </c>
      <c r="BM8" s="20">
        <v>9</v>
      </c>
      <c r="BN8" s="14"/>
      <c r="BO8" s="14"/>
      <c r="BP8" s="19" t="s">
        <v>6</v>
      </c>
      <c r="BQ8" s="20">
        <f t="shared" si="5"/>
        <v>171</v>
      </c>
      <c r="BR8" s="19" t="s">
        <v>6</v>
      </c>
      <c r="BS8" s="20">
        <v>9</v>
      </c>
      <c r="BT8" s="20">
        <v>9</v>
      </c>
      <c r="BU8" s="20">
        <v>9</v>
      </c>
      <c r="BV8" s="14"/>
      <c r="BW8" s="14"/>
      <c r="BX8" s="20">
        <v>9</v>
      </c>
      <c r="BY8" s="20">
        <v>9</v>
      </c>
      <c r="BZ8" s="20">
        <v>9</v>
      </c>
      <c r="CA8" s="20">
        <v>9</v>
      </c>
      <c r="CB8" s="20">
        <v>9</v>
      </c>
      <c r="CC8" s="14"/>
      <c r="CD8" s="14"/>
      <c r="CE8" s="20">
        <v>9</v>
      </c>
      <c r="CF8" s="20">
        <v>9</v>
      </c>
      <c r="CG8" s="20">
        <v>9</v>
      </c>
      <c r="CH8" s="20">
        <v>9</v>
      </c>
      <c r="CI8" s="20">
        <v>9</v>
      </c>
      <c r="CJ8" s="14"/>
      <c r="CK8" s="14"/>
      <c r="CL8" s="20">
        <v>9</v>
      </c>
      <c r="CM8" s="20">
        <v>9</v>
      </c>
      <c r="CN8" s="20">
        <v>9</v>
      </c>
      <c r="CO8" s="20">
        <v>9</v>
      </c>
      <c r="CP8" s="20">
        <v>9</v>
      </c>
      <c r="CQ8" s="14"/>
      <c r="CR8" s="14"/>
      <c r="CS8" s="20">
        <v>9</v>
      </c>
      <c r="CT8" s="20">
        <v>9</v>
      </c>
      <c r="CU8" s="19" t="s">
        <v>6</v>
      </c>
      <c r="CV8" s="20">
        <f t="shared" si="6"/>
        <v>180</v>
      </c>
    </row>
    <row r="9" spans="1:100" ht="12.4" customHeight="1">
      <c r="A9" s="3"/>
      <c r="B9" s="3" t="s">
        <v>14</v>
      </c>
      <c r="C9" s="22">
        <f t="shared" si="0"/>
        <v>0</v>
      </c>
      <c r="D9" s="22">
        <f t="shared" si="1"/>
        <v>0</v>
      </c>
      <c r="E9" s="22">
        <f t="shared" si="2"/>
        <v>18</v>
      </c>
      <c r="F9" s="22">
        <f t="shared" si="3"/>
        <v>0</v>
      </c>
      <c r="G9" s="20">
        <v>9</v>
      </c>
      <c r="H9" s="20">
        <v>9</v>
      </c>
      <c r="I9" s="13"/>
      <c r="J9" s="13"/>
      <c r="K9" s="20">
        <v>9</v>
      </c>
      <c r="L9" s="20">
        <v>9</v>
      </c>
      <c r="M9" s="20">
        <v>9</v>
      </c>
      <c r="N9" s="20">
        <v>9</v>
      </c>
      <c r="O9" s="20">
        <v>9</v>
      </c>
      <c r="P9" s="13"/>
      <c r="Q9" s="13"/>
      <c r="R9" s="20">
        <v>9</v>
      </c>
      <c r="S9" s="20">
        <v>9</v>
      </c>
      <c r="T9" s="20">
        <v>9</v>
      </c>
      <c r="U9" s="20">
        <v>9</v>
      </c>
      <c r="V9" s="20">
        <v>9</v>
      </c>
      <c r="W9" s="13"/>
      <c r="X9" s="13"/>
      <c r="Y9" s="20">
        <v>9</v>
      </c>
      <c r="Z9" s="20">
        <v>9</v>
      </c>
      <c r="AA9" s="20">
        <v>9</v>
      </c>
      <c r="AB9" s="20">
        <v>9</v>
      </c>
      <c r="AC9" s="20">
        <v>9</v>
      </c>
      <c r="AD9" s="13"/>
      <c r="AE9" s="13"/>
      <c r="AF9" s="20">
        <v>9</v>
      </c>
      <c r="AG9" s="20">
        <v>9</v>
      </c>
      <c r="AH9" s="20">
        <v>9</v>
      </c>
      <c r="AI9" s="20">
        <v>9</v>
      </c>
      <c r="AJ9" s="20">
        <v>9</v>
      </c>
      <c r="AK9" s="20">
        <f t="shared" si="4"/>
        <v>198</v>
      </c>
      <c r="AL9" s="14"/>
      <c r="AM9" s="14"/>
      <c r="AN9" s="20">
        <v>9</v>
      </c>
      <c r="AO9" s="20">
        <v>9</v>
      </c>
      <c r="AP9" s="20">
        <v>9</v>
      </c>
      <c r="AQ9" s="20">
        <v>9</v>
      </c>
      <c r="AR9" s="20">
        <v>9</v>
      </c>
      <c r="AS9" s="14"/>
      <c r="AT9" s="14"/>
      <c r="AU9" s="20">
        <v>9</v>
      </c>
      <c r="AV9" s="20">
        <v>9</v>
      </c>
      <c r="AW9" s="20">
        <v>9</v>
      </c>
      <c r="AX9" s="20">
        <v>9</v>
      </c>
      <c r="AY9" s="20">
        <v>9</v>
      </c>
      <c r="AZ9" s="14"/>
      <c r="BA9" s="14"/>
      <c r="BB9" s="20">
        <v>9</v>
      </c>
      <c r="BC9" s="20">
        <v>9</v>
      </c>
      <c r="BD9" s="20">
        <v>9</v>
      </c>
      <c r="BE9" s="20">
        <v>9</v>
      </c>
      <c r="BF9" s="20">
        <v>9</v>
      </c>
      <c r="BG9" s="14"/>
      <c r="BH9" s="14"/>
      <c r="BI9" s="20">
        <v>9</v>
      </c>
      <c r="BJ9" s="20">
        <v>9</v>
      </c>
      <c r="BK9" s="20">
        <v>9</v>
      </c>
      <c r="BL9" s="20">
        <v>9</v>
      </c>
      <c r="BM9" s="20">
        <v>9</v>
      </c>
      <c r="BN9" s="14"/>
      <c r="BO9" s="14"/>
      <c r="BP9" s="20">
        <v>9</v>
      </c>
      <c r="BQ9" s="20">
        <f t="shared" si="5"/>
        <v>189</v>
      </c>
      <c r="BR9" s="19" t="s">
        <v>6</v>
      </c>
      <c r="BS9" s="20">
        <v>9</v>
      </c>
      <c r="BT9" s="20">
        <v>9</v>
      </c>
      <c r="BU9" s="20">
        <v>9</v>
      </c>
      <c r="BV9" s="14"/>
      <c r="BW9" s="14"/>
      <c r="BX9" s="20">
        <v>9</v>
      </c>
      <c r="BY9" s="20">
        <v>9</v>
      </c>
      <c r="BZ9" s="20">
        <v>9</v>
      </c>
      <c r="CA9" s="20">
        <v>9</v>
      </c>
      <c r="CB9" s="20">
        <v>9</v>
      </c>
      <c r="CC9" s="14"/>
      <c r="CD9" s="14"/>
      <c r="CE9" s="20">
        <v>9</v>
      </c>
      <c r="CF9" s="20">
        <v>9</v>
      </c>
      <c r="CG9" s="20">
        <v>9</v>
      </c>
      <c r="CH9" s="20">
        <v>9</v>
      </c>
      <c r="CI9" s="20">
        <v>9</v>
      </c>
      <c r="CJ9" s="14"/>
      <c r="CK9" s="14"/>
      <c r="CL9" s="20">
        <v>9</v>
      </c>
      <c r="CM9" s="20">
        <v>9</v>
      </c>
      <c r="CN9" s="20">
        <v>9</v>
      </c>
      <c r="CO9" s="20">
        <v>9</v>
      </c>
      <c r="CP9" s="20">
        <v>9</v>
      </c>
      <c r="CQ9" s="14"/>
      <c r="CR9" s="14"/>
      <c r="CS9" s="20">
        <v>9</v>
      </c>
      <c r="CT9" s="20">
        <v>9</v>
      </c>
      <c r="CU9" s="19" t="s">
        <v>6</v>
      </c>
      <c r="CV9" s="20">
        <f t="shared" si="6"/>
        <v>180</v>
      </c>
    </row>
    <row r="10" spans="1:100" ht="12.4" customHeight="1">
      <c r="A10" s="3"/>
      <c r="B10" s="3" t="s">
        <v>15</v>
      </c>
      <c r="C10" s="22">
        <f t="shared" si="0"/>
        <v>63</v>
      </c>
      <c r="D10" s="22">
        <f t="shared" si="1"/>
        <v>18</v>
      </c>
      <c r="E10" s="22">
        <f t="shared" si="2"/>
        <v>18</v>
      </c>
      <c r="F10" s="22">
        <f t="shared" si="3"/>
        <v>0</v>
      </c>
      <c r="G10" s="20">
        <v>9</v>
      </c>
      <c r="H10" s="20">
        <v>9</v>
      </c>
      <c r="I10" s="13"/>
      <c r="J10" s="13"/>
      <c r="K10" s="20">
        <v>9</v>
      </c>
      <c r="L10" s="20">
        <v>9</v>
      </c>
      <c r="M10" s="20">
        <v>9</v>
      </c>
      <c r="N10" s="20">
        <v>9</v>
      </c>
      <c r="O10" s="20">
        <v>9</v>
      </c>
      <c r="P10" s="13"/>
      <c r="Q10" s="13"/>
      <c r="R10" s="20">
        <v>9</v>
      </c>
      <c r="S10" s="20">
        <v>9</v>
      </c>
      <c r="T10" s="20">
        <v>9</v>
      </c>
      <c r="U10" s="20">
        <v>9</v>
      </c>
      <c r="V10" s="20">
        <v>9</v>
      </c>
      <c r="W10" s="13"/>
      <c r="X10" s="13"/>
      <c r="Y10" s="20">
        <v>9</v>
      </c>
      <c r="Z10" s="20">
        <v>9</v>
      </c>
      <c r="AA10" s="20">
        <v>9</v>
      </c>
      <c r="AB10" s="20">
        <v>9</v>
      </c>
      <c r="AC10" s="20">
        <v>9</v>
      </c>
      <c r="AD10" s="13"/>
      <c r="AE10" s="13"/>
      <c r="AF10" s="20">
        <v>9</v>
      </c>
      <c r="AG10" s="20">
        <v>9</v>
      </c>
      <c r="AH10" s="20">
        <v>9</v>
      </c>
      <c r="AI10" s="20">
        <v>9</v>
      </c>
      <c r="AJ10" s="20">
        <v>9</v>
      </c>
      <c r="AK10" s="20">
        <f t="shared" si="4"/>
        <v>198</v>
      </c>
      <c r="AL10" s="14"/>
      <c r="AM10" s="14"/>
      <c r="AN10" s="20">
        <v>9</v>
      </c>
      <c r="AO10" s="16" t="s">
        <v>4</v>
      </c>
      <c r="AP10" s="16" t="s">
        <v>4</v>
      </c>
      <c r="AQ10" s="16" t="s">
        <v>4</v>
      </c>
      <c r="AR10" s="20">
        <v>9</v>
      </c>
      <c r="AS10" s="14"/>
      <c r="AT10" s="14"/>
      <c r="AU10" s="20">
        <v>9</v>
      </c>
      <c r="AV10" s="20">
        <v>9</v>
      </c>
      <c r="AW10" s="20">
        <v>9</v>
      </c>
      <c r="AX10" s="20">
        <v>9</v>
      </c>
      <c r="AY10" s="20">
        <v>9</v>
      </c>
      <c r="AZ10" s="14"/>
      <c r="BA10" s="14"/>
      <c r="BB10" s="20">
        <v>9</v>
      </c>
      <c r="BC10" s="20">
        <v>9</v>
      </c>
      <c r="BD10" s="20">
        <v>9</v>
      </c>
      <c r="BE10" s="16" t="s">
        <v>4</v>
      </c>
      <c r="BF10" s="16" t="s">
        <v>4</v>
      </c>
      <c r="BG10" s="14"/>
      <c r="BH10" s="14"/>
      <c r="BI10" s="20">
        <v>9</v>
      </c>
      <c r="BJ10" s="16" t="s">
        <v>4</v>
      </c>
      <c r="BK10" s="16" t="s">
        <v>4</v>
      </c>
      <c r="BL10" s="20">
        <v>9</v>
      </c>
      <c r="BM10" s="20">
        <v>9</v>
      </c>
      <c r="BN10" s="14"/>
      <c r="BO10" s="14"/>
      <c r="BP10" s="20">
        <v>9</v>
      </c>
      <c r="BQ10" s="20">
        <f t="shared" si="5"/>
        <v>126</v>
      </c>
      <c r="BR10" s="19" t="s">
        <v>6</v>
      </c>
      <c r="BS10" s="20">
        <v>9</v>
      </c>
      <c r="BT10" s="20">
        <v>9</v>
      </c>
      <c r="BU10" s="20">
        <v>9</v>
      </c>
      <c r="BV10" s="14"/>
      <c r="BW10" s="14"/>
      <c r="BX10" s="20">
        <v>9</v>
      </c>
      <c r="BY10" s="20">
        <v>9</v>
      </c>
      <c r="BZ10" s="20">
        <v>9</v>
      </c>
      <c r="CA10" s="20">
        <v>9</v>
      </c>
      <c r="CB10" s="20">
        <v>9</v>
      </c>
      <c r="CC10" s="14"/>
      <c r="CD10" s="14"/>
      <c r="CE10" s="20">
        <v>9</v>
      </c>
      <c r="CF10" s="20">
        <v>9</v>
      </c>
      <c r="CG10" s="20">
        <v>9</v>
      </c>
      <c r="CH10" s="20">
        <v>9</v>
      </c>
      <c r="CI10" s="20">
        <v>9</v>
      </c>
      <c r="CJ10" s="14"/>
      <c r="CK10" s="14"/>
      <c r="CL10" s="20">
        <v>9</v>
      </c>
      <c r="CM10" s="20">
        <v>9</v>
      </c>
      <c r="CN10" s="20">
        <v>9</v>
      </c>
      <c r="CO10" s="20">
        <v>9</v>
      </c>
      <c r="CP10" s="15" t="s">
        <v>5</v>
      </c>
      <c r="CQ10" s="14"/>
      <c r="CR10" s="14"/>
      <c r="CS10" s="20">
        <v>9</v>
      </c>
      <c r="CT10" s="15" t="s">
        <v>5</v>
      </c>
      <c r="CU10" s="19" t="s">
        <v>6</v>
      </c>
      <c r="CV10" s="20">
        <f t="shared" si="6"/>
        <v>162</v>
      </c>
    </row>
    <row r="11" spans="1:100" ht="12.4" customHeight="1">
      <c r="A11" s="3"/>
      <c r="B11" s="3" t="s">
        <v>16</v>
      </c>
      <c r="C11" s="22">
        <f t="shared" si="0"/>
        <v>0</v>
      </c>
      <c r="D11" s="22">
        <f t="shared" si="1"/>
        <v>0</v>
      </c>
      <c r="E11" s="22">
        <f t="shared" si="2"/>
        <v>18</v>
      </c>
      <c r="F11" s="22">
        <f t="shared" si="3"/>
        <v>0</v>
      </c>
      <c r="G11" s="20">
        <v>9</v>
      </c>
      <c r="H11" s="20">
        <v>9</v>
      </c>
      <c r="I11" s="13"/>
      <c r="J11" s="13"/>
      <c r="K11" s="20">
        <v>9</v>
      </c>
      <c r="L11" s="20">
        <v>9</v>
      </c>
      <c r="M11" s="20">
        <v>9</v>
      </c>
      <c r="N11" s="20">
        <v>9</v>
      </c>
      <c r="O11" s="20">
        <v>9</v>
      </c>
      <c r="P11" s="13"/>
      <c r="Q11" s="13"/>
      <c r="R11" s="20">
        <v>9</v>
      </c>
      <c r="S11" s="20">
        <v>9</v>
      </c>
      <c r="T11" s="20">
        <v>9</v>
      </c>
      <c r="U11" s="20">
        <v>9</v>
      </c>
      <c r="V11" s="20">
        <v>9</v>
      </c>
      <c r="W11" s="13"/>
      <c r="X11" s="13"/>
      <c r="Y11" s="20">
        <v>9</v>
      </c>
      <c r="Z11" s="20">
        <v>9</v>
      </c>
      <c r="AA11" s="20">
        <v>9</v>
      </c>
      <c r="AB11" s="20">
        <v>9</v>
      </c>
      <c r="AC11" s="20">
        <v>9</v>
      </c>
      <c r="AD11" s="13"/>
      <c r="AE11" s="13"/>
      <c r="AF11" s="20">
        <v>9</v>
      </c>
      <c r="AG11" s="20">
        <v>9</v>
      </c>
      <c r="AH11" s="20">
        <v>9</v>
      </c>
      <c r="AI11" s="20">
        <v>9</v>
      </c>
      <c r="AJ11" s="20">
        <v>9</v>
      </c>
      <c r="AK11" s="20">
        <f t="shared" si="4"/>
        <v>198</v>
      </c>
      <c r="AL11" s="14"/>
      <c r="AM11" s="14"/>
      <c r="AN11" s="20">
        <v>9</v>
      </c>
      <c r="AO11" s="20">
        <v>9</v>
      </c>
      <c r="AP11" s="20">
        <v>9</v>
      </c>
      <c r="AQ11" s="20">
        <v>9</v>
      </c>
      <c r="AR11" s="20">
        <v>9</v>
      </c>
      <c r="AS11" s="14"/>
      <c r="AT11" s="14"/>
      <c r="AU11" s="20">
        <v>9</v>
      </c>
      <c r="AV11" s="20">
        <v>9</v>
      </c>
      <c r="AW11" s="20">
        <v>9</v>
      </c>
      <c r="AX11" s="20">
        <v>9</v>
      </c>
      <c r="AY11" s="20">
        <v>9</v>
      </c>
      <c r="AZ11" s="14"/>
      <c r="BA11" s="14"/>
      <c r="BB11" s="20">
        <v>9</v>
      </c>
      <c r="BC11" s="20">
        <v>9</v>
      </c>
      <c r="BD11" s="20">
        <v>9</v>
      </c>
      <c r="BE11" s="20">
        <v>9</v>
      </c>
      <c r="BF11" s="20">
        <v>9</v>
      </c>
      <c r="BG11" s="14"/>
      <c r="BH11" s="14"/>
      <c r="BI11" s="20">
        <v>9</v>
      </c>
      <c r="BJ11" s="20">
        <v>9</v>
      </c>
      <c r="BK11" s="20">
        <v>9</v>
      </c>
      <c r="BL11" s="20">
        <v>9</v>
      </c>
      <c r="BM11" s="20">
        <v>9</v>
      </c>
      <c r="BN11" s="14"/>
      <c r="BO11" s="14"/>
      <c r="BP11" s="20">
        <v>9</v>
      </c>
      <c r="BQ11" s="20">
        <f t="shared" si="5"/>
        <v>189</v>
      </c>
      <c r="BR11" s="19" t="s">
        <v>6</v>
      </c>
      <c r="BS11" s="20">
        <v>9</v>
      </c>
      <c r="BT11" s="20">
        <v>9</v>
      </c>
      <c r="BU11" s="20">
        <v>9</v>
      </c>
      <c r="BV11" s="14"/>
      <c r="BW11" s="14"/>
      <c r="BX11" s="20">
        <v>9</v>
      </c>
      <c r="BY11" s="20">
        <v>9</v>
      </c>
      <c r="BZ11" s="20">
        <v>9</v>
      </c>
      <c r="CA11" s="20">
        <v>9</v>
      </c>
      <c r="CB11" s="20">
        <v>9</v>
      </c>
      <c r="CC11" s="14"/>
      <c r="CD11" s="14"/>
      <c r="CE11" s="20">
        <v>9</v>
      </c>
      <c r="CF11" s="20">
        <v>9</v>
      </c>
      <c r="CG11" s="20">
        <v>9</v>
      </c>
      <c r="CH11" s="20">
        <v>9</v>
      </c>
      <c r="CI11" s="20">
        <v>9</v>
      </c>
      <c r="CJ11" s="14"/>
      <c r="CK11" s="14"/>
      <c r="CL11" s="20">
        <v>9</v>
      </c>
      <c r="CM11" s="20">
        <v>9</v>
      </c>
      <c r="CN11" s="20">
        <v>9</v>
      </c>
      <c r="CO11" s="20">
        <v>9</v>
      </c>
      <c r="CP11" s="20">
        <v>9</v>
      </c>
      <c r="CQ11" s="14"/>
      <c r="CR11" s="14"/>
      <c r="CS11" s="20">
        <v>9</v>
      </c>
      <c r="CT11" s="20">
        <v>9</v>
      </c>
      <c r="CU11" s="19" t="s">
        <v>6</v>
      </c>
      <c r="CV11" s="20">
        <f t="shared" si="6"/>
        <v>180</v>
      </c>
    </row>
    <row r="12" spans="1:100" ht="12.4" customHeight="1">
      <c r="A12" s="3"/>
      <c r="B12" s="3" t="s">
        <v>17</v>
      </c>
      <c r="C12" s="22">
        <f t="shared" si="0"/>
        <v>45</v>
      </c>
      <c r="D12" s="22">
        <f t="shared" si="1"/>
        <v>0</v>
      </c>
      <c r="E12" s="22">
        <f t="shared" si="2"/>
        <v>18</v>
      </c>
      <c r="F12" s="22">
        <f t="shared" si="3"/>
        <v>0</v>
      </c>
      <c r="G12" s="20">
        <v>9</v>
      </c>
      <c r="H12" s="20">
        <v>9</v>
      </c>
      <c r="I12" s="13"/>
      <c r="J12" s="13"/>
      <c r="K12" s="20">
        <v>9</v>
      </c>
      <c r="L12" s="20">
        <v>9</v>
      </c>
      <c r="M12" s="20">
        <v>9</v>
      </c>
      <c r="N12" s="20">
        <v>9</v>
      </c>
      <c r="O12" s="20">
        <v>9</v>
      </c>
      <c r="P12" s="13"/>
      <c r="Q12" s="13"/>
      <c r="R12" s="20">
        <v>9</v>
      </c>
      <c r="S12" s="20">
        <v>9</v>
      </c>
      <c r="T12" s="20">
        <v>9</v>
      </c>
      <c r="U12" s="20">
        <v>9</v>
      </c>
      <c r="V12" s="20">
        <v>9</v>
      </c>
      <c r="W12" s="13"/>
      <c r="X12" s="13"/>
      <c r="Y12" s="20">
        <v>9</v>
      </c>
      <c r="Z12" s="20">
        <v>9</v>
      </c>
      <c r="AA12" s="20">
        <v>9</v>
      </c>
      <c r="AB12" s="20">
        <v>9</v>
      </c>
      <c r="AC12" s="20">
        <v>9</v>
      </c>
      <c r="AD12" s="13"/>
      <c r="AE12" s="13"/>
      <c r="AF12" s="20">
        <v>9</v>
      </c>
      <c r="AG12" s="20">
        <v>9</v>
      </c>
      <c r="AH12" s="20">
        <v>9</v>
      </c>
      <c r="AI12" s="20">
        <v>9</v>
      </c>
      <c r="AJ12" s="20">
        <v>9</v>
      </c>
      <c r="AK12" s="20">
        <f t="shared" si="4"/>
        <v>198</v>
      </c>
      <c r="AL12" s="14"/>
      <c r="AM12" s="14"/>
      <c r="AN12" s="20">
        <v>9</v>
      </c>
      <c r="AO12" s="20">
        <v>9</v>
      </c>
      <c r="AP12" s="20">
        <v>9</v>
      </c>
      <c r="AQ12" s="20">
        <v>9</v>
      </c>
      <c r="AR12" s="16" t="s">
        <v>4</v>
      </c>
      <c r="AS12" s="14"/>
      <c r="AT12" s="14"/>
      <c r="AU12" s="20">
        <v>9</v>
      </c>
      <c r="AV12" s="20">
        <v>9</v>
      </c>
      <c r="AW12" s="20">
        <v>9</v>
      </c>
      <c r="AX12" s="20">
        <v>9</v>
      </c>
      <c r="AY12" s="20">
        <v>9</v>
      </c>
      <c r="AZ12" s="14"/>
      <c r="BA12" s="14"/>
      <c r="BB12" s="20">
        <v>9</v>
      </c>
      <c r="BC12" s="20">
        <v>9</v>
      </c>
      <c r="BD12" s="20">
        <v>9</v>
      </c>
      <c r="BE12" s="20">
        <v>9</v>
      </c>
      <c r="BF12" s="20">
        <v>9</v>
      </c>
      <c r="BG12" s="14"/>
      <c r="BH12" s="14"/>
      <c r="BI12" s="16" t="s">
        <v>4</v>
      </c>
      <c r="BJ12" s="20">
        <v>9</v>
      </c>
      <c r="BK12" s="20">
        <v>9</v>
      </c>
      <c r="BL12" s="20">
        <v>9</v>
      </c>
      <c r="BM12" s="20">
        <v>9</v>
      </c>
      <c r="BN12" s="14"/>
      <c r="BO12" s="14"/>
      <c r="BP12" s="20">
        <v>9</v>
      </c>
      <c r="BQ12" s="20">
        <f t="shared" si="5"/>
        <v>171</v>
      </c>
      <c r="BR12" s="19" t="s">
        <v>6</v>
      </c>
      <c r="BS12" s="20">
        <v>9</v>
      </c>
      <c r="BT12" s="20">
        <v>9</v>
      </c>
      <c r="BU12" s="20">
        <v>9</v>
      </c>
      <c r="BV12" s="14"/>
      <c r="BW12" s="14"/>
      <c r="BX12" s="20">
        <v>9</v>
      </c>
      <c r="BY12" s="20">
        <v>9</v>
      </c>
      <c r="BZ12" s="16" t="s">
        <v>4</v>
      </c>
      <c r="CA12" s="16" t="s">
        <v>4</v>
      </c>
      <c r="CB12" s="16" t="s">
        <v>4</v>
      </c>
      <c r="CC12" s="14"/>
      <c r="CD12" s="14"/>
      <c r="CE12" s="20">
        <v>9</v>
      </c>
      <c r="CF12" s="20">
        <v>9</v>
      </c>
      <c r="CG12" s="20">
        <v>9</v>
      </c>
      <c r="CH12" s="20">
        <v>9</v>
      </c>
      <c r="CI12" s="20">
        <v>9</v>
      </c>
      <c r="CJ12" s="14"/>
      <c r="CK12" s="14"/>
      <c r="CL12" s="20">
        <v>9</v>
      </c>
      <c r="CM12" s="20">
        <v>9</v>
      </c>
      <c r="CN12" s="20">
        <v>9</v>
      </c>
      <c r="CO12" s="20">
        <v>9</v>
      </c>
      <c r="CP12" s="20">
        <v>9</v>
      </c>
      <c r="CQ12" s="14"/>
      <c r="CR12" s="14"/>
      <c r="CS12" s="20">
        <v>9</v>
      </c>
      <c r="CT12" s="20">
        <v>9</v>
      </c>
      <c r="CU12" s="19" t="s">
        <v>6</v>
      </c>
      <c r="CV12" s="20">
        <f t="shared" si="6"/>
        <v>153</v>
      </c>
    </row>
    <row r="13" spans="1:100" ht="12.4" customHeight="1">
      <c r="A13" s="3" t="s">
        <v>18</v>
      </c>
      <c r="B13" s="3" t="s">
        <v>19</v>
      </c>
      <c r="C13" s="22">
        <f t="shared" si="0"/>
        <v>36</v>
      </c>
      <c r="D13" s="22">
        <f t="shared" si="1"/>
        <v>27</v>
      </c>
      <c r="E13" s="22">
        <f t="shared" si="2"/>
        <v>27</v>
      </c>
      <c r="F13" s="22">
        <f t="shared" si="3"/>
        <v>0</v>
      </c>
      <c r="G13" s="16" t="s">
        <v>4</v>
      </c>
      <c r="H13" s="16" t="s">
        <v>4</v>
      </c>
      <c r="I13" s="13"/>
      <c r="J13" s="13"/>
      <c r="K13" s="15" t="s">
        <v>5</v>
      </c>
      <c r="L13" s="15" t="s">
        <v>5</v>
      </c>
      <c r="M13" s="20">
        <v>9</v>
      </c>
      <c r="N13" s="20">
        <v>9</v>
      </c>
      <c r="O13" s="20">
        <v>9</v>
      </c>
      <c r="P13" s="13"/>
      <c r="Q13" s="13"/>
      <c r="R13" s="20">
        <v>9</v>
      </c>
      <c r="S13" s="20">
        <v>9</v>
      </c>
      <c r="T13" s="20">
        <v>9</v>
      </c>
      <c r="U13" s="20">
        <v>9</v>
      </c>
      <c r="V13" s="20">
        <v>9</v>
      </c>
      <c r="W13" s="13"/>
      <c r="X13" s="13"/>
      <c r="Y13" s="20">
        <v>9</v>
      </c>
      <c r="Z13" s="16" t="s">
        <v>4</v>
      </c>
      <c r="AA13" s="20">
        <v>9</v>
      </c>
      <c r="AB13" s="20">
        <v>9</v>
      </c>
      <c r="AC13" s="20">
        <v>9</v>
      </c>
      <c r="AD13" s="13"/>
      <c r="AE13" s="13"/>
      <c r="AF13" s="20">
        <v>9</v>
      </c>
      <c r="AG13" s="20">
        <v>9</v>
      </c>
      <c r="AH13" s="20">
        <v>9</v>
      </c>
      <c r="AI13" s="20">
        <v>9</v>
      </c>
      <c r="AJ13" s="20">
        <v>9</v>
      </c>
      <c r="AK13" s="20">
        <f t="shared" si="4"/>
        <v>153</v>
      </c>
      <c r="AL13" s="14"/>
      <c r="AM13" s="14"/>
      <c r="AN13" s="20">
        <v>9</v>
      </c>
      <c r="AO13" s="20">
        <v>9</v>
      </c>
      <c r="AP13" s="20">
        <v>9</v>
      </c>
      <c r="AQ13" s="20">
        <v>9</v>
      </c>
      <c r="AR13" s="20">
        <v>9</v>
      </c>
      <c r="AS13" s="14"/>
      <c r="AT13" s="14"/>
      <c r="AU13" s="20">
        <v>9</v>
      </c>
      <c r="AV13" s="20">
        <v>9</v>
      </c>
      <c r="AW13" s="20">
        <v>9</v>
      </c>
      <c r="AX13" s="20">
        <v>9</v>
      </c>
      <c r="AY13" s="20">
        <v>9</v>
      </c>
      <c r="AZ13" s="14"/>
      <c r="BA13" s="14"/>
      <c r="BB13" s="20">
        <v>9</v>
      </c>
      <c r="BC13" s="20">
        <v>9</v>
      </c>
      <c r="BD13" s="20">
        <v>9</v>
      </c>
      <c r="BE13" s="20">
        <v>9</v>
      </c>
      <c r="BF13" s="20">
        <v>9</v>
      </c>
      <c r="BG13" s="14"/>
      <c r="BH13" s="14"/>
      <c r="BI13" s="20">
        <v>9</v>
      </c>
      <c r="BJ13" s="20">
        <v>9</v>
      </c>
      <c r="BK13" s="20">
        <v>9</v>
      </c>
      <c r="BL13" s="20">
        <v>9</v>
      </c>
      <c r="BM13" s="16" t="s">
        <v>4</v>
      </c>
      <c r="BN13" s="14"/>
      <c r="BO13" s="14"/>
      <c r="BP13" s="19" t="s">
        <v>6</v>
      </c>
      <c r="BQ13" s="20">
        <f t="shared" si="5"/>
        <v>171</v>
      </c>
      <c r="BR13" s="19" t="s">
        <v>6</v>
      </c>
      <c r="BS13" s="20">
        <v>9</v>
      </c>
      <c r="BT13" s="20">
        <v>9</v>
      </c>
      <c r="BU13" s="20">
        <v>9</v>
      </c>
      <c r="BV13" s="14"/>
      <c r="BW13" s="14"/>
      <c r="BX13" s="20">
        <v>9</v>
      </c>
      <c r="BY13" s="20">
        <v>9</v>
      </c>
      <c r="BZ13" s="20">
        <v>9</v>
      </c>
      <c r="CA13" s="20">
        <v>9</v>
      </c>
      <c r="CB13" s="20">
        <v>9</v>
      </c>
      <c r="CC13" s="14"/>
      <c r="CD13" s="14"/>
      <c r="CE13" s="20">
        <v>9</v>
      </c>
      <c r="CF13" s="20">
        <v>9</v>
      </c>
      <c r="CG13" s="20">
        <v>9</v>
      </c>
      <c r="CH13" s="20">
        <v>9</v>
      </c>
      <c r="CI13" s="20">
        <v>9</v>
      </c>
      <c r="CJ13" s="14"/>
      <c r="CK13" s="14"/>
      <c r="CL13" s="20">
        <v>9</v>
      </c>
      <c r="CM13" s="20">
        <v>9</v>
      </c>
      <c r="CN13" s="20">
        <v>9</v>
      </c>
      <c r="CO13" s="20">
        <v>9</v>
      </c>
      <c r="CP13" s="15" t="s">
        <v>5</v>
      </c>
      <c r="CQ13" s="14"/>
      <c r="CR13" s="14"/>
      <c r="CS13" s="20">
        <v>9</v>
      </c>
      <c r="CT13" s="20">
        <v>9</v>
      </c>
      <c r="CU13" s="19" t="s">
        <v>6</v>
      </c>
      <c r="CV13" s="20">
        <f t="shared" si="6"/>
        <v>171</v>
      </c>
    </row>
    <row r="14" spans="1:100" s="97" customFormat="1" ht="12.4" customHeight="1">
      <c r="A14" s="90" t="s">
        <v>18</v>
      </c>
      <c r="B14" s="90" t="s">
        <v>20</v>
      </c>
      <c r="C14" s="91">
        <f>COUNTIF(G14:CV14,"VL")*9</f>
        <v>18</v>
      </c>
      <c r="D14" s="91">
        <f>COUNTIF(G14:CV14,"SL")*9</f>
        <v>0</v>
      </c>
      <c r="E14" s="91">
        <f>COUNTIF(G14:CV14,"H")*9</f>
        <v>27</v>
      </c>
      <c r="F14" s="91">
        <f>COUNTIF(G14:CV14,"T")*9</f>
        <v>0</v>
      </c>
      <c r="G14" s="92">
        <v>9</v>
      </c>
      <c r="H14" s="92">
        <v>9</v>
      </c>
      <c r="I14" s="93"/>
      <c r="J14" s="93"/>
      <c r="K14" s="92">
        <v>9</v>
      </c>
      <c r="L14" s="92">
        <v>9</v>
      </c>
      <c r="M14" s="92">
        <v>9</v>
      </c>
      <c r="N14" s="92">
        <v>9</v>
      </c>
      <c r="O14" s="92">
        <v>9</v>
      </c>
      <c r="P14" s="93"/>
      <c r="Q14" s="93"/>
      <c r="R14" s="92">
        <v>9</v>
      </c>
      <c r="S14" s="92">
        <v>9</v>
      </c>
      <c r="T14" s="92">
        <v>9</v>
      </c>
      <c r="U14" s="92">
        <v>9</v>
      </c>
      <c r="V14" s="94" t="s">
        <v>4</v>
      </c>
      <c r="W14" s="93"/>
      <c r="X14" s="93"/>
      <c r="Y14" s="92">
        <v>9</v>
      </c>
      <c r="Z14" s="92">
        <v>9</v>
      </c>
      <c r="AA14" s="92">
        <v>9</v>
      </c>
      <c r="AB14" s="92">
        <v>9</v>
      </c>
      <c r="AC14" s="92">
        <v>9</v>
      </c>
      <c r="AD14" s="93"/>
      <c r="AE14" s="93"/>
      <c r="AF14" s="92">
        <v>9</v>
      </c>
      <c r="AG14" s="92">
        <v>9</v>
      </c>
      <c r="AH14" s="92">
        <v>9</v>
      </c>
      <c r="AI14" s="92">
        <v>9</v>
      </c>
      <c r="AJ14" s="92">
        <v>9</v>
      </c>
      <c r="AK14" s="92">
        <f>SUM(G14:AJ14)</f>
        <v>189</v>
      </c>
      <c r="AL14" s="95"/>
      <c r="AM14" s="95"/>
      <c r="AN14" s="92">
        <v>9</v>
      </c>
      <c r="AO14" s="92">
        <v>9</v>
      </c>
      <c r="AP14" s="92">
        <v>9</v>
      </c>
      <c r="AQ14" s="92">
        <v>9</v>
      </c>
      <c r="AR14" s="92">
        <v>9</v>
      </c>
      <c r="AS14" s="95"/>
      <c r="AT14" s="95"/>
      <c r="AU14" s="92">
        <v>9</v>
      </c>
      <c r="AV14" s="92">
        <v>9</v>
      </c>
      <c r="AW14" s="92">
        <v>9</v>
      </c>
      <c r="AX14" s="92">
        <v>9</v>
      </c>
      <c r="AY14" s="92">
        <v>9</v>
      </c>
      <c r="AZ14" s="95"/>
      <c r="BA14" s="95"/>
      <c r="BB14" s="92">
        <v>9</v>
      </c>
      <c r="BC14" s="92">
        <v>9</v>
      </c>
      <c r="BD14" s="92">
        <v>9</v>
      </c>
      <c r="BE14" s="92">
        <v>9</v>
      </c>
      <c r="BF14" s="92">
        <v>9</v>
      </c>
      <c r="BG14" s="95"/>
      <c r="BH14" s="95"/>
      <c r="BI14" s="92">
        <v>9</v>
      </c>
      <c r="BJ14" s="92">
        <v>9</v>
      </c>
      <c r="BK14" s="92">
        <v>9</v>
      </c>
      <c r="BL14" s="92">
        <v>9</v>
      </c>
      <c r="BM14" s="94" t="s">
        <v>4</v>
      </c>
      <c r="BN14" s="95"/>
      <c r="BO14" s="95"/>
      <c r="BP14" s="96" t="s">
        <v>6</v>
      </c>
      <c r="BQ14" s="92">
        <f>SUM(AL14:BP14)</f>
        <v>171</v>
      </c>
      <c r="BR14" s="96" t="s">
        <v>6</v>
      </c>
      <c r="BS14" s="92">
        <v>9</v>
      </c>
      <c r="BT14" s="92">
        <v>9</v>
      </c>
      <c r="BU14" s="92">
        <v>9</v>
      </c>
      <c r="BV14" s="95"/>
      <c r="BW14" s="95"/>
      <c r="BX14" s="92">
        <v>9</v>
      </c>
      <c r="BY14" s="92">
        <v>9</v>
      </c>
      <c r="BZ14" s="92">
        <v>9</v>
      </c>
      <c r="CA14" s="92">
        <v>9</v>
      </c>
      <c r="CB14" s="92">
        <v>9</v>
      </c>
      <c r="CC14" s="95"/>
      <c r="CD14" s="95"/>
      <c r="CE14" s="92">
        <v>9</v>
      </c>
      <c r="CF14" s="92">
        <v>9</v>
      </c>
      <c r="CG14" s="92">
        <v>9</v>
      </c>
      <c r="CH14" s="92">
        <v>9</v>
      </c>
      <c r="CI14" s="92">
        <v>9</v>
      </c>
      <c r="CJ14" s="95"/>
      <c r="CK14" s="95"/>
      <c r="CL14" s="92">
        <v>9</v>
      </c>
      <c r="CM14" s="92">
        <v>9</v>
      </c>
      <c r="CN14" s="92">
        <v>9</v>
      </c>
      <c r="CO14" s="92">
        <v>9</v>
      </c>
      <c r="CP14" s="92">
        <v>9</v>
      </c>
      <c r="CQ14" s="95"/>
      <c r="CR14" s="95"/>
      <c r="CS14" s="92">
        <v>9</v>
      </c>
      <c r="CT14" s="92">
        <v>9</v>
      </c>
      <c r="CU14" s="96" t="s">
        <v>6</v>
      </c>
      <c r="CV14" s="92">
        <f>SUM(BR14:CU14)</f>
        <v>180</v>
      </c>
    </row>
    <row r="15" spans="1:100" ht="12.4" customHeight="1">
      <c r="A15" s="3" t="s">
        <v>18</v>
      </c>
      <c r="B15" s="3" t="s">
        <v>21</v>
      </c>
      <c r="C15" s="22">
        <f t="shared" si="0"/>
        <v>27</v>
      </c>
      <c r="D15" s="22">
        <f t="shared" si="1"/>
        <v>18</v>
      </c>
      <c r="E15" s="22">
        <f t="shared" si="2"/>
        <v>27</v>
      </c>
      <c r="F15" s="22">
        <f t="shared" si="3"/>
        <v>0</v>
      </c>
      <c r="G15" s="20">
        <v>9</v>
      </c>
      <c r="H15" s="20">
        <v>9</v>
      </c>
      <c r="I15" s="13"/>
      <c r="J15" s="13"/>
      <c r="K15" s="20">
        <v>9</v>
      </c>
      <c r="L15" s="20">
        <v>9</v>
      </c>
      <c r="M15" s="20">
        <v>9</v>
      </c>
      <c r="N15" s="20">
        <v>9</v>
      </c>
      <c r="O15" s="19" t="s">
        <v>6</v>
      </c>
      <c r="P15" s="13"/>
      <c r="Q15" s="13"/>
      <c r="R15" s="20">
        <v>9</v>
      </c>
      <c r="S15" s="15" t="s">
        <v>5</v>
      </c>
      <c r="T15" s="20">
        <v>9</v>
      </c>
      <c r="U15" s="20">
        <v>9</v>
      </c>
      <c r="V15" s="20">
        <v>9</v>
      </c>
      <c r="W15" s="13"/>
      <c r="X15" s="13"/>
      <c r="Y15" s="20">
        <v>9</v>
      </c>
      <c r="Z15" s="15" t="s">
        <v>5</v>
      </c>
      <c r="AA15" s="20">
        <v>9</v>
      </c>
      <c r="AB15" s="20">
        <v>9</v>
      </c>
      <c r="AC15" s="20">
        <v>9</v>
      </c>
      <c r="AD15" s="13"/>
      <c r="AE15" s="13"/>
      <c r="AF15" s="20">
        <v>9</v>
      </c>
      <c r="AG15" s="20">
        <v>9</v>
      </c>
      <c r="AH15" s="20">
        <v>9</v>
      </c>
      <c r="AI15" s="20">
        <v>9</v>
      </c>
      <c r="AJ15" s="20">
        <v>9</v>
      </c>
      <c r="AK15" s="20">
        <f t="shared" si="4"/>
        <v>171</v>
      </c>
      <c r="AL15" s="14"/>
      <c r="AM15" s="14"/>
      <c r="AN15" s="20">
        <v>9</v>
      </c>
      <c r="AO15" s="20">
        <v>9</v>
      </c>
      <c r="AP15" s="20">
        <v>9</v>
      </c>
      <c r="AQ15" s="16" t="s">
        <v>4</v>
      </c>
      <c r="AR15" s="20">
        <v>9</v>
      </c>
      <c r="AS15" s="14"/>
      <c r="AT15" s="14"/>
      <c r="AU15" s="20">
        <v>9</v>
      </c>
      <c r="AV15" s="20">
        <v>9</v>
      </c>
      <c r="AW15" s="20">
        <v>9</v>
      </c>
      <c r="AX15" s="20">
        <v>9</v>
      </c>
      <c r="AY15" s="20">
        <v>9</v>
      </c>
      <c r="AZ15" s="14"/>
      <c r="BA15" s="14"/>
      <c r="BB15" s="20">
        <v>9</v>
      </c>
      <c r="BC15" s="20">
        <v>9</v>
      </c>
      <c r="BD15" s="20">
        <v>9</v>
      </c>
      <c r="BE15" s="20">
        <v>9</v>
      </c>
      <c r="BG15" s="14"/>
      <c r="BH15" s="14"/>
      <c r="BI15" s="20">
        <v>9</v>
      </c>
      <c r="BJ15" s="16" t="s">
        <v>4</v>
      </c>
      <c r="BK15" s="16" t="s">
        <v>4</v>
      </c>
      <c r="BL15" s="20">
        <v>9</v>
      </c>
      <c r="BM15" s="20">
        <v>9</v>
      </c>
      <c r="BN15" s="14"/>
      <c r="BO15" s="14"/>
      <c r="BP15" s="20">
        <v>9</v>
      </c>
      <c r="BQ15" s="20">
        <f t="shared" si="5"/>
        <v>153</v>
      </c>
      <c r="BR15" s="19" t="s">
        <v>6</v>
      </c>
      <c r="BS15" s="20">
        <v>9</v>
      </c>
      <c r="BT15" s="20">
        <v>9</v>
      </c>
      <c r="BU15" s="20">
        <v>9</v>
      </c>
      <c r="BV15" s="14"/>
      <c r="BW15" s="14"/>
      <c r="BX15" s="20">
        <v>9</v>
      </c>
      <c r="BY15" s="20">
        <v>9</v>
      </c>
      <c r="BZ15" s="20">
        <v>9</v>
      </c>
      <c r="CA15" s="20">
        <v>9</v>
      </c>
      <c r="CB15" s="20">
        <v>9</v>
      </c>
      <c r="CC15" s="14"/>
      <c r="CD15" s="14"/>
      <c r="CE15" s="20">
        <v>9</v>
      </c>
      <c r="CF15" s="20">
        <v>9</v>
      </c>
      <c r="CG15" s="20">
        <v>9</v>
      </c>
      <c r="CH15" s="20">
        <v>9</v>
      </c>
      <c r="CI15" s="20">
        <v>9</v>
      </c>
      <c r="CJ15" s="14"/>
      <c r="CK15" s="14"/>
      <c r="CL15" s="20">
        <v>9</v>
      </c>
      <c r="CM15" s="20">
        <v>9</v>
      </c>
      <c r="CN15" s="20">
        <v>9</v>
      </c>
      <c r="CO15" s="20">
        <v>9</v>
      </c>
      <c r="CP15" s="20">
        <v>9</v>
      </c>
      <c r="CQ15" s="14"/>
      <c r="CR15" s="14"/>
      <c r="CS15" s="20">
        <v>9</v>
      </c>
      <c r="CT15" s="20">
        <v>9</v>
      </c>
      <c r="CU15" s="19" t="s">
        <v>6</v>
      </c>
      <c r="CV15" s="20">
        <f t="shared" si="6"/>
        <v>180</v>
      </c>
    </row>
    <row r="16" spans="1:100" ht="12.4" customHeight="1">
      <c r="A16" s="3" t="s">
        <v>18</v>
      </c>
      <c r="B16" s="3" t="s">
        <v>22</v>
      </c>
      <c r="C16" s="22">
        <f t="shared" si="0"/>
        <v>0</v>
      </c>
      <c r="D16" s="22">
        <f t="shared" si="1"/>
        <v>0</v>
      </c>
      <c r="E16" s="22">
        <f t="shared" si="2"/>
        <v>27</v>
      </c>
      <c r="F16" s="22">
        <f t="shared" si="3"/>
        <v>0</v>
      </c>
      <c r="G16" s="20">
        <v>9</v>
      </c>
      <c r="H16" s="20">
        <v>9</v>
      </c>
      <c r="I16" s="13"/>
      <c r="J16" s="13"/>
      <c r="K16" s="20">
        <v>9</v>
      </c>
      <c r="L16" s="20">
        <v>9</v>
      </c>
      <c r="M16" s="20">
        <v>9</v>
      </c>
      <c r="N16" s="20">
        <v>9</v>
      </c>
      <c r="O16" s="20">
        <v>9</v>
      </c>
      <c r="P16" s="13"/>
      <c r="Q16" s="13"/>
      <c r="R16" s="20">
        <v>9</v>
      </c>
      <c r="S16" s="20">
        <v>9</v>
      </c>
      <c r="T16" s="20">
        <v>9</v>
      </c>
      <c r="U16" s="20">
        <v>9</v>
      </c>
      <c r="V16" s="20">
        <v>9</v>
      </c>
      <c r="W16" s="13"/>
      <c r="X16" s="13"/>
      <c r="Y16" s="20">
        <v>9</v>
      </c>
      <c r="Z16" s="20">
        <v>9</v>
      </c>
      <c r="AA16" s="20">
        <v>9</v>
      </c>
      <c r="AB16" s="20">
        <v>9</v>
      </c>
      <c r="AC16" s="20">
        <v>9</v>
      </c>
      <c r="AD16" s="13"/>
      <c r="AE16" s="13"/>
      <c r="AF16" s="20">
        <v>9</v>
      </c>
      <c r="AG16" s="20">
        <v>9</v>
      </c>
      <c r="AH16" s="20">
        <v>9</v>
      </c>
      <c r="AI16" s="20">
        <v>9</v>
      </c>
      <c r="AJ16" s="20">
        <v>9</v>
      </c>
      <c r="AK16" s="20">
        <f t="shared" si="4"/>
        <v>198</v>
      </c>
      <c r="AL16" s="14"/>
      <c r="AM16" s="14"/>
      <c r="AN16" s="20">
        <v>9</v>
      </c>
      <c r="AO16" s="20">
        <v>9</v>
      </c>
      <c r="AP16" s="20">
        <v>9</v>
      </c>
      <c r="AQ16" s="20">
        <v>9</v>
      </c>
      <c r="AR16" s="20">
        <v>9</v>
      </c>
      <c r="AS16" s="14"/>
      <c r="AT16" s="14"/>
      <c r="AU16" s="20">
        <v>9</v>
      </c>
      <c r="AV16" s="20">
        <v>9</v>
      </c>
      <c r="AW16" s="20">
        <v>9</v>
      </c>
      <c r="AX16" s="20">
        <v>9</v>
      </c>
      <c r="AY16" s="20">
        <v>9</v>
      </c>
      <c r="AZ16" s="14"/>
      <c r="BA16" s="14"/>
      <c r="BB16" s="20">
        <v>9</v>
      </c>
      <c r="BC16" s="20">
        <v>9</v>
      </c>
      <c r="BD16" s="20">
        <v>9</v>
      </c>
      <c r="BE16" s="20">
        <v>9</v>
      </c>
      <c r="BF16" s="20">
        <v>9</v>
      </c>
      <c r="BG16" s="14"/>
      <c r="BH16" s="14"/>
      <c r="BI16" s="20">
        <v>9</v>
      </c>
      <c r="BJ16" s="20">
        <v>9</v>
      </c>
      <c r="BK16" s="20">
        <v>9</v>
      </c>
      <c r="BL16" s="20">
        <v>9</v>
      </c>
      <c r="BM16" s="20">
        <v>9</v>
      </c>
      <c r="BN16" s="14"/>
      <c r="BO16" s="14"/>
      <c r="BP16" s="19" t="s">
        <v>6</v>
      </c>
      <c r="BQ16" s="20">
        <f t="shared" si="5"/>
        <v>180</v>
      </c>
      <c r="BR16" s="19" t="s">
        <v>6</v>
      </c>
      <c r="BS16" s="20">
        <v>9</v>
      </c>
      <c r="BT16" s="20">
        <v>9</v>
      </c>
      <c r="BU16" s="20">
        <v>9</v>
      </c>
      <c r="BV16" s="14"/>
      <c r="BW16" s="14"/>
      <c r="BX16" s="20">
        <v>9</v>
      </c>
      <c r="BY16" s="20">
        <v>9</v>
      </c>
      <c r="BZ16" s="20">
        <v>9</v>
      </c>
      <c r="CA16" s="20">
        <v>9</v>
      </c>
      <c r="CB16" s="20">
        <v>9</v>
      </c>
      <c r="CC16" s="14"/>
      <c r="CD16" s="14"/>
      <c r="CE16" s="20">
        <v>9</v>
      </c>
      <c r="CF16" s="20">
        <v>9</v>
      </c>
      <c r="CG16" s="20">
        <v>9</v>
      </c>
      <c r="CH16" s="20">
        <v>9</v>
      </c>
      <c r="CI16" s="20">
        <v>9</v>
      </c>
      <c r="CJ16" s="14"/>
      <c r="CK16" s="14"/>
      <c r="CL16" s="20">
        <v>9</v>
      </c>
      <c r="CM16" s="20">
        <v>9</v>
      </c>
      <c r="CN16" s="20">
        <v>9</v>
      </c>
      <c r="CO16" s="20">
        <v>9</v>
      </c>
      <c r="CP16" s="20">
        <v>9</v>
      </c>
      <c r="CQ16" s="14"/>
      <c r="CR16" s="14"/>
      <c r="CS16" s="20">
        <v>9</v>
      </c>
      <c r="CT16" s="20">
        <v>9</v>
      </c>
      <c r="CU16" s="19" t="s">
        <v>6</v>
      </c>
      <c r="CV16" s="20">
        <f t="shared" si="6"/>
        <v>180</v>
      </c>
    </row>
    <row r="17" spans="1:100">
      <c r="A17" s="3" t="s">
        <v>18</v>
      </c>
      <c r="B17" s="3" t="s">
        <v>23</v>
      </c>
      <c r="C17" s="22">
        <f t="shared" si="0"/>
        <v>27</v>
      </c>
      <c r="D17" s="22">
        <f t="shared" si="1"/>
        <v>0</v>
      </c>
      <c r="E17" s="22">
        <f t="shared" si="2"/>
        <v>27</v>
      </c>
      <c r="F17" s="22">
        <f t="shared" si="3"/>
        <v>0</v>
      </c>
      <c r="G17" s="20">
        <v>9</v>
      </c>
      <c r="H17" s="20">
        <v>9</v>
      </c>
      <c r="I17" s="13"/>
      <c r="J17" s="13"/>
      <c r="K17" s="20">
        <v>9</v>
      </c>
      <c r="L17" s="20">
        <v>9</v>
      </c>
      <c r="M17" s="20">
        <v>9</v>
      </c>
      <c r="N17" s="20">
        <v>9</v>
      </c>
      <c r="O17" s="20">
        <v>9</v>
      </c>
      <c r="P17" s="13"/>
      <c r="Q17" s="13"/>
      <c r="R17" s="20">
        <v>9</v>
      </c>
      <c r="S17" s="20">
        <v>9</v>
      </c>
      <c r="T17" s="20">
        <v>9</v>
      </c>
      <c r="U17" s="20">
        <v>9</v>
      </c>
      <c r="V17" s="20">
        <v>9</v>
      </c>
      <c r="W17" s="13"/>
      <c r="X17" s="13"/>
      <c r="Y17" s="20">
        <v>9</v>
      </c>
      <c r="Z17" s="20">
        <v>9</v>
      </c>
      <c r="AA17" s="20">
        <v>9</v>
      </c>
      <c r="AB17" s="20">
        <v>9</v>
      </c>
      <c r="AC17" s="20">
        <v>9</v>
      </c>
      <c r="AD17" s="13"/>
      <c r="AE17" s="13"/>
      <c r="AF17" s="20">
        <v>9</v>
      </c>
      <c r="AG17" s="20">
        <v>9</v>
      </c>
      <c r="AH17" s="20">
        <v>9</v>
      </c>
      <c r="AI17" s="20">
        <v>9</v>
      </c>
      <c r="AJ17" s="20">
        <v>9</v>
      </c>
      <c r="AK17" s="20">
        <f t="shared" si="4"/>
        <v>198</v>
      </c>
      <c r="AL17" s="14"/>
      <c r="AM17" s="14"/>
      <c r="AN17" s="20">
        <v>9</v>
      </c>
      <c r="AO17" s="20">
        <v>9</v>
      </c>
      <c r="AP17" s="20">
        <v>9</v>
      </c>
      <c r="AQ17" s="20">
        <v>9</v>
      </c>
      <c r="AR17" s="20">
        <v>9</v>
      </c>
      <c r="AS17" s="14"/>
      <c r="AT17" s="14"/>
      <c r="AU17" s="20">
        <v>9</v>
      </c>
      <c r="AV17" s="20">
        <v>9</v>
      </c>
      <c r="AW17" s="20">
        <v>9</v>
      </c>
      <c r="AX17" s="20">
        <v>9</v>
      </c>
      <c r="AY17" s="20">
        <v>9</v>
      </c>
      <c r="AZ17" s="14"/>
      <c r="BA17" s="14"/>
      <c r="BB17" s="20">
        <v>9</v>
      </c>
      <c r="BC17" s="16" t="s">
        <v>4</v>
      </c>
      <c r="BD17" s="16" t="s">
        <v>4</v>
      </c>
      <c r="BE17" s="16" t="s">
        <v>4</v>
      </c>
      <c r="BF17" s="20">
        <v>9</v>
      </c>
      <c r="BG17" s="14"/>
      <c r="BH17" s="14"/>
      <c r="BI17" s="20">
        <v>9</v>
      </c>
      <c r="BJ17" s="20">
        <v>9</v>
      </c>
      <c r="BK17" s="20">
        <v>9</v>
      </c>
      <c r="BL17" s="20">
        <v>9</v>
      </c>
      <c r="BM17" s="20">
        <v>9</v>
      </c>
      <c r="BN17" s="14"/>
      <c r="BO17" s="14"/>
      <c r="BP17" s="19" t="s">
        <v>6</v>
      </c>
      <c r="BQ17" s="20">
        <f t="shared" si="5"/>
        <v>153</v>
      </c>
      <c r="BR17" s="19" t="s">
        <v>6</v>
      </c>
      <c r="BS17" s="20">
        <v>9</v>
      </c>
      <c r="BT17" s="20">
        <v>9</v>
      </c>
      <c r="BU17" s="20">
        <v>9</v>
      </c>
      <c r="BV17" s="14"/>
      <c r="BW17" s="14"/>
      <c r="BX17" s="20">
        <v>9</v>
      </c>
      <c r="BY17" s="20">
        <v>9</v>
      </c>
      <c r="BZ17" s="20">
        <v>9</v>
      </c>
      <c r="CA17" s="20">
        <v>9</v>
      </c>
      <c r="CB17" s="20">
        <v>9</v>
      </c>
      <c r="CC17" s="14"/>
      <c r="CD17" s="14"/>
      <c r="CE17" s="20">
        <v>9</v>
      </c>
      <c r="CF17" s="20">
        <v>9</v>
      </c>
      <c r="CG17" s="20">
        <v>9</v>
      </c>
      <c r="CH17" s="20">
        <v>9</v>
      </c>
      <c r="CI17" s="20">
        <v>9</v>
      </c>
      <c r="CJ17" s="14"/>
      <c r="CK17" s="14"/>
      <c r="CL17" s="20">
        <v>9</v>
      </c>
      <c r="CM17" s="20">
        <v>9</v>
      </c>
      <c r="CN17" s="20">
        <v>9</v>
      </c>
      <c r="CO17" s="20">
        <v>9</v>
      </c>
      <c r="CP17" s="20">
        <v>9</v>
      </c>
      <c r="CQ17" s="14"/>
      <c r="CR17" s="14"/>
      <c r="CS17" s="20">
        <v>9</v>
      </c>
      <c r="CT17" s="20">
        <v>9</v>
      </c>
      <c r="CU17" s="19" t="s">
        <v>6</v>
      </c>
      <c r="CV17" s="20">
        <f t="shared" si="6"/>
        <v>180</v>
      </c>
    </row>
    <row r="18" spans="1:100">
      <c r="A18" s="3" t="s">
        <v>18</v>
      </c>
      <c r="B18" s="3" t="s">
        <v>24</v>
      </c>
      <c r="C18" s="22">
        <f t="shared" si="0"/>
        <v>36</v>
      </c>
      <c r="D18" s="22">
        <f t="shared" si="1"/>
        <v>0</v>
      </c>
      <c r="E18" s="22">
        <f t="shared" si="2"/>
        <v>0</v>
      </c>
      <c r="F18" s="22">
        <f t="shared" si="3"/>
        <v>0</v>
      </c>
      <c r="G18" s="20">
        <v>9</v>
      </c>
      <c r="H18" s="20">
        <v>9</v>
      </c>
      <c r="I18" s="13"/>
      <c r="J18" s="13"/>
      <c r="K18" s="20">
        <v>9</v>
      </c>
      <c r="L18" s="20">
        <v>9</v>
      </c>
      <c r="M18" s="20">
        <v>9</v>
      </c>
      <c r="N18" s="20">
        <v>9</v>
      </c>
      <c r="O18" s="20">
        <v>9</v>
      </c>
      <c r="P18" s="13"/>
      <c r="Q18" s="13"/>
      <c r="R18" s="20">
        <v>9</v>
      </c>
      <c r="S18" s="20">
        <v>9</v>
      </c>
      <c r="T18" s="20">
        <v>9</v>
      </c>
      <c r="U18" s="20">
        <v>9</v>
      </c>
      <c r="V18" s="20">
        <v>9</v>
      </c>
      <c r="W18" s="13"/>
      <c r="X18" s="13"/>
      <c r="Y18" s="20">
        <v>9</v>
      </c>
      <c r="Z18" s="20">
        <v>9</v>
      </c>
      <c r="AA18" s="20">
        <v>9</v>
      </c>
      <c r="AB18" s="20">
        <v>9</v>
      </c>
      <c r="AC18" s="20">
        <v>9</v>
      </c>
      <c r="AD18" s="13"/>
      <c r="AE18" s="13"/>
      <c r="AF18" s="20">
        <v>9</v>
      </c>
      <c r="AG18" s="20">
        <v>9</v>
      </c>
      <c r="AH18" s="20">
        <v>9</v>
      </c>
      <c r="AI18" s="20">
        <v>9</v>
      </c>
      <c r="AJ18" s="20">
        <v>9</v>
      </c>
      <c r="AK18" s="20">
        <f t="shared" si="4"/>
        <v>198</v>
      </c>
      <c r="AL18" s="14"/>
      <c r="AM18" s="14"/>
      <c r="AN18" s="20">
        <v>9</v>
      </c>
      <c r="AO18" s="20">
        <v>9</v>
      </c>
      <c r="AP18" s="20">
        <v>9</v>
      </c>
      <c r="AQ18" s="20">
        <v>9</v>
      </c>
      <c r="AR18" s="20">
        <v>9</v>
      </c>
      <c r="AS18" s="14"/>
      <c r="AT18" s="14"/>
      <c r="AU18" s="20">
        <v>9</v>
      </c>
      <c r="AV18" s="20">
        <v>9</v>
      </c>
      <c r="AW18" s="16" t="s">
        <v>4</v>
      </c>
      <c r="AX18" s="20">
        <v>9</v>
      </c>
      <c r="AY18" s="20">
        <v>9</v>
      </c>
      <c r="AZ18" s="14"/>
      <c r="BA18" s="14"/>
      <c r="BB18" s="20">
        <v>9</v>
      </c>
      <c r="BC18" s="20">
        <v>9</v>
      </c>
      <c r="BD18" s="20">
        <v>9</v>
      </c>
      <c r="BE18" s="20">
        <v>9</v>
      </c>
      <c r="BF18" s="20">
        <v>9</v>
      </c>
      <c r="BG18" s="14"/>
      <c r="BH18" s="14"/>
      <c r="BI18" s="16" t="s">
        <v>4</v>
      </c>
      <c r="BJ18" s="16" t="s">
        <v>4</v>
      </c>
      <c r="BK18" s="20">
        <v>9</v>
      </c>
      <c r="BL18" s="20">
        <v>9</v>
      </c>
      <c r="BM18" s="20">
        <v>9</v>
      </c>
      <c r="BN18" s="14"/>
      <c r="BO18" s="14"/>
      <c r="BP18" s="19"/>
      <c r="BQ18" s="20">
        <f t="shared" si="5"/>
        <v>153</v>
      </c>
      <c r="BR18" s="19"/>
      <c r="BS18" s="20">
        <v>9</v>
      </c>
      <c r="BT18" s="20">
        <v>9</v>
      </c>
      <c r="BU18" s="20">
        <v>9</v>
      </c>
      <c r="BV18" s="14"/>
      <c r="BW18" s="14"/>
      <c r="BX18" s="20">
        <v>9</v>
      </c>
      <c r="BY18" s="20">
        <v>9</v>
      </c>
      <c r="BZ18" s="20">
        <v>9</v>
      </c>
      <c r="CA18" s="20">
        <v>9</v>
      </c>
      <c r="CB18" s="20">
        <v>9</v>
      </c>
      <c r="CC18" s="14"/>
      <c r="CD18" s="14"/>
      <c r="CE18" s="20">
        <v>9</v>
      </c>
      <c r="CF18" s="20">
        <v>9</v>
      </c>
      <c r="CG18" s="16" t="s">
        <v>4</v>
      </c>
      <c r="CH18" s="20">
        <v>9</v>
      </c>
      <c r="CI18" s="20">
        <v>9</v>
      </c>
      <c r="CJ18" s="14"/>
      <c r="CK18" s="14"/>
      <c r="CL18" s="20">
        <v>9</v>
      </c>
      <c r="CM18" s="20">
        <v>9</v>
      </c>
      <c r="CN18" s="20">
        <v>9</v>
      </c>
      <c r="CO18" s="20">
        <v>9</v>
      </c>
      <c r="CP18" s="20">
        <v>9</v>
      </c>
      <c r="CQ18" s="14"/>
      <c r="CR18" s="14"/>
      <c r="CS18" s="20">
        <v>9</v>
      </c>
      <c r="CT18" s="20">
        <v>9</v>
      </c>
      <c r="CU18" s="19"/>
      <c r="CV18" s="20">
        <f t="shared" si="6"/>
        <v>171</v>
      </c>
    </row>
    <row r="19" spans="1:100">
      <c r="A19" s="3" t="s">
        <v>25</v>
      </c>
      <c r="B19" s="3" t="s">
        <v>26</v>
      </c>
      <c r="C19" s="22">
        <f t="shared" si="0"/>
        <v>18</v>
      </c>
      <c r="D19" s="22">
        <f t="shared" si="1"/>
        <v>9</v>
      </c>
      <c r="E19" s="22">
        <f t="shared" si="2"/>
        <v>36</v>
      </c>
      <c r="F19" s="22">
        <f t="shared" si="3"/>
        <v>0</v>
      </c>
      <c r="G19" s="20">
        <v>9</v>
      </c>
      <c r="H19" s="20">
        <v>9</v>
      </c>
      <c r="I19" s="13"/>
      <c r="J19" s="13"/>
      <c r="K19" s="16" t="s">
        <v>4</v>
      </c>
      <c r="L19" s="20">
        <v>9</v>
      </c>
      <c r="M19" s="20">
        <v>9</v>
      </c>
      <c r="N19" s="20">
        <v>9</v>
      </c>
      <c r="O19" s="19" t="s">
        <v>6</v>
      </c>
      <c r="P19" s="13"/>
      <c r="Q19" s="13"/>
      <c r="R19" s="20">
        <v>9</v>
      </c>
      <c r="S19" s="20">
        <v>9</v>
      </c>
      <c r="T19" s="20">
        <v>9</v>
      </c>
      <c r="U19" s="20">
        <v>9</v>
      </c>
      <c r="V19" s="20">
        <v>9</v>
      </c>
      <c r="W19" s="13"/>
      <c r="X19" s="13"/>
      <c r="Y19" s="20">
        <v>9</v>
      </c>
      <c r="Z19" s="20">
        <v>9</v>
      </c>
      <c r="AA19" s="20">
        <v>9</v>
      </c>
      <c r="AB19" s="20">
        <v>9</v>
      </c>
      <c r="AC19" s="20">
        <v>9</v>
      </c>
      <c r="AD19" s="13"/>
      <c r="AE19" s="13"/>
      <c r="AF19" s="20">
        <v>9</v>
      </c>
      <c r="AG19" s="20">
        <v>9</v>
      </c>
      <c r="AH19" s="20">
        <v>9</v>
      </c>
      <c r="AI19" s="20">
        <v>9</v>
      </c>
      <c r="AJ19" s="20">
        <v>9</v>
      </c>
      <c r="AK19" s="20">
        <f t="shared" si="4"/>
        <v>180</v>
      </c>
      <c r="AL19" s="14"/>
      <c r="AM19" s="14"/>
      <c r="AN19" s="20">
        <v>9</v>
      </c>
      <c r="AO19" s="20">
        <v>9</v>
      </c>
      <c r="AP19" s="20">
        <v>9</v>
      </c>
      <c r="AQ19" s="20">
        <v>9</v>
      </c>
      <c r="AR19" s="20">
        <v>9</v>
      </c>
      <c r="AS19" s="14"/>
      <c r="AT19" s="14"/>
      <c r="AU19" s="20">
        <v>9</v>
      </c>
      <c r="AV19" s="20">
        <v>9</v>
      </c>
      <c r="AW19" s="20">
        <v>9</v>
      </c>
      <c r="AX19" s="20">
        <v>9</v>
      </c>
      <c r="AY19" s="20">
        <v>9</v>
      </c>
      <c r="AZ19" s="14"/>
      <c r="BA19" s="14"/>
      <c r="BB19" s="20">
        <v>9</v>
      </c>
      <c r="BC19" s="20">
        <v>9</v>
      </c>
      <c r="BD19" s="20">
        <v>9</v>
      </c>
      <c r="BE19" s="20">
        <v>9</v>
      </c>
      <c r="BF19" s="15" t="s">
        <v>5</v>
      </c>
      <c r="BG19" s="14"/>
      <c r="BH19" s="14"/>
      <c r="BI19" s="16" t="s">
        <v>4</v>
      </c>
      <c r="BJ19" s="20">
        <v>9</v>
      </c>
      <c r="BK19" s="20">
        <v>9</v>
      </c>
      <c r="BL19" s="20">
        <v>9</v>
      </c>
      <c r="BM19" s="20">
        <v>9</v>
      </c>
      <c r="BN19" s="14"/>
      <c r="BO19" s="14"/>
      <c r="BP19" s="19" t="s">
        <v>6</v>
      </c>
      <c r="BQ19" s="20">
        <f t="shared" si="5"/>
        <v>162</v>
      </c>
      <c r="BR19" s="19" t="s">
        <v>6</v>
      </c>
      <c r="BS19" s="20">
        <v>9</v>
      </c>
      <c r="BT19" s="20">
        <v>9</v>
      </c>
      <c r="BU19" s="20">
        <v>9</v>
      </c>
      <c r="BV19" s="14"/>
      <c r="BW19" s="14"/>
      <c r="BX19" s="20">
        <v>9</v>
      </c>
      <c r="BY19" s="20">
        <v>9</v>
      </c>
      <c r="BZ19" s="20">
        <v>9</v>
      </c>
      <c r="CA19" s="20">
        <v>9</v>
      </c>
      <c r="CB19" s="20">
        <v>9</v>
      </c>
      <c r="CC19" s="14"/>
      <c r="CD19" s="14"/>
      <c r="CE19" s="20">
        <v>9</v>
      </c>
      <c r="CF19" s="20">
        <v>9</v>
      </c>
      <c r="CG19" s="20">
        <v>9</v>
      </c>
      <c r="CH19" s="20">
        <v>9</v>
      </c>
      <c r="CI19" s="20">
        <v>9</v>
      </c>
      <c r="CJ19" s="14"/>
      <c r="CK19" s="14"/>
      <c r="CL19" s="20">
        <v>9</v>
      </c>
      <c r="CM19" s="20">
        <v>9</v>
      </c>
      <c r="CN19" s="20">
        <v>9</v>
      </c>
      <c r="CO19" s="20">
        <v>9</v>
      </c>
      <c r="CP19" s="20">
        <v>9</v>
      </c>
      <c r="CQ19" s="14"/>
      <c r="CR19" s="14"/>
      <c r="CS19" s="20">
        <v>9</v>
      </c>
      <c r="CT19" s="20">
        <v>9</v>
      </c>
      <c r="CU19" s="19" t="s">
        <v>6</v>
      </c>
      <c r="CV19" s="20">
        <f t="shared" si="6"/>
        <v>180</v>
      </c>
    </row>
    <row r="20" spans="1:100">
      <c r="A20" s="3" t="s">
        <v>25</v>
      </c>
      <c r="B20" s="3" t="s">
        <v>27</v>
      </c>
      <c r="C20" s="22">
        <f t="shared" si="0"/>
        <v>9</v>
      </c>
      <c r="D20" s="22">
        <f t="shared" si="1"/>
        <v>18</v>
      </c>
      <c r="E20" s="22">
        <f t="shared" si="2"/>
        <v>18</v>
      </c>
      <c r="F20" s="22">
        <f t="shared" si="3"/>
        <v>0</v>
      </c>
      <c r="G20" s="20">
        <v>9</v>
      </c>
      <c r="H20" s="20">
        <v>9</v>
      </c>
      <c r="I20" s="13"/>
      <c r="J20" s="13"/>
      <c r="K20" s="20">
        <v>9</v>
      </c>
      <c r="L20" s="20">
        <v>9</v>
      </c>
      <c r="M20" s="20">
        <v>9</v>
      </c>
      <c r="N20" s="20">
        <v>9</v>
      </c>
      <c r="O20" s="20">
        <v>9</v>
      </c>
      <c r="P20" s="13"/>
      <c r="Q20" s="13"/>
      <c r="R20" s="20">
        <v>9</v>
      </c>
      <c r="S20" s="20">
        <v>9</v>
      </c>
      <c r="T20" s="20">
        <v>9</v>
      </c>
      <c r="U20" s="20">
        <v>9</v>
      </c>
      <c r="V20" s="20">
        <v>9</v>
      </c>
      <c r="W20" s="13"/>
      <c r="X20" s="13"/>
      <c r="Y20" s="20">
        <v>9</v>
      </c>
      <c r="Z20" s="20">
        <v>9</v>
      </c>
      <c r="AA20" s="20">
        <v>9</v>
      </c>
      <c r="AB20" s="20">
        <v>9</v>
      </c>
      <c r="AC20" s="20">
        <v>9</v>
      </c>
      <c r="AD20" s="13"/>
      <c r="AE20" s="13"/>
      <c r="AF20" s="20">
        <v>9</v>
      </c>
      <c r="AG20" s="20">
        <v>9</v>
      </c>
      <c r="AH20" s="20">
        <v>9</v>
      </c>
      <c r="AI20" s="20">
        <v>9</v>
      </c>
      <c r="AJ20" s="20">
        <v>9</v>
      </c>
      <c r="AK20" s="20">
        <f t="shared" si="4"/>
        <v>198</v>
      </c>
      <c r="AL20" s="14"/>
      <c r="AM20" s="14"/>
      <c r="AN20" s="20">
        <v>9</v>
      </c>
      <c r="AO20" s="20">
        <v>9</v>
      </c>
      <c r="AP20" s="20">
        <v>9</v>
      </c>
      <c r="AQ20" s="20">
        <v>9</v>
      </c>
      <c r="AR20" s="20">
        <v>9</v>
      </c>
      <c r="AS20" s="14"/>
      <c r="AT20" s="14"/>
      <c r="AU20" s="15" t="s">
        <v>5</v>
      </c>
      <c r="AV20" s="20">
        <v>9</v>
      </c>
      <c r="AW20" s="20">
        <v>9</v>
      </c>
      <c r="AX20" s="20">
        <v>9</v>
      </c>
      <c r="AY20" s="20">
        <v>9</v>
      </c>
      <c r="AZ20" s="14"/>
      <c r="BA20" s="14"/>
      <c r="BB20" s="20">
        <v>9</v>
      </c>
      <c r="BC20" s="20">
        <v>9</v>
      </c>
      <c r="BD20" s="20">
        <v>9</v>
      </c>
      <c r="BE20" s="20">
        <v>9</v>
      </c>
      <c r="BF20" s="20">
        <v>9</v>
      </c>
      <c r="BG20" s="14"/>
      <c r="BH20" s="14"/>
      <c r="BI20" s="20">
        <v>9</v>
      </c>
      <c r="BJ20" s="20">
        <v>9</v>
      </c>
      <c r="BK20" s="20">
        <v>9</v>
      </c>
      <c r="BL20" s="20">
        <v>9</v>
      </c>
      <c r="BM20" s="20">
        <v>9</v>
      </c>
      <c r="BN20" s="14"/>
      <c r="BO20" s="14"/>
      <c r="BP20" s="20">
        <v>9</v>
      </c>
      <c r="BQ20" s="20">
        <f t="shared" si="5"/>
        <v>180</v>
      </c>
      <c r="BR20" s="19" t="s">
        <v>6</v>
      </c>
      <c r="BS20" s="20">
        <v>9</v>
      </c>
      <c r="BT20" s="15" t="s">
        <v>5</v>
      </c>
      <c r="BU20" s="20">
        <v>9</v>
      </c>
      <c r="BV20" s="14"/>
      <c r="BW20" s="14"/>
      <c r="BX20" s="20">
        <v>9</v>
      </c>
      <c r="BY20" s="20">
        <v>9</v>
      </c>
      <c r="BZ20" s="20">
        <v>9</v>
      </c>
      <c r="CA20" s="20">
        <v>9</v>
      </c>
      <c r="CB20" s="16" t="s">
        <v>4</v>
      </c>
      <c r="CC20" s="14"/>
      <c r="CD20" s="14"/>
      <c r="CE20" s="20">
        <v>9</v>
      </c>
      <c r="CF20" s="20">
        <v>9</v>
      </c>
      <c r="CG20" s="20">
        <v>9</v>
      </c>
      <c r="CH20" s="20">
        <v>9</v>
      </c>
      <c r="CI20" s="20">
        <v>9</v>
      </c>
      <c r="CJ20" s="14"/>
      <c r="CK20" s="14"/>
      <c r="CL20" s="20">
        <v>9</v>
      </c>
      <c r="CM20" s="20">
        <v>9</v>
      </c>
      <c r="CN20" s="20">
        <v>9</v>
      </c>
      <c r="CO20" s="20">
        <v>9</v>
      </c>
      <c r="CP20" s="20">
        <v>9</v>
      </c>
      <c r="CQ20" s="14"/>
      <c r="CR20" s="14"/>
      <c r="CS20" s="20">
        <v>9</v>
      </c>
      <c r="CT20" s="20">
        <v>9</v>
      </c>
      <c r="CU20" s="19" t="s">
        <v>6</v>
      </c>
      <c r="CV20" s="20">
        <f t="shared" si="6"/>
        <v>162</v>
      </c>
    </row>
    <row r="21" spans="1:100">
      <c r="A21" s="3" t="s">
        <v>25</v>
      </c>
      <c r="B21" s="3" t="s">
        <v>28</v>
      </c>
      <c r="C21" s="22">
        <f t="shared" si="0"/>
        <v>54</v>
      </c>
      <c r="D21" s="22">
        <f t="shared" si="1"/>
        <v>9</v>
      </c>
      <c r="E21" s="22">
        <f t="shared" si="2"/>
        <v>18</v>
      </c>
      <c r="F21" s="22">
        <f t="shared" si="3"/>
        <v>0</v>
      </c>
      <c r="G21" s="20">
        <v>9</v>
      </c>
      <c r="H21" s="20">
        <v>9</v>
      </c>
      <c r="I21" s="13"/>
      <c r="J21" s="13"/>
      <c r="K21" s="20">
        <v>9</v>
      </c>
      <c r="L21" s="20">
        <v>9</v>
      </c>
      <c r="M21" s="20">
        <v>9</v>
      </c>
      <c r="N21" s="20">
        <v>9</v>
      </c>
      <c r="O21" s="20">
        <v>9</v>
      </c>
      <c r="P21" s="13"/>
      <c r="Q21" s="13"/>
      <c r="R21" s="20">
        <v>9</v>
      </c>
      <c r="S21" s="20">
        <v>9</v>
      </c>
      <c r="T21" s="20">
        <v>9</v>
      </c>
      <c r="U21" s="20">
        <v>9</v>
      </c>
      <c r="V21" s="20">
        <v>9</v>
      </c>
      <c r="W21" s="13"/>
      <c r="X21" s="13"/>
      <c r="Y21" s="20">
        <v>9</v>
      </c>
      <c r="Z21" s="20">
        <v>9</v>
      </c>
      <c r="AA21" s="20">
        <v>9</v>
      </c>
      <c r="AB21" s="20">
        <v>9</v>
      </c>
      <c r="AC21" s="16" t="s">
        <v>4</v>
      </c>
      <c r="AD21" s="13"/>
      <c r="AE21" s="13"/>
      <c r="AF21" s="20">
        <v>9</v>
      </c>
      <c r="AG21" s="20">
        <v>9</v>
      </c>
      <c r="AH21" s="20">
        <v>9</v>
      </c>
      <c r="AI21" s="20">
        <v>9</v>
      </c>
      <c r="AJ21" s="20">
        <v>9</v>
      </c>
      <c r="AK21" s="20">
        <f t="shared" si="4"/>
        <v>189</v>
      </c>
      <c r="AL21" s="14"/>
      <c r="AM21" s="14"/>
      <c r="AN21" s="20">
        <v>9</v>
      </c>
      <c r="AO21" s="15" t="s">
        <v>5</v>
      </c>
      <c r="AP21" s="20">
        <v>9</v>
      </c>
      <c r="AQ21" s="20">
        <v>9</v>
      </c>
      <c r="AR21" s="20">
        <v>9</v>
      </c>
      <c r="AS21" s="14"/>
      <c r="AT21" s="14"/>
      <c r="AU21" s="20">
        <v>9</v>
      </c>
      <c r="AV21" s="16" t="s">
        <v>4</v>
      </c>
      <c r="AW21" s="20">
        <v>9</v>
      </c>
      <c r="AX21" s="20">
        <v>9</v>
      </c>
      <c r="AY21" s="20">
        <v>9</v>
      </c>
      <c r="AZ21" s="14"/>
      <c r="BA21" s="14"/>
      <c r="BB21" s="20">
        <v>9</v>
      </c>
      <c r="BC21" s="20">
        <v>9</v>
      </c>
      <c r="BD21" s="20">
        <v>9</v>
      </c>
      <c r="BE21" s="20">
        <v>9</v>
      </c>
      <c r="BF21" s="20">
        <v>9</v>
      </c>
      <c r="BG21" s="14"/>
      <c r="BH21" s="14"/>
      <c r="BI21" s="16" t="s">
        <v>4</v>
      </c>
      <c r="BJ21" s="16" t="s">
        <v>4</v>
      </c>
      <c r="BK21" s="20">
        <v>9</v>
      </c>
      <c r="BL21" s="20">
        <v>9</v>
      </c>
      <c r="BM21" s="20">
        <v>9</v>
      </c>
      <c r="BN21" s="14"/>
      <c r="BO21" s="14"/>
      <c r="BP21" s="20">
        <v>9</v>
      </c>
      <c r="BQ21" s="20">
        <f t="shared" si="5"/>
        <v>153</v>
      </c>
      <c r="BR21" s="19" t="s">
        <v>6</v>
      </c>
      <c r="BS21" s="20">
        <v>9</v>
      </c>
      <c r="BT21" s="20">
        <v>9</v>
      </c>
      <c r="BU21" s="20">
        <v>9</v>
      </c>
      <c r="BV21" s="14"/>
      <c r="BW21" s="14"/>
      <c r="BX21" s="20">
        <v>9</v>
      </c>
      <c r="BY21" s="20">
        <v>9</v>
      </c>
      <c r="BZ21" s="20">
        <v>9</v>
      </c>
      <c r="CA21" s="20">
        <v>9</v>
      </c>
      <c r="CB21" s="20">
        <v>9</v>
      </c>
      <c r="CC21" s="14"/>
      <c r="CD21" s="14"/>
      <c r="CE21" s="16" t="s">
        <v>4</v>
      </c>
      <c r="CF21" s="20">
        <v>9</v>
      </c>
      <c r="CG21" s="16" t="s">
        <v>4</v>
      </c>
      <c r="CH21" s="20">
        <v>9</v>
      </c>
      <c r="CI21" s="20">
        <v>9</v>
      </c>
      <c r="CJ21" s="14"/>
      <c r="CK21" s="14"/>
      <c r="CL21" s="20">
        <v>9</v>
      </c>
      <c r="CM21" s="20">
        <v>9</v>
      </c>
      <c r="CN21" s="20">
        <v>9</v>
      </c>
      <c r="CO21" s="20">
        <v>9</v>
      </c>
      <c r="CP21" s="20">
        <v>9</v>
      </c>
      <c r="CQ21" s="14"/>
      <c r="CR21" s="14"/>
      <c r="CS21" s="20">
        <v>9</v>
      </c>
      <c r="CT21" s="20">
        <v>9</v>
      </c>
      <c r="CU21" s="19" t="s">
        <v>6</v>
      </c>
      <c r="CV21" s="20">
        <f t="shared" si="6"/>
        <v>162</v>
      </c>
    </row>
    <row r="22" spans="1:100">
      <c r="A22" s="3" t="s">
        <v>25</v>
      </c>
      <c r="B22" s="3" t="s">
        <v>29</v>
      </c>
      <c r="C22" s="22">
        <f t="shared" si="0"/>
        <v>0</v>
      </c>
      <c r="D22" s="22">
        <f t="shared" si="1"/>
        <v>0</v>
      </c>
      <c r="E22" s="22">
        <f t="shared" si="2"/>
        <v>18</v>
      </c>
      <c r="F22" s="22">
        <f t="shared" si="3"/>
        <v>0</v>
      </c>
      <c r="G22" s="20">
        <v>9</v>
      </c>
      <c r="H22" s="20">
        <v>9</v>
      </c>
      <c r="I22" s="13"/>
      <c r="J22" s="13"/>
      <c r="K22" s="20">
        <v>9</v>
      </c>
      <c r="L22" s="20">
        <v>9</v>
      </c>
      <c r="M22" s="20">
        <v>9</v>
      </c>
      <c r="N22" s="20">
        <v>9</v>
      </c>
      <c r="O22" s="20">
        <v>9</v>
      </c>
      <c r="P22" s="13"/>
      <c r="Q22" s="13"/>
      <c r="R22" s="20">
        <v>9</v>
      </c>
      <c r="S22" s="20">
        <v>9</v>
      </c>
      <c r="T22" s="20">
        <v>9</v>
      </c>
      <c r="U22" s="20">
        <v>9</v>
      </c>
      <c r="V22" s="20">
        <v>9</v>
      </c>
      <c r="W22" s="13"/>
      <c r="X22" s="13"/>
      <c r="Y22" s="20">
        <v>9</v>
      </c>
      <c r="Z22" s="20">
        <v>9</v>
      </c>
      <c r="AA22" s="20">
        <v>9</v>
      </c>
      <c r="AB22" s="20">
        <v>9</v>
      </c>
      <c r="AC22" s="20">
        <v>9</v>
      </c>
      <c r="AD22" s="13"/>
      <c r="AE22" s="13"/>
      <c r="AF22" s="20">
        <v>9</v>
      </c>
      <c r="AG22" s="20">
        <v>9</v>
      </c>
      <c r="AH22" s="20">
        <v>9</v>
      </c>
      <c r="AI22" s="20">
        <v>9</v>
      </c>
      <c r="AJ22" s="20">
        <v>9</v>
      </c>
      <c r="AK22" s="20">
        <f t="shared" si="4"/>
        <v>198</v>
      </c>
      <c r="AL22" s="14"/>
      <c r="AM22" s="14"/>
      <c r="AN22" s="20">
        <v>9</v>
      </c>
      <c r="AO22" s="20">
        <v>9</v>
      </c>
      <c r="AP22" s="20">
        <v>9</v>
      </c>
      <c r="AQ22" s="20">
        <v>9</v>
      </c>
      <c r="AR22" s="20">
        <v>9</v>
      </c>
      <c r="AS22" s="14"/>
      <c r="AT22" s="14"/>
      <c r="AU22" s="20">
        <v>9</v>
      </c>
      <c r="AV22" s="20">
        <v>9</v>
      </c>
      <c r="AW22" s="20">
        <v>9</v>
      </c>
      <c r="AX22" s="20">
        <v>9</v>
      </c>
      <c r="AY22" s="20">
        <v>9</v>
      </c>
      <c r="AZ22" s="14"/>
      <c r="BA22" s="14"/>
      <c r="BB22" s="20">
        <v>9</v>
      </c>
      <c r="BC22" s="20">
        <v>9</v>
      </c>
      <c r="BD22" s="20">
        <v>9</v>
      </c>
      <c r="BE22" s="20">
        <v>9</v>
      </c>
      <c r="BF22" s="20">
        <v>9</v>
      </c>
      <c r="BG22" s="14"/>
      <c r="BH22" s="14"/>
      <c r="BI22" s="20">
        <v>9</v>
      </c>
      <c r="BJ22" s="20">
        <v>9</v>
      </c>
      <c r="BK22" s="20">
        <v>9</v>
      </c>
      <c r="BL22" s="20">
        <v>9</v>
      </c>
      <c r="BM22" s="20">
        <v>9</v>
      </c>
      <c r="BN22" s="14"/>
      <c r="BO22" s="14"/>
      <c r="BP22" s="20">
        <v>9</v>
      </c>
      <c r="BQ22" s="20">
        <f t="shared" si="5"/>
        <v>189</v>
      </c>
      <c r="BR22" s="19" t="s">
        <v>6</v>
      </c>
      <c r="BS22" s="20">
        <v>9</v>
      </c>
      <c r="BT22" s="20">
        <v>9</v>
      </c>
      <c r="BU22" s="20">
        <v>9</v>
      </c>
      <c r="BV22" s="14"/>
      <c r="BW22" s="14"/>
      <c r="BX22" s="20">
        <v>9</v>
      </c>
      <c r="BY22" s="20">
        <v>9</v>
      </c>
      <c r="BZ22" s="20">
        <v>9</v>
      </c>
      <c r="CA22" s="20">
        <v>9</v>
      </c>
      <c r="CB22" s="20">
        <v>9</v>
      </c>
      <c r="CC22" s="14"/>
      <c r="CD22" s="14"/>
      <c r="CE22" s="20">
        <v>9</v>
      </c>
      <c r="CF22" s="20">
        <v>9</v>
      </c>
      <c r="CG22" s="20">
        <v>9</v>
      </c>
      <c r="CH22" s="20">
        <v>9</v>
      </c>
      <c r="CI22" s="20">
        <v>9</v>
      </c>
      <c r="CJ22" s="14"/>
      <c r="CK22" s="14"/>
      <c r="CL22" s="20">
        <v>9</v>
      </c>
      <c r="CM22" s="20">
        <v>9</v>
      </c>
      <c r="CN22" s="20">
        <v>9</v>
      </c>
      <c r="CO22" s="20">
        <v>9</v>
      </c>
      <c r="CP22" s="20">
        <v>9</v>
      </c>
      <c r="CQ22" s="14"/>
      <c r="CR22" s="14"/>
      <c r="CS22" s="20">
        <v>9</v>
      </c>
      <c r="CT22" s="20">
        <v>9</v>
      </c>
      <c r="CU22" s="19" t="s">
        <v>6</v>
      </c>
      <c r="CV22" s="20">
        <f t="shared" si="6"/>
        <v>180</v>
      </c>
    </row>
    <row r="23" spans="1:100">
      <c r="A23" s="3" t="s">
        <v>25</v>
      </c>
      <c r="B23" s="3" t="s">
        <v>30</v>
      </c>
      <c r="C23" s="22">
        <f t="shared" si="0"/>
        <v>0</v>
      </c>
      <c r="D23" s="22">
        <f t="shared" si="1"/>
        <v>0</v>
      </c>
      <c r="E23" s="22">
        <f t="shared" si="2"/>
        <v>18</v>
      </c>
      <c r="F23" s="22">
        <f t="shared" si="3"/>
        <v>0</v>
      </c>
      <c r="G23" s="20">
        <v>9</v>
      </c>
      <c r="H23" s="20">
        <v>9</v>
      </c>
      <c r="I23" s="13"/>
      <c r="J23" s="13"/>
      <c r="K23" s="20">
        <v>9</v>
      </c>
      <c r="L23" s="20">
        <v>9</v>
      </c>
      <c r="M23" s="20">
        <v>9</v>
      </c>
      <c r="N23" s="20">
        <v>9</v>
      </c>
      <c r="O23" s="20">
        <v>9</v>
      </c>
      <c r="P23" s="13"/>
      <c r="Q23" s="13"/>
      <c r="R23" s="20">
        <v>9</v>
      </c>
      <c r="S23" s="20">
        <v>9</v>
      </c>
      <c r="T23" s="20">
        <v>9</v>
      </c>
      <c r="U23" s="20">
        <v>9</v>
      </c>
      <c r="V23" s="20">
        <v>9</v>
      </c>
      <c r="W23" s="13"/>
      <c r="X23" s="13"/>
      <c r="Y23" s="20">
        <v>9</v>
      </c>
      <c r="Z23" s="20">
        <v>9</v>
      </c>
      <c r="AA23" s="20">
        <v>9</v>
      </c>
      <c r="AB23" s="20">
        <v>9</v>
      </c>
      <c r="AC23" s="20">
        <v>9</v>
      </c>
      <c r="AD23" s="13"/>
      <c r="AE23" s="13"/>
      <c r="AF23" s="20">
        <v>9</v>
      </c>
      <c r="AG23" s="20">
        <v>9</v>
      </c>
      <c r="AH23" s="20">
        <v>9</v>
      </c>
      <c r="AI23" s="20">
        <v>9</v>
      </c>
      <c r="AJ23" s="20">
        <v>9</v>
      </c>
      <c r="AK23" s="20">
        <f t="shared" si="4"/>
        <v>198</v>
      </c>
      <c r="AL23" s="14"/>
      <c r="AM23" s="14"/>
      <c r="AN23" s="20">
        <v>9</v>
      </c>
      <c r="AO23" s="20">
        <v>9</v>
      </c>
      <c r="AP23" s="20">
        <v>9</v>
      </c>
      <c r="AQ23" s="20">
        <v>9</v>
      </c>
      <c r="AR23" s="20">
        <v>9</v>
      </c>
      <c r="AS23" s="14"/>
      <c r="AT23" s="14"/>
      <c r="AU23" s="20">
        <v>9</v>
      </c>
      <c r="AV23" s="20">
        <v>9</v>
      </c>
      <c r="AW23" s="20">
        <v>9</v>
      </c>
      <c r="AX23" s="20">
        <v>9</v>
      </c>
      <c r="AY23" s="20">
        <v>9</v>
      </c>
      <c r="AZ23" s="14"/>
      <c r="BA23" s="14"/>
      <c r="BB23" s="20">
        <v>9</v>
      </c>
      <c r="BC23" s="20">
        <v>9</v>
      </c>
      <c r="BD23" s="20">
        <v>9</v>
      </c>
      <c r="BE23" s="20">
        <v>9</v>
      </c>
      <c r="BF23" s="20">
        <v>9</v>
      </c>
      <c r="BG23" s="14"/>
      <c r="BH23" s="14"/>
      <c r="BI23" s="20">
        <v>9</v>
      </c>
      <c r="BJ23" s="20">
        <v>9</v>
      </c>
      <c r="BK23" s="20">
        <v>9</v>
      </c>
      <c r="BL23" s="20">
        <v>9</v>
      </c>
      <c r="BM23" s="20">
        <v>9</v>
      </c>
      <c r="BN23" s="14"/>
      <c r="BO23" s="14"/>
      <c r="BP23" s="20">
        <v>9</v>
      </c>
      <c r="BQ23" s="20">
        <f t="shared" si="5"/>
        <v>189</v>
      </c>
      <c r="BR23" s="19" t="s">
        <v>6</v>
      </c>
      <c r="BS23" s="20">
        <v>9</v>
      </c>
      <c r="BT23" s="20">
        <v>9</v>
      </c>
      <c r="BU23" s="20">
        <v>9</v>
      </c>
      <c r="BV23" s="14"/>
      <c r="BW23" s="14"/>
      <c r="BX23" s="20">
        <v>9</v>
      </c>
      <c r="BY23" s="20">
        <v>9</v>
      </c>
      <c r="BZ23" s="20">
        <v>9</v>
      </c>
      <c r="CA23" s="20">
        <v>9</v>
      </c>
      <c r="CB23" s="20">
        <v>9</v>
      </c>
      <c r="CC23" s="14"/>
      <c r="CD23" s="14"/>
      <c r="CE23" s="20">
        <v>9</v>
      </c>
      <c r="CF23" s="20">
        <v>9</v>
      </c>
      <c r="CG23" s="20">
        <v>9</v>
      </c>
      <c r="CH23" s="20">
        <v>9</v>
      </c>
      <c r="CI23" s="20">
        <v>9</v>
      </c>
      <c r="CJ23" s="14"/>
      <c r="CK23" s="14"/>
      <c r="CL23" s="20">
        <v>9</v>
      </c>
      <c r="CM23" s="20">
        <v>9</v>
      </c>
      <c r="CN23" s="20">
        <v>9</v>
      </c>
      <c r="CO23" s="20">
        <v>9</v>
      </c>
      <c r="CP23" s="20">
        <v>9</v>
      </c>
      <c r="CQ23" s="14"/>
      <c r="CR23" s="14"/>
      <c r="CS23" s="20">
        <v>9</v>
      </c>
      <c r="CT23" s="20">
        <v>9</v>
      </c>
      <c r="CU23" s="19" t="s">
        <v>6</v>
      </c>
      <c r="CV23" s="20">
        <f t="shared" si="6"/>
        <v>180</v>
      </c>
    </row>
    <row r="24" spans="1:100">
      <c r="A24" s="3" t="s">
        <v>31</v>
      </c>
      <c r="B24" s="3" t="s">
        <v>32</v>
      </c>
      <c r="C24" s="22">
        <f t="shared" si="0"/>
        <v>9</v>
      </c>
      <c r="D24" s="22">
        <f t="shared" si="1"/>
        <v>9</v>
      </c>
      <c r="E24" s="22">
        <f t="shared" si="2"/>
        <v>27</v>
      </c>
      <c r="F24" s="22">
        <f t="shared" si="3"/>
        <v>0</v>
      </c>
      <c r="G24" s="15" t="s">
        <v>5</v>
      </c>
      <c r="H24" s="20">
        <v>9</v>
      </c>
      <c r="I24" s="13"/>
      <c r="J24" s="13"/>
      <c r="K24" s="20">
        <v>9</v>
      </c>
      <c r="L24" s="20">
        <v>9</v>
      </c>
      <c r="M24" s="20">
        <v>9</v>
      </c>
      <c r="N24" s="20">
        <v>9</v>
      </c>
      <c r="O24" s="20">
        <v>9</v>
      </c>
      <c r="P24" s="13"/>
      <c r="Q24" s="13"/>
      <c r="R24" s="20">
        <v>9</v>
      </c>
      <c r="S24" s="20">
        <v>9</v>
      </c>
      <c r="T24" s="20">
        <v>9</v>
      </c>
      <c r="U24" s="20">
        <v>9</v>
      </c>
      <c r="V24" s="20">
        <v>9</v>
      </c>
      <c r="W24" s="13"/>
      <c r="X24" s="13"/>
      <c r="Y24" s="20">
        <v>9</v>
      </c>
      <c r="Z24" s="20">
        <v>9</v>
      </c>
      <c r="AA24" s="20">
        <v>9</v>
      </c>
      <c r="AB24" s="20">
        <v>9</v>
      </c>
      <c r="AC24" s="20">
        <v>9</v>
      </c>
      <c r="AD24" s="13"/>
      <c r="AE24" s="13"/>
      <c r="AF24" s="20">
        <v>9</v>
      </c>
      <c r="AG24" s="20">
        <v>9</v>
      </c>
      <c r="AH24" s="20">
        <v>9</v>
      </c>
      <c r="AI24" s="20">
        <v>9</v>
      </c>
      <c r="AJ24" s="20">
        <v>9</v>
      </c>
      <c r="AK24" s="20">
        <f t="shared" si="4"/>
        <v>189</v>
      </c>
      <c r="AL24" s="14"/>
      <c r="AM24" s="14"/>
      <c r="AN24" s="20">
        <v>9</v>
      </c>
      <c r="AO24" s="20">
        <v>9</v>
      </c>
      <c r="AP24" s="20">
        <v>9</v>
      </c>
      <c r="AQ24" s="20">
        <v>9</v>
      </c>
      <c r="AR24" s="20">
        <v>9</v>
      </c>
      <c r="AS24" s="14"/>
      <c r="AT24" s="14"/>
      <c r="AU24" s="20">
        <v>9</v>
      </c>
      <c r="AV24" s="20">
        <v>9</v>
      </c>
      <c r="AW24" s="20">
        <v>9</v>
      </c>
      <c r="AX24" s="20">
        <v>9</v>
      </c>
      <c r="AY24" s="20">
        <v>9</v>
      </c>
      <c r="AZ24" s="14"/>
      <c r="BA24" s="14"/>
      <c r="BB24" s="20">
        <v>9</v>
      </c>
      <c r="BC24" s="20">
        <v>9</v>
      </c>
      <c r="BD24" s="20">
        <v>9</v>
      </c>
      <c r="BE24" s="20">
        <v>9</v>
      </c>
      <c r="BF24" s="20">
        <v>9</v>
      </c>
      <c r="BG24" s="14"/>
      <c r="BH24" s="14"/>
      <c r="BI24" s="20">
        <v>9</v>
      </c>
      <c r="BJ24" s="20">
        <v>9</v>
      </c>
      <c r="BK24" s="20">
        <v>9</v>
      </c>
      <c r="BL24" s="20">
        <v>9</v>
      </c>
      <c r="BM24" s="20">
        <v>9</v>
      </c>
      <c r="BN24" s="14"/>
      <c r="BO24" s="14"/>
      <c r="BP24" s="19" t="s">
        <v>6</v>
      </c>
      <c r="BQ24" s="20">
        <f t="shared" si="5"/>
        <v>180</v>
      </c>
      <c r="BR24" s="19" t="s">
        <v>6</v>
      </c>
      <c r="BS24" s="20">
        <v>9</v>
      </c>
      <c r="BT24" s="20">
        <v>9</v>
      </c>
      <c r="BU24" s="20">
        <v>9</v>
      </c>
      <c r="BV24" s="14"/>
      <c r="BW24" s="14"/>
      <c r="BX24" s="20">
        <v>9</v>
      </c>
      <c r="BY24" s="20">
        <v>9</v>
      </c>
      <c r="BZ24" s="20">
        <v>9</v>
      </c>
      <c r="CA24" s="20">
        <v>9</v>
      </c>
      <c r="CB24" s="16" t="s">
        <v>4</v>
      </c>
      <c r="CC24" s="14"/>
      <c r="CD24" s="14"/>
      <c r="CE24" s="20">
        <v>9</v>
      </c>
      <c r="CF24" s="20">
        <v>9</v>
      </c>
      <c r="CG24" s="20">
        <v>9</v>
      </c>
      <c r="CH24" s="20">
        <v>9</v>
      </c>
      <c r="CI24" s="20">
        <v>9</v>
      </c>
      <c r="CJ24" s="14"/>
      <c r="CK24" s="14"/>
      <c r="CL24" s="20">
        <v>9</v>
      </c>
      <c r="CM24" s="20">
        <v>9</v>
      </c>
      <c r="CN24" s="20">
        <v>9</v>
      </c>
      <c r="CO24" s="20">
        <v>9</v>
      </c>
      <c r="CP24" s="20">
        <v>9</v>
      </c>
      <c r="CQ24" s="14"/>
      <c r="CR24" s="14"/>
      <c r="CS24" s="20">
        <v>9</v>
      </c>
      <c r="CT24" s="20">
        <v>9</v>
      </c>
      <c r="CU24" s="19" t="s">
        <v>6</v>
      </c>
      <c r="CV24" s="20">
        <f t="shared" si="6"/>
        <v>171</v>
      </c>
    </row>
    <row r="25" spans="1:100">
      <c r="A25" s="3" t="s">
        <v>31</v>
      </c>
      <c r="B25" s="3" t="s">
        <v>33</v>
      </c>
      <c r="C25" s="22">
        <f t="shared" si="0"/>
        <v>36</v>
      </c>
      <c r="D25" s="22">
        <f t="shared" si="1"/>
        <v>0</v>
      </c>
      <c r="E25" s="22">
        <f t="shared" si="2"/>
        <v>27</v>
      </c>
      <c r="F25" s="22">
        <f t="shared" si="3"/>
        <v>0</v>
      </c>
      <c r="G25" s="20">
        <v>9</v>
      </c>
      <c r="H25" s="20">
        <v>9</v>
      </c>
      <c r="I25" s="13"/>
      <c r="J25" s="13"/>
      <c r="K25" s="20">
        <v>9</v>
      </c>
      <c r="L25" s="20">
        <v>9</v>
      </c>
      <c r="M25" s="20">
        <v>9</v>
      </c>
      <c r="N25" s="20">
        <v>9</v>
      </c>
      <c r="O25" s="20">
        <v>9</v>
      </c>
      <c r="P25" s="13"/>
      <c r="Q25" s="13"/>
      <c r="R25" s="20">
        <v>9</v>
      </c>
      <c r="S25" s="20">
        <v>9</v>
      </c>
      <c r="T25" s="20">
        <v>9</v>
      </c>
      <c r="U25" s="20">
        <v>9</v>
      </c>
      <c r="V25" s="20">
        <v>9</v>
      </c>
      <c r="W25" s="13"/>
      <c r="X25" s="13"/>
      <c r="Y25" s="20">
        <v>9</v>
      </c>
      <c r="Z25" s="20">
        <v>9</v>
      </c>
      <c r="AA25" s="20">
        <v>9</v>
      </c>
      <c r="AB25" s="20">
        <v>9</v>
      </c>
      <c r="AC25" s="20">
        <v>9</v>
      </c>
      <c r="AD25" s="13"/>
      <c r="AE25" s="13"/>
      <c r="AF25" s="20">
        <v>9</v>
      </c>
      <c r="AG25" s="20">
        <v>9</v>
      </c>
      <c r="AH25" s="20">
        <v>9</v>
      </c>
      <c r="AI25" s="20">
        <v>9</v>
      </c>
      <c r="AJ25" s="20">
        <v>9</v>
      </c>
      <c r="AK25" s="20">
        <f t="shared" si="4"/>
        <v>198</v>
      </c>
      <c r="AL25" s="14"/>
      <c r="AM25" s="14"/>
      <c r="AN25" s="20">
        <v>9</v>
      </c>
      <c r="AO25" s="20">
        <v>9</v>
      </c>
      <c r="AP25" s="20">
        <v>9</v>
      </c>
      <c r="AQ25" s="20">
        <v>9</v>
      </c>
      <c r="AR25" s="20">
        <v>9</v>
      </c>
      <c r="AS25" s="14"/>
      <c r="AT25" s="14"/>
      <c r="AU25" s="20">
        <v>9</v>
      </c>
      <c r="AV25" s="20">
        <v>9</v>
      </c>
      <c r="AW25" s="20">
        <v>9</v>
      </c>
      <c r="AX25" s="20">
        <v>9</v>
      </c>
      <c r="AY25" s="20">
        <v>9</v>
      </c>
      <c r="AZ25" s="14"/>
      <c r="BA25" s="14"/>
      <c r="BB25" s="20">
        <v>9</v>
      </c>
      <c r="BC25" s="20">
        <v>9</v>
      </c>
      <c r="BD25" s="20">
        <v>9</v>
      </c>
      <c r="BE25" s="20">
        <v>9</v>
      </c>
      <c r="BF25" s="20">
        <v>9</v>
      </c>
      <c r="BG25" s="14"/>
      <c r="BH25" s="14"/>
      <c r="BI25" s="16" t="s">
        <v>4</v>
      </c>
      <c r="BJ25" s="16" t="s">
        <v>4</v>
      </c>
      <c r="BK25" s="20">
        <v>9</v>
      </c>
      <c r="BL25" s="20">
        <v>9</v>
      </c>
      <c r="BM25" s="20">
        <v>9</v>
      </c>
      <c r="BN25" s="14"/>
      <c r="BO25" s="14"/>
      <c r="BP25" s="19" t="s">
        <v>6</v>
      </c>
      <c r="BQ25" s="20">
        <f t="shared" si="5"/>
        <v>162</v>
      </c>
      <c r="BR25" s="19" t="s">
        <v>6</v>
      </c>
      <c r="BS25" s="20">
        <v>9</v>
      </c>
      <c r="BT25" s="20">
        <v>9</v>
      </c>
      <c r="BU25" s="20">
        <v>9</v>
      </c>
      <c r="BV25" s="13"/>
      <c r="BW25" s="13"/>
      <c r="BX25" s="20">
        <v>9</v>
      </c>
      <c r="BY25" s="20">
        <v>9</v>
      </c>
      <c r="BZ25" s="20">
        <v>9</v>
      </c>
      <c r="CA25" s="20">
        <v>9</v>
      </c>
      <c r="CB25" s="20">
        <v>9</v>
      </c>
      <c r="CC25" s="13"/>
      <c r="CD25" s="13"/>
      <c r="CE25" s="20">
        <v>9</v>
      </c>
      <c r="CF25" s="20">
        <v>9</v>
      </c>
      <c r="CG25" s="16" t="s">
        <v>4</v>
      </c>
      <c r="CH25" s="20">
        <v>9</v>
      </c>
      <c r="CI25" s="20">
        <v>9</v>
      </c>
      <c r="CJ25" s="13"/>
      <c r="CK25" s="13"/>
      <c r="CL25" s="20">
        <v>9</v>
      </c>
      <c r="CM25" s="20">
        <v>9</v>
      </c>
      <c r="CN25" s="20">
        <v>9</v>
      </c>
      <c r="CO25" s="20">
        <v>9</v>
      </c>
      <c r="CP25" s="16" t="s">
        <v>4</v>
      </c>
      <c r="CQ25" s="13"/>
      <c r="CR25" s="13"/>
      <c r="CS25" s="20">
        <v>9</v>
      </c>
      <c r="CT25" s="20">
        <v>9</v>
      </c>
      <c r="CU25" s="19" t="s">
        <v>6</v>
      </c>
      <c r="CV25" s="20">
        <f t="shared" si="6"/>
        <v>162</v>
      </c>
    </row>
    <row r="26" spans="1:100">
      <c r="A26" s="3" t="s">
        <v>31</v>
      </c>
      <c r="B26" s="3" t="s">
        <v>34</v>
      </c>
      <c r="C26" s="22">
        <f t="shared" si="0"/>
        <v>18</v>
      </c>
      <c r="D26" s="22">
        <f t="shared" si="1"/>
        <v>0</v>
      </c>
      <c r="E26" s="22">
        <f t="shared" si="2"/>
        <v>36</v>
      </c>
      <c r="F26" s="22">
        <f t="shared" si="3"/>
        <v>0</v>
      </c>
      <c r="G26" s="20">
        <v>9</v>
      </c>
      <c r="H26" s="20">
        <v>9</v>
      </c>
      <c r="I26" s="13"/>
      <c r="J26" s="13"/>
      <c r="K26" s="20">
        <v>9</v>
      </c>
      <c r="L26" s="20">
        <v>9</v>
      </c>
      <c r="M26" s="20">
        <v>9</v>
      </c>
      <c r="N26" s="20">
        <v>9</v>
      </c>
      <c r="O26" s="19" t="s">
        <v>6</v>
      </c>
      <c r="P26" s="13"/>
      <c r="Q26" s="13"/>
      <c r="R26" s="16" t="s">
        <v>4</v>
      </c>
      <c r="S26" s="20">
        <v>9</v>
      </c>
      <c r="T26" s="20">
        <v>9</v>
      </c>
      <c r="U26" s="20">
        <v>9</v>
      </c>
      <c r="V26" s="20">
        <v>9</v>
      </c>
      <c r="W26" s="13"/>
      <c r="X26" s="13"/>
      <c r="Y26" s="20">
        <v>9</v>
      </c>
      <c r="Z26" s="20">
        <v>9</v>
      </c>
      <c r="AA26" s="20">
        <v>9</v>
      </c>
      <c r="AB26" s="20">
        <v>9</v>
      </c>
      <c r="AC26" s="20">
        <v>9</v>
      </c>
      <c r="AD26" s="13"/>
      <c r="AE26" s="13"/>
      <c r="AF26" s="20">
        <v>9</v>
      </c>
      <c r="AG26" s="20">
        <v>9</v>
      </c>
      <c r="AH26" s="20">
        <v>9</v>
      </c>
      <c r="AI26" s="20">
        <v>9</v>
      </c>
      <c r="AJ26" s="20">
        <v>9</v>
      </c>
      <c r="AK26" s="20">
        <f t="shared" si="4"/>
        <v>180</v>
      </c>
      <c r="AL26" s="14"/>
      <c r="AM26" s="14"/>
      <c r="AN26" s="20">
        <v>9</v>
      </c>
      <c r="AO26" s="20">
        <v>9</v>
      </c>
      <c r="AP26" s="20">
        <v>9</v>
      </c>
      <c r="AQ26" s="20">
        <v>9</v>
      </c>
      <c r="AR26" s="20">
        <v>9</v>
      </c>
      <c r="AS26" s="14"/>
      <c r="AT26" s="14"/>
      <c r="AU26" s="20">
        <v>9</v>
      </c>
      <c r="AV26" s="20">
        <v>9</v>
      </c>
      <c r="AW26" s="20">
        <v>9</v>
      </c>
      <c r="AX26" s="20">
        <v>9</v>
      </c>
      <c r="AY26" s="20">
        <v>9</v>
      </c>
      <c r="AZ26" s="14"/>
      <c r="BA26" s="14"/>
      <c r="BB26" s="20">
        <v>9</v>
      </c>
      <c r="BC26" s="20">
        <v>9</v>
      </c>
      <c r="BD26" s="20">
        <v>9</v>
      </c>
      <c r="BE26" s="20">
        <v>9</v>
      </c>
      <c r="BF26" s="20">
        <v>9</v>
      </c>
      <c r="BG26" s="14"/>
      <c r="BH26" s="14"/>
      <c r="BI26" s="20">
        <v>9</v>
      </c>
      <c r="BJ26" s="20">
        <v>9</v>
      </c>
      <c r="BK26" s="20">
        <v>9</v>
      </c>
      <c r="BL26" s="20">
        <v>9</v>
      </c>
      <c r="BM26" s="16" t="s">
        <v>4</v>
      </c>
      <c r="BN26" s="14"/>
      <c r="BO26" s="14"/>
      <c r="BP26" s="19" t="s">
        <v>6</v>
      </c>
      <c r="BQ26" s="20">
        <f t="shared" si="5"/>
        <v>171</v>
      </c>
      <c r="BR26" s="19" t="s">
        <v>6</v>
      </c>
      <c r="BS26" s="20">
        <v>9</v>
      </c>
      <c r="BT26" s="20">
        <v>9</v>
      </c>
      <c r="BU26" s="20">
        <v>9</v>
      </c>
      <c r="BV26" s="13"/>
      <c r="BW26" s="13"/>
      <c r="BX26" s="20">
        <v>9</v>
      </c>
      <c r="BY26" s="20">
        <v>9</v>
      </c>
      <c r="BZ26" s="20">
        <v>9</v>
      </c>
      <c r="CA26" s="20">
        <v>9</v>
      </c>
      <c r="CB26" s="20">
        <v>9</v>
      </c>
      <c r="CC26" s="13"/>
      <c r="CD26" s="13"/>
      <c r="CE26" s="20">
        <v>9</v>
      </c>
      <c r="CF26" s="20">
        <v>9</v>
      </c>
      <c r="CG26" s="20">
        <v>9</v>
      </c>
      <c r="CH26" s="20">
        <v>9</v>
      </c>
      <c r="CI26" s="20">
        <v>9</v>
      </c>
      <c r="CJ26" s="13"/>
      <c r="CK26" s="13"/>
      <c r="CL26" s="20">
        <v>9</v>
      </c>
      <c r="CM26" s="20">
        <v>9</v>
      </c>
      <c r="CN26" s="20">
        <v>9</v>
      </c>
      <c r="CO26" s="20">
        <v>9</v>
      </c>
      <c r="CP26" s="20">
        <v>9</v>
      </c>
      <c r="CQ26" s="13"/>
      <c r="CR26" s="13"/>
      <c r="CS26" s="20">
        <v>9</v>
      </c>
      <c r="CT26" s="20">
        <v>9</v>
      </c>
      <c r="CU26" s="19" t="s">
        <v>6</v>
      </c>
      <c r="CV26" s="20">
        <f t="shared" si="6"/>
        <v>180</v>
      </c>
    </row>
    <row r="27" spans="1:100">
      <c r="O27" s="20"/>
    </row>
    <row r="28" spans="1:100">
      <c r="B28" s="9" t="s">
        <v>35</v>
      </c>
      <c r="C28" s="9"/>
      <c r="D28" s="9"/>
      <c r="E28" s="9"/>
      <c r="F28" s="9"/>
      <c r="G28" s="20">
        <f>SUM(G4:G26)</f>
        <v>189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1">
        <f>SUM(AL4:AL26)</f>
        <v>0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>
        <f>SUM(BP4:BP26)</f>
        <v>108</v>
      </c>
      <c r="BQ28" s="21"/>
      <c r="BR28" s="20">
        <f>SUM(BR4:BR26)</f>
        <v>0</v>
      </c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</row>
    <row r="29" spans="1:100">
      <c r="B29" s="9" t="s">
        <v>36</v>
      </c>
      <c r="C29" s="9"/>
      <c r="D29" s="9"/>
      <c r="E29" s="9"/>
      <c r="F29" s="9"/>
      <c r="G29" s="20">
        <v>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1">
        <v>9</v>
      </c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>
        <v>9</v>
      </c>
      <c r="BQ29" s="21"/>
      <c r="BR29" s="20">
        <v>9</v>
      </c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</row>
    <row r="30" spans="1:100">
      <c r="B30" s="9" t="s">
        <v>37</v>
      </c>
      <c r="C30" s="9"/>
      <c r="D30" s="9"/>
      <c r="E30" s="9"/>
      <c r="F30" s="9"/>
      <c r="G30" s="20">
        <f>G29-G28</f>
        <v>-180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1">
        <f>AL29-AL28</f>
        <v>9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>
        <f>BP29-BP28</f>
        <v>-99</v>
      </c>
      <c r="BQ30" s="21"/>
      <c r="BR30" s="20">
        <f t="shared" ref="BR30" si="7">BR29-BR28</f>
        <v>9</v>
      </c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</row>
  </sheetData>
  <mergeCells count="3">
    <mergeCell ref="G2:AJ2"/>
    <mergeCell ref="AL2:BP2"/>
    <mergeCell ref="BR2:CU2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3D5F-6E90-4088-9AAF-8FD8FFFC3C06}">
  <dimension ref="A2:CV29"/>
  <sheetViews>
    <sheetView workbookViewId="0">
      <pane xSplit="6" topLeftCell="CH1" activePane="topRight" state="frozen"/>
      <selection pane="topRight" activeCell="A14" sqref="A14:XFD14"/>
    </sheetView>
  </sheetViews>
  <sheetFormatPr defaultRowHeight="14.45"/>
  <cols>
    <col min="1" max="1" width="10.28515625" customWidth="1"/>
    <col min="2" max="2" width="21.7109375" customWidth="1"/>
    <col min="3" max="6" width="3.140625" customWidth="1"/>
    <col min="7" max="7" width="5.5703125" bestFit="1" customWidth="1"/>
    <col min="8" max="15" width="5.5703125" customWidth="1"/>
    <col min="16" max="16" width="6.5703125" customWidth="1"/>
    <col min="17" max="17" width="6.28515625" customWidth="1"/>
    <col min="18" max="20" width="5.5703125" customWidth="1"/>
    <col min="21" max="21" width="5.5703125" bestFit="1" customWidth="1"/>
    <col min="22" max="22" width="7.85546875" customWidth="1"/>
    <col min="23" max="27" width="5.5703125" bestFit="1" customWidth="1"/>
    <col min="28" max="28" width="8.42578125" customWidth="1"/>
    <col min="29" max="29" width="5.5703125" bestFit="1" customWidth="1"/>
    <col min="30" max="32" width="5.5703125" customWidth="1"/>
    <col min="33" max="33" width="6.7109375" customWidth="1"/>
    <col min="34" max="36" width="5.5703125" customWidth="1"/>
    <col min="37" max="37" width="6.28515625" bestFit="1" customWidth="1"/>
    <col min="38" max="38" width="11.28515625" customWidth="1"/>
    <col min="39" max="47" width="5.5703125" customWidth="1"/>
    <col min="48" max="48" width="6.5703125" customWidth="1"/>
    <col min="49" max="49" width="5.5703125" customWidth="1"/>
    <col min="50" max="50" width="6.85546875" customWidth="1"/>
    <col min="51" max="51" width="6.7109375" customWidth="1"/>
    <col min="52" max="52" width="7.140625" customWidth="1"/>
    <col min="53" max="53" width="6.7109375" customWidth="1"/>
    <col min="54" max="55" width="5.5703125" customWidth="1"/>
    <col min="56" max="56" width="7.5703125" customWidth="1"/>
    <col min="57" max="58" width="5.5703125" customWidth="1"/>
    <col min="59" max="59" width="8.5703125" customWidth="1"/>
    <col min="60" max="62" width="6.140625" customWidth="1"/>
    <col min="63" max="63" width="6.28515625" customWidth="1"/>
    <col min="64" max="64" width="6.5703125" customWidth="1"/>
    <col min="65" max="69" width="5.5703125" customWidth="1"/>
    <col min="70" max="70" width="9.140625" customWidth="1"/>
    <col min="71" max="73" width="6.28515625" bestFit="1" customWidth="1"/>
    <col min="74" max="79" width="5.7109375" customWidth="1"/>
    <col min="80" max="95" width="6.28515625" customWidth="1"/>
    <col min="96" max="98" width="5.5703125" customWidth="1"/>
    <col min="99" max="99" width="9.140625" customWidth="1"/>
  </cols>
  <sheetData>
    <row r="2" spans="1:100">
      <c r="A2" s="23" t="s">
        <v>0</v>
      </c>
      <c r="B2" s="23"/>
      <c r="C2" s="2"/>
      <c r="D2" s="2"/>
      <c r="E2" s="2"/>
      <c r="F2" s="2"/>
      <c r="G2" s="98" t="s">
        <v>38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"/>
      <c r="AM2" s="98" t="s">
        <v>39</v>
      </c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1" t="s">
        <v>40</v>
      </c>
      <c r="BS2" s="98" t="s">
        <v>41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23" t="s">
        <v>42</v>
      </c>
      <c r="CV2" t="s">
        <v>43</v>
      </c>
    </row>
    <row r="3" spans="1:100" ht="12.4" customHeight="1">
      <c r="A3" s="8"/>
      <c r="B3" s="8"/>
      <c r="C3" s="17" t="s">
        <v>4</v>
      </c>
      <c r="D3" s="15" t="s">
        <v>5</v>
      </c>
      <c r="E3" s="19" t="s">
        <v>6</v>
      </c>
      <c r="F3" s="18" t="s">
        <v>7</v>
      </c>
      <c r="G3" s="10">
        <v>45261</v>
      </c>
      <c r="H3" s="10">
        <v>45262</v>
      </c>
      <c r="I3" s="10">
        <v>45263</v>
      </c>
      <c r="J3" s="10">
        <v>45264</v>
      </c>
      <c r="K3" s="10">
        <v>45265</v>
      </c>
      <c r="L3" s="10">
        <v>45266</v>
      </c>
      <c r="M3" s="10">
        <v>45267</v>
      </c>
      <c r="N3" s="10">
        <v>45268</v>
      </c>
      <c r="O3" s="10">
        <v>45269</v>
      </c>
      <c r="P3" s="10">
        <v>45270</v>
      </c>
      <c r="Q3" s="10">
        <v>45271</v>
      </c>
      <c r="R3" s="10">
        <v>45272</v>
      </c>
      <c r="S3" s="10">
        <v>45273</v>
      </c>
      <c r="T3" s="10">
        <v>45274</v>
      </c>
      <c r="U3" s="10">
        <v>45275</v>
      </c>
      <c r="V3" s="10">
        <v>45276</v>
      </c>
      <c r="W3" s="10">
        <v>45277</v>
      </c>
      <c r="X3" s="10">
        <v>45278</v>
      </c>
      <c r="Y3" s="10">
        <v>45279</v>
      </c>
      <c r="Z3" s="10">
        <v>45280</v>
      </c>
      <c r="AA3" s="10">
        <v>45281</v>
      </c>
      <c r="AB3" s="10">
        <v>45282</v>
      </c>
      <c r="AC3" s="10">
        <v>45283</v>
      </c>
      <c r="AD3" s="10">
        <v>45284</v>
      </c>
      <c r="AE3" s="10">
        <v>45285</v>
      </c>
      <c r="AF3" s="10">
        <v>45286</v>
      </c>
      <c r="AG3" s="10">
        <v>45287</v>
      </c>
      <c r="AH3" s="10">
        <v>45288</v>
      </c>
      <c r="AI3" s="10">
        <v>45289</v>
      </c>
      <c r="AJ3" s="10">
        <v>45290</v>
      </c>
      <c r="AK3" s="10">
        <v>45291</v>
      </c>
      <c r="AL3" s="10" t="s">
        <v>8</v>
      </c>
      <c r="AM3" s="11">
        <v>44927</v>
      </c>
      <c r="AN3" s="11">
        <v>44928</v>
      </c>
      <c r="AO3" s="11">
        <v>44929</v>
      </c>
      <c r="AP3" s="11">
        <v>44930</v>
      </c>
      <c r="AQ3" s="11">
        <v>44931</v>
      </c>
      <c r="AR3" s="11">
        <v>44932</v>
      </c>
      <c r="AS3" s="11">
        <v>44933</v>
      </c>
      <c r="AT3" s="11">
        <v>44934</v>
      </c>
      <c r="AU3" s="11">
        <v>44935</v>
      </c>
      <c r="AV3" s="11">
        <v>44936</v>
      </c>
      <c r="AW3" s="11">
        <v>44937</v>
      </c>
      <c r="AX3" s="11">
        <v>44938</v>
      </c>
      <c r="AY3" s="11">
        <v>44939</v>
      </c>
      <c r="AZ3" s="11">
        <v>44940</v>
      </c>
      <c r="BA3" s="11">
        <v>44941</v>
      </c>
      <c r="BB3" s="11">
        <v>44942</v>
      </c>
      <c r="BC3" s="11">
        <v>44943</v>
      </c>
      <c r="BD3" s="11">
        <v>44944</v>
      </c>
      <c r="BE3" s="11">
        <v>44945</v>
      </c>
      <c r="BF3" s="11">
        <v>44946</v>
      </c>
      <c r="BG3" s="11">
        <v>44947</v>
      </c>
      <c r="BH3" s="11">
        <v>44948</v>
      </c>
      <c r="BI3" s="11">
        <v>44949</v>
      </c>
      <c r="BJ3" s="11">
        <v>44950</v>
      </c>
      <c r="BK3" s="11">
        <v>44951</v>
      </c>
      <c r="BL3" s="11">
        <v>44952</v>
      </c>
      <c r="BM3" s="11">
        <v>44953</v>
      </c>
      <c r="BN3" s="11">
        <v>44954</v>
      </c>
      <c r="BO3" s="11">
        <v>44955</v>
      </c>
      <c r="BP3" s="11">
        <v>44956</v>
      </c>
      <c r="BQ3" s="11">
        <v>44957</v>
      </c>
      <c r="BR3" s="11" t="s">
        <v>8</v>
      </c>
      <c r="BS3" s="12">
        <v>44958</v>
      </c>
      <c r="BT3" s="12">
        <v>44959</v>
      </c>
      <c r="BU3" s="12">
        <v>44960</v>
      </c>
      <c r="BV3" s="12">
        <v>44961</v>
      </c>
      <c r="BW3" s="12">
        <v>44962</v>
      </c>
      <c r="BX3" s="12">
        <v>44963</v>
      </c>
      <c r="BY3" s="12">
        <v>44964</v>
      </c>
      <c r="BZ3" s="12">
        <v>44965</v>
      </c>
      <c r="CA3" s="12">
        <v>44966</v>
      </c>
      <c r="CB3" s="12">
        <v>44967</v>
      </c>
      <c r="CC3" s="12">
        <v>44968</v>
      </c>
      <c r="CD3" s="12">
        <v>44969</v>
      </c>
      <c r="CE3" s="12">
        <v>44970</v>
      </c>
      <c r="CF3" s="12">
        <v>44971</v>
      </c>
      <c r="CG3" s="12">
        <v>44972</v>
      </c>
      <c r="CH3" s="12">
        <v>44973</v>
      </c>
      <c r="CI3" s="12">
        <v>44974</v>
      </c>
      <c r="CJ3" s="12">
        <v>44975</v>
      </c>
      <c r="CK3" s="12">
        <v>44976</v>
      </c>
      <c r="CL3" s="12">
        <v>44977</v>
      </c>
      <c r="CM3" s="12">
        <v>44978</v>
      </c>
      <c r="CN3" s="12">
        <v>44979</v>
      </c>
      <c r="CO3" s="12">
        <v>44980</v>
      </c>
      <c r="CP3" s="12">
        <v>44981</v>
      </c>
      <c r="CQ3" s="12">
        <v>44982</v>
      </c>
      <c r="CR3" s="12">
        <v>44983</v>
      </c>
      <c r="CS3" s="12">
        <v>44984</v>
      </c>
      <c r="CT3" s="28">
        <v>44985</v>
      </c>
      <c r="CU3" s="12" t="s">
        <v>8</v>
      </c>
      <c r="CV3" t="s">
        <v>8</v>
      </c>
    </row>
    <row r="4" spans="1:100" ht="12.4" customHeight="1">
      <c r="A4" s="3"/>
      <c r="B4" s="3" t="s">
        <v>9</v>
      </c>
      <c r="C4" s="22">
        <f t="shared" ref="C4:C25" si="0">COUNTIF(G4:CT4,"VL")*9</f>
        <v>45</v>
      </c>
      <c r="D4" s="22">
        <f t="shared" ref="D4:D25" si="1">COUNTIF(G4:CT4,"SL")*9</f>
        <v>0</v>
      </c>
      <c r="E4" s="22">
        <f t="shared" ref="E4:E25" si="2">COUNTIF(G4:CT4,"H")*9</f>
        <v>36</v>
      </c>
      <c r="F4" s="22">
        <f t="shared" ref="F4:F25" si="3">COUNTIF(G4:CT4,"T")*9</f>
        <v>0</v>
      </c>
      <c r="G4" s="20">
        <v>9</v>
      </c>
      <c r="H4" s="20">
        <v>9</v>
      </c>
      <c r="I4" s="13"/>
      <c r="J4" s="13"/>
      <c r="K4" s="20">
        <v>9</v>
      </c>
      <c r="L4" s="20">
        <v>9</v>
      </c>
      <c r="M4" s="20">
        <v>9</v>
      </c>
      <c r="N4" s="19" t="s">
        <v>6</v>
      </c>
      <c r="O4" s="20">
        <v>9</v>
      </c>
      <c r="P4" s="13"/>
      <c r="Q4" s="13"/>
      <c r="R4" s="20">
        <v>9</v>
      </c>
      <c r="S4" s="20">
        <v>9</v>
      </c>
      <c r="T4" s="20">
        <v>9</v>
      </c>
      <c r="U4" s="20">
        <v>9</v>
      </c>
      <c r="V4" s="20">
        <v>9</v>
      </c>
      <c r="W4" s="13"/>
      <c r="X4" s="13"/>
      <c r="Y4" s="20">
        <v>9</v>
      </c>
      <c r="Z4" s="20">
        <v>9</v>
      </c>
      <c r="AA4" s="20">
        <v>9</v>
      </c>
      <c r="AB4" s="20">
        <v>9</v>
      </c>
      <c r="AC4" s="20">
        <v>9</v>
      </c>
      <c r="AD4" s="13"/>
      <c r="AE4" s="13"/>
      <c r="AF4" s="19" t="s">
        <v>6</v>
      </c>
      <c r="AG4" s="16" t="s">
        <v>4</v>
      </c>
      <c r="AH4" s="16" t="s">
        <v>4</v>
      </c>
      <c r="AI4" s="16" t="s">
        <v>4</v>
      </c>
      <c r="AJ4" s="19" t="s">
        <v>6</v>
      </c>
      <c r="AK4" s="14"/>
      <c r="AL4" s="21">
        <f>SUM(G4:AK4)</f>
        <v>144</v>
      </c>
      <c r="AM4" s="14"/>
      <c r="AN4" s="19" t="s">
        <v>6</v>
      </c>
      <c r="AO4" s="26">
        <v>11</v>
      </c>
      <c r="AP4" s="26">
        <v>11</v>
      </c>
      <c r="AQ4" s="16" t="s">
        <v>4</v>
      </c>
      <c r="AR4" s="26">
        <v>0</v>
      </c>
      <c r="AS4" s="14"/>
      <c r="AT4" s="14"/>
      <c r="AU4" s="26">
        <v>12</v>
      </c>
      <c r="AV4" s="26">
        <v>11</v>
      </c>
      <c r="AW4" s="26">
        <v>11</v>
      </c>
      <c r="AX4" s="26">
        <v>11</v>
      </c>
      <c r="AY4" s="26">
        <v>0</v>
      </c>
      <c r="AZ4" s="14"/>
      <c r="BA4" s="14"/>
      <c r="BB4" s="26">
        <v>12</v>
      </c>
      <c r="BC4" s="26">
        <v>11</v>
      </c>
      <c r="BD4" s="26">
        <v>11</v>
      </c>
      <c r="BE4" s="26">
        <v>11</v>
      </c>
      <c r="BF4" s="26">
        <v>0</v>
      </c>
      <c r="BG4" s="14"/>
      <c r="BH4" s="14"/>
      <c r="BI4" s="26">
        <v>12</v>
      </c>
      <c r="BJ4" s="26">
        <v>11</v>
      </c>
      <c r="BK4" s="26">
        <v>11</v>
      </c>
      <c r="BL4" s="26">
        <v>11</v>
      </c>
      <c r="BM4" s="26">
        <v>0</v>
      </c>
      <c r="BN4" s="14"/>
      <c r="BO4" s="14"/>
      <c r="BP4" s="26">
        <v>12</v>
      </c>
      <c r="BQ4" s="26">
        <v>11</v>
      </c>
      <c r="BR4" s="32">
        <f>SUM(AM4:BQ4)</f>
        <v>180</v>
      </c>
      <c r="BS4" s="26">
        <v>11</v>
      </c>
      <c r="BT4" s="26">
        <v>11</v>
      </c>
      <c r="BU4" s="26">
        <v>0</v>
      </c>
      <c r="BV4" s="14"/>
      <c r="BW4" s="14"/>
      <c r="BX4" s="26">
        <v>12</v>
      </c>
      <c r="BY4" s="26">
        <v>11</v>
      </c>
      <c r="BZ4" s="26">
        <v>11</v>
      </c>
      <c r="CA4" s="26">
        <v>11</v>
      </c>
      <c r="CB4" s="26">
        <v>0</v>
      </c>
      <c r="CC4" s="14"/>
      <c r="CD4" s="14"/>
      <c r="CE4" s="26">
        <v>12</v>
      </c>
      <c r="CF4" s="26">
        <v>11</v>
      </c>
      <c r="CG4" s="26">
        <v>11</v>
      </c>
      <c r="CH4" s="26">
        <v>11</v>
      </c>
      <c r="CI4" s="26">
        <v>0</v>
      </c>
      <c r="CJ4" s="14"/>
      <c r="CK4" s="14"/>
      <c r="CL4" s="26">
        <v>12</v>
      </c>
      <c r="CM4" s="26">
        <v>11</v>
      </c>
      <c r="CN4" s="26">
        <v>11</v>
      </c>
      <c r="CO4" s="26" t="s">
        <v>4</v>
      </c>
      <c r="CP4" s="26">
        <v>0</v>
      </c>
      <c r="CQ4" s="14"/>
      <c r="CR4" s="14"/>
      <c r="CS4" s="26">
        <v>12</v>
      </c>
      <c r="CT4" s="26">
        <v>11</v>
      </c>
      <c r="CU4" s="32">
        <f t="shared" ref="CU4:CU25" si="4">SUM(BS4:CT4)</f>
        <v>169</v>
      </c>
      <c r="CV4">
        <v>191</v>
      </c>
    </row>
    <row r="5" spans="1:100">
      <c r="A5" s="3"/>
      <c r="B5" s="3" t="s">
        <v>10</v>
      </c>
      <c r="C5" s="22">
        <f t="shared" si="0"/>
        <v>27</v>
      </c>
      <c r="D5" s="22">
        <f t="shared" si="1"/>
        <v>0</v>
      </c>
      <c r="E5" s="22">
        <f t="shared" si="2"/>
        <v>27</v>
      </c>
      <c r="F5" s="22">
        <f t="shared" si="3"/>
        <v>18</v>
      </c>
      <c r="G5" s="20">
        <v>9</v>
      </c>
      <c r="H5" s="20">
        <v>9</v>
      </c>
      <c r="I5" s="13"/>
      <c r="J5" s="13"/>
      <c r="K5" s="20">
        <v>9</v>
      </c>
      <c r="L5" s="20">
        <v>9</v>
      </c>
      <c r="M5" s="20">
        <v>9</v>
      </c>
      <c r="N5" s="19" t="s">
        <v>6</v>
      </c>
      <c r="O5" s="20">
        <v>9</v>
      </c>
      <c r="P5" s="13"/>
      <c r="Q5" s="13"/>
      <c r="R5" s="20">
        <v>9</v>
      </c>
      <c r="S5" s="20">
        <v>9</v>
      </c>
      <c r="T5" s="20">
        <v>9</v>
      </c>
      <c r="U5" s="20">
        <v>9</v>
      </c>
      <c r="V5" s="20">
        <v>9</v>
      </c>
      <c r="W5" s="13"/>
      <c r="X5" s="13"/>
      <c r="Y5" s="20">
        <v>9</v>
      </c>
      <c r="Z5" s="20">
        <v>9</v>
      </c>
      <c r="AA5" s="20">
        <v>9</v>
      </c>
      <c r="AB5" s="20">
        <v>9</v>
      </c>
      <c r="AC5" s="20">
        <v>9</v>
      </c>
      <c r="AD5" s="13"/>
      <c r="AE5" s="13"/>
      <c r="AF5" s="19" t="s">
        <v>6</v>
      </c>
      <c r="AG5" s="16" t="s">
        <v>4</v>
      </c>
      <c r="AH5" s="16" t="s">
        <v>4</v>
      </c>
      <c r="AI5" s="16" t="s">
        <v>4</v>
      </c>
      <c r="AJ5" s="19" t="s">
        <v>6</v>
      </c>
      <c r="AK5" s="14"/>
      <c r="AL5" s="21">
        <f t="shared" ref="AL5:AL25" si="5">SUM(G5:AK5)</f>
        <v>144</v>
      </c>
      <c r="AM5" s="14"/>
      <c r="AN5" s="26">
        <v>4.5</v>
      </c>
      <c r="AO5" s="26">
        <v>4.5</v>
      </c>
      <c r="AP5" s="26">
        <v>4.5</v>
      </c>
      <c r="AQ5" s="26">
        <v>4.5</v>
      </c>
      <c r="AR5" s="26">
        <v>4.5</v>
      </c>
      <c r="AS5" s="14"/>
      <c r="AT5" s="14"/>
      <c r="AU5" s="26">
        <v>4.5</v>
      </c>
      <c r="AV5" s="26">
        <v>4.5</v>
      </c>
      <c r="AW5" s="26">
        <v>4.5</v>
      </c>
      <c r="AX5" s="26">
        <v>4.5</v>
      </c>
      <c r="AY5" s="26">
        <v>4.5</v>
      </c>
      <c r="AZ5" s="14"/>
      <c r="BA5" s="14"/>
      <c r="BB5" s="26">
        <v>4.5</v>
      </c>
      <c r="BC5" s="26">
        <v>4.5</v>
      </c>
      <c r="BD5" s="26">
        <v>4.5</v>
      </c>
      <c r="BE5" s="26">
        <v>4.5</v>
      </c>
      <c r="BF5" s="26">
        <v>4.5</v>
      </c>
      <c r="BG5" s="14"/>
      <c r="BH5" s="14"/>
      <c r="BI5" s="26">
        <v>4.5</v>
      </c>
      <c r="BJ5" s="26">
        <v>4.5</v>
      </c>
      <c r="BK5" s="26">
        <v>4.5</v>
      </c>
      <c r="BL5" s="26">
        <v>4.5</v>
      </c>
      <c r="BM5" s="26">
        <v>4.5</v>
      </c>
      <c r="BN5" s="14"/>
      <c r="BO5" s="14"/>
      <c r="BP5" s="26">
        <v>4.5</v>
      </c>
      <c r="BQ5" s="26">
        <v>4.5</v>
      </c>
      <c r="BR5" s="32">
        <f t="shared" ref="BR5:BR25" si="6">SUM(AM5:BQ5)</f>
        <v>99</v>
      </c>
      <c r="BS5" s="26">
        <v>4.5</v>
      </c>
      <c r="BT5" s="26">
        <v>4.5</v>
      </c>
      <c r="BU5" s="26">
        <v>4.5</v>
      </c>
      <c r="BV5" s="14"/>
      <c r="BW5" s="14"/>
      <c r="BX5" s="26">
        <v>4.5</v>
      </c>
      <c r="BY5" s="26">
        <v>4.5</v>
      </c>
      <c r="BZ5" s="26">
        <v>4.5</v>
      </c>
      <c r="CA5" s="26">
        <v>4.5</v>
      </c>
      <c r="CB5" s="26">
        <v>4.5</v>
      </c>
      <c r="CC5" s="14"/>
      <c r="CD5" s="14"/>
      <c r="CE5" s="26">
        <v>4.5</v>
      </c>
      <c r="CF5" s="26">
        <v>4.5</v>
      </c>
      <c r="CG5" s="26">
        <v>4.5</v>
      </c>
      <c r="CH5" s="26">
        <v>4.5</v>
      </c>
      <c r="CI5" s="26">
        <v>4.5</v>
      </c>
      <c r="CJ5" s="14"/>
      <c r="CK5" s="14"/>
      <c r="CL5" s="26">
        <v>4.5</v>
      </c>
      <c r="CM5" s="26">
        <v>4.5</v>
      </c>
      <c r="CN5" s="26">
        <v>4.5</v>
      </c>
      <c r="CO5" s="26">
        <v>4.5</v>
      </c>
      <c r="CP5" s="26">
        <v>4.5</v>
      </c>
      <c r="CQ5" s="14"/>
      <c r="CR5" s="14"/>
      <c r="CS5" s="18" t="s">
        <v>7</v>
      </c>
      <c r="CT5" s="29" t="s">
        <v>7</v>
      </c>
      <c r="CU5" s="32">
        <f t="shared" si="4"/>
        <v>81</v>
      </c>
      <c r="CV5">
        <v>103.5</v>
      </c>
    </row>
    <row r="6" spans="1:100">
      <c r="A6" s="3"/>
      <c r="B6" s="3" t="s">
        <v>11</v>
      </c>
      <c r="C6" s="22">
        <f t="shared" si="0"/>
        <v>0</v>
      </c>
      <c r="D6" s="22">
        <f t="shared" si="1"/>
        <v>0</v>
      </c>
      <c r="E6" s="22">
        <f t="shared" si="2"/>
        <v>36</v>
      </c>
      <c r="F6" s="22">
        <f t="shared" si="3"/>
        <v>0</v>
      </c>
      <c r="G6" s="20">
        <v>9</v>
      </c>
      <c r="H6" s="20">
        <v>9</v>
      </c>
      <c r="I6" s="13"/>
      <c r="J6" s="13"/>
      <c r="K6" s="20">
        <v>9</v>
      </c>
      <c r="L6" s="20">
        <v>9</v>
      </c>
      <c r="M6" s="20">
        <v>9</v>
      </c>
      <c r="N6" s="19" t="s">
        <v>6</v>
      </c>
      <c r="O6" s="20">
        <v>9</v>
      </c>
      <c r="P6" s="13"/>
      <c r="Q6" s="13"/>
      <c r="R6" s="20">
        <v>9</v>
      </c>
      <c r="S6" s="20">
        <v>9</v>
      </c>
      <c r="T6" s="20">
        <v>9</v>
      </c>
      <c r="U6" s="20">
        <v>9</v>
      </c>
      <c r="V6" s="20">
        <v>9</v>
      </c>
      <c r="W6" s="13"/>
      <c r="X6" s="13"/>
      <c r="Y6" s="20">
        <v>9</v>
      </c>
      <c r="Z6" s="20">
        <v>9</v>
      </c>
      <c r="AA6" s="20">
        <v>9</v>
      </c>
      <c r="AB6" s="20">
        <v>9</v>
      </c>
      <c r="AC6" s="20">
        <v>9</v>
      </c>
      <c r="AD6" s="13"/>
      <c r="AE6" s="13"/>
      <c r="AF6" s="19" t="s">
        <v>6</v>
      </c>
      <c r="AG6" s="20">
        <v>9</v>
      </c>
      <c r="AH6" s="20">
        <v>9</v>
      </c>
      <c r="AI6" s="20">
        <v>9</v>
      </c>
      <c r="AJ6" s="19" t="s">
        <v>6</v>
      </c>
      <c r="AK6" s="14"/>
      <c r="AL6" s="21">
        <f t="shared" si="5"/>
        <v>171</v>
      </c>
      <c r="AM6" s="14"/>
      <c r="AN6" s="19" t="s">
        <v>6</v>
      </c>
      <c r="AO6" s="26">
        <v>12</v>
      </c>
      <c r="AP6" s="26">
        <v>11</v>
      </c>
      <c r="AQ6" s="26">
        <v>10</v>
      </c>
      <c r="AR6" s="26">
        <v>0</v>
      </c>
      <c r="AS6" s="14"/>
      <c r="AT6" s="14"/>
      <c r="AU6" s="26">
        <v>12</v>
      </c>
      <c r="AV6" s="26">
        <v>12</v>
      </c>
      <c r="AW6" s="26">
        <v>11</v>
      </c>
      <c r="AX6" s="26">
        <v>10</v>
      </c>
      <c r="AY6" s="26">
        <v>0</v>
      </c>
      <c r="AZ6" s="14"/>
      <c r="BA6" s="14"/>
      <c r="BB6" s="26">
        <v>12</v>
      </c>
      <c r="BC6" s="26">
        <v>12</v>
      </c>
      <c r="BD6" s="26">
        <v>11</v>
      </c>
      <c r="BE6" s="26">
        <v>10</v>
      </c>
      <c r="BF6" s="26">
        <v>0</v>
      </c>
      <c r="BG6" s="14"/>
      <c r="BH6" s="14"/>
      <c r="BI6" s="26">
        <v>12</v>
      </c>
      <c r="BJ6" s="26">
        <v>12</v>
      </c>
      <c r="BK6" s="26">
        <v>11</v>
      </c>
      <c r="BL6" s="26">
        <v>10</v>
      </c>
      <c r="BM6" s="26">
        <v>0</v>
      </c>
      <c r="BN6" s="14"/>
      <c r="BO6" s="14"/>
      <c r="BP6" s="26">
        <v>12</v>
      </c>
      <c r="BQ6" s="26">
        <v>12</v>
      </c>
      <c r="BR6" s="32">
        <f t="shared" si="6"/>
        <v>192</v>
      </c>
      <c r="BS6" s="26">
        <v>11</v>
      </c>
      <c r="BT6" s="26">
        <v>10</v>
      </c>
      <c r="BU6" s="26">
        <v>0</v>
      </c>
      <c r="BV6" s="14"/>
      <c r="BW6" s="14"/>
      <c r="BX6" s="26">
        <v>12</v>
      </c>
      <c r="BY6" s="26">
        <v>12</v>
      </c>
      <c r="BZ6" s="26">
        <v>11</v>
      </c>
      <c r="CA6" s="26">
        <v>10</v>
      </c>
      <c r="CB6" s="26">
        <v>0</v>
      </c>
      <c r="CC6" s="14"/>
      <c r="CD6" s="14"/>
      <c r="CE6" s="26">
        <v>12</v>
      </c>
      <c r="CF6" s="26">
        <v>12</v>
      </c>
      <c r="CG6" s="26">
        <v>11</v>
      </c>
      <c r="CH6" s="26">
        <v>10</v>
      </c>
      <c r="CI6" s="26">
        <v>0</v>
      </c>
      <c r="CJ6" s="14"/>
      <c r="CK6" s="14"/>
      <c r="CL6" s="26">
        <v>6</v>
      </c>
      <c r="CM6" s="26">
        <v>12</v>
      </c>
      <c r="CN6" s="26">
        <v>11</v>
      </c>
      <c r="CO6" s="26">
        <v>4</v>
      </c>
      <c r="CP6" s="26">
        <v>0</v>
      </c>
      <c r="CQ6" s="14"/>
      <c r="CR6" s="14"/>
      <c r="CS6" s="26">
        <v>12</v>
      </c>
      <c r="CT6" s="26">
        <v>12</v>
      </c>
      <c r="CU6" s="32">
        <f t="shared" si="4"/>
        <v>168</v>
      </c>
      <c r="CV6">
        <v>156</v>
      </c>
    </row>
    <row r="7" spans="1:100">
      <c r="A7" s="3"/>
      <c r="B7" s="3" t="s">
        <v>12</v>
      </c>
      <c r="C7" s="22">
        <f t="shared" si="0"/>
        <v>36</v>
      </c>
      <c r="D7" s="22">
        <f t="shared" si="1"/>
        <v>0</v>
      </c>
      <c r="E7" s="22">
        <f t="shared" si="2"/>
        <v>27</v>
      </c>
      <c r="F7" s="22">
        <f>COUNTIF(G7:CT7,"T")*5</f>
        <v>0</v>
      </c>
      <c r="G7" s="20">
        <v>9</v>
      </c>
      <c r="H7" s="20">
        <v>9</v>
      </c>
      <c r="I7" s="13"/>
      <c r="J7" s="13"/>
      <c r="K7" s="20">
        <v>9</v>
      </c>
      <c r="L7" s="20">
        <v>9</v>
      </c>
      <c r="M7" s="20">
        <v>9</v>
      </c>
      <c r="N7" s="19" t="s">
        <v>6</v>
      </c>
      <c r="O7" s="20">
        <v>9</v>
      </c>
      <c r="P7" s="13"/>
      <c r="Q7" s="13"/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13"/>
      <c r="X7" s="13"/>
      <c r="Y7" s="20">
        <v>9</v>
      </c>
      <c r="Z7" s="20">
        <v>9</v>
      </c>
      <c r="AA7" s="20">
        <v>9</v>
      </c>
      <c r="AB7" s="20">
        <v>9</v>
      </c>
      <c r="AC7" s="20">
        <v>9</v>
      </c>
      <c r="AD7" s="13"/>
      <c r="AE7" s="13"/>
      <c r="AF7" s="19" t="s">
        <v>6</v>
      </c>
      <c r="AG7" s="16" t="s">
        <v>4</v>
      </c>
      <c r="AH7" s="16" t="s">
        <v>4</v>
      </c>
      <c r="AI7" s="16" t="s">
        <v>4</v>
      </c>
      <c r="AJ7" s="19" t="s">
        <v>6</v>
      </c>
      <c r="AK7" s="14"/>
      <c r="AL7" s="21">
        <f t="shared" si="5"/>
        <v>144</v>
      </c>
      <c r="AM7" s="14"/>
      <c r="AN7" s="26">
        <v>0</v>
      </c>
      <c r="AO7" s="26">
        <v>12</v>
      </c>
      <c r="AP7" s="26">
        <v>12</v>
      </c>
      <c r="AQ7" s="26">
        <v>12</v>
      </c>
      <c r="AR7" s="26">
        <v>9</v>
      </c>
      <c r="AS7" s="14"/>
      <c r="AT7" s="14"/>
      <c r="AU7" s="26">
        <v>0</v>
      </c>
      <c r="AV7" s="26">
        <v>12</v>
      </c>
      <c r="AW7" s="26">
        <v>12</v>
      </c>
      <c r="AX7" s="26">
        <v>12</v>
      </c>
      <c r="AY7" s="26">
        <v>9</v>
      </c>
      <c r="AZ7" s="14"/>
      <c r="BA7" s="14"/>
      <c r="BB7" s="26">
        <v>0</v>
      </c>
      <c r="BC7" s="26">
        <v>12</v>
      </c>
      <c r="BD7" s="26">
        <v>11</v>
      </c>
      <c r="BE7" s="26">
        <v>11</v>
      </c>
      <c r="BF7" s="26">
        <v>11</v>
      </c>
      <c r="BG7" s="14"/>
      <c r="BH7" s="14"/>
      <c r="BI7" s="26">
        <v>0</v>
      </c>
      <c r="BJ7" s="26">
        <v>12</v>
      </c>
      <c r="BK7" s="26">
        <v>11</v>
      </c>
      <c r="BL7" s="26">
        <v>11</v>
      </c>
      <c r="BM7" s="16" t="s">
        <v>4</v>
      </c>
      <c r="BN7" s="14"/>
      <c r="BO7" s="14"/>
      <c r="BP7" s="35">
        <v>0</v>
      </c>
      <c r="BQ7" s="35">
        <v>12</v>
      </c>
      <c r="BR7" s="32">
        <f t="shared" si="6"/>
        <v>181</v>
      </c>
      <c r="BS7" s="35">
        <v>11</v>
      </c>
      <c r="BT7" s="35">
        <v>11</v>
      </c>
      <c r="BU7" s="26">
        <v>11</v>
      </c>
      <c r="BV7" s="14"/>
      <c r="BW7" s="14"/>
      <c r="BX7" s="26">
        <v>0</v>
      </c>
      <c r="BY7" s="26">
        <v>12</v>
      </c>
      <c r="BZ7" s="26">
        <v>11</v>
      </c>
      <c r="CA7" s="26">
        <v>11</v>
      </c>
      <c r="CB7" s="26">
        <v>11</v>
      </c>
      <c r="CC7" s="14"/>
      <c r="CD7" s="14"/>
      <c r="CE7" s="26">
        <v>0</v>
      </c>
      <c r="CF7" s="26">
        <v>12</v>
      </c>
      <c r="CG7" s="26">
        <v>11</v>
      </c>
      <c r="CH7" s="26">
        <v>11</v>
      </c>
      <c r="CI7" s="26">
        <v>11</v>
      </c>
      <c r="CJ7" s="14"/>
      <c r="CK7" s="14"/>
      <c r="CL7" s="26">
        <v>0</v>
      </c>
      <c r="CM7" s="26">
        <v>12</v>
      </c>
      <c r="CN7" s="26">
        <v>11</v>
      </c>
      <c r="CO7" s="26">
        <v>11</v>
      </c>
      <c r="CP7" s="26">
        <v>11</v>
      </c>
      <c r="CQ7" s="14"/>
      <c r="CR7" s="14"/>
      <c r="CS7" s="26">
        <v>0</v>
      </c>
      <c r="CT7" s="26">
        <v>12</v>
      </c>
      <c r="CU7" s="32">
        <f t="shared" si="4"/>
        <v>180</v>
      </c>
      <c r="CV7">
        <v>207</v>
      </c>
    </row>
    <row r="8" spans="1:100">
      <c r="A8" s="3"/>
      <c r="B8" s="3" t="s">
        <v>13</v>
      </c>
      <c r="C8" s="22">
        <f t="shared" si="0"/>
        <v>36</v>
      </c>
      <c r="D8" s="22">
        <f t="shared" si="1"/>
        <v>0</v>
      </c>
      <c r="E8" s="22">
        <f t="shared" si="2"/>
        <v>27</v>
      </c>
      <c r="F8" s="22">
        <f>COUNTIF(G8:CT8,"T")*9</f>
        <v>0</v>
      </c>
      <c r="G8" s="20">
        <v>9</v>
      </c>
      <c r="H8" s="20">
        <v>9</v>
      </c>
      <c r="I8" s="13"/>
      <c r="J8" s="13"/>
      <c r="K8" s="20">
        <v>9</v>
      </c>
      <c r="L8" s="20">
        <v>9</v>
      </c>
      <c r="M8" s="20">
        <v>9</v>
      </c>
      <c r="N8" s="19" t="s">
        <v>6</v>
      </c>
      <c r="O8" s="20">
        <v>9</v>
      </c>
      <c r="P8" s="13"/>
      <c r="Q8" s="13"/>
      <c r="R8" s="20">
        <v>9</v>
      </c>
      <c r="S8" s="20">
        <v>9</v>
      </c>
      <c r="T8" s="20">
        <v>9</v>
      </c>
      <c r="U8" s="20">
        <v>9</v>
      </c>
      <c r="V8" s="20">
        <v>9</v>
      </c>
      <c r="W8" s="13"/>
      <c r="X8" s="13"/>
      <c r="Y8" s="20">
        <v>9</v>
      </c>
      <c r="Z8" s="20">
        <v>9</v>
      </c>
      <c r="AA8" s="20">
        <v>9</v>
      </c>
      <c r="AB8" s="20">
        <v>9</v>
      </c>
      <c r="AC8" s="16" t="s">
        <v>4</v>
      </c>
      <c r="AD8" s="13"/>
      <c r="AE8" s="13"/>
      <c r="AF8" s="19" t="s">
        <v>6</v>
      </c>
      <c r="AG8" s="16" t="s">
        <v>4</v>
      </c>
      <c r="AH8" s="16" t="s">
        <v>4</v>
      </c>
      <c r="AI8" s="16" t="s">
        <v>4</v>
      </c>
      <c r="AJ8" s="19" t="s">
        <v>6</v>
      </c>
      <c r="AK8" s="14"/>
      <c r="AL8" s="21">
        <f t="shared" si="5"/>
        <v>135</v>
      </c>
      <c r="AM8" s="14"/>
      <c r="AN8" s="26">
        <v>4.5</v>
      </c>
      <c r="AO8" s="26">
        <v>4.5</v>
      </c>
      <c r="AP8" s="26">
        <v>4.5</v>
      </c>
      <c r="AQ8" s="26">
        <v>4.5</v>
      </c>
      <c r="AR8" s="26">
        <v>4.5</v>
      </c>
      <c r="AS8" s="14"/>
      <c r="AT8" s="14"/>
      <c r="AU8" s="26">
        <v>4.5</v>
      </c>
      <c r="AV8" s="26">
        <v>4.5</v>
      </c>
      <c r="AW8" s="26">
        <v>4.5</v>
      </c>
      <c r="AX8" s="26">
        <v>4.5</v>
      </c>
      <c r="AY8" s="26">
        <v>4.5</v>
      </c>
      <c r="AZ8" s="14"/>
      <c r="BA8" s="14"/>
      <c r="BB8" s="26">
        <v>4.5</v>
      </c>
      <c r="BC8" s="26">
        <v>4.5</v>
      </c>
      <c r="BD8" s="26">
        <v>4.5</v>
      </c>
      <c r="BE8" s="26">
        <v>4.5</v>
      </c>
      <c r="BF8" s="26">
        <v>4.5</v>
      </c>
      <c r="BG8" s="14"/>
      <c r="BH8" s="14"/>
      <c r="BI8" s="26">
        <v>4.5</v>
      </c>
      <c r="BJ8" s="26">
        <v>4.5</v>
      </c>
      <c r="BK8" s="26">
        <v>4.5</v>
      </c>
      <c r="BL8" s="26">
        <v>4.5</v>
      </c>
      <c r="BM8" s="26">
        <v>4.5</v>
      </c>
      <c r="BN8" s="14"/>
      <c r="BO8" s="14"/>
      <c r="BP8" s="26">
        <v>4.5</v>
      </c>
      <c r="BQ8" s="26">
        <v>4.5</v>
      </c>
      <c r="BR8" s="32">
        <f t="shared" si="6"/>
        <v>99</v>
      </c>
      <c r="BS8" s="26">
        <v>4.5</v>
      </c>
      <c r="BT8" s="26">
        <v>4.5</v>
      </c>
      <c r="BU8" s="26">
        <v>4.5</v>
      </c>
      <c r="BV8" s="14"/>
      <c r="BW8" s="14"/>
      <c r="BX8" s="26">
        <v>4.5</v>
      </c>
      <c r="BY8" s="26">
        <v>4.5</v>
      </c>
      <c r="BZ8" s="26">
        <v>4.5</v>
      </c>
      <c r="CA8" s="26">
        <v>4.5</v>
      </c>
      <c r="CB8" s="26">
        <v>4.5</v>
      </c>
      <c r="CC8" s="14"/>
      <c r="CD8" s="14"/>
      <c r="CE8" s="26">
        <v>9</v>
      </c>
      <c r="CF8" s="26">
        <v>9</v>
      </c>
      <c r="CG8" s="26">
        <v>9</v>
      </c>
      <c r="CH8" s="26">
        <v>9</v>
      </c>
      <c r="CI8" s="26">
        <v>9</v>
      </c>
      <c r="CJ8" s="14"/>
      <c r="CK8" s="14"/>
      <c r="CL8" s="26">
        <v>9</v>
      </c>
      <c r="CM8" s="26">
        <v>9</v>
      </c>
      <c r="CN8" s="26">
        <v>9</v>
      </c>
      <c r="CO8" s="26">
        <v>9</v>
      </c>
      <c r="CP8" s="26">
        <v>9</v>
      </c>
      <c r="CQ8" s="14"/>
      <c r="CR8" s="14"/>
      <c r="CS8" s="26">
        <v>9</v>
      </c>
      <c r="CT8" s="26">
        <v>9</v>
      </c>
      <c r="CU8" s="32">
        <f t="shared" si="4"/>
        <v>144</v>
      </c>
      <c r="CV8">
        <v>103.5</v>
      </c>
    </row>
    <row r="9" spans="1:100">
      <c r="A9" s="3"/>
      <c r="B9" s="3" t="s">
        <v>14</v>
      </c>
      <c r="C9" s="22">
        <f t="shared" si="0"/>
        <v>45</v>
      </c>
      <c r="D9" s="22">
        <f t="shared" si="1"/>
        <v>0</v>
      </c>
      <c r="E9" s="22">
        <f t="shared" si="2"/>
        <v>27</v>
      </c>
      <c r="F9" s="22">
        <f t="shared" si="3"/>
        <v>0</v>
      </c>
      <c r="G9" s="20">
        <v>9</v>
      </c>
      <c r="H9" s="20">
        <v>9</v>
      </c>
      <c r="I9" s="13"/>
      <c r="J9" s="13"/>
      <c r="K9" s="20">
        <v>9</v>
      </c>
      <c r="L9" s="20">
        <v>9</v>
      </c>
      <c r="M9" s="20">
        <v>9</v>
      </c>
      <c r="N9" s="19" t="s">
        <v>6</v>
      </c>
      <c r="O9" s="20">
        <v>9</v>
      </c>
      <c r="P9" s="13"/>
      <c r="Q9" s="13"/>
      <c r="R9" s="20">
        <v>9</v>
      </c>
      <c r="S9" s="20">
        <v>9</v>
      </c>
      <c r="T9" s="20">
        <v>9</v>
      </c>
      <c r="U9" s="20">
        <v>9</v>
      </c>
      <c r="V9" s="20">
        <v>9</v>
      </c>
      <c r="W9" s="13"/>
      <c r="X9" s="13"/>
      <c r="Y9" s="20">
        <v>9</v>
      </c>
      <c r="Z9" s="20">
        <v>9</v>
      </c>
      <c r="AA9" s="20">
        <v>9</v>
      </c>
      <c r="AB9" s="20">
        <v>9</v>
      </c>
      <c r="AC9" s="20">
        <v>9</v>
      </c>
      <c r="AD9" s="13"/>
      <c r="AE9" s="13"/>
      <c r="AF9" s="19" t="s">
        <v>6</v>
      </c>
      <c r="AG9" s="16" t="s">
        <v>4</v>
      </c>
      <c r="AH9" s="16" t="s">
        <v>4</v>
      </c>
      <c r="AI9" s="16" t="s">
        <v>4</v>
      </c>
      <c r="AJ9" s="19" t="s">
        <v>6</v>
      </c>
      <c r="AK9" s="14"/>
      <c r="AL9" s="21">
        <f t="shared" si="5"/>
        <v>144</v>
      </c>
      <c r="AM9" s="14"/>
      <c r="AN9" s="26">
        <v>3</v>
      </c>
      <c r="AO9" s="26">
        <v>3</v>
      </c>
      <c r="AP9" s="26">
        <v>3</v>
      </c>
      <c r="AQ9" s="26">
        <v>3</v>
      </c>
      <c r="AR9" s="26">
        <v>3</v>
      </c>
      <c r="AS9" s="14"/>
      <c r="AT9" s="14"/>
      <c r="AU9" s="26">
        <v>3</v>
      </c>
      <c r="AV9" s="26">
        <v>3</v>
      </c>
      <c r="AW9" s="26">
        <v>3</v>
      </c>
      <c r="AX9" s="26">
        <v>3</v>
      </c>
      <c r="AY9" s="26">
        <v>3</v>
      </c>
      <c r="AZ9" s="14"/>
      <c r="BA9" s="14"/>
      <c r="BB9" s="26">
        <v>3</v>
      </c>
      <c r="BC9" s="26">
        <v>3</v>
      </c>
      <c r="BD9" s="26">
        <v>3</v>
      </c>
      <c r="BE9" s="26">
        <v>3</v>
      </c>
      <c r="BF9" s="26">
        <v>3</v>
      </c>
      <c r="BG9" s="31"/>
      <c r="BH9" s="14"/>
      <c r="BI9" s="26">
        <v>3</v>
      </c>
      <c r="BJ9" s="26">
        <v>3</v>
      </c>
      <c r="BK9" s="16" t="s">
        <v>4</v>
      </c>
      <c r="BL9" s="26">
        <v>3</v>
      </c>
      <c r="BM9" s="26">
        <v>3</v>
      </c>
      <c r="BN9" s="14"/>
      <c r="BO9" s="14"/>
      <c r="BP9" s="26">
        <v>3</v>
      </c>
      <c r="BQ9" s="26">
        <v>3</v>
      </c>
      <c r="BR9" s="32">
        <f t="shared" si="6"/>
        <v>63</v>
      </c>
      <c r="BS9" s="26">
        <v>3</v>
      </c>
      <c r="BT9" s="26">
        <v>3</v>
      </c>
      <c r="BU9" s="26">
        <v>3</v>
      </c>
      <c r="BV9" s="14"/>
      <c r="BW9" s="14"/>
      <c r="BX9" s="26">
        <v>3</v>
      </c>
      <c r="BY9" s="26">
        <v>3</v>
      </c>
      <c r="BZ9" s="26">
        <v>3</v>
      </c>
      <c r="CA9" s="26">
        <v>3</v>
      </c>
      <c r="CB9" s="16" t="s">
        <v>4</v>
      </c>
      <c r="CC9" s="14"/>
      <c r="CD9" s="14"/>
      <c r="CE9" s="26">
        <v>3</v>
      </c>
      <c r="CF9" s="26">
        <v>3</v>
      </c>
      <c r="CG9" s="26">
        <v>3</v>
      </c>
      <c r="CH9" s="26">
        <v>3</v>
      </c>
      <c r="CI9" s="26">
        <v>3</v>
      </c>
      <c r="CJ9" s="14"/>
      <c r="CK9" s="14"/>
      <c r="CL9" s="26">
        <v>3</v>
      </c>
      <c r="CM9" s="26">
        <v>3</v>
      </c>
      <c r="CN9" s="26">
        <v>3</v>
      </c>
      <c r="CO9" s="26">
        <v>3</v>
      </c>
      <c r="CP9" s="26">
        <v>3</v>
      </c>
      <c r="CQ9" s="14"/>
      <c r="CR9" s="14"/>
      <c r="CS9" s="26">
        <v>3</v>
      </c>
      <c r="CT9" s="26">
        <v>3</v>
      </c>
      <c r="CU9" s="32">
        <f t="shared" si="4"/>
        <v>57</v>
      </c>
      <c r="CV9">
        <v>60</v>
      </c>
    </row>
    <row r="10" spans="1:100">
      <c r="A10" s="3"/>
      <c r="B10" s="3" t="s">
        <v>15</v>
      </c>
      <c r="C10" s="22">
        <f t="shared" si="0"/>
        <v>0</v>
      </c>
      <c r="D10" s="22">
        <f t="shared" si="1"/>
        <v>9</v>
      </c>
      <c r="E10" s="22">
        <f t="shared" si="2"/>
        <v>27</v>
      </c>
      <c r="F10" s="22">
        <f t="shared" si="3"/>
        <v>54</v>
      </c>
      <c r="G10" s="20">
        <v>9</v>
      </c>
      <c r="H10" s="20">
        <v>9</v>
      </c>
      <c r="I10" s="13"/>
      <c r="J10" s="13"/>
      <c r="K10" s="20">
        <v>9</v>
      </c>
      <c r="L10" s="20">
        <v>9</v>
      </c>
      <c r="M10" s="20">
        <v>9</v>
      </c>
      <c r="N10" s="19" t="s">
        <v>6</v>
      </c>
      <c r="O10" s="20">
        <v>9</v>
      </c>
      <c r="P10" s="13"/>
      <c r="Q10" s="13"/>
      <c r="R10" s="20">
        <v>9</v>
      </c>
      <c r="S10" s="20">
        <v>9</v>
      </c>
      <c r="T10" s="20">
        <v>9</v>
      </c>
      <c r="U10" s="20">
        <v>9</v>
      </c>
      <c r="V10" s="20">
        <v>9</v>
      </c>
      <c r="W10" s="13"/>
      <c r="X10" s="13"/>
      <c r="Y10" s="20">
        <v>9</v>
      </c>
      <c r="Z10" s="20">
        <v>9</v>
      </c>
      <c r="AA10" s="20">
        <v>9</v>
      </c>
      <c r="AB10" s="20">
        <v>9</v>
      </c>
      <c r="AC10" s="20">
        <v>9</v>
      </c>
      <c r="AD10" s="13"/>
      <c r="AE10" s="13"/>
      <c r="AF10" s="19" t="s">
        <v>6</v>
      </c>
      <c r="AG10" s="20">
        <v>9</v>
      </c>
      <c r="AH10" s="20">
        <v>9</v>
      </c>
      <c r="AI10" s="20">
        <v>9</v>
      </c>
      <c r="AJ10" s="19" t="s">
        <v>6</v>
      </c>
      <c r="AK10" s="14"/>
      <c r="AL10" s="21">
        <f t="shared" si="5"/>
        <v>171</v>
      </c>
      <c r="AM10" s="14"/>
      <c r="AN10" s="26">
        <v>9</v>
      </c>
      <c r="AO10" s="26">
        <v>9</v>
      </c>
      <c r="AP10" s="26">
        <v>9</v>
      </c>
      <c r="AQ10" s="15" t="s">
        <v>5</v>
      </c>
      <c r="AR10" s="26">
        <v>9</v>
      </c>
      <c r="AS10" s="14"/>
      <c r="AT10" s="14"/>
      <c r="AU10" s="18" t="s">
        <v>7</v>
      </c>
      <c r="AV10" s="18" t="s">
        <v>7</v>
      </c>
      <c r="AW10" s="18" t="s">
        <v>7</v>
      </c>
      <c r="AX10" s="26">
        <v>9</v>
      </c>
      <c r="AY10" s="26">
        <v>9</v>
      </c>
      <c r="AZ10" s="14"/>
      <c r="BA10" s="14"/>
      <c r="BB10" s="18" t="s">
        <v>7</v>
      </c>
      <c r="BC10" s="18" t="s">
        <v>7</v>
      </c>
      <c r="BD10" s="18" t="s">
        <v>7</v>
      </c>
      <c r="BE10" s="26">
        <v>9</v>
      </c>
      <c r="BF10" s="26">
        <v>9</v>
      </c>
      <c r="BG10" s="14"/>
      <c r="BH10" s="14"/>
      <c r="BI10" s="26">
        <v>9</v>
      </c>
      <c r="BJ10" s="26">
        <v>9</v>
      </c>
      <c r="BK10" s="26">
        <v>9</v>
      </c>
      <c r="BL10" s="26">
        <v>9</v>
      </c>
      <c r="BM10" s="26">
        <v>9</v>
      </c>
      <c r="BN10" s="14"/>
      <c r="BO10" s="14"/>
      <c r="BP10" s="26">
        <v>9</v>
      </c>
      <c r="BQ10" s="26">
        <v>9</v>
      </c>
      <c r="BR10" s="32">
        <f t="shared" si="6"/>
        <v>135</v>
      </c>
      <c r="BS10" s="26">
        <v>9</v>
      </c>
      <c r="BT10" s="26">
        <v>9</v>
      </c>
      <c r="BU10" s="26">
        <v>9</v>
      </c>
      <c r="BV10" s="14"/>
      <c r="BW10" s="14"/>
      <c r="BX10" s="26">
        <v>9</v>
      </c>
      <c r="BY10" s="26">
        <v>9</v>
      </c>
      <c r="BZ10" s="26">
        <v>9</v>
      </c>
      <c r="CA10" s="26">
        <v>9</v>
      </c>
      <c r="CB10" s="26">
        <v>9</v>
      </c>
      <c r="CC10" s="14"/>
      <c r="CD10" s="14"/>
      <c r="CE10" s="26">
        <v>9</v>
      </c>
      <c r="CF10" s="26">
        <v>9</v>
      </c>
      <c r="CG10" s="26">
        <v>9</v>
      </c>
      <c r="CH10" s="26">
        <v>9</v>
      </c>
      <c r="CI10" s="26">
        <v>9</v>
      </c>
      <c r="CJ10" s="14"/>
      <c r="CK10" s="14"/>
      <c r="CL10" s="26">
        <v>9</v>
      </c>
      <c r="CM10" s="26">
        <v>9</v>
      </c>
      <c r="CN10" s="26">
        <v>9</v>
      </c>
      <c r="CO10" s="26">
        <v>9</v>
      </c>
      <c r="CP10" s="26">
        <v>9</v>
      </c>
      <c r="CQ10" s="14"/>
      <c r="CR10" s="14"/>
      <c r="CS10" s="26">
        <v>9</v>
      </c>
      <c r="CT10" s="26">
        <v>12</v>
      </c>
      <c r="CU10" s="32">
        <f t="shared" si="4"/>
        <v>183</v>
      </c>
      <c r="CV10">
        <v>204</v>
      </c>
    </row>
    <row r="11" spans="1:100">
      <c r="A11" s="3"/>
      <c r="B11" s="3" t="s">
        <v>16</v>
      </c>
      <c r="C11" s="22">
        <f t="shared" si="0"/>
        <v>45</v>
      </c>
      <c r="D11" s="22">
        <f t="shared" si="1"/>
        <v>27</v>
      </c>
      <c r="E11" s="22">
        <f t="shared" si="2"/>
        <v>36</v>
      </c>
      <c r="F11" s="22">
        <f t="shared" si="3"/>
        <v>0</v>
      </c>
      <c r="G11" s="20">
        <v>9</v>
      </c>
      <c r="H11" s="15" t="s">
        <v>5</v>
      </c>
      <c r="I11" s="13"/>
      <c r="J11" s="13"/>
      <c r="K11" s="20">
        <v>9</v>
      </c>
      <c r="L11" s="20">
        <v>9</v>
      </c>
      <c r="M11" s="20">
        <v>9</v>
      </c>
      <c r="N11" s="19" t="s">
        <v>6</v>
      </c>
      <c r="O11" s="20">
        <v>9</v>
      </c>
      <c r="P11" s="13"/>
      <c r="Q11" s="13"/>
      <c r="R11" s="16" t="s">
        <v>4</v>
      </c>
      <c r="S11" s="20">
        <v>9</v>
      </c>
      <c r="T11" s="20">
        <v>9</v>
      </c>
      <c r="U11" s="15" t="s">
        <v>5</v>
      </c>
      <c r="V11" s="20">
        <v>9</v>
      </c>
      <c r="W11" s="13"/>
      <c r="X11" s="13"/>
      <c r="Y11" s="20">
        <v>9</v>
      </c>
      <c r="Z11" s="16" t="s">
        <v>4</v>
      </c>
      <c r="AA11" s="20">
        <v>9</v>
      </c>
      <c r="AB11" s="20">
        <v>9</v>
      </c>
      <c r="AC11" s="20">
        <v>9</v>
      </c>
      <c r="AD11" s="13"/>
      <c r="AE11" s="13"/>
      <c r="AF11" s="19" t="s">
        <v>6</v>
      </c>
      <c r="AG11" s="16" t="s">
        <v>4</v>
      </c>
      <c r="AH11" s="20">
        <v>9</v>
      </c>
      <c r="AI11" s="20">
        <v>9</v>
      </c>
      <c r="AJ11" s="19" t="s">
        <v>6</v>
      </c>
      <c r="AK11" s="14"/>
      <c r="AL11" s="21">
        <f t="shared" si="5"/>
        <v>126</v>
      </c>
      <c r="AM11" s="14"/>
      <c r="AN11" s="19" t="s">
        <v>6</v>
      </c>
      <c r="AO11" s="26">
        <v>9</v>
      </c>
      <c r="AP11" s="26">
        <v>9</v>
      </c>
      <c r="AQ11" s="26">
        <v>9</v>
      </c>
      <c r="AR11" s="26">
        <v>9</v>
      </c>
      <c r="AS11" s="14"/>
      <c r="AT11" s="14"/>
      <c r="AU11" s="26">
        <v>9</v>
      </c>
      <c r="AV11" s="26">
        <v>9</v>
      </c>
      <c r="AW11" s="26">
        <v>9</v>
      </c>
      <c r="AX11" s="26">
        <v>9</v>
      </c>
      <c r="AY11" s="26">
        <v>9</v>
      </c>
      <c r="AZ11" s="14"/>
      <c r="BA11" s="14"/>
      <c r="BB11" s="26">
        <v>9</v>
      </c>
      <c r="BC11" s="15" t="s">
        <v>5</v>
      </c>
      <c r="BD11" s="26">
        <v>9</v>
      </c>
      <c r="BE11" s="26">
        <v>9</v>
      </c>
      <c r="BF11" s="26">
        <v>9</v>
      </c>
      <c r="BG11" s="14"/>
      <c r="BH11" s="14"/>
      <c r="BI11" s="26">
        <v>9</v>
      </c>
      <c r="BJ11" s="26">
        <v>9</v>
      </c>
      <c r="BK11" s="26">
        <v>9</v>
      </c>
      <c r="BL11" s="26">
        <v>9</v>
      </c>
      <c r="BM11" s="26">
        <v>9</v>
      </c>
      <c r="BN11" s="14"/>
      <c r="BO11" s="14"/>
      <c r="BP11" s="26">
        <v>9</v>
      </c>
      <c r="BQ11" s="26">
        <v>9</v>
      </c>
      <c r="BR11" s="32">
        <f t="shared" si="6"/>
        <v>180</v>
      </c>
      <c r="BS11" s="26">
        <v>9</v>
      </c>
      <c r="BT11" s="26">
        <v>9</v>
      </c>
      <c r="BU11" s="26">
        <v>9</v>
      </c>
      <c r="BV11" s="14"/>
      <c r="BW11" s="14"/>
      <c r="BX11" s="26">
        <v>9</v>
      </c>
      <c r="BY11" s="26">
        <v>9</v>
      </c>
      <c r="BZ11" s="26">
        <v>9</v>
      </c>
      <c r="CA11" s="16" t="s">
        <v>4</v>
      </c>
      <c r="CB11" s="16" t="s">
        <v>4</v>
      </c>
      <c r="CC11" s="14"/>
      <c r="CD11" s="14"/>
      <c r="CE11" s="26">
        <v>9</v>
      </c>
      <c r="CF11" s="26">
        <v>9</v>
      </c>
      <c r="CG11" s="26">
        <v>9</v>
      </c>
      <c r="CH11" s="26">
        <v>9</v>
      </c>
      <c r="CI11" s="26">
        <v>9</v>
      </c>
      <c r="CJ11" s="14"/>
      <c r="CK11" s="14"/>
      <c r="CL11" s="26">
        <v>9</v>
      </c>
      <c r="CM11" s="26">
        <v>9</v>
      </c>
      <c r="CN11" s="26">
        <v>9</v>
      </c>
      <c r="CO11" s="26">
        <v>9</v>
      </c>
      <c r="CP11" s="26">
        <v>9</v>
      </c>
      <c r="CQ11" s="14"/>
      <c r="CR11" s="14"/>
      <c r="CS11" s="26">
        <v>0</v>
      </c>
      <c r="CT11" s="26">
        <v>12</v>
      </c>
      <c r="CU11" s="32">
        <f t="shared" si="4"/>
        <v>156</v>
      </c>
      <c r="CV11">
        <v>210</v>
      </c>
    </row>
    <row r="12" spans="1:100">
      <c r="A12" s="3"/>
      <c r="B12" s="3" t="s">
        <v>17</v>
      </c>
      <c r="C12" s="22">
        <f t="shared" si="0"/>
        <v>0</v>
      </c>
      <c r="D12" s="22">
        <f t="shared" si="1"/>
        <v>0</v>
      </c>
      <c r="E12" s="22">
        <f t="shared" si="2"/>
        <v>27</v>
      </c>
      <c r="F12" s="22">
        <f t="shared" si="3"/>
        <v>0</v>
      </c>
      <c r="G12" s="20">
        <v>9</v>
      </c>
      <c r="H12" s="20">
        <v>9</v>
      </c>
      <c r="I12" s="13"/>
      <c r="J12" s="13"/>
      <c r="K12" s="20">
        <v>9</v>
      </c>
      <c r="L12" s="20">
        <v>9</v>
      </c>
      <c r="M12" s="20">
        <v>9</v>
      </c>
      <c r="N12" s="19" t="s">
        <v>6</v>
      </c>
      <c r="O12" s="20">
        <v>9</v>
      </c>
      <c r="P12" s="13"/>
      <c r="Q12" s="13"/>
      <c r="R12" s="20">
        <v>9</v>
      </c>
      <c r="S12" s="20">
        <v>9</v>
      </c>
      <c r="T12" s="20">
        <v>9</v>
      </c>
      <c r="U12" s="20">
        <v>9</v>
      </c>
      <c r="V12" s="20">
        <v>9</v>
      </c>
      <c r="W12" s="13"/>
      <c r="X12" s="13"/>
      <c r="Y12" s="20">
        <v>9</v>
      </c>
      <c r="Z12" s="20">
        <v>9</v>
      </c>
      <c r="AA12" s="20">
        <v>9</v>
      </c>
      <c r="AB12" s="20">
        <v>9</v>
      </c>
      <c r="AC12" s="20">
        <v>9</v>
      </c>
      <c r="AD12" s="13"/>
      <c r="AE12" s="13"/>
      <c r="AF12" s="19" t="s">
        <v>6</v>
      </c>
      <c r="AG12" s="20">
        <v>9</v>
      </c>
      <c r="AH12" s="20">
        <v>9</v>
      </c>
      <c r="AI12" s="20">
        <v>9</v>
      </c>
      <c r="AJ12" s="19" t="s">
        <v>6</v>
      </c>
      <c r="AK12" s="14"/>
      <c r="AL12" s="21">
        <f t="shared" si="5"/>
        <v>171</v>
      </c>
      <c r="AM12" s="14"/>
      <c r="AN12" s="26">
        <v>9</v>
      </c>
      <c r="AO12" s="26">
        <v>9</v>
      </c>
      <c r="AP12" s="26">
        <v>9</v>
      </c>
      <c r="AQ12" s="26">
        <v>9</v>
      </c>
      <c r="AR12" s="26">
        <v>9</v>
      </c>
      <c r="AS12" s="14"/>
      <c r="AT12" s="14"/>
      <c r="AU12" s="26">
        <v>9</v>
      </c>
      <c r="AV12" s="26">
        <v>9</v>
      </c>
      <c r="AW12" s="26">
        <v>9</v>
      </c>
      <c r="AX12" s="26">
        <v>9</v>
      </c>
      <c r="AY12" s="26">
        <v>9</v>
      </c>
      <c r="AZ12" s="14"/>
      <c r="BA12" s="14"/>
      <c r="BB12" s="26">
        <v>9</v>
      </c>
      <c r="BC12" s="26">
        <v>9</v>
      </c>
      <c r="BD12" s="26">
        <v>9</v>
      </c>
      <c r="BE12" s="26">
        <v>9</v>
      </c>
      <c r="BF12" s="26">
        <v>9</v>
      </c>
      <c r="BG12" s="14"/>
      <c r="BH12" s="14"/>
      <c r="BI12" s="26">
        <v>9</v>
      </c>
      <c r="BJ12" s="26">
        <v>9</v>
      </c>
      <c r="BK12" s="26">
        <v>9</v>
      </c>
      <c r="BL12" s="26">
        <v>9</v>
      </c>
      <c r="BM12" s="26">
        <v>9</v>
      </c>
      <c r="BN12" s="14"/>
      <c r="BO12" s="14"/>
      <c r="BP12" s="26">
        <v>9</v>
      </c>
      <c r="BQ12" s="26">
        <v>9</v>
      </c>
      <c r="BR12" s="32">
        <f t="shared" si="6"/>
        <v>198</v>
      </c>
      <c r="BS12" s="26">
        <v>9</v>
      </c>
      <c r="BT12" s="26">
        <v>9</v>
      </c>
      <c r="BU12" s="26">
        <v>9</v>
      </c>
      <c r="BV12" s="14"/>
      <c r="BW12" s="14"/>
      <c r="BX12" s="26">
        <v>9</v>
      </c>
      <c r="BY12" s="26">
        <v>9</v>
      </c>
      <c r="BZ12" s="26">
        <v>9</v>
      </c>
      <c r="CA12" s="26">
        <v>9</v>
      </c>
      <c r="CB12" s="26">
        <v>9</v>
      </c>
      <c r="CC12" s="14"/>
      <c r="CD12" s="14"/>
      <c r="CE12" s="26">
        <v>9</v>
      </c>
      <c r="CF12" s="26">
        <v>9</v>
      </c>
      <c r="CG12" s="26">
        <v>9</v>
      </c>
      <c r="CH12" s="26">
        <v>9</v>
      </c>
      <c r="CI12" s="26">
        <v>9</v>
      </c>
      <c r="CJ12" s="14"/>
      <c r="CK12" s="14"/>
      <c r="CL12" s="26">
        <v>9</v>
      </c>
      <c r="CM12" s="26">
        <v>9</v>
      </c>
      <c r="CN12" s="26">
        <v>9</v>
      </c>
      <c r="CO12" s="26">
        <v>9</v>
      </c>
      <c r="CP12" s="26">
        <v>9</v>
      </c>
      <c r="CQ12" s="14"/>
      <c r="CR12" s="14"/>
      <c r="CS12" s="26">
        <v>9</v>
      </c>
      <c r="CT12" s="26">
        <v>9</v>
      </c>
      <c r="CU12" s="32">
        <f t="shared" si="4"/>
        <v>180</v>
      </c>
      <c r="CV12">
        <v>207</v>
      </c>
    </row>
    <row r="13" spans="1:100">
      <c r="A13" s="3" t="s">
        <v>18</v>
      </c>
      <c r="B13" s="3" t="s">
        <v>19</v>
      </c>
      <c r="C13" s="22">
        <f t="shared" si="0"/>
        <v>63</v>
      </c>
      <c r="D13" s="22">
        <f t="shared" si="1"/>
        <v>27</v>
      </c>
      <c r="E13" s="22">
        <f t="shared" si="2"/>
        <v>36</v>
      </c>
      <c r="F13" s="22">
        <f t="shared" si="3"/>
        <v>0</v>
      </c>
      <c r="G13" s="20">
        <v>9</v>
      </c>
      <c r="H13" s="20">
        <v>9</v>
      </c>
      <c r="I13" s="13"/>
      <c r="J13" s="13"/>
      <c r="K13" s="20">
        <v>9</v>
      </c>
      <c r="L13" s="20">
        <v>9</v>
      </c>
      <c r="M13" s="20">
        <v>9</v>
      </c>
      <c r="N13" s="19" t="s">
        <v>6</v>
      </c>
      <c r="O13" s="16" t="s">
        <v>4</v>
      </c>
      <c r="P13" s="13"/>
      <c r="Q13" s="13"/>
      <c r="R13" s="16" t="s">
        <v>4</v>
      </c>
      <c r="S13" s="20">
        <v>9</v>
      </c>
      <c r="T13" s="20">
        <v>9</v>
      </c>
      <c r="U13" s="20">
        <v>9</v>
      </c>
      <c r="V13" s="20">
        <v>9</v>
      </c>
      <c r="W13" s="13"/>
      <c r="X13" s="13"/>
      <c r="Y13" s="20">
        <v>9</v>
      </c>
      <c r="Z13" s="20">
        <v>9</v>
      </c>
      <c r="AA13" s="20">
        <v>9</v>
      </c>
      <c r="AB13" s="20">
        <v>9</v>
      </c>
      <c r="AC13" s="20">
        <v>9</v>
      </c>
      <c r="AD13" s="13"/>
      <c r="AE13" s="13"/>
      <c r="AF13" s="19" t="s">
        <v>6</v>
      </c>
      <c r="AG13" s="16" t="s">
        <v>4</v>
      </c>
      <c r="AH13" s="16" t="s">
        <v>4</v>
      </c>
      <c r="AI13" s="16" t="s">
        <v>4</v>
      </c>
      <c r="AJ13" s="19" t="s">
        <v>6</v>
      </c>
      <c r="AK13" s="14"/>
      <c r="AL13" s="21">
        <f t="shared" si="5"/>
        <v>126</v>
      </c>
      <c r="AM13" s="14"/>
      <c r="AN13" s="19" t="s">
        <v>6</v>
      </c>
      <c r="AO13" s="26">
        <v>9</v>
      </c>
      <c r="AP13" s="26">
        <v>9</v>
      </c>
      <c r="AQ13" s="26">
        <v>9</v>
      </c>
      <c r="AR13" s="15" t="s">
        <v>5</v>
      </c>
      <c r="AS13" s="14"/>
      <c r="AT13" s="14"/>
      <c r="AU13" s="26">
        <v>9</v>
      </c>
      <c r="AV13" s="26">
        <v>9</v>
      </c>
      <c r="AW13" s="26">
        <v>9</v>
      </c>
      <c r="AX13" s="26">
        <v>9</v>
      </c>
      <c r="AY13" s="26">
        <v>9</v>
      </c>
      <c r="AZ13" s="14"/>
      <c r="BA13" s="14"/>
      <c r="BB13" s="15" t="s">
        <v>5</v>
      </c>
      <c r="BC13" s="15" t="s">
        <v>5</v>
      </c>
      <c r="BD13" s="26">
        <v>9</v>
      </c>
      <c r="BE13" s="26">
        <v>9</v>
      </c>
      <c r="BF13" s="26">
        <v>9</v>
      </c>
      <c r="BG13" s="14"/>
      <c r="BH13" s="14"/>
      <c r="BI13" s="26">
        <v>9</v>
      </c>
      <c r="BJ13" s="26">
        <v>9</v>
      </c>
      <c r="BK13" s="26">
        <v>9</v>
      </c>
      <c r="BL13" s="26">
        <v>9</v>
      </c>
      <c r="BM13" s="26">
        <v>9</v>
      </c>
      <c r="BN13" s="14"/>
      <c r="BO13" s="14"/>
      <c r="BP13" s="26">
        <v>9</v>
      </c>
      <c r="BQ13" s="26">
        <v>9</v>
      </c>
      <c r="BR13" s="32">
        <f t="shared" si="6"/>
        <v>162</v>
      </c>
      <c r="BS13" s="20">
        <v>9</v>
      </c>
      <c r="BT13" s="20">
        <v>9</v>
      </c>
      <c r="BU13" s="20">
        <v>9</v>
      </c>
      <c r="BV13" s="13"/>
      <c r="BW13" s="13"/>
      <c r="BX13" s="20">
        <v>9</v>
      </c>
      <c r="BY13" s="20">
        <v>9</v>
      </c>
      <c r="BZ13" s="20">
        <v>9</v>
      </c>
      <c r="CA13" s="20">
        <v>9</v>
      </c>
      <c r="CB13" s="20">
        <v>9</v>
      </c>
      <c r="CC13" s="13"/>
      <c r="CD13" s="13"/>
      <c r="CE13" s="20">
        <v>9</v>
      </c>
      <c r="CF13" s="20">
        <v>9</v>
      </c>
      <c r="CG13" s="20">
        <v>9</v>
      </c>
      <c r="CH13" s="20">
        <v>9</v>
      </c>
      <c r="CI13" s="16" t="s">
        <v>4</v>
      </c>
      <c r="CJ13" s="13"/>
      <c r="CK13" s="13"/>
      <c r="CL13" s="16" t="s">
        <v>4</v>
      </c>
      <c r="CM13" s="20">
        <v>9</v>
      </c>
      <c r="CN13" s="20">
        <v>9</v>
      </c>
      <c r="CO13" s="20">
        <v>9</v>
      </c>
      <c r="CP13" s="20">
        <v>9</v>
      </c>
      <c r="CQ13" s="13"/>
      <c r="CR13" s="13"/>
      <c r="CS13" s="20">
        <v>9</v>
      </c>
      <c r="CT13" s="26">
        <v>9</v>
      </c>
      <c r="CU13" s="32">
        <f t="shared" si="4"/>
        <v>162</v>
      </c>
      <c r="CV13">
        <v>207</v>
      </c>
    </row>
    <row r="14" spans="1:100" ht="15">
      <c r="A14" s="3" t="s">
        <v>18</v>
      </c>
      <c r="B14" s="3" t="s">
        <v>20</v>
      </c>
      <c r="C14" s="22">
        <f t="shared" si="0"/>
        <v>27</v>
      </c>
      <c r="D14" s="22">
        <f t="shared" si="1"/>
        <v>9</v>
      </c>
      <c r="E14" s="22">
        <f t="shared" si="2"/>
        <v>36</v>
      </c>
      <c r="F14" s="22">
        <f t="shared" si="3"/>
        <v>0</v>
      </c>
      <c r="G14" s="20">
        <v>9</v>
      </c>
      <c r="H14" s="20">
        <v>9</v>
      </c>
      <c r="I14" s="13"/>
      <c r="J14" s="13"/>
      <c r="K14" s="20">
        <v>9</v>
      </c>
      <c r="L14" s="20">
        <v>9</v>
      </c>
      <c r="M14" s="20">
        <v>9</v>
      </c>
      <c r="N14" s="19" t="s">
        <v>6</v>
      </c>
      <c r="O14" s="20">
        <v>9</v>
      </c>
      <c r="P14" s="13"/>
      <c r="Q14" s="13"/>
      <c r="R14" s="20">
        <v>9</v>
      </c>
      <c r="S14" s="20">
        <v>9</v>
      </c>
      <c r="T14" s="20">
        <v>9</v>
      </c>
      <c r="U14" s="20">
        <v>9</v>
      </c>
      <c r="V14" s="20">
        <v>9</v>
      </c>
      <c r="W14" s="13"/>
      <c r="X14" s="13"/>
      <c r="Y14" s="20">
        <v>9</v>
      </c>
      <c r="Z14" s="20">
        <v>9</v>
      </c>
      <c r="AA14" s="20">
        <v>9</v>
      </c>
      <c r="AB14" s="20">
        <v>9</v>
      </c>
      <c r="AC14" s="20">
        <v>9</v>
      </c>
      <c r="AD14" s="13"/>
      <c r="AE14" s="13"/>
      <c r="AF14" s="19" t="s">
        <v>6</v>
      </c>
      <c r="AG14" s="17" t="s">
        <v>4</v>
      </c>
      <c r="AH14" s="17" t="s">
        <v>4</v>
      </c>
      <c r="AI14" s="17" t="s">
        <v>4</v>
      </c>
      <c r="AJ14" s="19" t="s">
        <v>6</v>
      </c>
      <c r="AK14" s="14"/>
      <c r="AL14" s="21">
        <f t="shared" si="5"/>
        <v>144</v>
      </c>
      <c r="AM14" s="14"/>
      <c r="AN14" s="19" t="s">
        <v>6</v>
      </c>
      <c r="AO14" s="26">
        <v>9</v>
      </c>
      <c r="AP14" s="26">
        <v>9</v>
      </c>
      <c r="AQ14" s="26">
        <v>9</v>
      </c>
      <c r="AR14" s="26">
        <v>9</v>
      </c>
      <c r="AS14" s="14"/>
      <c r="AT14" s="14"/>
      <c r="AU14" s="26">
        <v>9</v>
      </c>
      <c r="AV14" s="26">
        <v>9</v>
      </c>
      <c r="AW14" s="26">
        <v>9</v>
      </c>
      <c r="AX14" s="26">
        <v>9</v>
      </c>
      <c r="AY14" s="26">
        <v>9</v>
      </c>
      <c r="AZ14" s="14"/>
      <c r="BA14" s="14"/>
      <c r="BB14" s="26">
        <v>9</v>
      </c>
      <c r="BC14" s="26">
        <v>9</v>
      </c>
      <c r="BD14" s="15" t="s">
        <v>5</v>
      </c>
      <c r="BE14" s="26">
        <v>9</v>
      </c>
      <c r="BF14" s="26">
        <v>9</v>
      </c>
      <c r="BG14" s="14"/>
      <c r="BH14" s="14"/>
      <c r="BI14" s="26">
        <v>9</v>
      </c>
      <c r="BJ14" s="26">
        <v>9</v>
      </c>
      <c r="BK14" s="26">
        <v>9</v>
      </c>
      <c r="BL14" s="26">
        <v>9</v>
      </c>
      <c r="BM14" s="26">
        <v>9</v>
      </c>
      <c r="BN14" s="14"/>
      <c r="BO14" s="14"/>
      <c r="BP14" s="26">
        <v>9</v>
      </c>
      <c r="BQ14" s="26">
        <v>9</v>
      </c>
      <c r="BR14" s="32">
        <f t="shared" si="6"/>
        <v>180</v>
      </c>
      <c r="BS14" s="20">
        <v>9</v>
      </c>
      <c r="BT14" s="20">
        <v>9</v>
      </c>
      <c r="BU14" s="20">
        <v>9</v>
      </c>
      <c r="BV14" s="13"/>
      <c r="BW14" s="13"/>
      <c r="BX14" s="20">
        <v>9</v>
      </c>
      <c r="BY14" s="20">
        <v>9</v>
      </c>
      <c r="BZ14" s="20">
        <v>9</v>
      </c>
      <c r="CA14" s="20">
        <v>9</v>
      </c>
      <c r="CB14" s="20">
        <v>9</v>
      </c>
      <c r="CC14" s="13"/>
      <c r="CD14" s="13"/>
      <c r="CE14" s="20">
        <v>9</v>
      </c>
      <c r="CF14" s="20">
        <v>9</v>
      </c>
      <c r="CG14" s="20">
        <v>9</v>
      </c>
      <c r="CH14" s="20">
        <v>9</v>
      </c>
      <c r="CI14" s="20">
        <v>9</v>
      </c>
      <c r="CJ14" s="13"/>
      <c r="CK14" s="13"/>
      <c r="CL14" s="20">
        <v>9</v>
      </c>
      <c r="CM14" s="20">
        <v>9</v>
      </c>
      <c r="CN14" s="20">
        <v>9</v>
      </c>
      <c r="CO14" s="20">
        <v>9</v>
      </c>
      <c r="CP14" s="26">
        <v>9</v>
      </c>
      <c r="CQ14" s="13"/>
      <c r="CR14" s="13"/>
      <c r="CS14" s="20">
        <v>9</v>
      </c>
      <c r="CT14" s="26">
        <v>9</v>
      </c>
      <c r="CU14" s="32">
        <f t="shared" si="4"/>
        <v>180</v>
      </c>
      <c r="CV14">
        <v>189</v>
      </c>
    </row>
    <row r="15" spans="1:100">
      <c r="A15" s="3" t="s">
        <v>18</v>
      </c>
      <c r="B15" s="3" t="s">
        <v>21</v>
      </c>
      <c r="C15" s="22">
        <f t="shared" si="0"/>
        <v>36</v>
      </c>
      <c r="D15" s="22">
        <f t="shared" si="1"/>
        <v>0</v>
      </c>
      <c r="E15" s="22">
        <f t="shared" si="2"/>
        <v>27</v>
      </c>
      <c r="F15" s="22">
        <f t="shared" si="3"/>
        <v>0</v>
      </c>
      <c r="G15" s="16" t="s">
        <v>4</v>
      </c>
      <c r="H15" s="20">
        <v>9</v>
      </c>
      <c r="I15" s="13"/>
      <c r="J15" s="13"/>
      <c r="K15" s="20">
        <v>9</v>
      </c>
      <c r="L15" s="20">
        <v>9</v>
      </c>
      <c r="M15" s="20">
        <v>9</v>
      </c>
      <c r="N15" s="19" t="s">
        <v>6</v>
      </c>
      <c r="O15" s="20">
        <v>9</v>
      </c>
      <c r="P15" s="13"/>
      <c r="Q15" s="13"/>
      <c r="R15" s="20">
        <v>9</v>
      </c>
      <c r="S15" s="20">
        <v>9</v>
      </c>
      <c r="T15" s="20">
        <v>9</v>
      </c>
      <c r="U15" s="20">
        <v>9</v>
      </c>
      <c r="V15" s="20">
        <v>9</v>
      </c>
      <c r="W15" s="13"/>
      <c r="X15" s="13"/>
      <c r="Y15" s="20">
        <v>9</v>
      </c>
      <c r="Z15" s="20">
        <v>9</v>
      </c>
      <c r="AA15" s="20">
        <v>9</v>
      </c>
      <c r="AB15" s="20">
        <v>9</v>
      </c>
      <c r="AC15" s="20">
        <v>9</v>
      </c>
      <c r="AD15" s="13"/>
      <c r="AE15" s="13"/>
      <c r="AF15" s="19" t="s">
        <v>6</v>
      </c>
      <c r="AG15" s="16" t="s">
        <v>4</v>
      </c>
      <c r="AH15" s="16" t="s">
        <v>4</v>
      </c>
      <c r="AI15" s="16" t="s">
        <v>4</v>
      </c>
      <c r="AJ15" s="19" t="s">
        <v>6</v>
      </c>
      <c r="AK15" s="14"/>
      <c r="AL15" s="21">
        <f t="shared" si="5"/>
        <v>135</v>
      </c>
      <c r="AM15" s="14"/>
      <c r="AN15" s="26">
        <v>9</v>
      </c>
      <c r="AO15" s="26">
        <v>9</v>
      </c>
      <c r="AP15" s="26">
        <v>9</v>
      </c>
      <c r="AQ15" s="26">
        <v>9</v>
      </c>
      <c r="AR15" s="26">
        <v>9</v>
      </c>
      <c r="AS15" s="14"/>
      <c r="AT15" s="14"/>
      <c r="AU15" s="26">
        <v>9</v>
      </c>
      <c r="AV15" s="26">
        <v>9</v>
      </c>
      <c r="AW15" s="26">
        <v>9</v>
      </c>
      <c r="AX15" s="26">
        <v>9</v>
      </c>
      <c r="AY15" s="26">
        <v>9</v>
      </c>
      <c r="AZ15" s="14"/>
      <c r="BA15" s="14"/>
      <c r="BB15" s="26">
        <v>9</v>
      </c>
      <c r="BC15" s="26">
        <v>9</v>
      </c>
      <c r="BD15" s="26">
        <v>9</v>
      </c>
      <c r="BE15" s="26">
        <v>9</v>
      </c>
      <c r="BF15" s="26">
        <v>9</v>
      </c>
      <c r="BG15" s="14"/>
      <c r="BH15" s="14"/>
      <c r="BI15" s="26">
        <v>9</v>
      </c>
      <c r="BJ15" s="26">
        <v>9</v>
      </c>
      <c r="BK15" s="26">
        <v>9</v>
      </c>
      <c r="BL15" s="26">
        <v>9</v>
      </c>
      <c r="BM15" s="26">
        <v>9</v>
      </c>
      <c r="BN15" s="14"/>
      <c r="BO15" s="14"/>
      <c r="BP15" s="26">
        <v>9</v>
      </c>
      <c r="BQ15" s="26">
        <v>9</v>
      </c>
      <c r="BR15" s="32">
        <f t="shared" si="6"/>
        <v>198</v>
      </c>
      <c r="BS15" s="26">
        <v>9</v>
      </c>
      <c r="BT15" s="26">
        <v>9</v>
      </c>
      <c r="BU15" s="26">
        <v>9</v>
      </c>
      <c r="BV15" s="14"/>
      <c r="BW15" s="14"/>
      <c r="BX15" s="26">
        <v>9</v>
      </c>
      <c r="BY15" s="26">
        <v>9</v>
      </c>
      <c r="BZ15" s="26">
        <v>9</v>
      </c>
      <c r="CA15" s="26">
        <v>9</v>
      </c>
      <c r="CB15" s="26">
        <v>9</v>
      </c>
      <c r="CC15" s="14"/>
      <c r="CD15" s="14"/>
      <c r="CE15" s="26">
        <v>9</v>
      </c>
      <c r="CF15" s="26">
        <v>9</v>
      </c>
      <c r="CG15" s="26">
        <v>9</v>
      </c>
      <c r="CH15" s="26">
        <v>9</v>
      </c>
      <c r="CI15" s="26">
        <v>9</v>
      </c>
      <c r="CJ15" s="14"/>
      <c r="CK15" s="14"/>
      <c r="CL15" s="26">
        <v>9</v>
      </c>
      <c r="CM15" s="26">
        <v>9</v>
      </c>
      <c r="CN15" s="26">
        <v>9</v>
      </c>
      <c r="CO15" s="26">
        <v>9</v>
      </c>
      <c r="CP15" s="26">
        <v>9</v>
      </c>
      <c r="CQ15" s="14"/>
      <c r="CR15" s="14"/>
      <c r="CS15" s="26">
        <v>9</v>
      </c>
      <c r="CT15" s="26">
        <v>9</v>
      </c>
      <c r="CU15" s="32">
        <f t="shared" si="4"/>
        <v>180</v>
      </c>
      <c r="CV15">
        <v>207</v>
      </c>
    </row>
    <row r="16" spans="1:100">
      <c r="A16" s="3" t="s">
        <v>18</v>
      </c>
      <c r="B16" s="3" t="s">
        <v>22</v>
      </c>
      <c r="C16" s="22">
        <f t="shared" si="0"/>
        <v>45</v>
      </c>
      <c r="D16" s="22">
        <f t="shared" si="1"/>
        <v>18</v>
      </c>
      <c r="E16" s="22">
        <f t="shared" si="2"/>
        <v>36</v>
      </c>
      <c r="F16" s="22">
        <f t="shared" si="3"/>
        <v>0</v>
      </c>
      <c r="G16" s="20">
        <v>9</v>
      </c>
      <c r="H16" s="20">
        <v>9</v>
      </c>
      <c r="I16" s="13"/>
      <c r="J16" s="13"/>
      <c r="K16" s="20">
        <v>9</v>
      </c>
      <c r="L16" s="20">
        <v>9</v>
      </c>
      <c r="M16" s="20">
        <v>9</v>
      </c>
      <c r="N16" s="19" t="s">
        <v>6</v>
      </c>
      <c r="O16" s="20">
        <v>9</v>
      </c>
      <c r="P16" s="13"/>
      <c r="Q16" s="13"/>
      <c r="R16" s="20">
        <v>9</v>
      </c>
      <c r="S16" s="20">
        <v>9</v>
      </c>
      <c r="T16" s="20">
        <v>9</v>
      </c>
      <c r="U16" s="20">
        <v>9</v>
      </c>
      <c r="V16" s="20">
        <v>9</v>
      </c>
      <c r="W16" s="13"/>
      <c r="X16" s="13"/>
      <c r="Y16" s="20">
        <v>9</v>
      </c>
      <c r="Z16" s="20">
        <v>9</v>
      </c>
      <c r="AA16" s="20">
        <v>9</v>
      </c>
      <c r="AB16" s="20">
        <v>9</v>
      </c>
      <c r="AC16" s="20">
        <v>9</v>
      </c>
      <c r="AD16" s="13"/>
      <c r="AE16" s="13"/>
      <c r="AF16" s="19" t="s">
        <v>6</v>
      </c>
      <c r="AG16" s="16" t="s">
        <v>4</v>
      </c>
      <c r="AH16" s="16" t="s">
        <v>4</v>
      </c>
      <c r="AI16" s="20">
        <v>9</v>
      </c>
      <c r="AJ16" s="19" t="s">
        <v>6</v>
      </c>
      <c r="AK16" s="14"/>
      <c r="AL16" s="21">
        <f t="shared" si="5"/>
        <v>153</v>
      </c>
      <c r="AM16" s="14"/>
      <c r="AN16" s="19" t="s">
        <v>6</v>
      </c>
      <c r="AO16" s="26">
        <v>9</v>
      </c>
      <c r="AP16" s="26">
        <v>9</v>
      </c>
      <c r="AQ16" s="26">
        <v>9</v>
      </c>
      <c r="AR16" s="26">
        <v>9</v>
      </c>
      <c r="AS16" s="14"/>
      <c r="AT16" s="14"/>
      <c r="AU16" s="26">
        <v>9</v>
      </c>
      <c r="AV16" s="15" t="s">
        <v>5</v>
      </c>
      <c r="AW16" s="26">
        <v>9</v>
      </c>
      <c r="AX16" s="26">
        <v>9</v>
      </c>
      <c r="AY16" s="26">
        <v>9</v>
      </c>
      <c r="AZ16" s="14"/>
      <c r="BA16" s="14"/>
      <c r="BB16" s="26">
        <v>9</v>
      </c>
      <c r="BC16" s="26">
        <v>9</v>
      </c>
      <c r="BD16" s="26">
        <v>9</v>
      </c>
      <c r="BE16" s="26">
        <v>9</v>
      </c>
      <c r="BF16" s="26">
        <v>9</v>
      </c>
      <c r="BG16" s="14"/>
      <c r="BH16" s="14"/>
      <c r="BI16" s="26">
        <v>9</v>
      </c>
      <c r="BJ16" s="26">
        <v>9</v>
      </c>
      <c r="BK16" s="26">
        <v>9</v>
      </c>
      <c r="BL16" s="16" t="s">
        <v>4</v>
      </c>
      <c r="BM16" s="26">
        <v>9</v>
      </c>
      <c r="BN16" s="14"/>
      <c r="BO16" s="14"/>
      <c r="BP16" s="26">
        <v>9</v>
      </c>
      <c r="BQ16" s="26">
        <v>9</v>
      </c>
      <c r="BR16" s="32">
        <f t="shared" si="6"/>
        <v>171</v>
      </c>
      <c r="BS16" s="26">
        <v>9</v>
      </c>
      <c r="BT16" s="26">
        <v>9</v>
      </c>
      <c r="BU16" s="26">
        <v>9</v>
      </c>
      <c r="BV16" s="14"/>
      <c r="BW16" s="14"/>
      <c r="BX16" s="15" t="s">
        <v>5</v>
      </c>
      <c r="BY16" s="26">
        <v>9</v>
      </c>
      <c r="BZ16" s="26">
        <v>9</v>
      </c>
      <c r="CA16" s="26">
        <v>9</v>
      </c>
      <c r="CB16" s="26">
        <v>9</v>
      </c>
      <c r="CC16" s="14"/>
      <c r="CD16" s="14"/>
      <c r="CE16" s="26">
        <v>9</v>
      </c>
      <c r="CF16" s="26">
        <v>9</v>
      </c>
      <c r="CG16" s="26">
        <v>9</v>
      </c>
      <c r="CH16" s="16" t="s">
        <v>4</v>
      </c>
      <c r="CI16" s="16" t="s">
        <v>4</v>
      </c>
      <c r="CJ16" s="14"/>
      <c r="CK16" s="14"/>
      <c r="CL16" s="26">
        <v>9</v>
      </c>
      <c r="CM16" s="26">
        <v>9</v>
      </c>
      <c r="CN16" s="26">
        <v>9</v>
      </c>
      <c r="CO16" s="26">
        <v>9</v>
      </c>
      <c r="CP16" s="26">
        <v>9</v>
      </c>
      <c r="CQ16" s="14"/>
      <c r="CR16" s="14"/>
      <c r="CS16" s="26">
        <v>9</v>
      </c>
      <c r="CT16" s="26">
        <v>9</v>
      </c>
      <c r="CU16" s="32">
        <f t="shared" si="4"/>
        <v>153</v>
      </c>
      <c r="CV16">
        <v>198</v>
      </c>
    </row>
    <row r="17" spans="1:100">
      <c r="A17" s="3" t="s">
        <v>18</v>
      </c>
      <c r="B17" s="3" t="s">
        <v>23</v>
      </c>
      <c r="C17" s="22">
        <f t="shared" si="0"/>
        <v>36</v>
      </c>
      <c r="D17" s="22">
        <f t="shared" si="1"/>
        <v>9</v>
      </c>
      <c r="E17" s="22">
        <f t="shared" si="2"/>
        <v>36</v>
      </c>
      <c r="F17" s="22">
        <f t="shared" si="3"/>
        <v>0</v>
      </c>
      <c r="G17" s="15" t="s">
        <v>5</v>
      </c>
      <c r="H17" s="20">
        <v>9</v>
      </c>
      <c r="I17" s="13"/>
      <c r="J17" s="13"/>
      <c r="K17" s="20">
        <v>9</v>
      </c>
      <c r="L17" s="20">
        <v>9</v>
      </c>
      <c r="M17" s="20">
        <v>9</v>
      </c>
      <c r="N17" s="19" t="s">
        <v>6</v>
      </c>
      <c r="O17" s="20">
        <v>9</v>
      </c>
      <c r="P17" s="13"/>
      <c r="Q17" s="13"/>
      <c r="R17" s="20">
        <v>9</v>
      </c>
      <c r="S17" s="20">
        <v>9</v>
      </c>
      <c r="T17" s="20">
        <v>9</v>
      </c>
      <c r="U17" s="20">
        <v>9</v>
      </c>
      <c r="V17" s="20">
        <v>9</v>
      </c>
      <c r="W17" s="13"/>
      <c r="X17" s="13"/>
      <c r="Y17" s="16" t="s">
        <v>4</v>
      </c>
      <c r="Z17" s="20">
        <v>9</v>
      </c>
      <c r="AA17" s="20">
        <v>9</v>
      </c>
      <c r="AB17" s="20">
        <v>9</v>
      </c>
      <c r="AC17" s="20">
        <v>9</v>
      </c>
      <c r="AD17" s="13"/>
      <c r="AE17" s="13"/>
      <c r="AF17" s="19" t="s">
        <v>6</v>
      </c>
      <c r="AG17" s="16" t="s">
        <v>4</v>
      </c>
      <c r="AH17" s="16" t="s">
        <v>4</v>
      </c>
      <c r="AI17" s="16" t="s">
        <v>4</v>
      </c>
      <c r="AJ17" s="19" t="s">
        <v>6</v>
      </c>
      <c r="AK17" s="14"/>
      <c r="AL17" s="21">
        <f t="shared" si="5"/>
        <v>126</v>
      </c>
      <c r="AM17" s="14"/>
      <c r="AN17" s="19" t="s">
        <v>6</v>
      </c>
      <c r="AO17" s="26">
        <v>9</v>
      </c>
      <c r="AP17" s="26">
        <v>9</v>
      </c>
      <c r="AQ17" s="26">
        <v>9</v>
      </c>
      <c r="AR17" s="26">
        <v>9</v>
      </c>
      <c r="AS17" s="14"/>
      <c r="AT17" s="14"/>
      <c r="AU17" s="26">
        <v>9</v>
      </c>
      <c r="AV17" s="26">
        <v>9</v>
      </c>
      <c r="AW17" s="21"/>
      <c r="AX17" s="21"/>
      <c r="AY17" s="21"/>
      <c r="AZ17" s="14"/>
      <c r="BA17" s="14"/>
      <c r="BB17" s="26">
        <v>9</v>
      </c>
      <c r="BC17" s="26">
        <v>9</v>
      </c>
      <c r="BD17" s="26">
        <v>9</v>
      </c>
      <c r="BE17" s="26">
        <v>9</v>
      </c>
      <c r="BF17" s="26">
        <v>9</v>
      </c>
      <c r="BG17" s="14"/>
      <c r="BH17" s="14"/>
      <c r="BI17" s="26">
        <v>9</v>
      </c>
      <c r="BJ17" s="26">
        <v>9</v>
      </c>
      <c r="BK17" s="26">
        <v>9</v>
      </c>
      <c r="BL17" s="26">
        <v>9</v>
      </c>
      <c r="BM17" s="26">
        <v>9</v>
      </c>
      <c r="BN17" s="14"/>
      <c r="BO17" s="14"/>
      <c r="BP17" s="26">
        <v>9</v>
      </c>
      <c r="BQ17" s="26">
        <v>9</v>
      </c>
      <c r="BR17" s="32">
        <f t="shared" si="6"/>
        <v>162</v>
      </c>
      <c r="BS17" s="26">
        <v>9</v>
      </c>
      <c r="BT17" s="26">
        <v>9</v>
      </c>
      <c r="BU17" s="26">
        <v>9</v>
      </c>
      <c r="BV17" s="14"/>
      <c r="BW17" s="14"/>
      <c r="BX17" s="26">
        <v>9</v>
      </c>
      <c r="BY17" s="26">
        <v>9</v>
      </c>
      <c r="BZ17" s="26">
        <v>9</v>
      </c>
      <c r="CA17" s="26">
        <v>9</v>
      </c>
      <c r="CB17" s="26">
        <v>9</v>
      </c>
      <c r="CC17" s="14"/>
      <c r="CD17" s="14"/>
      <c r="CE17" s="26">
        <v>9</v>
      </c>
      <c r="CF17" s="26">
        <v>9</v>
      </c>
      <c r="CG17" s="26">
        <v>9</v>
      </c>
      <c r="CH17" s="26">
        <v>9</v>
      </c>
      <c r="CI17" s="26">
        <v>9</v>
      </c>
      <c r="CJ17" s="14"/>
      <c r="CK17" s="14"/>
      <c r="CL17" s="26">
        <v>9</v>
      </c>
      <c r="CM17" s="26">
        <v>9</v>
      </c>
      <c r="CN17" s="26">
        <v>9</v>
      </c>
      <c r="CO17" s="26">
        <v>9</v>
      </c>
      <c r="CP17" s="26">
        <v>9</v>
      </c>
      <c r="CQ17" s="14"/>
      <c r="CR17" s="14"/>
      <c r="CS17" s="26">
        <v>9</v>
      </c>
      <c r="CT17" s="26">
        <v>9</v>
      </c>
      <c r="CU17" s="32">
        <f t="shared" si="4"/>
        <v>180</v>
      </c>
      <c r="CV17">
        <v>189</v>
      </c>
    </row>
    <row r="18" spans="1:100">
      <c r="A18" s="3" t="s">
        <v>25</v>
      </c>
      <c r="B18" s="3" t="s">
        <v>26</v>
      </c>
      <c r="C18" s="22">
        <f t="shared" si="0"/>
        <v>27</v>
      </c>
      <c r="D18" s="22">
        <f t="shared" si="1"/>
        <v>9</v>
      </c>
      <c r="E18" s="22">
        <f t="shared" si="2"/>
        <v>36</v>
      </c>
      <c r="F18" s="22">
        <f t="shared" si="3"/>
        <v>0</v>
      </c>
      <c r="G18" s="20">
        <v>9</v>
      </c>
      <c r="H18" s="20">
        <v>9</v>
      </c>
      <c r="I18" s="13"/>
      <c r="J18" s="13"/>
      <c r="K18" s="20">
        <v>9</v>
      </c>
      <c r="L18" s="20">
        <v>9</v>
      </c>
      <c r="M18" s="20">
        <v>9</v>
      </c>
      <c r="N18" s="19" t="s">
        <v>6</v>
      </c>
      <c r="O18" s="20">
        <v>9</v>
      </c>
      <c r="P18" s="13"/>
      <c r="Q18" s="13"/>
      <c r="R18" s="20">
        <v>9</v>
      </c>
      <c r="S18" s="20">
        <v>9</v>
      </c>
      <c r="T18" s="20">
        <v>9</v>
      </c>
      <c r="U18" s="15" t="s">
        <v>5</v>
      </c>
      <c r="V18" s="20">
        <v>9</v>
      </c>
      <c r="W18" s="13"/>
      <c r="X18" s="13"/>
      <c r="Y18" s="20">
        <v>9</v>
      </c>
      <c r="Z18" s="20">
        <v>9</v>
      </c>
      <c r="AA18" s="20">
        <v>9</v>
      </c>
      <c r="AB18" s="20">
        <v>9</v>
      </c>
      <c r="AC18" s="20">
        <v>9</v>
      </c>
      <c r="AD18" s="13"/>
      <c r="AE18" s="13"/>
      <c r="AF18" s="19" t="s">
        <v>6</v>
      </c>
      <c r="AG18" s="20">
        <v>9</v>
      </c>
      <c r="AH18" s="20">
        <v>9</v>
      </c>
      <c r="AI18" s="20">
        <v>9</v>
      </c>
      <c r="AJ18" s="19" t="s">
        <v>6</v>
      </c>
      <c r="AK18" s="14"/>
      <c r="AL18" s="21">
        <f t="shared" si="5"/>
        <v>162</v>
      </c>
      <c r="AM18" s="14"/>
      <c r="AN18" s="19" t="s">
        <v>6</v>
      </c>
      <c r="AO18" s="26">
        <v>9</v>
      </c>
      <c r="AP18" s="26">
        <v>9</v>
      </c>
      <c r="AQ18" s="26">
        <v>9</v>
      </c>
      <c r="AR18" s="26">
        <v>9</v>
      </c>
      <c r="AS18" s="14"/>
      <c r="AT18" s="14"/>
      <c r="AU18" s="26">
        <v>9</v>
      </c>
      <c r="AV18" s="26">
        <v>9</v>
      </c>
      <c r="AW18" s="16" t="s">
        <v>4</v>
      </c>
      <c r="AX18" s="16" t="s">
        <v>4</v>
      </c>
      <c r="AY18" s="16" t="s">
        <v>4</v>
      </c>
      <c r="AZ18" s="14"/>
      <c r="BA18" s="14"/>
      <c r="BB18" s="26">
        <v>9</v>
      </c>
      <c r="BC18" s="26">
        <v>9</v>
      </c>
      <c r="BD18" s="26">
        <v>9</v>
      </c>
      <c r="BE18" s="26">
        <v>9</v>
      </c>
      <c r="BF18" s="26">
        <v>9</v>
      </c>
      <c r="BG18" s="14"/>
      <c r="BH18" s="14"/>
      <c r="BI18" s="26">
        <v>9</v>
      </c>
      <c r="BJ18" s="26">
        <v>9</v>
      </c>
      <c r="BK18" s="26">
        <v>9</v>
      </c>
      <c r="BL18" s="26">
        <v>9</v>
      </c>
      <c r="BM18" s="26">
        <v>9</v>
      </c>
      <c r="BN18" s="14"/>
      <c r="BO18" s="14"/>
      <c r="BP18" s="26">
        <v>9</v>
      </c>
      <c r="BQ18" s="26">
        <v>9</v>
      </c>
      <c r="BR18" s="32">
        <f t="shared" si="6"/>
        <v>162</v>
      </c>
      <c r="BS18" s="26">
        <v>9</v>
      </c>
      <c r="BT18" s="26">
        <v>9</v>
      </c>
      <c r="BU18" s="26">
        <v>9</v>
      </c>
      <c r="BV18" s="14"/>
      <c r="BW18" s="14"/>
      <c r="BX18" s="26">
        <v>9</v>
      </c>
      <c r="BY18" s="26">
        <v>9</v>
      </c>
      <c r="BZ18" s="26">
        <v>9</v>
      </c>
      <c r="CA18" s="26">
        <v>9</v>
      </c>
      <c r="CB18" s="26">
        <v>9</v>
      </c>
      <c r="CC18" s="14"/>
      <c r="CD18" s="14"/>
      <c r="CE18" s="26">
        <v>9</v>
      </c>
      <c r="CF18" s="26">
        <v>9</v>
      </c>
      <c r="CG18" s="26">
        <v>9</v>
      </c>
      <c r="CH18" s="26">
        <v>9</v>
      </c>
      <c r="CI18" s="26">
        <v>9</v>
      </c>
      <c r="CJ18" s="14"/>
      <c r="CK18" s="14"/>
      <c r="CL18" s="26">
        <v>9</v>
      </c>
      <c r="CM18" s="26">
        <v>9</v>
      </c>
      <c r="CN18" s="26">
        <v>9</v>
      </c>
      <c r="CO18" s="26">
        <v>9</v>
      </c>
      <c r="CP18" s="26">
        <v>9</v>
      </c>
      <c r="CQ18" s="14"/>
      <c r="CR18" s="14"/>
      <c r="CS18" s="26">
        <v>9</v>
      </c>
      <c r="CT18" s="26">
        <v>9</v>
      </c>
      <c r="CU18" s="32">
        <f t="shared" si="4"/>
        <v>180</v>
      </c>
      <c r="CV18">
        <v>207</v>
      </c>
    </row>
    <row r="19" spans="1:100">
      <c r="A19" s="3" t="s">
        <v>25</v>
      </c>
      <c r="B19" s="3" t="s">
        <v>27</v>
      </c>
      <c r="C19" s="22">
        <f t="shared" si="0"/>
        <v>54</v>
      </c>
      <c r="D19" s="22">
        <f t="shared" si="1"/>
        <v>0</v>
      </c>
      <c r="E19" s="22">
        <f t="shared" si="2"/>
        <v>27</v>
      </c>
      <c r="F19" s="22">
        <f t="shared" si="3"/>
        <v>0</v>
      </c>
      <c r="G19" s="20">
        <v>9</v>
      </c>
      <c r="H19" s="16" t="s">
        <v>4</v>
      </c>
      <c r="I19" s="13"/>
      <c r="J19" s="13"/>
      <c r="K19" s="20">
        <v>9</v>
      </c>
      <c r="L19" s="20">
        <v>9</v>
      </c>
      <c r="M19" s="20">
        <v>9</v>
      </c>
      <c r="N19" s="19" t="s">
        <v>6</v>
      </c>
      <c r="O19" s="20">
        <v>9</v>
      </c>
      <c r="P19" s="13"/>
      <c r="Q19" s="13"/>
      <c r="R19" s="20">
        <v>9</v>
      </c>
      <c r="S19" s="20">
        <v>9</v>
      </c>
      <c r="T19" s="20">
        <v>9</v>
      </c>
      <c r="U19" s="20">
        <v>9</v>
      </c>
      <c r="V19" s="20">
        <v>9</v>
      </c>
      <c r="W19" s="13"/>
      <c r="X19" s="13"/>
      <c r="Y19" s="16" t="s">
        <v>4</v>
      </c>
      <c r="Z19" s="20">
        <v>9</v>
      </c>
      <c r="AA19" s="20">
        <v>9</v>
      </c>
      <c r="AB19" s="16" t="s">
        <v>4</v>
      </c>
      <c r="AC19" s="20">
        <v>9</v>
      </c>
      <c r="AD19" s="13"/>
      <c r="AE19" s="13"/>
      <c r="AF19" s="19" t="s">
        <v>6</v>
      </c>
      <c r="AG19" s="16" t="s">
        <v>4</v>
      </c>
      <c r="AH19" s="20">
        <v>9</v>
      </c>
      <c r="AI19" s="20">
        <v>9</v>
      </c>
      <c r="AJ19" s="19" t="s">
        <v>6</v>
      </c>
      <c r="AK19" s="14"/>
      <c r="AL19" s="21">
        <f t="shared" si="5"/>
        <v>135</v>
      </c>
      <c r="AM19" s="14"/>
      <c r="AN19" s="26">
        <v>9</v>
      </c>
      <c r="AO19" s="26">
        <v>9</v>
      </c>
      <c r="AP19" s="26">
        <v>9</v>
      </c>
      <c r="AQ19" s="26">
        <v>9</v>
      </c>
      <c r="AR19" s="26">
        <v>9</v>
      </c>
      <c r="AS19" s="14"/>
      <c r="AT19" s="14"/>
      <c r="AU19" s="26">
        <v>9</v>
      </c>
      <c r="AV19" s="26">
        <v>9</v>
      </c>
      <c r="AW19" s="26">
        <v>9</v>
      </c>
      <c r="AX19" s="26">
        <v>9</v>
      </c>
      <c r="AY19" s="26">
        <v>9</v>
      </c>
      <c r="AZ19" s="14"/>
      <c r="BA19" s="14"/>
      <c r="BB19" s="26">
        <v>9</v>
      </c>
      <c r="BC19" s="26">
        <v>9</v>
      </c>
      <c r="BD19" s="26">
        <v>9</v>
      </c>
      <c r="BE19" s="26">
        <v>9</v>
      </c>
      <c r="BF19" s="26">
        <v>9</v>
      </c>
      <c r="BG19" s="14"/>
      <c r="BH19" s="14"/>
      <c r="BI19" s="26">
        <v>9</v>
      </c>
      <c r="BJ19" s="26">
        <v>9</v>
      </c>
      <c r="BK19" s="26">
        <v>9</v>
      </c>
      <c r="BL19" s="26">
        <v>9</v>
      </c>
      <c r="BM19" s="26">
        <v>9</v>
      </c>
      <c r="BN19" s="14"/>
      <c r="BO19" s="14"/>
      <c r="BP19" s="26">
        <v>9</v>
      </c>
      <c r="BQ19" s="26">
        <v>9</v>
      </c>
      <c r="BR19" s="32">
        <f t="shared" si="6"/>
        <v>198</v>
      </c>
      <c r="BS19" s="26">
        <v>9</v>
      </c>
      <c r="BT19" s="26">
        <v>9</v>
      </c>
      <c r="BU19" s="26">
        <v>9</v>
      </c>
      <c r="BV19" s="14"/>
      <c r="BW19" s="14"/>
      <c r="BX19" s="26">
        <v>9</v>
      </c>
      <c r="BY19" s="26">
        <v>9</v>
      </c>
      <c r="BZ19" s="26">
        <v>9</v>
      </c>
      <c r="CA19" s="26">
        <v>9</v>
      </c>
      <c r="CB19" s="16" t="s">
        <v>4</v>
      </c>
      <c r="CC19" s="14"/>
      <c r="CD19" s="14"/>
      <c r="CE19" s="26">
        <v>9</v>
      </c>
      <c r="CF19" s="26">
        <v>9</v>
      </c>
      <c r="CG19" s="26">
        <v>9</v>
      </c>
      <c r="CH19" s="26">
        <v>9</v>
      </c>
      <c r="CI19" s="16" t="s">
        <v>4</v>
      </c>
      <c r="CJ19" s="14"/>
      <c r="CK19" s="14"/>
      <c r="CL19" s="26">
        <v>9</v>
      </c>
      <c r="CM19" s="26">
        <v>9</v>
      </c>
      <c r="CN19" s="26">
        <v>9</v>
      </c>
      <c r="CO19" s="26">
        <v>9</v>
      </c>
      <c r="CP19" s="26">
        <v>9</v>
      </c>
      <c r="CQ19" s="14"/>
      <c r="CR19" s="14"/>
      <c r="CS19" s="26">
        <v>9</v>
      </c>
      <c r="CT19" s="26">
        <v>9</v>
      </c>
      <c r="CU19" s="32">
        <f t="shared" si="4"/>
        <v>162</v>
      </c>
      <c r="CV19">
        <v>207</v>
      </c>
    </row>
    <row r="20" spans="1:100">
      <c r="A20" s="3" t="s">
        <v>25</v>
      </c>
      <c r="B20" s="3" t="s">
        <v>28</v>
      </c>
      <c r="C20" s="22">
        <f t="shared" si="0"/>
        <v>18</v>
      </c>
      <c r="D20" s="22">
        <f t="shared" si="1"/>
        <v>0</v>
      </c>
      <c r="E20" s="22">
        <f t="shared" si="2"/>
        <v>27</v>
      </c>
      <c r="F20" s="22">
        <f t="shared" si="3"/>
        <v>0</v>
      </c>
      <c r="G20" s="20">
        <v>9</v>
      </c>
      <c r="H20" s="20">
        <v>9</v>
      </c>
      <c r="I20" s="13"/>
      <c r="J20" s="13"/>
      <c r="K20" s="20">
        <v>9</v>
      </c>
      <c r="L20" s="20">
        <v>9</v>
      </c>
      <c r="M20" s="20">
        <v>9</v>
      </c>
      <c r="N20" s="19" t="s">
        <v>6</v>
      </c>
      <c r="O20" s="20">
        <v>9</v>
      </c>
      <c r="P20" s="13"/>
      <c r="Q20" s="13"/>
      <c r="R20" s="20">
        <v>9</v>
      </c>
      <c r="S20" s="20">
        <v>9</v>
      </c>
      <c r="T20" s="20">
        <v>9</v>
      </c>
      <c r="U20" s="20">
        <v>9</v>
      </c>
      <c r="V20" s="20">
        <v>9</v>
      </c>
      <c r="W20" s="13"/>
      <c r="X20" s="13"/>
      <c r="Y20" s="20">
        <v>9</v>
      </c>
      <c r="Z20" s="20">
        <v>9</v>
      </c>
      <c r="AA20" s="20">
        <v>9</v>
      </c>
      <c r="AB20" s="20">
        <v>9</v>
      </c>
      <c r="AC20" s="20">
        <v>9</v>
      </c>
      <c r="AD20" s="13"/>
      <c r="AE20" s="13"/>
      <c r="AF20" s="19" t="s">
        <v>6</v>
      </c>
      <c r="AG20" s="20">
        <v>9</v>
      </c>
      <c r="AH20" s="16" t="s">
        <v>4</v>
      </c>
      <c r="AI20" s="16" t="s">
        <v>4</v>
      </c>
      <c r="AJ20" s="19" t="s">
        <v>6</v>
      </c>
      <c r="AK20" s="14"/>
      <c r="AL20" s="21">
        <f t="shared" si="5"/>
        <v>153</v>
      </c>
      <c r="AM20" s="14"/>
      <c r="AN20" s="26">
        <v>9</v>
      </c>
      <c r="AO20" s="26">
        <v>9</v>
      </c>
      <c r="AP20" s="26">
        <v>9</v>
      </c>
      <c r="AQ20" s="26">
        <v>9</v>
      </c>
      <c r="AR20" s="26">
        <v>9</v>
      </c>
      <c r="AS20" s="14"/>
      <c r="AT20" s="14"/>
      <c r="AU20" s="26">
        <v>9</v>
      </c>
      <c r="AV20" s="26">
        <v>9</v>
      </c>
      <c r="AW20" s="26">
        <v>9</v>
      </c>
      <c r="AX20" s="26">
        <v>9</v>
      </c>
      <c r="AY20" s="26">
        <v>9</v>
      </c>
      <c r="AZ20" s="14"/>
      <c r="BA20" s="14"/>
      <c r="BB20" s="26">
        <v>9</v>
      </c>
      <c r="BC20" s="26">
        <v>9</v>
      </c>
      <c r="BD20" s="26">
        <v>9</v>
      </c>
      <c r="BE20" s="26">
        <v>9</v>
      </c>
      <c r="BF20" s="26">
        <v>9</v>
      </c>
      <c r="BG20" s="14"/>
      <c r="BH20" s="14"/>
      <c r="BI20" s="26">
        <v>9</v>
      </c>
      <c r="BJ20" s="26">
        <v>9</v>
      </c>
      <c r="BK20" s="26">
        <v>9</v>
      </c>
      <c r="BL20" s="26">
        <v>9</v>
      </c>
      <c r="BM20" s="26">
        <v>9</v>
      </c>
      <c r="BN20" s="14"/>
      <c r="BO20" s="14"/>
      <c r="BP20" s="26">
        <v>9</v>
      </c>
      <c r="BQ20" s="26">
        <v>9</v>
      </c>
      <c r="BR20" s="32">
        <f t="shared" si="6"/>
        <v>198</v>
      </c>
      <c r="BS20" s="20">
        <v>9</v>
      </c>
      <c r="BT20" s="20">
        <v>9</v>
      </c>
      <c r="BU20" s="20">
        <v>9</v>
      </c>
      <c r="BV20" s="13"/>
      <c r="BW20" s="13"/>
      <c r="BX20" s="20">
        <v>9</v>
      </c>
      <c r="BY20" s="20">
        <v>9</v>
      </c>
      <c r="BZ20" s="20">
        <v>9</v>
      </c>
      <c r="CA20" s="20">
        <v>9</v>
      </c>
      <c r="CB20" s="20">
        <v>9</v>
      </c>
      <c r="CC20" s="13"/>
      <c r="CD20" s="13"/>
      <c r="CE20" s="20">
        <v>9</v>
      </c>
      <c r="CF20" s="20">
        <v>9</v>
      </c>
      <c r="CG20" s="20">
        <v>9</v>
      </c>
      <c r="CH20" s="20">
        <v>9</v>
      </c>
      <c r="CI20" s="20">
        <v>9</v>
      </c>
      <c r="CJ20" s="13"/>
      <c r="CK20" s="13"/>
      <c r="CL20" s="20">
        <v>9</v>
      </c>
      <c r="CM20" s="20">
        <v>9</v>
      </c>
      <c r="CN20" s="20">
        <v>9</v>
      </c>
      <c r="CO20" s="20">
        <v>9</v>
      </c>
      <c r="CP20" s="20">
        <v>9</v>
      </c>
      <c r="CQ20" s="13"/>
      <c r="CR20" s="13"/>
      <c r="CS20" s="20">
        <v>9</v>
      </c>
      <c r="CT20" s="26">
        <v>9</v>
      </c>
      <c r="CU20" s="32">
        <f t="shared" si="4"/>
        <v>180</v>
      </c>
      <c r="CV20">
        <v>207</v>
      </c>
    </row>
    <row r="21" spans="1:100">
      <c r="A21" s="3" t="s">
        <v>25</v>
      </c>
      <c r="B21" s="3" t="s">
        <v>29</v>
      </c>
      <c r="C21" s="22">
        <f t="shared" si="0"/>
        <v>27</v>
      </c>
      <c r="D21" s="22">
        <f t="shared" si="1"/>
        <v>18</v>
      </c>
      <c r="E21" s="22">
        <f t="shared" si="2"/>
        <v>36</v>
      </c>
      <c r="F21" s="22">
        <f t="shared" si="3"/>
        <v>0</v>
      </c>
      <c r="G21" s="20">
        <v>9</v>
      </c>
      <c r="H21" s="20">
        <v>9</v>
      </c>
      <c r="I21" s="13"/>
      <c r="J21" s="13"/>
      <c r="K21" s="20">
        <v>9</v>
      </c>
      <c r="L21" s="20">
        <v>9</v>
      </c>
      <c r="M21" s="20">
        <v>9</v>
      </c>
      <c r="N21" s="19" t="s">
        <v>6</v>
      </c>
      <c r="O21" s="20">
        <v>9</v>
      </c>
      <c r="P21" s="13"/>
      <c r="Q21" s="13"/>
      <c r="R21" s="20">
        <v>9</v>
      </c>
      <c r="S21" s="20">
        <v>9</v>
      </c>
      <c r="T21" s="20">
        <v>9</v>
      </c>
      <c r="U21" s="15" t="s">
        <v>5</v>
      </c>
      <c r="V21" s="20">
        <v>9</v>
      </c>
      <c r="W21" s="13"/>
      <c r="X21" s="13"/>
      <c r="Y21" s="20">
        <v>9</v>
      </c>
      <c r="Z21" s="20">
        <v>9</v>
      </c>
      <c r="AA21" s="20">
        <v>9</v>
      </c>
      <c r="AB21" s="20">
        <v>9</v>
      </c>
      <c r="AC21" s="20">
        <v>9</v>
      </c>
      <c r="AD21" s="13"/>
      <c r="AE21" s="13"/>
      <c r="AF21" s="19" t="s">
        <v>6</v>
      </c>
      <c r="AG21" s="16" t="s">
        <v>4</v>
      </c>
      <c r="AH21" s="16" t="s">
        <v>4</v>
      </c>
      <c r="AI21" s="16" t="s">
        <v>4</v>
      </c>
      <c r="AJ21" s="19" t="s">
        <v>6</v>
      </c>
      <c r="AK21" s="14"/>
      <c r="AL21" s="21">
        <f t="shared" si="5"/>
        <v>135</v>
      </c>
      <c r="AM21" s="14"/>
      <c r="AN21" s="19" t="s">
        <v>6</v>
      </c>
      <c r="AO21" s="26">
        <v>9</v>
      </c>
      <c r="AP21" s="26">
        <v>9</v>
      </c>
      <c r="AQ21" s="26">
        <v>9</v>
      </c>
      <c r="AR21" s="26">
        <v>9</v>
      </c>
      <c r="AS21" s="14"/>
      <c r="AT21" s="14"/>
      <c r="AU21" s="26">
        <v>9</v>
      </c>
      <c r="AV21" s="26">
        <v>9</v>
      </c>
      <c r="AW21" s="26">
        <v>9</v>
      </c>
      <c r="AX21" s="15" t="s">
        <v>5</v>
      </c>
      <c r="AY21" s="26">
        <v>9</v>
      </c>
      <c r="AZ21" s="14"/>
      <c r="BA21" s="14"/>
      <c r="BB21" s="26">
        <v>9</v>
      </c>
      <c r="BC21" s="26">
        <v>9</v>
      </c>
      <c r="BD21" s="26">
        <v>9</v>
      </c>
      <c r="BE21" s="26">
        <v>9</v>
      </c>
      <c r="BF21" s="26">
        <v>9</v>
      </c>
      <c r="BG21" s="14"/>
      <c r="BH21" s="14"/>
      <c r="BI21" s="26">
        <v>9</v>
      </c>
      <c r="BJ21" s="26">
        <v>9</v>
      </c>
      <c r="BK21" s="26">
        <v>9</v>
      </c>
      <c r="BL21" s="26">
        <v>9</v>
      </c>
      <c r="BM21" s="26">
        <v>9</v>
      </c>
      <c r="BN21" s="14"/>
      <c r="BO21" s="14"/>
      <c r="BP21" s="26">
        <v>9</v>
      </c>
      <c r="BQ21" s="26">
        <v>9</v>
      </c>
      <c r="BR21" s="32">
        <f t="shared" si="6"/>
        <v>180</v>
      </c>
      <c r="BS21" s="20">
        <v>9</v>
      </c>
      <c r="BT21" s="20">
        <v>9</v>
      </c>
      <c r="BU21" s="20">
        <v>9</v>
      </c>
      <c r="BV21" s="13"/>
      <c r="BW21" s="13"/>
      <c r="BX21" s="20">
        <v>9</v>
      </c>
      <c r="BY21" s="20">
        <v>9</v>
      </c>
      <c r="BZ21" s="20">
        <v>9</v>
      </c>
      <c r="CA21" s="20">
        <v>9</v>
      </c>
      <c r="CB21" s="20">
        <v>9</v>
      </c>
      <c r="CC21" s="13"/>
      <c r="CD21" s="13"/>
      <c r="CE21" s="20">
        <v>9</v>
      </c>
      <c r="CF21" s="20">
        <v>9</v>
      </c>
      <c r="CG21" s="20">
        <v>9</v>
      </c>
      <c r="CH21" s="20">
        <v>9</v>
      </c>
      <c r="CI21" s="20">
        <v>9</v>
      </c>
      <c r="CJ21" s="13"/>
      <c r="CK21" s="13"/>
      <c r="CL21" s="20">
        <v>9</v>
      </c>
      <c r="CM21" s="20">
        <v>9</v>
      </c>
      <c r="CN21" s="20">
        <v>9</v>
      </c>
      <c r="CO21" s="20">
        <v>9</v>
      </c>
      <c r="CP21" s="20">
        <v>9</v>
      </c>
      <c r="CQ21" s="13"/>
      <c r="CR21" s="13"/>
      <c r="CS21" s="20">
        <v>9</v>
      </c>
      <c r="CT21" s="26">
        <v>9</v>
      </c>
      <c r="CU21" s="32">
        <f t="shared" si="4"/>
        <v>180</v>
      </c>
      <c r="CV21">
        <v>207</v>
      </c>
    </row>
    <row r="22" spans="1:100">
      <c r="A22" s="3" t="s">
        <v>25</v>
      </c>
      <c r="B22" s="3" t="s">
        <v>30</v>
      </c>
      <c r="C22" s="22">
        <f t="shared" si="0"/>
        <v>63</v>
      </c>
      <c r="D22" s="22">
        <f t="shared" si="1"/>
        <v>0</v>
      </c>
      <c r="E22" s="22">
        <f t="shared" si="2"/>
        <v>27</v>
      </c>
      <c r="F22" s="22">
        <f t="shared" si="3"/>
        <v>0</v>
      </c>
      <c r="G22" s="20">
        <v>9</v>
      </c>
      <c r="H22" s="20">
        <v>9</v>
      </c>
      <c r="I22" s="13"/>
      <c r="J22" s="13"/>
      <c r="K22" s="20">
        <v>9</v>
      </c>
      <c r="L22" s="20">
        <v>9</v>
      </c>
      <c r="M22" s="20">
        <v>9</v>
      </c>
      <c r="N22" s="19" t="s">
        <v>6</v>
      </c>
      <c r="O22" s="20">
        <v>9</v>
      </c>
      <c r="P22" s="13"/>
      <c r="Q22" s="13"/>
      <c r="R22" s="20">
        <v>9</v>
      </c>
      <c r="S22" s="20">
        <v>9</v>
      </c>
      <c r="T22" s="20">
        <v>9</v>
      </c>
      <c r="U22" s="20"/>
      <c r="V22" s="20">
        <v>9</v>
      </c>
      <c r="W22" s="13"/>
      <c r="X22" s="13"/>
      <c r="Y22" s="20">
        <v>9</v>
      </c>
      <c r="Z22" s="20">
        <v>9</v>
      </c>
      <c r="AA22" s="20">
        <v>9</v>
      </c>
      <c r="AB22" s="20">
        <v>9</v>
      </c>
      <c r="AC22" s="20">
        <v>9</v>
      </c>
      <c r="AD22" s="13"/>
      <c r="AE22" s="13"/>
      <c r="AF22" s="19" t="s">
        <v>6</v>
      </c>
      <c r="AG22" s="16" t="s">
        <v>4</v>
      </c>
      <c r="AH22" s="16" t="s">
        <v>4</v>
      </c>
      <c r="AI22" s="16" t="s">
        <v>4</v>
      </c>
      <c r="AJ22" s="19" t="s">
        <v>6</v>
      </c>
      <c r="AK22" s="14"/>
      <c r="AL22" s="21">
        <f t="shared" si="5"/>
        <v>135</v>
      </c>
      <c r="AM22" s="14"/>
      <c r="AN22" s="26">
        <v>9</v>
      </c>
      <c r="AO22" s="16" t="s">
        <v>4</v>
      </c>
      <c r="AP22" s="16" t="s">
        <v>4</v>
      </c>
      <c r="AQ22" s="26">
        <v>9</v>
      </c>
      <c r="AR22" s="26">
        <v>9</v>
      </c>
      <c r="AS22" s="14"/>
      <c r="AT22" s="14"/>
      <c r="AU22" s="26">
        <v>9</v>
      </c>
      <c r="AV22" s="26">
        <v>9</v>
      </c>
      <c r="AW22" s="26">
        <v>9</v>
      </c>
      <c r="AX22" s="26">
        <v>9</v>
      </c>
      <c r="AY22" s="26">
        <v>9</v>
      </c>
      <c r="AZ22" s="14"/>
      <c r="BA22" s="14"/>
      <c r="BB22" s="26">
        <v>9</v>
      </c>
      <c r="BC22" s="26">
        <v>9</v>
      </c>
      <c r="BD22" s="26">
        <v>9</v>
      </c>
      <c r="BE22" s="26">
        <v>9</v>
      </c>
      <c r="BF22" s="26">
        <v>9</v>
      </c>
      <c r="BG22" s="14"/>
      <c r="BH22" s="14"/>
      <c r="BI22" s="21">
        <v>9</v>
      </c>
      <c r="BJ22" s="16" t="s">
        <v>4</v>
      </c>
      <c r="BK22" s="26">
        <v>9</v>
      </c>
      <c r="BL22" s="26">
        <v>9</v>
      </c>
      <c r="BM22" s="26">
        <v>9</v>
      </c>
      <c r="BN22" s="14"/>
      <c r="BO22" s="14"/>
      <c r="BP22" s="26">
        <v>9</v>
      </c>
      <c r="BQ22" s="26">
        <v>9</v>
      </c>
      <c r="BR22" s="32">
        <f t="shared" si="6"/>
        <v>171</v>
      </c>
      <c r="BS22" s="20">
        <v>9</v>
      </c>
      <c r="BT22" s="20">
        <v>9</v>
      </c>
      <c r="BU22" s="20">
        <v>9</v>
      </c>
      <c r="BV22" s="13"/>
      <c r="BW22" s="13"/>
      <c r="BX22" s="20">
        <v>9</v>
      </c>
      <c r="BY22" s="20">
        <v>9</v>
      </c>
      <c r="BZ22" s="20">
        <v>9</v>
      </c>
      <c r="CA22" s="20">
        <v>9</v>
      </c>
      <c r="CB22" s="20">
        <v>9</v>
      </c>
      <c r="CC22" s="13"/>
      <c r="CD22" s="13"/>
      <c r="CE22" s="20">
        <v>9</v>
      </c>
      <c r="CF22" s="16" t="s">
        <v>4</v>
      </c>
      <c r="CG22" s="20">
        <v>9</v>
      </c>
      <c r="CH22" s="20">
        <v>9</v>
      </c>
      <c r="CI22" s="20">
        <v>9</v>
      </c>
      <c r="CJ22" s="13"/>
      <c r="CK22" s="13"/>
      <c r="CL22" s="20">
        <v>9</v>
      </c>
      <c r="CM22" s="20">
        <v>9</v>
      </c>
      <c r="CN22" s="20">
        <v>9</v>
      </c>
      <c r="CO22" s="20">
        <v>9</v>
      </c>
      <c r="CP22" s="20">
        <v>9</v>
      </c>
      <c r="CQ22" s="13"/>
      <c r="CR22" s="13"/>
      <c r="CS22" s="20">
        <v>9</v>
      </c>
      <c r="CT22" s="26">
        <v>9</v>
      </c>
      <c r="CU22" s="32">
        <f t="shared" si="4"/>
        <v>171</v>
      </c>
      <c r="CV22">
        <v>198</v>
      </c>
    </row>
    <row r="23" spans="1:100">
      <c r="A23" s="3" t="s">
        <v>31</v>
      </c>
      <c r="B23" s="3" t="s">
        <v>32</v>
      </c>
      <c r="C23" s="22">
        <f t="shared" si="0"/>
        <v>81</v>
      </c>
      <c r="D23" s="22">
        <f t="shared" si="1"/>
        <v>45</v>
      </c>
      <c r="E23" s="22">
        <f t="shared" si="2"/>
        <v>45</v>
      </c>
      <c r="F23" s="22">
        <f t="shared" si="3"/>
        <v>0</v>
      </c>
      <c r="G23" s="20">
        <v>9</v>
      </c>
      <c r="H23" s="20">
        <v>9</v>
      </c>
      <c r="I23" s="13"/>
      <c r="J23" s="13"/>
      <c r="K23" s="20">
        <v>9</v>
      </c>
      <c r="L23" s="15" t="s">
        <v>5</v>
      </c>
      <c r="M23" s="20">
        <v>9</v>
      </c>
      <c r="N23" s="19" t="s">
        <v>6</v>
      </c>
      <c r="O23" s="20">
        <v>9</v>
      </c>
      <c r="P23" s="13"/>
      <c r="Q23" s="13"/>
      <c r="R23" s="16" t="s">
        <v>4</v>
      </c>
      <c r="S23" s="20">
        <v>9</v>
      </c>
      <c r="T23" s="20">
        <v>9</v>
      </c>
      <c r="U23" s="20">
        <v>9</v>
      </c>
      <c r="V23" s="20">
        <v>9</v>
      </c>
      <c r="W23" s="13"/>
      <c r="X23" s="13"/>
      <c r="Y23" s="16" t="s">
        <v>4</v>
      </c>
      <c r="Z23" s="16" t="s">
        <v>4</v>
      </c>
      <c r="AA23" s="16" t="s">
        <v>4</v>
      </c>
      <c r="AB23" s="20">
        <v>9</v>
      </c>
      <c r="AC23" s="20">
        <v>9</v>
      </c>
      <c r="AD23" s="13"/>
      <c r="AE23" s="13"/>
      <c r="AF23" s="19" t="s">
        <v>6</v>
      </c>
      <c r="AG23" s="16" t="s">
        <v>4</v>
      </c>
      <c r="AH23" s="16" t="s">
        <v>4</v>
      </c>
      <c r="AI23" s="16" t="s">
        <v>4</v>
      </c>
      <c r="AJ23" s="19" t="s">
        <v>6</v>
      </c>
      <c r="AK23" s="14"/>
      <c r="AL23" s="21">
        <f t="shared" si="5"/>
        <v>99</v>
      </c>
      <c r="AM23" s="14"/>
      <c r="AN23" s="19" t="s">
        <v>6</v>
      </c>
      <c r="AO23" s="15" t="s">
        <v>5</v>
      </c>
      <c r="AP23" s="15" t="s">
        <v>5</v>
      </c>
      <c r="AQ23" s="26">
        <v>9</v>
      </c>
      <c r="AR23" s="26">
        <v>9</v>
      </c>
      <c r="AS23" s="14"/>
      <c r="AT23" s="14"/>
      <c r="AU23" s="26">
        <v>9</v>
      </c>
      <c r="AV23" s="26">
        <v>9</v>
      </c>
      <c r="AW23" s="26">
        <v>9</v>
      </c>
      <c r="AX23" s="26">
        <v>9</v>
      </c>
      <c r="AY23" s="26">
        <v>9</v>
      </c>
      <c r="AZ23" s="14"/>
      <c r="BA23" s="14"/>
      <c r="BB23" s="26">
        <v>9</v>
      </c>
      <c r="BC23" s="26">
        <v>9</v>
      </c>
      <c r="BD23" s="26">
        <v>9</v>
      </c>
      <c r="BE23" s="15" t="s">
        <v>5</v>
      </c>
      <c r="BF23" s="26">
        <v>9</v>
      </c>
      <c r="BG23" s="14"/>
      <c r="BH23" s="14"/>
      <c r="BI23" s="26">
        <v>9</v>
      </c>
      <c r="BJ23" s="26">
        <v>9</v>
      </c>
      <c r="BK23" s="16" t="s">
        <v>4</v>
      </c>
      <c r="BL23" s="26">
        <v>9</v>
      </c>
      <c r="BM23" s="26">
        <v>9</v>
      </c>
      <c r="BN23" s="14"/>
      <c r="BO23" s="14"/>
      <c r="BP23" s="26">
        <v>9</v>
      </c>
      <c r="BQ23" s="26">
        <v>9</v>
      </c>
      <c r="BR23" s="32">
        <f t="shared" si="6"/>
        <v>153</v>
      </c>
      <c r="BS23" s="20">
        <v>9</v>
      </c>
      <c r="BT23" s="20">
        <v>9</v>
      </c>
      <c r="BU23" s="20">
        <v>9</v>
      </c>
      <c r="BV23" s="13"/>
      <c r="BW23" s="13"/>
      <c r="BX23" s="20">
        <v>9</v>
      </c>
      <c r="BY23" s="15" t="s">
        <v>5</v>
      </c>
      <c r="BZ23" s="20">
        <v>9</v>
      </c>
      <c r="CA23" s="20">
        <v>9</v>
      </c>
      <c r="CB23" s="20">
        <v>9</v>
      </c>
      <c r="CC23" s="13"/>
      <c r="CD23" s="13"/>
      <c r="CE23" s="20">
        <v>9</v>
      </c>
      <c r="CF23" s="20">
        <v>9</v>
      </c>
      <c r="CG23" s="20">
        <v>9</v>
      </c>
      <c r="CH23" s="20">
        <v>9</v>
      </c>
      <c r="CI23" s="16" t="s">
        <v>4</v>
      </c>
      <c r="CJ23" s="13"/>
      <c r="CK23" s="13"/>
      <c r="CL23" s="20">
        <v>9</v>
      </c>
      <c r="CM23" s="20">
        <v>9</v>
      </c>
      <c r="CN23" s="20">
        <v>9</v>
      </c>
      <c r="CO23" s="20">
        <v>9</v>
      </c>
      <c r="CP23" s="19" t="s">
        <v>6</v>
      </c>
      <c r="CQ23" s="13"/>
      <c r="CR23" s="13"/>
      <c r="CS23" s="26">
        <v>9</v>
      </c>
      <c r="CT23" s="26">
        <v>9</v>
      </c>
      <c r="CU23" s="32">
        <f t="shared" si="4"/>
        <v>153</v>
      </c>
      <c r="CV23">
        <v>207</v>
      </c>
    </row>
    <row r="24" spans="1:100">
      <c r="A24" s="3" t="s">
        <v>31</v>
      </c>
      <c r="B24" s="3" t="s">
        <v>33</v>
      </c>
      <c r="C24" s="22">
        <f t="shared" si="0"/>
        <v>36</v>
      </c>
      <c r="D24" s="22">
        <f t="shared" si="1"/>
        <v>18</v>
      </c>
      <c r="E24" s="22">
        <f t="shared" si="2"/>
        <v>45</v>
      </c>
      <c r="F24" s="22">
        <f t="shared" si="3"/>
        <v>36</v>
      </c>
      <c r="G24" s="20">
        <v>9</v>
      </c>
      <c r="H24" s="20">
        <v>9</v>
      </c>
      <c r="I24" s="13"/>
      <c r="J24" s="13"/>
      <c r="K24" s="20">
        <v>9</v>
      </c>
      <c r="L24" s="20">
        <v>9</v>
      </c>
      <c r="M24" s="20">
        <v>9</v>
      </c>
      <c r="N24" s="19" t="s">
        <v>6</v>
      </c>
      <c r="O24" s="20">
        <v>9</v>
      </c>
      <c r="P24" s="13"/>
      <c r="Q24" s="13"/>
      <c r="R24" s="15" t="s">
        <v>5</v>
      </c>
      <c r="S24" s="20">
        <v>9</v>
      </c>
      <c r="T24" s="20">
        <v>9</v>
      </c>
      <c r="U24" s="20">
        <v>9</v>
      </c>
      <c r="V24" s="20">
        <v>9</v>
      </c>
      <c r="W24" s="13"/>
      <c r="X24" s="13"/>
      <c r="Y24" s="20">
        <v>9</v>
      </c>
      <c r="Z24" s="20">
        <v>9</v>
      </c>
      <c r="AA24" s="20">
        <v>9</v>
      </c>
      <c r="AB24" s="20">
        <v>9</v>
      </c>
      <c r="AC24" s="20">
        <v>9</v>
      </c>
      <c r="AD24" s="13"/>
      <c r="AE24" s="13"/>
      <c r="AF24" s="19" t="s">
        <v>6</v>
      </c>
      <c r="AG24" s="16" t="s">
        <v>4</v>
      </c>
      <c r="AH24" s="16" t="s">
        <v>4</v>
      </c>
      <c r="AI24" s="16" t="s">
        <v>4</v>
      </c>
      <c r="AJ24" s="19" t="s">
        <v>6</v>
      </c>
      <c r="AK24" s="14"/>
      <c r="AL24" s="21">
        <f t="shared" si="5"/>
        <v>135</v>
      </c>
      <c r="AM24" s="14"/>
      <c r="AN24" s="19" t="s">
        <v>6</v>
      </c>
      <c r="AO24" s="26">
        <v>9</v>
      </c>
      <c r="AP24" s="26">
        <v>9</v>
      </c>
      <c r="AQ24" s="26">
        <v>9</v>
      </c>
      <c r="AR24" s="26">
        <v>9</v>
      </c>
      <c r="AS24" s="14"/>
      <c r="AT24" s="14"/>
      <c r="AU24" s="26">
        <v>9</v>
      </c>
      <c r="AV24" s="26">
        <v>9</v>
      </c>
      <c r="AW24" s="26">
        <v>9</v>
      </c>
      <c r="AX24" s="26">
        <v>9</v>
      </c>
      <c r="AY24" s="26">
        <v>9</v>
      </c>
      <c r="AZ24" s="14"/>
      <c r="BA24" s="14"/>
      <c r="BB24" s="26">
        <v>9</v>
      </c>
      <c r="BC24" s="26">
        <v>9</v>
      </c>
      <c r="BD24" s="26">
        <v>9</v>
      </c>
      <c r="BE24" s="26">
        <v>9</v>
      </c>
      <c r="BF24" s="26">
        <v>9</v>
      </c>
      <c r="BG24" s="14"/>
      <c r="BH24" s="14"/>
      <c r="BI24" s="26">
        <v>9</v>
      </c>
      <c r="BJ24" s="26">
        <v>9</v>
      </c>
      <c r="BK24" s="26">
        <v>9</v>
      </c>
      <c r="BL24" s="26">
        <v>9</v>
      </c>
      <c r="BM24" s="26">
        <v>9</v>
      </c>
      <c r="BN24" s="14"/>
      <c r="BO24" s="14"/>
      <c r="BP24" s="18" t="s">
        <v>7</v>
      </c>
      <c r="BQ24" s="18" t="s">
        <v>7</v>
      </c>
      <c r="BR24" s="32">
        <f t="shared" si="6"/>
        <v>171</v>
      </c>
      <c r="BS24" s="18" t="s">
        <v>7</v>
      </c>
      <c r="BT24" s="18" t="s">
        <v>7</v>
      </c>
      <c r="BU24" s="20">
        <v>9</v>
      </c>
      <c r="BV24" s="13"/>
      <c r="BW24" s="13"/>
      <c r="BX24" s="20">
        <v>9</v>
      </c>
      <c r="BY24" s="20">
        <v>9</v>
      </c>
      <c r="BZ24" s="20">
        <v>9</v>
      </c>
      <c r="CA24" s="20">
        <v>9</v>
      </c>
      <c r="CB24" s="20">
        <v>9</v>
      </c>
      <c r="CC24" s="13"/>
      <c r="CD24" s="13"/>
      <c r="CE24" s="20">
        <v>9</v>
      </c>
      <c r="CF24" s="15" t="s">
        <v>5</v>
      </c>
      <c r="CG24" s="20">
        <v>9</v>
      </c>
      <c r="CH24" s="20">
        <v>9</v>
      </c>
      <c r="CI24" s="16" t="s">
        <v>4</v>
      </c>
      <c r="CJ24" s="13"/>
      <c r="CK24" s="13"/>
      <c r="CL24" s="20">
        <v>9</v>
      </c>
      <c r="CM24" s="20">
        <v>9</v>
      </c>
      <c r="CN24" s="20">
        <v>9</v>
      </c>
      <c r="CO24" s="20">
        <v>9</v>
      </c>
      <c r="CP24" s="19" t="s">
        <v>6</v>
      </c>
      <c r="CQ24" s="13"/>
      <c r="CR24" s="13"/>
      <c r="CS24" s="20">
        <v>9</v>
      </c>
      <c r="CT24" s="26">
        <v>9</v>
      </c>
      <c r="CU24" s="32">
        <f t="shared" si="4"/>
        <v>135</v>
      </c>
      <c r="CV24">
        <v>207</v>
      </c>
    </row>
    <row r="25" spans="1:100">
      <c r="A25" s="3" t="s">
        <v>31</v>
      </c>
      <c r="B25" s="3" t="s">
        <v>34</v>
      </c>
      <c r="C25" s="22">
        <f t="shared" si="0"/>
        <v>63</v>
      </c>
      <c r="D25" s="22">
        <f t="shared" si="1"/>
        <v>0</v>
      </c>
      <c r="E25" s="22">
        <f t="shared" si="2"/>
        <v>45</v>
      </c>
      <c r="F25" s="22">
        <f t="shared" si="3"/>
        <v>0</v>
      </c>
      <c r="G25" s="20">
        <v>9</v>
      </c>
      <c r="H25" s="20">
        <v>9</v>
      </c>
      <c r="I25" s="13"/>
      <c r="J25" s="13"/>
      <c r="K25" s="20">
        <v>9</v>
      </c>
      <c r="L25" s="20">
        <v>9</v>
      </c>
      <c r="M25" s="20">
        <v>9</v>
      </c>
      <c r="N25" s="19" t="s">
        <v>6</v>
      </c>
      <c r="O25" s="20">
        <v>9</v>
      </c>
      <c r="P25" s="13"/>
      <c r="Q25" s="13"/>
      <c r="R25" s="20">
        <v>9</v>
      </c>
      <c r="S25" s="20">
        <v>9</v>
      </c>
      <c r="T25" s="20">
        <v>9</v>
      </c>
      <c r="U25" s="20">
        <v>9</v>
      </c>
      <c r="V25" s="20">
        <v>9</v>
      </c>
      <c r="W25" s="13"/>
      <c r="X25" s="13"/>
      <c r="Y25" s="20">
        <v>9</v>
      </c>
      <c r="Z25" s="20">
        <v>9</v>
      </c>
      <c r="AA25" s="20">
        <v>9</v>
      </c>
      <c r="AB25" s="20">
        <v>9</v>
      </c>
      <c r="AC25" s="20">
        <v>9</v>
      </c>
      <c r="AD25" s="13"/>
      <c r="AE25" s="13"/>
      <c r="AF25" s="19" t="s">
        <v>6</v>
      </c>
      <c r="AG25" s="16" t="s">
        <v>4</v>
      </c>
      <c r="AH25" s="16" t="s">
        <v>4</v>
      </c>
      <c r="AI25" s="16" t="s">
        <v>4</v>
      </c>
      <c r="AJ25" s="19" t="s">
        <v>6</v>
      </c>
      <c r="AK25" s="14"/>
      <c r="AL25" s="21">
        <f t="shared" si="5"/>
        <v>144</v>
      </c>
      <c r="AM25" s="14"/>
      <c r="AN25" s="19" t="s">
        <v>6</v>
      </c>
      <c r="AO25" s="26">
        <v>9</v>
      </c>
      <c r="AP25" s="26">
        <v>9</v>
      </c>
      <c r="AQ25" s="26">
        <v>9</v>
      </c>
      <c r="AR25" s="26">
        <v>9</v>
      </c>
      <c r="AS25" s="14"/>
      <c r="AT25" s="14"/>
      <c r="AU25" s="26">
        <v>9</v>
      </c>
      <c r="AV25" s="26">
        <v>9</v>
      </c>
      <c r="AW25" s="26">
        <v>9</v>
      </c>
      <c r="AX25" s="26">
        <v>9</v>
      </c>
      <c r="AY25" s="26">
        <v>9</v>
      </c>
      <c r="AZ25" s="14"/>
      <c r="BA25" s="14"/>
      <c r="BB25" s="26">
        <v>9</v>
      </c>
      <c r="BC25" s="26">
        <v>9</v>
      </c>
      <c r="BD25" s="26">
        <v>9</v>
      </c>
      <c r="BE25" s="26">
        <v>9</v>
      </c>
      <c r="BF25" s="26">
        <v>9</v>
      </c>
      <c r="BG25" s="14"/>
      <c r="BH25" s="14"/>
      <c r="BI25" s="26">
        <v>9</v>
      </c>
      <c r="BJ25" s="26">
        <v>9</v>
      </c>
      <c r="BK25" s="26">
        <v>9</v>
      </c>
      <c r="BL25" s="26">
        <v>9</v>
      </c>
      <c r="BM25" s="26">
        <v>9</v>
      </c>
      <c r="BN25" s="14"/>
      <c r="BO25" s="14"/>
      <c r="BP25" s="26">
        <v>9</v>
      </c>
      <c r="BQ25" s="26">
        <v>9</v>
      </c>
      <c r="BR25" s="32">
        <f t="shared" si="6"/>
        <v>189</v>
      </c>
      <c r="BS25" s="20">
        <v>9</v>
      </c>
      <c r="BT25" s="20">
        <v>9</v>
      </c>
      <c r="BU25" s="20">
        <v>9</v>
      </c>
      <c r="BV25" s="13"/>
      <c r="BW25" s="13"/>
      <c r="BX25" s="20">
        <v>9</v>
      </c>
      <c r="BY25" s="20">
        <v>9</v>
      </c>
      <c r="BZ25" s="20">
        <v>9</v>
      </c>
      <c r="CA25" s="20">
        <v>9</v>
      </c>
      <c r="CB25" s="20">
        <v>9</v>
      </c>
      <c r="CC25" s="13"/>
      <c r="CD25" s="13"/>
      <c r="CE25" s="16" t="s">
        <v>4</v>
      </c>
      <c r="CF25" s="16" t="s">
        <v>4</v>
      </c>
      <c r="CG25" s="16" t="s">
        <v>4</v>
      </c>
      <c r="CH25" s="16" t="s">
        <v>4</v>
      </c>
      <c r="CI25" s="20">
        <v>9</v>
      </c>
      <c r="CJ25" s="13"/>
      <c r="CK25" s="13"/>
      <c r="CL25" s="20">
        <v>9</v>
      </c>
      <c r="CM25" s="20">
        <v>9</v>
      </c>
      <c r="CN25" s="20">
        <v>9</v>
      </c>
      <c r="CO25" s="20">
        <v>9</v>
      </c>
      <c r="CP25" s="19" t="s">
        <v>6</v>
      </c>
      <c r="CQ25" s="13"/>
      <c r="CR25" s="13"/>
      <c r="CS25" s="20">
        <v>9</v>
      </c>
      <c r="CT25" s="26">
        <v>9</v>
      </c>
      <c r="CU25" s="32">
        <f t="shared" si="4"/>
        <v>135</v>
      </c>
      <c r="CV25">
        <v>207</v>
      </c>
    </row>
    <row r="27" spans="1:100">
      <c r="F27" s="9" t="s">
        <v>35</v>
      </c>
      <c r="G27" s="20">
        <f>SUM(G4:G25)</f>
        <v>180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1">
        <f>SUM(AM4:AM25)</f>
        <v>0</v>
      </c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>
        <f>SUM(BQ4:BQ25)</f>
        <v>182</v>
      </c>
      <c r="BR27" s="21"/>
      <c r="BS27" s="20">
        <f>SUM(BS4:BS25)</f>
        <v>180</v>
      </c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7"/>
    </row>
    <row r="28" spans="1:100">
      <c r="F28" s="9" t="s">
        <v>36</v>
      </c>
      <c r="G28" s="20">
        <v>9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1">
        <v>9</v>
      </c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>
        <v>9</v>
      </c>
      <c r="BR28" s="21"/>
      <c r="BS28" s="20">
        <v>9</v>
      </c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7"/>
    </row>
    <row r="29" spans="1:100">
      <c r="F29" s="9" t="s">
        <v>37</v>
      </c>
      <c r="G29" s="20">
        <f>G28-G27</f>
        <v>-171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1">
        <f>AM28-AM27</f>
        <v>9</v>
      </c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>
        <f>BQ28-BQ27</f>
        <v>-173</v>
      </c>
      <c r="BR29" s="21"/>
      <c r="BS29" s="20">
        <f t="shared" ref="BS29" si="7">BS28-BS27</f>
        <v>-171</v>
      </c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7"/>
    </row>
  </sheetData>
  <mergeCells count="3">
    <mergeCell ref="G2:AK2"/>
    <mergeCell ref="AM2:BQ2"/>
    <mergeCell ref="BS2:CT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2BE7-6966-4AA8-80DA-6D6C11B422C3}">
  <dimension ref="A2:DL29"/>
  <sheetViews>
    <sheetView workbookViewId="0">
      <pane xSplit="6" ySplit="3" topLeftCell="CX4" activePane="bottomRight" state="frozen"/>
      <selection pane="bottomRight" activeCell="A14" sqref="A14:XFD14"/>
      <selection pane="bottomLeft"/>
      <selection pane="topRight"/>
    </sheetView>
  </sheetViews>
  <sheetFormatPr defaultRowHeight="15" customHeight="1"/>
  <cols>
    <col min="1" max="1" width="8.5703125" bestFit="1" customWidth="1"/>
    <col min="2" max="2" width="18.28515625" bestFit="1" customWidth="1"/>
    <col min="3" max="6" width="3.28515625" customWidth="1"/>
    <col min="7" max="7" width="5.7109375" bestFit="1" customWidth="1"/>
    <col min="8" max="8" width="6.5703125" bestFit="1" customWidth="1"/>
    <col min="9" max="15" width="5.7109375" bestFit="1" customWidth="1"/>
    <col min="16" max="37" width="6.5703125" bestFit="1" customWidth="1"/>
    <col min="38" max="41" width="3.7109375" customWidth="1"/>
    <col min="42" max="42" width="7" customWidth="1"/>
    <col min="43" max="43" width="10.85546875" customWidth="1"/>
    <col min="44" max="52" width="5.42578125" bestFit="1" customWidth="1"/>
    <col min="53" max="73" width="6.28515625" bestFit="1" customWidth="1"/>
    <col min="74" max="77" width="3.85546875" customWidth="1"/>
    <col min="78" max="79" width="6.28515625" customWidth="1"/>
    <col min="80" max="88" width="5.85546875" bestFit="1" customWidth="1"/>
    <col min="89" max="110" width="6.7109375" bestFit="1" customWidth="1"/>
    <col min="111" max="114" width="4.7109375" customWidth="1"/>
    <col min="115" max="115" width="7.42578125" customWidth="1"/>
  </cols>
  <sheetData>
    <row r="2" spans="1:116" ht="14.45" customHeight="1">
      <c r="A2" s="23" t="s">
        <v>0</v>
      </c>
      <c r="B2" s="23"/>
      <c r="C2" s="100" t="s">
        <v>44</v>
      </c>
      <c r="D2" s="101"/>
      <c r="E2" s="101"/>
      <c r="F2" s="102"/>
      <c r="G2" s="98" t="s">
        <v>45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"/>
      <c r="AM2" s="1"/>
      <c r="AN2" s="1"/>
      <c r="AO2" s="1"/>
      <c r="AP2" s="1"/>
      <c r="AQ2" s="1"/>
      <c r="AR2" s="98" t="s">
        <v>46</v>
      </c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1"/>
      <c r="BW2" s="1"/>
      <c r="BX2" s="1"/>
      <c r="BY2" s="1"/>
      <c r="BZ2" s="1"/>
      <c r="CA2" s="1"/>
      <c r="CB2" s="98" t="s">
        <v>47</v>
      </c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</row>
    <row r="3" spans="1:116" ht="12.4" customHeight="1">
      <c r="A3" s="8"/>
      <c r="B3" s="8"/>
      <c r="C3" s="17" t="s">
        <v>4</v>
      </c>
      <c r="D3" s="15" t="s">
        <v>5</v>
      </c>
      <c r="E3" s="19" t="s">
        <v>6</v>
      </c>
      <c r="F3" s="18" t="s">
        <v>7</v>
      </c>
      <c r="G3" s="10">
        <v>44986</v>
      </c>
      <c r="H3" s="10">
        <v>44987</v>
      </c>
      <c r="I3" s="10">
        <v>44988</v>
      </c>
      <c r="J3" s="10">
        <v>44989</v>
      </c>
      <c r="K3" s="10">
        <v>44990</v>
      </c>
      <c r="L3" s="10">
        <v>44991</v>
      </c>
      <c r="M3" s="10">
        <v>44992</v>
      </c>
      <c r="N3" s="10">
        <v>44993</v>
      </c>
      <c r="O3" s="10">
        <v>44994</v>
      </c>
      <c r="P3" s="10">
        <v>44995</v>
      </c>
      <c r="Q3" s="10">
        <v>44996</v>
      </c>
      <c r="R3" s="10">
        <v>44997</v>
      </c>
      <c r="S3" s="10">
        <v>44998</v>
      </c>
      <c r="T3" s="10">
        <v>44999</v>
      </c>
      <c r="U3" s="10">
        <v>45000</v>
      </c>
      <c r="V3" s="10">
        <v>45001</v>
      </c>
      <c r="W3" s="10">
        <v>45002</v>
      </c>
      <c r="X3" s="10">
        <v>45003</v>
      </c>
      <c r="Y3" s="10">
        <v>45004</v>
      </c>
      <c r="Z3" s="10">
        <v>45005</v>
      </c>
      <c r="AA3" s="10">
        <v>45006</v>
      </c>
      <c r="AB3" s="10">
        <v>45007</v>
      </c>
      <c r="AC3" s="10">
        <v>45008</v>
      </c>
      <c r="AD3" s="10">
        <v>45009</v>
      </c>
      <c r="AE3" s="10">
        <v>45010</v>
      </c>
      <c r="AF3" s="10">
        <v>45011</v>
      </c>
      <c r="AG3" s="10">
        <v>45012</v>
      </c>
      <c r="AH3" s="10">
        <v>45013</v>
      </c>
      <c r="AI3" s="10">
        <v>45014</v>
      </c>
      <c r="AJ3" s="10">
        <v>45015</v>
      </c>
      <c r="AK3" s="10">
        <v>45016</v>
      </c>
      <c r="AL3" s="36" t="s">
        <v>4</v>
      </c>
      <c r="AM3" s="36" t="s">
        <v>5</v>
      </c>
      <c r="AN3" s="36" t="s">
        <v>6</v>
      </c>
      <c r="AO3" s="36" t="s">
        <v>7</v>
      </c>
      <c r="AP3" s="36" t="s">
        <v>48</v>
      </c>
      <c r="AQ3" s="10" t="s">
        <v>8</v>
      </c>
      <c r="AR3" s="11">
        <v>45017</v>
      </c>
      <c r="AS3" s="11">
        <v>45018</v>
      </c>
      <c r="AT3" s="11">
        <v>45019</v>
      </c>
      <c r="AU3" s="11">
        <v>45020</v>
      </c>
      <c r="AV3" s="11">
        <v>45021</v>
      </c>
      <c r="AW3" s="11">
        <v>45022</v>
      </c>
      <c r="AX3" s="11">
        <v>45023</v>
      </c>
      <c r="AY3" s="11">
        <v>45024</v>
      </c>
      <c r="AZ3" s="11">
        <v>45025</v>
      </c>
      <c r="BA3" s="11">
        <v>45026</v>
      </c>
      <c r="BB3" s="11">
        <v>45027</v>
      </c>
      <c r="BC3" s="11">
        <v>45028</v>
      </c>
      <c r="BD3" s="11">
        <v>45029</v>
      </c>
      <c r="BE3" s="11">
        <v>45030</v>
      </c>
      <c r="BF3" s="11">
        <v>45031</v>
      </c>
      <c r="BG3" s="11">
        <v>45032</v>
      </c>
      <c r="BH3" s="11">
        <v>45033</v>
      </c>
      <c r="BI3" s="11">
        <v>45034</v>
      </c>
      <c r="BJ3" s="11">
        <v>45035</v>
      </c>
      <c r="BK3" s="11">
        <v>45036</v>
      </c>
      <c r="BL3" s="11">
        <v>45037</v>
      </c>
      <c r="BM3" s="11">
        <v>45038</v>
      </c>
      <c r="BN3" s="11">
        <v>45039</v>
      </c>
      <c r="BO3" s="11">
        <v>45040</v>
      </c>
      <c r="BP3" s="11">
        <v>45041</v>
      </c>
      <c r="BQ3" s="11">
        <v>45042</v>
      </c>
      <c r="BR3" s="11">
        <v>45043</v>
      </c>
      <c r="BS3" s="11">
        <v>45044</v>
      </c>
      <c r="BT3" s="11">
        <v>45045</v>
      </c>
      <c r="BU3" s="11">
        <v>45046</v>
      </c>
      <c r="BV3" s="37" t="s">
        <v>4</v>
      </c>
      <c r="BW3" s="37" t="s">
        <v>5</v>
      </c>
      <c r="BX3" s="37" t="s">
        <v>6</v>
      </c>
      <c r="BY3" s="37" t="s">
        <v>7</v>
      </c>
      <c r="BZ3" s="37" t="s">
        <v>48</v>
      </c>
      <c r="CA3" s="11" t="s">
        <v>8</v>
      </c>
      <c r="CB3" s="12">
        <v>45047</v>
      </c>
      <c r="CC3" s="12">
        <v>45048</v>
      </c>
      <c r="CD3" s="12">
        <v>45049</v>
      </c>
      <c r="CE3" s="12">
        <v>45050</v>
      </c>
      <c r="CF3" s="12">
        <v>45051</v>
      </c>
      <c r="CG3" s="12">
        <v>45052</v>
      </c>
      <c r="CH3" s="12">
        <v>45053</v>
      </c>
      <c r="CI3" s="12">
        <v>45054</v>
      </c>
      <c r="CJ3" s="12">
        <v>45055</v>
      </c>
      <c r="CK3" s="12">
        <v>45056</v>
      </c>
      <c r="CL3" s="12">
        <v>45057</v>
      </c>
      <c r="CM3" s="12">
        <v>45058</v>
      </c>
      <c r="CN3" s="12">
        <v>45059</v>
      </c>
      <c r="CO3" s="12">
        <v>45060</v>
      </c>
      <c r="CP3" s="12">
        <v>45061</v>
      </c>
      <c r="CQ3" s="12">
        <v>45062</v>
      </c>
      <c r="CR3" s="12">
        <v>45063</v>
      </c>
      <c r="CS3" s="12">
        <v>45064</v>
      </c>
      <c r="CT3" s="12">
        <v>45065</v>
      </c>
      <c r="CU3" s="12">
        <v>45066</v>
      </c>
      <c r="CV3" s="12">
        <v>45067</v>
      </c>
      <c r="CW3" s="12">
        <v>45068</v>
      </c>
      <c r="CX3" s="12">
        <v>45069</v>
      </c>
      <c r="CY3" s="12">
        <v>45070</v>
      </c>
      <c r="CZ3" s="12">
        <v>45071</v>
      </c>
      <c r="DA3" s="12">
        <v>45072</v>
      </c>
      <c r="DB3" s="12">
        <v>45073</v>
      </c>
      <c r="DC3" s="12">
        <v>45074</v>
      </c>
      <c r="DD3" s="12">
        <v>45075</v>
      </c>
      <c r="DE3" s="12">
        <v>45076</v>
      </c>
      <c r="DF3" s="12">
        <v>45077</v>
      </c>
      <c r="DG3" s="38" t="s">
        <v>4</v>
      </c>
      <c r="DH3" s="38" t="s">
        <v>5</v>
      </c>
      <c r="DI3" s="38" t="s">
        <v>6</v>
      </c>
      <c r="DJ3" s="38" t="s">
        <v>7</v>
      </c>
      <c r="DK3" s="38" t="s">
        <v>48</v>
      </c>
      <c r="DL3" s="12" t="s">
        <v>8</v>
      </c>
    </row>
    <row r="4" spans="1:116" ht="12.4" customHeight="1">
      <c r="A4" s="3"/>
      <c r="B4" s="3" t="s">
        <v>9</v>
      </c>
      <c r="C4" s="22">
        <f t="shared" ref="C4:C9" si="0">COUNTIF(G4:DF4,"VL")*9</f>
        <v>9</v>
      </c>
      <c r="D4" s="22">
        <f t="shared" ref="D4:D26" si="1">COUNTIF(G4:DF4,"SL")*9</f>
        <v>0</v>
      </c>
      <c r="E4" s="22">
        <f t="shared" ref="E4:E26" si="2">COUNTIF(G4:DF4,"H")*9</f>
        <v>27</v>
      </c>
      <c r="F4" s="22">
        <f t="shared" ref="F4:F26" si="3">COUNTIF(G4:DF4,"T")*9</f>
        <v>0</v>
      </c>
      <c r="G4" s="20">
        <v>11</v>
      </c>
      <c r="H4" s="17" t="s">
        <v>4</v>
      </c>
      <c r="I4" s="20">
        <v>0</v>
      </c>
      <c r="J4" s="13"/>
      <c r="K4" s="13"/>
      <c r="L4" s="20">
        <v>12</v>
      </c>
      <c r="M4" s="20">
        <v>11</v>
      </c>
      <c r="N4" s="20">
        <v>11</v>
      </c>
      <c r="O4" s="20">
        <v>11</v>
      </c>
      <c r="P4" s="20">
        <v>0</v>
      </c>
      <c r="Q4" s="13"/>
      <c r="R4" s="13"/>
      <c r="S4" s="20">
        <v>12</v>
      </c>
      <c r="T4" s="20">
        <v>11</v>
      </c>
      <c r="U4" s="20">
        <v>11</v>
      </c>
      <c r="V4" s="20">
        <v>11</v>
      </c>
      <c r="W4" s="20">
        <v>0</v>
      </c>
      <c r="X4" s="13"/>
      <c r="Y4" s="13"/>
      <c r="Z4" s="20">
        <v>12</v>
      </c>
      <c r="AA4" s="20">
        <v>11</v>
      </c>
      <c r="AB4" s="20">
        <v>11</v>
      </c>
      <c r="AC4" s="20">
        <v>11</v>
      </c>
      <c r="AD4" s="20">
        <v>0</v>
      </c>
      <c r="AE4" s="13"/>
      <c r="AF4" s="13"/>
      <c r="AG4" s="20">
        <v>12</v>
      </c>
      <c r="AH4" s="20">
        <v>11</v>
      </c>
      <c r="AI4" s="20">
        <v>11</v>
      </c>
      <c r="AJ4" s="20">
        <v>11</v>
      </c>
      <c r="AK4" s="20">
        <v>0</v>
      </c>
      <c r="AL4" s="22">
        <f>COUNTIF(G4:AK4,"VL")*9</f>
        <v>9</v>
      </c>
      <c r="AM4" s="22">
        <f>COUNTIF(G4:AK4,"SL")*9</f>
        <v>0</v>
      </c>
      <c r="AN4" s="22">
        <f>COUNTIF(G4:AK4,"H")*9</f>
        <v>0</v>
      </c>
      <c r="AO4" s="22">
        <f>COUNTIF(G4:AK4,"T")*9</f>
        <v>0</v>
      </c>
      <c r="AP4" s="22">
        <f>SUM(AL4:AO4)/9</f>
        <v>1</v>
      </c>
      <c r="AQ4" s="33">
        <f t="shared" ref="AQ4:AQ26" si="4">SUM(G4:AK4)</f>
        <v>191</v>
      </c>
      <c r="AR4" s="14"/>
      <c r="AS4" s="14"/>
      <c r="AT4" s="26">
        <v>12</v>
      </c>
      <c r="AU4" s="26">
        <v>11</v>
      </c>
      <c r="AV4" s="26">
        <v>11</v>
      </c>
      <c r="AW4" s="19" t="s">
        <v>6</v>
      </c>
      <c r="AX4" s="19" t="s">
        <v>6</v>
      </c>
      <c r="AY4" s="14"/>
      <c r="AZ4" s="14"/>
      <c r="BA4" s="26">
        <v>12</v>
      </c>
      <c r="BB4" s="26">
        <v>11</v>
      </c>
      <c r="BC4" s="26">
        <v>11</v>
      </c>
      <c r="BD4" s="26">
        <v>11</v>
      </c>
      <c r="BE4" s="26">
        <v>0</v>
      </c>
      <c r="BF4" s="14"/>
      <c r="BG4" s="14"/>
      <c r="BH4" s="26">
        <v>12</v>
      </c>
      <c r="BI4" s="26">
        <v>11</v>
      </c>
      <c r="BJ4" s="26">
        <v>11</v>
      </c>
      <c r="BK4" s="26">
        <v>11</v>
      </c>
      <c r="BL4" s="26">
        <v>0</v>
      </c>
      <c r="BM4" s="14"/>
      <c r="BN4" s="14"/>
      <c r="BO4" s="26">
        <v>9</v>
      </c>
      <c r="BP4" s="26">
        <v>9</v>
      </c>
      <c r="BQ4" s="26">
        <v>9</v>
      </c>
      <c r="BR4" s="26">
        <v>9</v>
      </c>
      <c r="BS4" s="26">
        <v>9</v>
      </c>
      <c r="BT4" s="14"/>
      <c r="BU4" s="14"/>
      <c r="BV4" s="22">
        <f>COUNTIF(AR4:BU4,"VL")*9</f>
        <v>0</v>
      </c>
      <c r="BW4" s="22">
        <f>COUNTIF(AR4:BU4,"SL")*9</f>
        <v>0</v>
      </c>
      <c r="BX4" s="22">
        <f>COUNTIF(AR4:BU4,"H")*9</f>
        <v>18</v>
      </c>
      <c r="BY4" s="22">
        <f>COUNTIF(AR4:BU4,"T")*9</f>
        <v>0</v>
      </c>
      <c r="BZ4" s="22">
        <f>SUM(BV4:BY4)/9</f>
        <v>2</v>
      </c>
      <c r="CA4" s="33">
        <f>SUM(AR4:BU4)</f>
        <v>169</v>
      </c>
      <c r="CB4" s="19" t="s">
        <v>6</v>
      </c>
      <c r="CC4" s="26">
        <v>9</v>
      </c>
      <c r="CD4" s="26">
        <v>9</v>
      </c>
      <c r="CE4" s="26">
        <v>9</v>
      </c>
      <c r="CF4" s="26">
        <v>9</v>
      </c>
      <c r="CG4" s="14"/>
      <c r="CH4" s="14"/>
      <c r="CI4" s="26">
        <v>9</v>
      </c>
      <c r="CJ4" s="26">
        <v>9</v>
      </c>
      <c r="CK4" s="26">
        <v>9</v>
      </c>
      <c r="CL4" s="26">
        <v>9</v>
      </c>
      <c r="CM4" s="26">
        <v>9</v>
      </c>
      <c r="CN4" s="14"/>
      <c r="CO4" s="14"/>
      <c r="CP4" s="26">
        <v>9</v>
      </c>
      <c r="CQ4" s="26">
        <v>9</v>
      </c>
      <c r="CR4" s="26">
        <v>9</v>
      </c>
      <c r="CS4" s="26">
        <v>9</v>
      </c>
      <c r="CT4" s="26">
        <v>9</v>
      </c>
      <c r="CU4" s="14"/>
      <c r="CV4" s="14"/>
      <c r="CW4" s="26">
        <v>9</v>
      </c>
      <c r="CX4" s="26">
        <v>9</v>
      </c>
      <c r="CY4" s="26">
        <v>9</v>
      </c>
      <c r="CZ4" s="26">
        <v>9</v>
      </c>
      <c r="DA4" s="26">
        <v>9</v>
      </c>
      <c r="DB4" s="14"/>
      <c r="DC4" s="14"/>
      <c r="DD4" s="26">
        <v>9</v>
      </c>
      <c r="DE4" s="26">
        <v>9</v>
      </c>
      <c r="DF4" s="26">
        <v>9</v>
      </c>
      <c r="DG4" s="22">
        <f>COUNTIF(CB4:DF4,"VL")*9</f>
        <v>0</v>
      </c>
      <c r="DH4" s="22">
        <f>COUNTIF(CB4:DF4,"SL")*9</f>
        <v>0</v>
      </c>
      <c r="DI4" s="22">
        <f>COUNTIF(CB4:DF4,"H")*9</f>
        <v>9</v>
      </c>
      <c r="DJ4" s="22">
        <f>COUNTIF(CB4:DF4,"T")*9</f>
        <v>0</v>
      </c>
      <c r="DK4" s="22">
        <f>SUM(DG4:DJ4)/9</f>
        <v>1</v>
      </c>
      <c r="DL4" s="33">
        <f>SUM(CB4:DF4)</f>
        <v>198</v>
      </c>
    </row>
    <row r="5" spans="1:116">
      <c r="A5" s="3"/>
      <c r="B5" s="3" t="s">
        <v>10</v>
      </c>
      <c r="C5" s="22">
        <f t="shared" si="0"/>
        <v>54</v>
      </c>
      <c r="D5" s="22">
        <f t="shared" si="1"/>
        <v>9</v>
      </c>
      <c r="E5" s="22">
        <f t="shared" si="2"/>
        <v>36</v>
      </c>
      <c r="F5" s="22">
        <f t="shared" si="3"/>
        <v>0</v>
      </c>
      <c r="G5" s="20">
        <v>4.5</v>
      </c>
      <c r="H5" s="20">
        <v>4.5</v>
      </c>
      <c r="I5" s="20">
        <v>4.5</v>
      </c>
      <c r="J5" s="13"/>
      <c r="K5" s="13"/>
      <c r="L5" s="20">
        <v>4.5</v>
      </c>
      <c r="M5" s="20">
        <v>4.5</v>
      </c>
      <c r="N5" s="20">
        <v>4.5</v>
      </c>
      <c r="O5" s="20">
        <v>4.5</v>
      </c>
      <c r="P5" s="20">
        <v>4.5</v>
      </c>
      <c r="Q5" s="13"/>
      <c r="R5" s="13"/>
      <c r="S5" s="20">
        <v>4.5</v>
      </c>
      <c r="T5" s="20">
        <v>4.5</v>
      </c>
      <c r="U5" s="20">
        <v>4.5</v>
      </c>
      <c r="V5" s="20">
        <v>4.5</v>
      </c>
      <c r="W5" s="20">
        <v>4.5</v>
      </c>
      <c r="X5" s="13"/>
      <c r="Y5" s="13"/>
      <c r="Z5" s="20">
        <v>4.5</v>
      </c>
      <c r="AA5" s="20">
        <v>4.5</v>
      </c>
      <c r="AB5" s="20">
        <v>4.5</v>
      </c>
      <c r="AC5" s="20">
        <v>4.5</v>
      </c>
      <c r="AD5" s="20">
        <v>4.5</v>
      </c>
      <c r="AE5" s="13"/>
      <c r="AF5" s="13"/>
      <c r="AG5" s="20">
        <v>4.5</v>
      </c>
      <c r="AH5" s="20">
        <v>4.5</v>
      </c>
      <c r="AI5" s="20">
        <v>4.5</v>
      </c>
      <c r="AJ5" s="20">
        <v>4.5</v>
      </c>
      <c r="AK5" s="20">
        <v>4.5</v>
      </c>
      <c r="AL5" s="22">
        <f t="shared" ref="AL5:AL26" si="5">COUNTIF(G5:AK5,"VL")*9</f>
        <v>0</v>
      </c>
      <c r="AM5" s="22">
        <f t="shared" ref="AM5:AN26" si="6">COUNTIF(G5:AK5,"SL")*9</f>
        <v>0</v>
      </c>
      <c r="AN5" s="22">
        <f t="shared" ref="AN5:AN26" si="7">COUNTIF(G5:AK5,"H")*9</f>
        <v>0</v>
      </c>
      <c r="AO5" s="22">
        <f t="shared" ref="AO5:AO26" si="8">COUNTIF(G5:AK5,"T")*9</f>
        <v>0</v>
      </c>
      <c r="AP5" s="22">
        <f t="shared" ref="AP5:AP26" si="9">SUM(AL5:AO5)/9</f>
        <v>0</v>
      </c>
      <c r="AQ5" s="33">
        <f t="shared" si="4"/>
        <v>103.5</v>
      </c>
      <c r="AR5" s="14"/>
      <c r="AS5" s="14"/>
      <c r="AT5" s="26">
        <v>4.5</v>
      </c>
      <c r="AU5" s="26">
        <v>4.5</v>
      </c>
      <c r="AV5" s="26">
        <v>4.5</v>
      </c>
      <c r="AW5" s="19" t="s">
        <v>6</v>
      </c>
      <c r="AX5" s="19" t="s">
        <v>6</v>
      </c>
      <c r="AY5" s="14"/>
      <c r="AZ5" s="14"/>
      <c r="BA5" s="19" t="s">
        <v>6</v>
      </c>
      <c r="BB5" s="26">
        <v>4.5</v>
      </c>
      <c r="BC5" s="26">
        <v>4.5</v>
      </c>
      <c r="BD5" s="26">
        <v>4.5</v>
      </c>
      <c r="BE5" s="26">
        <v>4.5</v>
      </c>
      <c r="BF5" s="14"/>
      <c r="BG5" s="14"/>
      <c r="BH5" s="26">
        <v>4.5</v>
      </c>
      <c r="BI5" s="26">
        <v>4.5</v>
      </c>
      <c r="BJ5" s="26">
        <v>4.5</v>
      </c>
      <c r="BK5" s="26">
        <v>4.5</v>
      </c>
      <c r="BL5" s="26">
        <v>4.5</v>
      </c>
      <c r="BM5" s="14"/>
      <c r="BN5" s="14"/>
      <c r="BO5" s="26">
        <v>4.5</v>
      </c>
      <c r="BP5" s="26">
        <v>4.5</v>
      </c>
      <c r="BQ5" s="26">
        <v>4.5</v>
      </c>
      <c r="BR5" s="26">
        <v>4.5</v>
      </c>
      <c r="BS5" s="26">
        <v>4.5</v>
      </c>
      <c r="BT5" s="14"/>
      <c r="BU5" s="14"/>
      <c r="BV5" s="22">
        <f t="shared" ref="BV5:BV26" si="10">COUNTIF(AR5:BU5,"VL")*9</f>
        <v>0</v>
      </c>
      <c r="BW5" s="22">
        <f t="shared" ref="BW5:BW26" si="11">COUNTIF(AR5:BU5,"SL")*9</f>
        <v>0</v>
      </c>
      <c r="BX5" s="22">
        <f t="shared" ref="BX5:BX26" si="12">COUNTIF(AR5:BU5,"H")*9</f>
        <v>27</v>
      </c>
      <c r="BY5" s="22">
        <f t="shared" ref="BY5:BY25" si="13">COUNTIF(AR5:BU5,"T")*9</f>
        <v>0</v>
      </c>
      <c r="BZ5" s="22">
        <f t="shared" ref="BZ5:BZ26" si="14">SUM(BV5:BY5)/9</f>
        <v>3</v>
      </c>
      <c r="CA5" s="33">
        <f t="shared" ref="CA5:CA26" si="15">SUM(AR5:BU5)</f>
        <v>76.5</v>
      </c>
      <c r="CB5" s="19" t="s">
        <v>6</v>
      </c>
      <c r="CC5" s="26">
        <v>4.5</v>
      </c>
      <c r="CD5" s="26">
        <v>4.5</v>
      </c>
      <c r="CE5" s="17" t="s">
        <v>4</v>
      </c>
      <c r="CF5" s="26">
        <v>4.5</v>
      </c>
      <c r="CG5" s="14"/>
      <c r="CH5" s="14"/>
      <c r="CI5" s="15" t="s">
        <v>5</v>
      </c>
      <c r="CJ5" s="26">
        <v>9</v>
      </c>
      <c r="CK5" s="26">
        <v>9</v>
      </c>
      <c r="CL5" s="26">
        <v>9</v>
      </c>
      <c r="CM5" s="26">
        <v>9</v>
      </c>
      <c r="CN5" s="14"/>
      <c r="CO5" s="14"/>
      <c r="CP5" s="17" t="s">
        <v>4</v>
      </c>
      <c r="CQ5" s="17" t="s">
        <v>4</v>
      </c>
      <c r="CR5" s="17" t="s">
        <v>4</v>
      </c>
      <c r="CS5" s="17" t="s">
        <v>4</v>
      </c>
      <c r="CT5" s="17" t="s">
        <v>4</v>
      </c>
      <c r="CU5" s="14"/>
      <c r="CV5" s="14"/>
      <c r="CW5" s="26">
        <v>9</v>
      </c>
      <c r="CX5" s="26">
        <v>9</v>
      </c>
      <c r="CY5" s="26">
        <v>9</v>
      </c>
      <c r="CZ5" s="26">
        <v>9</v>
      </c>
      <c r="DA5" s="26">
        <v>9</v>
      </c>
      <c r="DB5" s="14"/>
      <c r="DC5" s="14"/>
      <c r="DD5" s="26">
        <v>9</v>
      </c>
      <c r="DE5" s="26">
        <v>9</v>
      </c>
      <c r="DF5" s="26">
        <v>9</v>
      </c>
      <c r="DG5" s="22">
        <f t="shared" ref="DG5:DG26" si="16">COUNTIF(CB5:DF5,"VL")*9</f>
        <v>54</v>
      </c>
      <c r="DH5" s="22">
        <f t="shared" ref="DH5:DH26" si="17">COUNTIF(CB5:DF5,"SL")*9</f>
        <v>9</v>
      </c>
      <c r="DI5" s="22">
        <f t="shared" ref="DI5:DI26" si="18">COUNTIF(CB5:DF5,"H")*9</f>
        <v>9</v>
      </c>
      <c r="DJ5" s="22">
        <f t="shared" ref="DJ5:DJ26" si="19">COUNTIF(CB5:DF5,"T")*9</f>
        <v>0</v>
      </c>
      <c r="DK5" s="22">
        <f t="shared" ref="DK5:DK26" si="20">SUM(DG5:DJ5)/9</f>
        <v>8</v>
      </c>
      <c r="DL5" s="33">
        <f t="shared" ref="DL5:DL26" si="21">SUM(CB5:DF5)</f>
        <v>121.5</v>
      </c>
    </row>
    <row r="6" spans="1:116" ht="14.45">
      <c r="A6" s="3"/>
      <c r="B6" s="3" t="s">
        <v>11</v>
      </c>
      <c r="C6" s="22">
        <f t="shared" si="0"/>
        <v>45</v>
      </c>
      <c r="D6" s="22">
        <f t="shared" si="1"/>
        <v>0</v>
      </c>
      <c r="E6" s="22">
        <f t="shared" si="2"/>
        <v>27</v>
      </c>
      <c r="F6" s="22">
        <f t="shared" si="3"/>
        <v>0</v>
      </c>
      <c r="G6" s="20">
        <v>12</v>
      </c>
      <c r="H6" s="20">
        <v>9</v>
      </c>
      <c r="I6" s="20">
        <v>0</v>
      </c>
      <c r="J6" s="13"/>
      <c r="K6" s="13"/>
      <c r="L6" s="20">
        <v>12</v>
      </c>
      <c r="M6" s="20">
        <v>12</v>
      </c>
      <c r="N6" s="20">
        <v>12</v>
      </c>
      <c r="O6" s="20">
        <v>9</v>
      </c>
      <c r="P6" s="20">
        <v>0</v>
      </c>
      <c r="Q6" s="13"/>
      <c r="R6" s="13"/>
      <c r="S6" s="20">
        <v>12</v>
      </c>
      <c r="T6" s="20">
        <v>12</v>
      </c>
      <c r="U6" s="20">
        <v>12</v>
      </c>
      <c r="V6" s="20">
        <v>9</v>
      </c>
      <c r="W6" s="20">
        <v>0</v>
      </c>
      <c r="X6" s="13"/>
      <c r="Y6" s="13"/>
      <c r="Z6" s="16" t="s">
        <v>4</v>
      </c>
      <c r="AA6" s="16" t="s">
        <v>4</v>
      </c>
      <c r="AB6" s="16" t="s">
        <v>4</v>
      </c>
      <c r="AC6" s="16" t="s">
        <v>4</v>
      </c>
      <c r="AD6" s="16" t="s">
        <v>4</v>
      </c>
      <c r="AE6" s="13"/>
      <c r="AF6" s="13"/>
      <c r="AG6" s="20">
        <v>12</v>
      </c>
      <c r="AH6" s="20">
        <v>12</v>
      </c>
      <c r="AI6" s="20">
        <v>12</v>
      </c>
      <c r="AJ6" s="20">
        <v>9</v>
      </c>
      <c r="AK6" s="20">
        <v>0</v>
      </c>
      <c r="AL6" s="22">
        <f t="shared" si="5"/>
        <v>45</v>
      </c>
      <c r="AM6" s="22">
        <f t="shared" si="6"/>
        <v>0</v>
      </c>
      <c r="AN6" s="22">
        <f t="shared" si="7"/>
        <v>0</v>
      </c>
      <c r="AO6" s="22">
        <f t="shared" si="8"/>
        <v>0</v>
      </c>
      <c r="AP6" s="22">
        <f t="shared" si="9"/>
        <v>5</v>
      </c>
      <c r="AQ6" s="33">
        <f t="shared" si="4"/>
        <v>156</v>
      </c>
      <c r="AR6" s="14"/>
      <c r="AS6" s="14"/>
      <c r="AT6" s="26">
        <v>12</v>
      </c>
      <c r="AU6" s="26">
        <v>12</v>
      </c>
      <c r="AV6" s="26">
        <v>12</v>
      </c>
      <c r="AW6" s="19" t="s">
        <v>6</v>
      </c>
      <c r="AX6" s="19" t="s">
        <v>6</v>
      </c>
      <c r="AY6" s="14"/>
      <c r="AZ6" s="14"/>
      <c r="BA6" s="26">
        <v>9</v>
      </c>
      <c r="BB6" s="26">
        <v>9</v>
      </c>
      <c r="BC6" s="26">
        <v>9</v>
      </c>
      <c r="BD6" s="26">
        <v>9</v>
      </c>
      <c r="BE6" s="26">
        <v>9</v>
      </c>
      <c r="BF6" s="14"/>
      <c r="BG6" s="14"/>
      <c r="BH6" s="26">
        <v>9</v>
      </c>
      <c r="BI6" s="26">
        <v>9</v>
      </c>
      <c r="BJ6" s="26">
        <v>9</v>
      </c>
      <c r="BK6" s="26">
        <v>9</v>
      </c>
      <c r="BL6" s="26">
        <v>9</v>
      </c>
      <c r="BM6" s="14"/>
      <c r="BN6" s="14"/>
      <c r="BO6" s="26">
        <v>9</v>
      </c>
      <c r="BP6" s="26">
        <v>9</v>
      </c>
      <c r="BQ6" s="26">
        <v>9</v>
      </c>
      <c r="BR6" s="26">
        <v>9</v>
      </c>
      <c r="BS6" s="26">
        <v>9</v>
      </c>
      <c r="BT6" s="14"/>
      <c r="BU6" s="14"/>
      <c r="BV6" s="22">
        <f t="shared" si="10"/>
        <v>0</v>
      </c>
      <c r="BW6" s="22">
        <f t="shared" si="11"/>
        <v>0</v>
      </c>
      <c r="BX6" s="22">
        <f t="shared" si="12"/>
        <v>18</v>
      </c>
      <c r="BY6" s="22">
        <f t="shared" si="13"/>
        <v>0</v>
      </c>
      <c r="BZ6" s="22">
        <f t="shared" si="14"/>
        <v>2</v>
      </c>
      <c r="CA6" s="33">
        <f t="shared" si="15"/>
        <v>171</v>
      </c>
      <c r="CB6" s="19" t="s">
        <v>6</v>
      </c>
      <c r="CC6" s="26">
        <v>9</v>
      </c>
      <c r="CD6" s="26">
        <v>9</v>
      </c>
      <c r="CE6" s="26">
        <v>9</v>
      </c>
      <c r="CF6" s="26">
        <v>9</v>
      </c>
      <c r="CG6" s="14"/>
      <c r="CH6" s="14"/>
      <c r="CI6" s="26">
        <v>9</v>
      </c>
      <c r="CJ6" s="26">
        <v>9</v>
      </c>
      <c r="CK6" s="26">
        <v>9</v>
      </c>
      <c r="CL6" s="26">
        <v>9</v>
      </c>
      <c r="CM6" s="26">
        <v>9</v>
      </c>
      <c r="CN6" s="14"/>
      <c r="CO6" s="14"/>
      <c r="CP6" s="26">
        <v>9</v>
      </c>
      <c r="CQ6" s="26">
        <v>9</v>
      </c>
      <c r="CR6" s="26">
        <v>9</v>
      </c>
      <c r="CS6" s="26">
        <v>9</v>
      </c>
      <c r="CT6" s="26">
        <v>9</v>
      </c>
      <c r="CU6" s="14"/>
      <c r="CV6" s="14"/>
      <c r="CW6" s="26">
        <v>9</v>
      </c>
      <c r="CX6" s="26">
        <v>9</v>
      </c>
      <c r="CY6" s="26">
        <v>9</v>
      </c>
      <c r="CZ6" s="26">
        <v>9</v>
      </c>
      <c r="DA6" s="26">
        <v>9</v>
      </c>
      <c r="DB6" s="14"/>
      <c r="DC6" s="14"/>
      <c r="DD6" s="26">
        <v>9</v>
      </c>
      <c r="DE6" s="26">
        <v>9</v>
      </c>
      <c r="DF6" s="26">
        <v>9</v>
      </c>
      <c r="DG6" s="22">
        <f t="shared" si="16"/>
        <v>0</v>
      </c>
      <c r="DH6" s="22">
        <f t="shared" si="17"/>
        <v>0</v>
      </c>
      <c r="DI6" s="22">
        <f t="shared" si="18"/>
        <v>9</v>
      </c>
      <c r="DJ6" s="22">
        <f t="shared" si="19"/>
        <v>0</v>
      </c>
      <c r="DK6" s="22">
        <f t="shared" si="20"/>
        <v>1</v>
      </c>
      <c r="DL6" s="33">
        <f t="shared" si="21"/>
        <v>198</v>
      </c>
    </row>
    <row r="7" spans="1:116" ht="14.45">
      <c r="A7" s="3"/>
      <c r="B7" s="3" t="s">
        <v>12</v>
      </c>
      <c r="C7" s="22">
        <f t="shared" si="0"/>
        <v>27</v>
      </c>
      <c r="D7" s="22">
        <f t="shared" si="1"/>
        <v>0</v>
      </c>
      <c r="E7" s="22">
        <f t="shared" si="2"/>
        <v>36</v>
      </c>
      <c r="F7" s="22">
        <f t="shared" si="3"/>
        <v>36</v>
      </c>
      <c r="G7" s="20">
        <v>9</v>
      </c>
      <c r="H7" s="20">
        <v>9</v>
      </c>
      <c r="I7" s="20">
        <v>9</v>
      </c>
      <c r="J7" s="13"/>
      <c r="K7" s="13"/>
      <c r="L7" s="20">
        <v>12</v>
      </c>
      <c r="M7" s="20">
        <v>12</v>
      </c>
      <c r="N7" s="20">
        <v>12</v>
      </c>
      <c r="O7" s="20">
        <v>9</v>
      </c>
      <c r="P7" s="20">
        <v>0</v>
      </c>
      <c r="Q7" s="13"/>
      <c r="R7" s="13"/>
      <c r="S7" s="20">
        <v>12</v>
      </c>
      <c r="T7" s="20">
        <v>12</v>
      </c>
      <c r="U7" s="20">
        <v>12</v>
      </c>
      <c r="V7" s="20">
        <v>9</v>
      </c>
      <c r="W7" s="20">
        <v>0</v>
      </c>
      <c r="X7" s="13"/>
      <c r="Y7" s="13"/>
      <c r="Z7" s="20">
        <v>12</v>
      </c>
      <c r="AA7" s="20">
        <v>12</v>
      </c>
      <c r="AB7" s="20">
        <v>12</v>
      </c>
      <c r="AC7" s="20">
        <v>9</v>
      </c>
      <c r="AD7" s="20">
        <v>0</v>
      </c>
      <c r="AE7" s="13"/>
      <c r="AF7" s="13"/>
      <c r="AG7" s="20">
        <v>0</v>
      </c>
      <c r="AH7" s="20">
        <v>12</v>
      </c>
      <c r="AI7" s="20">
        <v>12</v>
      </c>
      <c r="AJ7" s="20">
        <v>12</v>
      </c>
      <c r="AK7" s="20">
        <v>9</v>
      </c>
      <c r="AL7" s="22">
        <f t="shared" si="5"/>
        <v>0</v>
      </c>
      <c r="AM7" s="22">
        <f t="shared" si="6"/>
        <v>0</v>
      </c>
      <c r="AN7" s="22">
        <f t="shared" si="7"/>
        <v>0</v>
      </c>
      <c r="AO7" s="22">
        <f t="shared" si="8"/>
        <v>0</v>
      </c>
      <c r="AP7" s="22">
        <f t="shared" si="9"/>
        <v>0</v>
      </c>
      <c r="AQ7" s="33">
        <f t="shared" si="4"/>
        <v>207</v>
      </c>
      <c r="AR7" s="14"/>
      <c r="AS7" s="14"/>
      <c r="AT7" s="26">
        <v>12</v>
      </c>
      <c r="AU7" s="26">
        <v>11</v>
      </c>
      <c r="AV7" s="26">
        <v>11</v>
      </c>
      <c r="AW7" s="19" t="s">
        <v>6</v>
      </c>
      <c r="AX7" s="19" t="s">
        <v>6</v>
      </c>
      <c r="AY7" s="14"/>
      <c r="AZ7" s="14"/>
      <c r="BA7" s="19" t="s">
        <v>6</v>
      </c>
      <c r="BB7" s="16" t="s">
        <v>4</v>
      </c>
      <c r="BC7" s="16" t="s">
        <v>4</v>
      </c>
      <c r="BD7" s="16" t="s">
        <v>4</v>
      </c>
      <c r="BE7" s="26">
        <v>0</v>
      </c>
      <c r="BF7" s="14"/>
      <c r="BG7" s="14"/>
      <c r="BH7" s="26">
        <v>12</v>
      </c>
      <c r="BI7" s="26">
        <v>11</v>
      </c>
      <c r="BJ7" s="26">
        <v>11</v>
      </c>
      <c r="BK7" s="26">
        <v>11</v>
      </c>
      <c r="BL7" s="26">
        <v>0</v>
      </c>
      <c r="BM7" s="14"/>
      <c r="BN7" s="14"/>
      <c r="BO7" s="18" t="s">
        <v>7</v>
      </c>
      <c r="BP7" s="18" t="s">
        <v>7</v>
      </c>
      <c r="BQ7" s="18" t="s">
        <v>7</v>
      </c>
      <c r="BR7" s="18" t="s">
        <v>7</v>
      </c>
      <c r="BS7" s="26">
        <v>0</v>
      </c>
      <c r="BT7" s="14"/>
      <c r="BU7" s="14"/>
      <c r="BV7" s="22">
        <f t="shared" si="10"/>
        <v>27</v>
      </c>
      <c r="BW7" s="22">
        <f t="shared" si="11"/>
        <v>0</v>
      </c>
      <c r="BX7" s="22">
        <f t="shared" si="12"/>
        <v>27</v>
      </c>
      <c r="BY7" s="22">
        <f t="shared" si="13"/>
        <v>36</v>
      </c>
      <c r="BZ7" s="22">
        <f t="shared" si="14"/>
        <v>10</v>
      </c>
      <c r="CA7" s="33">
        <f t="shared" si="15"/>
        <v>79</v>
      </c>
      <c r="CB7" s="19" t="s">
        <v>6</v>
      </c>
      <c r="CC7" s="26">
        <v>9</v>
      </c>
      <c r="CD7" s="26">
        <v>9</v>
      </c>
      <c r="CE7" s="26">
        <v>9</v>
      </c>
      <c r="CF7" s="26">
        <v>9</v>
      </c>
      <c r="CG7" s="14"/>
      <c r="CH7" s="14"/>
      <c r="CI7" s="26">
        <v>9</v>
      </c>
      <c r="CJ7" s="26">
        <v>9</v>
      </c>
      <c r="CK7" s="26">
        <v>9</v>
      </c>
      <c r="CL7" s="26">
        <v>9</v>
      </c>
      <c r="CM7" s="26">
        <v>9</v>
      </c>
      <c r="CN7" s="14"/>
      <c r="CO7" s="14"/>
      <c r="CP7" s="26">
        <v>9</v>
      </c>
      <c r="CQ7" s="26">
        <v>9</v>
      </c>
      <c r="CR7" s="26">
        <v>9</v>
      </c>
      <c r="CS7" s="26">
        <v>9</v>
      </c>
      <c r="CT7" s="26">
        <v>9</v>
      </c>
      <c r="CU7" s="14"/>
      <c r="CV7" s="14"/>
      <c r="CW7" s="26">
        <v>9</v>
      </c>
      <c r="CX7" s="26">
        <v>9</v>
      </c>
      <c r="CY7" s="26">
        <v>9</v>
      </c>
      <c r="CZ7" s="26">
        <v>9</v>
      </c>
      <c r="DA7" s="26">
        <v>9</v>
      </c>
      <c r="DB7" s="14"/>
      <c r="DC7" s="14"/>
      <c r="DD7" s="26">
        <v>9</v>
      </c>
      <c r="DE7" s="26">
        <v>9</v>
      </c>
      <c r="DF7" s="26">
        <v>9</v>
      </c>
      <c r="DG7" s="22">
        <f t="shared" si="16"/>
        <v>0</v>
      </c>
      <c r="DH7" s="22">
        <f t="shared" si="17"/>
        <v>0</v>
      </c>
      <c r="DI7" s="22">
        <f t="shared" si="18"/>
        <v>9</v>
      </c>
      <c r="DJ7" s="22">
        <f t="shared" si="19"/>
        <v>0</v>
      </c>
      <c r="DK7" s="22">
        <f t="shared" si="20"/>
        <v>1</v>
      </c>
      <c r="DL7" s="33">
        <f t="shared" si="21"/>
        <v>198</v>
      </c>
    </row>
    <row r="8" spans="1:116" ht="14.45">
      <c r="A8" s="3"/>
      <c r="B8" s="3" t="s">
        <v>13</v>
      </c>
      <c r="C8" s="22">
        <f t="shared" si="0"/>
        <v>0</v>
      </c>
      <c r="D8" s="22">
        <f t="shared" si="1"/>
        <v>0</v>
      </c>
      <c r="E8" s="22">
        <f t="shared" si="2"/>
        <v>27</v>
      </c>
      <c r="F8" s="22">
        <f t="shared" si="3"/>
        <v>0</v>
      </c>
      <c r="G8" s="20">
        <v>4.5</v>
      </c>
      <c r="H8" s="20">
        <v>4.5</v>
      </c>
      <c r="I8" s="20">
        <v>4.5</v>
      </c>
      <c r="J8" s="13"/>
      <c r="K8" s="13"/>
      <c r="L8" s="20">
        <v>4.5</v>
      </c>
      <c r="M8" s="20">
        <v>4.5</v>
      </c>
      <c r="N8" s="20">
        <v>4.5</v>
      </c>
      <c r="O8" s="20">
        <v>4.5</v>
      </c>
      <c r="P8" s="20">
        <v>4.5</v>
      </c>
      <c r="Q8" s="13"/>
      <c r="R8" s="13"/>
      <c r="S8" s="20">
        <v>4.5</v>
      </c>
      <c r="T8" s="20">
        <v>4.5</v>
      </c>
      <c r="U8" s="20">
        <v>4.5</v>
      </c>
      <c r="V8" s="20">
        <v>4.5</v>
      </c>
      <c r="W8" s="20">
        <v>4.5</v>
      </c>
      <c r="X8" s="13"/>
      <c r="Y8" s="13"/>
      <c r="Z8" s="20">
        <v>4.5</v>
      </c>
      <c r="AA8" s="20">
        <v>4.5</v>
      </c>
      <c r="AB8" s="20">
        <v>4.5</v>
      </c>
      <c r="AC8" s="20">
        <v>4.5</v>
      </c>
      <c r="AD8" s="20">
        <v>4.5</v>
      </c>
      <c r="AE8" s="13"/>
      <c r="AF8" s="13"/>
      <c r="AG8" s="20">
        <v>4.5</v>
      </c>
      <c r="AH8" s="20">
        <v>4.5</v>
      </c>
      <c r="AI8" s="20">
        <v>4.5</v>
      </c>
      <c r="AJ8" s="20">
        <v>4.5</v>
      </c>
      <c r="AK8" s="20">
        <v>4.5</v>
      </c>
      <c r="AL8" s="22">
        <f t="shared" si="5"/>
        <v>0</v>
      </c>
      <c r="AM8" s="22">
        <f t="shared" si="6"/>
        <v>0</v>
      </c>
      <c r="AN8" s="22">
        <f t="shared" si="7"/>
        <v>0</v>
      </c>
      <c r="AO8" s="22">
        <f t="shared" si="8"/>
        <v>0</v>
      </c>
      <c r="AP8" s="22">
        <f t="shared" si="9"/>
        <v>0</v>
      </c>
      <c r="AQ8" s="33">
        <f t="shared" si="4"/>
        <v>103.5</v>
      </c>
      <c r="AR8" s="14"/>
      <c r="AS8" s="14"/>
      <c r="AT8" s="26">
        <v>4.5</v>
      </c>
      <c r="AU8" s="26">
        <v>4.5</v>
      </c>
      <c r="AV8" s="26">
        <v>4.5</v>
      </c>
      <c r="AW8" s="19" t="s">
        <v>6</v>
      </c>
      <c r="AX8" s="19" t="s">
        <v>6</v>
      </c>
      <c r="AY8" s="14"/>
      <c r="AZ8" s="14"/>
      <c r="BA8" s="26">
        <v>4.5</v>
      </c>
      <c r="BB8" s="26">
        <v>4.5</v>
      </c>
      <c r="BC8" s="26">
        <v>4.5</v>
      </c>
      <c r="BD8" s="26">
        <v>4.5</v>
      </c>
      <c r="BE8" s="26">
        <v>4.5</v>
      </c>
      <c r="BF8" s="14"/>
      <c r="BG8" s="14"/>
      <c r="BH8" s="26">
        <v>4.5</v>
      </c>
      <c r="BI8" s="26">
        <v>4.5</v>
      </c>
      <c r="BJ8" s="26">
        <v>4.5</v>
      </c>
      <c r="BK8" s="26">
        <v>4.5</v>
      </c>
      <c r="BL8" s="26">
        <v>4.5</v>
      </c>
      <c r="BM8" s="14"/>
      <c r="BN8" s="14"/>
      <c r="BO8" s="26">
        <v>4.5</v>
      </c>
      <c r="BP8" s="26">
        <v>4.5</v>
      </c>
      <c r="BQ8" s="26">
        <v>4.5</v>
      </c>
      <c r="BR8" s="26">
        <v>4.5</v>
      </c>
      <c r="BS8" s="26">
        <v>4.5</v>
      </c>
      <c r="BT8" s="14"/>
      <c r="BU8" s="14"/>
      <c r="BV8" s="22">
        <f t="shared" si="10"/>
        <v>0</v>
      </c>
      <c r="BW8" s="22">
        <f t="shared" si="11"/>
        <v>0</v>
      </c>
      <c r="BX8" s="22">
        <f t="shared" si="12"/>
        <v>18</v>
      </c>
      <c r="BY8" s="22">
        <f t="shared" si="13"/>
        <v>0</v>
      </c>
      <c r="BZ8" s="22">
        <f t="shared" si="14"/>
        <v>2</v>
      </c>
      <c r="CA8" s="33">
        <f t="shared" si="15"/>
        <v>81</v>
      </c>
      <c r="CB8" s="19" t="s">
        <v>6</v>
      </c>
      <c r="CC8" s="26">
        <v>4.5</v>
      </c>
      <c r="CD8" s="26">
        <v>4.5</v>
      </c>
      <c r="CE8" s="26">
        <v>4.5</v>
      </c>
      <c r="CF8" s="26">
        <v>4.5</v>
      </c>
      <c r="CG8" s="14"/>
      <c r="CH8" s="14"/>
      <c r="CI8" s="26">
        <v>9</v>
      </c>
      <c r="CJ8" s="26">
        <v>9</v>
      </c>
      <c r="CK8" s="26">
        <v>9</v>
      </c>
      <c r="CL8" s="26">
        <v>9</v>
      </c>
      <c r="CM8" s="26">
        <v>9</v>
      </c>
      <c r="CN8" s="14"/>
      <c r="CO8" s="14"/>
      <c r="CP8" s="26">
        <v>9</v>
      </c>
      <c r="CQ8" s="26">
        <v>9</v>
      </c>
      <c r="CR8" s="26">
        <v>9</v>
      </c>
      <c r="CS8" s="26">
        <v>9</v>
      </c>
      <c r="CT8" s="26">
        <v>9</v>
      </c>
      <c r="CU8" s="14"/>
      <c r="CV8" s="14"/>
      <c r="CW8" s="26">
        <v>9</v>
      </c>
      <c r="CX8" s="26">
        <v>9</v>
      </c>
      <c r="CY8" s="26">
        <v>9</v>
      </c>
      <c r="CZ8" s="26">
        <v>9</v>
      </c>
      <c r="DA8" s="26">
        <v>9</v>
      </c>
      <c r="DB8" s="14"/>
      <c r="DC8" s="14"/>
      <c r="DD8" s="26">
        <v>9</v>
      </c>
      <c r="DE8" s="26">
        <v>9</v>
      </c>
      <c r="DF8" s="26">
        <v>9</v>
      </c>
      <c r="DG8" s="22">
        <f t="shared" si="16"/>
        <v>0</v>
      </c>
      <c r="DH8" s="22">
        <f t="shared" si="17"/>
        <v>0</v>
      </c>
      <c r="DI8" s="22">
        <f t="shared" si="18"/>
        <v>9</v>
      </c>
      <c r="DJ8" s="22">
        <f t="shared" si="19"/>
        <v>0</v>
      </c>
      <c r="DK8" s="22">
        <f t="shared" si="20"/>
        <v>1</v>
      </c>
      <c r="DL8" s="33">
        <f t="shared" si="21"/>
        <v>180</v>
      </c>
    </row>
    <row r="9" spans="1:116">
      <c r="A9" s="3"/>
      <c r="B9" s="3" t="s">
        <v>49</v>
      </c>
      <c r="C9" s="22">
        <f t="shared" si="0"/>
        <v>0</v>
      </c>
      <c r="D9" s="22">
        <f t="shared" si="1"/>
        <v>0</v>
      </c>
      <c r="E9" s="22">
        <f t="shared" si="2"/>
        <v>27</v>
      </c>
      <c r="F9" s="22">
        <f t="shared" si="3"/>
        <v>0</v>
      </c>
      <c r="G9" s="20">
        <v>3</v>
      </c>
      <c r="H9" s="20">
        <v>3</v>
      </c>
      <c r="I9" s="20">
        <v>3</v>
      </c>
      <c r="J9" s="13"/>
      <c r="K9" s="13"/>
      <c r="L9" s="20">
        <v>3</v>
      </c>
      <c r="M9" s="20">
        <v>3</v>
      </c>
      <c r="N9" s="20">
        <v>3</v>
      </c>
      <c r="O9" s="20">
        <v>3</v>
      </c>
      <c r="P9" s="20">
        <v>3</v>
      </c>
      <c r="Q9" s="13"/>
      <c r="R9" s="13"/>
      <c r="S9" s="20">
        <v>3</v>
      </c>
      <c r="T9" s="20">
        <v>3</v>
      </c>
      <c r="U9" s="20">
        <v>3</v>
      </c>
      <c r="V9" s="20">
        <v>3</v>
      </c>
      <c r="W9" s="20">
        <v>3</v>
      </c>
      <c r="X9" s="13"/>
      <c r="Y9" s="13"/>
      <c r="Z9" s="20">
        <v>3</v>
      </c>
      <c r="AA9" s="20">
        <v>3</v>
      </c>
      <c r="AB9" s="20">
        <v>3</v>
      </c>
      <c r="AC9" s="20">
        <v>3</v>
      </c>
      <c r="AD9" s="20">
        <v>3</v>
      </c>
      <c r="AE9" s="13"/>
      <c r="AF9" s="13"/>
      <c r="AG9" s="20">
        <v>3</v>
      </c>
      <c r="AH9" s="20">
        <v>3</v>
      </c>
      <c r="AI9" s="20">
        <v>3</v>
      </c>
      <c r="AJ9" s="20">
        <v>3</v>
      </c>
      <c r="AK9" s="20">
        <v>3</v>
      </c>
      <c r="AL9" s="22">
        <f t="shared" si="5"/>
        <v>0</v>
      </c>
      <c r="AM9" s="22">
        <f t="shared" si="6"/>
        <v>0</v>
      </c>
      <c r="AN9" s="22">
        <f t="shared" si="6"/>
        <v>0</v>
      </c>
      <c r="AO9" s="22">
        <f t="shared" si="8"/>
        <v>0</v>
      </c>
      <c r="AP9" s="22">
        <f t="shared" si="9"/>
        <v>0</v>
      </c>
      <c r="AQ9" s="33">
        <f>SUM(G9:AK9)</f>
        <v>69</v>
      </c>
      <c r="AR9" s="14"/>
      <c r="AS9" s="14"/>
      <c r="AT9" s="26">
        <v>3</v>
      </c>
      <c r="AU9" s="26">
        <v>3</v>
      </c>
      <c r="AV9" s="26">
        <v>3</v>
      </c>
      <c r="AW9" s="19" t="s">
        <v>6</v>
      </c>
      <c r="AX9" s="19" t="s">
        <v>6</v>
      </c>
      <c r="AY9" s="14"/>
      <c r="AZ9" s="14"/>
      <c r="BA9" s="26">
        <v>3</v>
      </c>
      <c r="BB9" s="26">
        <v>3</v>
      </c>
      <c r="BC9" s="26">
        <v>3</v>
      </c>
      <c r="BD9" s="26">
        <v>3</v>
      </c>
      <c r="BE9" s="26">
        <v>3</v>
      </c>
      <c r="BF9" s="14"/>
      <c r="BG9" s="14"/>
      <c r="BH9" s="26">
        <v>3</v>
      </c>
      <c r="BI9" s="26">
        <v>3</v>
      </c>
      <c r="BJ9" s="26">
        <v>3</v>
      </c>
      <c r="BK9" s="26">
        <v>3</v>
      </c>
      <c r="BL9" s="26">
        <v>3</v>
      </c>
      <c r="BM9" s="14"/>
      <c r="BN9" s="14"/>
      <c r="BO9" s="26">
        <v>3</v>
      </c>
      <c r="BP9" s="26">
        <v>3</v>
      </c>
      <c r="BQ9" s="26">
        <v>3</v>
      </c>
      <c r="BR9" s="26">
        <v>3</v>
      </c>
      <c r="BS9" s="26">
        <v>3</v>
      </c>
      <c r="BT9" s="14"/>
      <c r="BU9" s="14"/>
      <c r="BV9" s="22">
        <f t="shared" si="10"/>
        <v>0</v>
      </c>
      <c r="BW9" s="22">
        <f t="shared" si="11"/>
        <v>0</v>
      </c>
      <c r="BX9" s="22">
        <f t="shared" si="12"/>
        <v>18</v>
      </c>
      <c r="BY9" s="22">
        <f t="shared" si="13"/>
        <v>0</v>
      </c>
      <c r="BZ9" s="22">
        <f t="shared" si="14"/>
        <v>2</v>
      </c>
      <c r="CA9" s="33">
        <f t="shared" si="15"/>
        <v>54</v>
      </c>
      <c r="CB9" s="19" t="s">
        <v>6</v>
      </c>
      <c r="CC9" s="26">
        <v>3</v>
      </c>
      <c r="CD9" s="26">
        <v>3</v>
      </c>
      <c r="CE9" s="26">
        <v>3</v>
      </c>
      <c r="CF9" s="26">
        <v>3</v>
      </c>
      <c r="CG9" s="14"/>
      <c r="CH9" s="14"/>
      <c r="CI9" s="26">
        <v>3</v>
      </c>
      <c r="CJ9" s="26">
        <v>3</v>
      </c>
      <c r="CK9" s="26">
        <v>3</v>
      </c>
      <c r="CL9" s="26">
        <v>3</v>
      </c>
      <c r="CM9" s="26">
        <v>3</v>
      </c>
      <c r="CN9" s="14"/>
      <c r="CO9" s="14"/>
      <c r="CP9" s="26">
        <v>3</v>
      </c>
      <c r="CQ9" s="26">
        <v>3</v>
      </c>
      <c r="CR9" s="26">
        <v>3</v>
      </c>
      <c r="CS9" s="26">
        <v>3</v>
      </c>
      <c r="CT9" s="26">
        <v>3</v>
      </c>
      <c r="CU9" s="14"/>
      <c r="CV9" s="14"/>
      <c r="CW9" s="26">
        <v>3</v>
      </c>
      <c r="CX9" s="26">
        <v>3</v>
      </c>
      <c r="CY9" s="26">
        <v>3</v>
      </c>
      <c r="CZ9" s="26">
        <v>3</v>
      </c>
      <c r="DA9" s="26">
        <v>3</v>
      </c>
      <c r="DB9" s="14"/>
      <c r="DC9" s="14"/>
      <c r="DD9" s="26">
        <v>3</v>
      </c>
      <c r="DE9" s="26">
        <v>3</v>
      </c>
      <c r="DF9" s="26">
        <v>3</v>
      </c>
      <c r="DG9" s="22">
        <f t="shared" si="16"/>
        <v>0</v>
      </c>
      <c r="DH9" s="22">
        <f t="shared" si="17"/>
        <v>0</v>
      </c>
      <c r="DI9" s="22">
        <f t="shared" si="18"/>
        <v>9</v>
      </c>
      <c r="DJ9" s="22">
        <f t="shared" si="19"/>
        <v>0</v>
      </c>
      <c r="DK9" s="22">
        <f t="shared" si="20"/>
        <v>1</v>
      </c>
      <c r="DL9" s="33">
        <f t="shared" si="21"/>
        <v>66</v>
      </c>
    </row>
    <row r="10" spans="1:116" ht="14.25" customHeight="1">
      <c r="A10" s="3"/>
      <c r="B10" s="3" t="s">
        <v>15</v>
      </c>
      <c r="C10" s="22">
        <f t="shared" ref="C10:C26" si="22">COUNTIF(G10:DF10,"VL")*9</f>
        <v>0</v>
      </c>
      <c r="D10" s="22">
        <f t="shared" si="1"/>
        <v>0</v>
      </c>
      <c r="E10" s="22">
        <f t="shared" si="2"/>
        <v>36</v>
      </c>
      <c r="F10" s="22">
        <f t="shared" si="3"/>
        <v>0</v>
      </c>
      <c r="G10" s="20">
        <v>12</v>
      </c>
      <c r="H10" s="20">
        <v>12</v>
      </c>
      <c r="I10" s="20">
        <v>0</v>
      </c>
      <c r="J10" s="13"/>
      <c r="K10" s="13"/>
      <c r="L10" s="20">
        <v>9</v>
      </c>
      <c r="M10" s="20">
        <v>12</v>
      </c>
      <c r="N10" s="20">
        <v>12</v>
      </c>
      <c r="O10" s="20">
        <v>12</v>
      </c>
      <c r="P10" s="20">
        <v>0</v>
      </c>
      <c r="Q10" s="13"/>
      <c r="R10" s="13"/>
      <c r="S10" s="20">
        <v>9</v>
      </c>
      <c r="T10" s="20">
        <v>12</v>
      </c>
      <c r="U10" s="20">
        <v>12</v>
      </c>
      <c r="V10" s="20">
        <v>12</v>
      </c>
      <c r="W10" s="20">
        <v>0</v>
      </c>
      <c r="X10" s="13"/>
      <c r="Y10" s="13"/>
      <c r="Z10" s="20">
        <v>9</v>
      </c>
      <c r="AA10" s="20">
        <v>12</v>
      </c>
      <c r="AB10" s="20">
        <v>12</v>
      </c>
      <c r="AC10" s="20">
        <v>12</v>
      </c>
      <c r="AD10" s="20">
        <v>0</v>
      </c>
      <c r="AE10" s="13"/>
      <c r="AF10" s="13"/>
      <c r="AG10" s="20">
        <v>9</v>
      </c>
      <c r="AH10" s="20">
        <v>12</v>
      </c>
      <c r="AI10" s="20">
        <v>12</v>
      </c>
      <c r="AJ10" s="20">
        <v>12</v>
      </c>
      <c r="AK10" s="20">
        <v>0</v>
      </c>
      <c r="AL10" s="22">
        <f t="shared" si="5"/>
        <v>0</v>
      </c>
      <c r="AM10" s="22">
        <f t="shared" si="6"/>
        <v>0</v>
      </c>
      <c r="AN10" s="22">
        <f t="shared" si="7"/>
        <v>0</v>
      </c>
      <c r="AO10" s="22">
        <f t="shared" si="8"/>
        <v>0</v>
      </c>
      <c r="AP10" s="22">
        <f t="shared" si="9"/>
        <v>0</v>
      </c>
      <c r="AQ10" s="33">
        <f t="shared" si="4"/>
        <v>204</v>
      </c>
      <c r="AR10" s="14"/>
      <c r="AS10" s="14"/>
      <c r="AT10" s="26">
        <v>9</v>
      </c>
      <c r="AU10" s="26">
        <v>12</v>
      </c>
      <c r="AV10" s="26">
        <v>12</v>
      </c>
      <c r="AW10" s="19" t="s">
        <v>6</v>
      </c>
      <c r="AX10" s="19" t="s">
        <v>6</v>
      </c>
      <c r="AY10" s="14"/>
      <c r="AZ10" s="14"/>
      <c r="BA10" s="19" t="s">
        <v>6</v>
      </c>
      <c r="BB10" s="26">
        <v>12</v>
      </c>
      <c r="BC10" s="26">
        <v>12</v>
      </c>
      <c r="BD10" s="26">
        <v>12</v>
      </c>
      <c r="BE10" s="26">
        <v>0</v>
      </c>
      <c r="BF10" s="14"/>
      <c r="BG10" s="14"/>
      <c r="BH10" s="26">
        <v>9</v>
      </c>
      <c r="BI10" s="26">
        <v>12</v>
      </c>
      <c r="BJ10" s="26">
        <v>12</v>
      </c>
      <c r="BK10" s="26">
        <v>12</v>
      </c>
      <c r="BL10" s="26">
        <v>0</v>
      </c>
      <c r="BM10" s="14"/>
      <c r="BN10" s="14"/>
      <c r="BO10" s="26">
        <v>9</v>
      </c>
      <c r="BP10" s="26">
        <v>12</v>
      </c>
      <c r="BQ10" s="26">
        <v>12</v>
      </c>
      <c r="BR10" s="26">
        <v>12</v>
      </c>
      <c r="BS10" s="26">
        <v>0</v>
      </c>
      <c r="BT10" s="14"/>
      <c r="BU10" s="14"/>
      <c r="BV10" s="22">
        <f t="shared" si="10"/>
        <v>0</v>
      </c>
      <c r="BW10" s="22">
        <f t="shared" si="11"/>
        <v>0</v>
      </c>
      <c r="BX10" s="22">
        <f t="shared" si="12"/>
        <v>27</v>
      </c>
      <c r="BY10" s="22">
        <f t="shared" si="13"/>
        <v>0</v>
      </c>
      <c r="BZ10" s="22">
        <f t="shared" si="14"/>
        <v>3</v>
      </c>
      <c r="CA10" s="33">
        <f t="shared" si="15"/>
        <v>159</v>
      </c>
      <c r="CB10" s="19" t="s">
        <v>6</v>
      </c>
      <c r="CC10" s="26">
        <v>12</v>
      </c>
      <c r="CD10" s="26">
        <v>12</v>
      </c>
      <c r="CE10" s="26">
        <v>12</v>
      </c>
      <c r="CF10" s="26">
        <v>0</v>
      </c>
      <c r="CG10" s="14"/>
      <c r="CH10" s="14"/>
      <c r="CI10" s="26">
        <v>9</v>
      </c>
      <c r="CJ10" s="26">
        <v>9</v>
      </c>
      <c r="CK10" s="26">
        <v>9</v>
      </c>
      <c r="CL10" s="26">
        <v>9</v>
      </c>
      <c r="CM10" s="26">
        <v>9</v>
      </c>
      <c r="CN10" s="14"/>
      <c r="CO10" s="14"/>
      <c r="CP10" s="26">
        <v>9</v>
      </c>
      <c r="CQ10" s="26">
        <v>9</v>
      </c>
      <c r="CR10" s="26">
        <v>9</v>
      </c>
      <c r="CS10" s="26">
        <v>9</v>
      </c>
      <c r="CT10" s="26">
        <v>9</v>
      </c>
      <c r="CU10" s="14"/>
      <c r="CV10" s="14"/>
      <c r="CW10" s="26">
        <v>9</v>
      </c>
      <c r="CX10" s="26">
        <v>9</v>
      </c>
      <c r="CY10" s="26">
        <v>9</v>
      </c>
      <c r="CZ10" s="26">
        <v>9</v>
      </c>
      <c r="DA10" s="26">
        <v>9</v>
      </c>
      <c r="DB10" s="14"/>
      <c r="DC10" s="14"/>
      <c r="DD10" s="26">
        <v>9</v>
      </c>
      <c r="DE10" s="26">
        <v>9</v>
      </c>
      <c r="DF10" s="26">
        <v>9</v>
      </c>
      <c r="DG10" s="22">
        <f t="shared" si="16"/>
        <v>0</v>
      </c>
      <c r="DH10" s="22">
        <f t="shared" si="17"/>
        <v>0</v>
      </c>
      <c r="DI10" s="22">
        <f t="shared" si="18"/>
        <v>9</v>
      </c>
      <c r="DJ10" s="22">
        <f t="shared" si="19"/>
        <v>0</v>
      </c>
      <c r="DK10" s="22">
        <f t="shared" si="20"/>
        <v>1</v>
      </c>
      <c r="DL10" s="33">
        <f t="shared" si="21"/>
        <v>198</v>
      </c>
    </row>
    <row r="11" spans="1:116" ht="14.45">
      <c r="A11" s="3"/>
      <c r="B11" s="3" t="s">
        <v>16</v>
      </c>
      <c r="C11" s="22">
        <f t="shared" si="22"/>
        <v>18</v>
      </c>
      <c r="D11" s="22">
        <f t="shared" si="1"/>
        <v>0</v>
      </c>
      <c r="E11" s="22">
        <f t="shared" si="2"/>
        <v>36</v>
      </c>
      <c r="F11" s="22">
        <f t="shared" si="3"/>
        <v>0</v>
      </c>
      <c r="G11" s="20">
        <v>12</v>
      </c>
      <c r="H11" s="20">
        <v>12</v>
      </c>
      <c r="I11" s="20">
        <v>9</v>
      </c>
      <c r="J11" s="13"/>
      <c r="K11" s="13"/>
      <c r="L11" s="20">
        <v>0</v>
      </c>
      <c r="M11" s="20">
        <v>12</v>
      </c>
      <c r="N11" s="20">
        <v>12</v>
      </c>
      <c r="O11" s="16" t="s">
        <v>4</v>
      </c>
      <c r="P11" s="16" t="s">
        <v>4</v>
      </c>
      <c r="Q11" s="13"/>
      <c r="R11" s="13"/>
      <c r="S11" s="26">
        <v>0</v>
      </c>
      <c r="T11" s="20">
        <v>12</v>
      </c>
      <c r="U11" s="20">
        <v>12</v>
      </c>
      <c r="V11" s="20">
        <v>12</v>
      </c>
      <c r="W11" s="20">
        <v>9</v>
      </c>
      <c r="X11" s="13"/>
      <c r="Y11" s="13"/>
      <c r="Z11" s="20">
        <v>12</v>
      </c>
      <c r="AA11" s="20">
        <v>12</v>
      </c>
      <c r="AB11" s="20">
        <v>12</v>
      </c>
      <c r="AC11" s="20">
        <v>9</v>
      </c>
      <c r="AD11" s="20">
        <v>9</v>
      </c>
      <c r="AE11" s="13"/>
      <c r="AF11" s="13"/>
      <c r="AG11" s="20">
        <v>12</v>
      </c>
      <c r="AH11" s="20">
        <v>12</v>
      </c>
      <c r="AI11" s="20">
        <v>12</v>
      </c>
      <c r="AJ11" s="20">
        <v>9</v>
      </c>
      <c r="AK11" s="20">
        <v>9</v>
      </c>
      <c r="AL11" s="22">
        <f t="shared" si="5"/>
        <v>18</v>
      </c>
      <c r="AM11" s="22">
        <f t="shared" si="6"/>
        <v>0</v>
      </c>
      <c r="AN11" s="22">
        <f t="shared" si="7"/>
        <v>0</v>
      </c>
      <c r="AO11" s="22">
        <f t="shared" si="8"/>
        <v>0</v>
      </c>
      <c r="AP11" s="22">
        <f t="shared" si="9"/>
        <v>2</v>
      </c>
      <c r="AQ11" s="33">
        <f t="shared" si="4"/>
        <v>210</v>
      </c>
      <c r="AR11" s="14"/>
      <c r="AS11" s="14"/>
      <c r="AT11" s="26">
        <v>9</v>
      </c>
      <c r="AU11" s="26">
        <v>9</v>
      </c>
      <c r="AV11" s="26">
        <v>9</v>
      </c>
      <c r="AW11" s="19" t="s">
        <v>6</v>
      </c>
      <c r="AX11" s="19" t="s">
        <v>6</v>
      </c>
      <c r="AY11" s="14"/>
      <c r="AZ11" s="14"/>
      <c r="BA11" s="19" t="s">
        <v>6</v>
      </c>
      <c r="BB11" s="26">
        <v>9</v>
      </c>
      <c r="BC11" s="26">
        <v>9</v>
      </c>
      <c r="BD11" s="26">
        <v>9</v>
      </c>
      <c r="BE11" s="26">
        <v>9</v>
      </c>
      <c r="BF11" s="14"/>
      <c r="BG11" s="14"/>
      <c r="BH11" s="26">
        <v>9</v>
      </c>
      <c r="BI11" s="26">
        <v>9</v>
      </c>
      <c r="BJ11" s="26">
        <v>9</v>
      </c>
      <c r="BK11" s="26">
        <v>9</v>
      </c>
      <c r="BL11" s="26">
        <v>9</v>
      </c>
      <c r="BM11" s="14"/>
      <c r="BN11" s="14"/>
      <c r="BO11" s="26">
        <v>9</v>
      </c>
      <c r="BP11" s="26">
        <v>9</v>
      </c>
      <c r="BQ11" s="26">
        <v>9</v>
      </c>
      <c r="BR11" s="26">
        <v>9</v>
      </c>
      <c r="BS11" s="26">
        <v>9</v>
      </c>
      <c r="BT11" s="14"/>
      <c r="BU11" s="14"/>
      <c r="BV11" s="22">
        <f t="shared" si="10"/>
        <v>0</v>
      </c>
      <c r="BW11" s="22">
        <f t="shared" si="11"/>
        <v>0</v>
      </c>
      <c r="BX11" s="22">
        <f t="shared" si="12"/>
        <v>27</v>
      </c>
      <c r="BY11" s="22">
        <f t="shared" si="13"/>
        <v>0</v>
      </c>
      <c r="BZ11" s="22">
        <f t="shared" si="14"/>
        <v>3</v>
      </c>
      <c r="CA11" s="33">
        <f t="shared" si="15"/>
        <v>153</v>
      </c>
      <c r="CB11" s="19" t="s">
        <v>6</v>
      </c>
      <c r="CC11" s="26">
        <v>9</v>
      </c>
      <c r="CD11" s="26">
        <v>9</v>
      </c>
      <c r="CE11" s="26">
        <v>9</v>
      </c>
      <c r="CF11" s="26">
        <v>9</v>
      </c>
      <c r="CG11" s="14"/>
      <c r="CH11" s="14"/>
      <c r="CI11" s="26">
        <v>9</v>
      </c>
      <c r="CJ11" s="26">
        <v>9</v>
      </c>
      <c r="CK11" s="26">
        <v>9</v>
      </c>
      <c r="CL11" s="26">
        <v>9</v>
      </c>
      <c r="CM11" s="26">
        <v>9</v>
      </c>
      <c r="CN11" s="14"/>
      <c r="CO11" s="14"/>
      <c r="CP11" s="26">
        <v>9</v>
      </c>
      <c r="CQ11" s="26">
        <v>9</v>
      </c>
      <c r="CR11" s="26">
        <v>9</v>
      </c>
      <c r="CS11" s="26">
        <v>9</v>
      </c>
      <c r="CT11" s="26">
        <v>9</v>
      </c>
      <c r="CU11" s="14"/>
      <c r="CV11" s="14"/>
      <c r="CW11" s="26">
        <v>9</v>
      </c>
      <c r="CX11" s="26">
        <v>9</v>
      </c>
      <c r="CY11" s="26">
        <v>9</v>
      </c>
      <c r="CZ11" s="26">
        <v>9</v>
      </c>
      <c r="DA11" s="26">
        <v>9</v>
      </c>
      <c r="DB11" s="14"/>
      <c r="DC11" s="14"/>
      <c r="DD11" s="26">
        <v>9</v>
      </c>
      <c r="DE11" s="26">
        <v>9</v>
      </c>
      <c r="DF11" s="26">
        <v>9</v>
      </c>
      <c r="DG11" s="22">
        <f t="shared" si="16"/>
        <v>0</v>
      </c>
      <c r="DH11" s="22">
        <f t="shared" si="17"/>
        <v>0</v>
      </c>
      <c r="DI11" s="22">
        <f t="shared" si="18"/>
        <v>9</v>
      </c>
      <c r="DJ11" s="22">
        <f t="shared" si="19"/>
        <v>0</v>
      </c>
      <c r="DK11" s="22">
        <f t="shared" si="20"/>
        <v>1</v>
      </c>
      <c r="DL11" s="33">
        <f t="shared" si="21"/>
        <v>198</v>
      </c>
    </row>
    <row r="12" spans="1:116" ht="14.45">
      <c r="A12" s="3"/>
      <c r="B12" s="3" t="s">
        <v>17</v>
      </c>
      <c r="C12" s="22">
        <f t="shared" si="22"/>
        <v>0</v>
      </c>
      <c r="D12" s="22">
        <f t="shared" si="1"/>
        <v>0</v>
      </c>
      <c r="E12" s="22">
        <f t="shared" si="2"/>
        <v>27</v>
      </c>
      <c r="F12" s="22">
        <f t="shared" si="3"/>
        <v>0</v>
      </c>
      <c r="G12" s="20">
        <v>9</v>
      </c>
      <c r="H12" s="20">
        <v>9</v>
      </c>
      <c r="I12" s="20">
        <v>9</v>
      </c>
      <c r="J12" s="13"/>
      <c r="K12" s="13"/>
      <c r="L12" s="20">
        <v>9</v>
      </c>
      <c r="M12" s="20">
        <v>9</v>
      </c>
      <c r="N12" s="20">
        <v>9</v>
      </c>
      <c r="O12" s="20">
        <v>9</v>
      </c>
      <c r="P12" s="20">
        <v>9</v>
      </c>
      <c r="Q12" s="13"/>
      <c r="R12" s="13"/>
      <c r="S12" s="20">
        <v>9</v>
      </c>
      <c r="T12" s="20">
        <v>9</v>
      </c>
      <c r="U12" s="20">
        <v>9</v>
      </c>
      <c r="V12" s="20">
        <v>9</v>
      </c>
      <c r="W12" s="20">
        <v>9</v>
      </c>
      <c r="X12" s="13"/>
      <c r="Y12" s="13"/>
      <c r="Z12" s="20">
        <v>9</v>
      </c>
      <c r="AA12" s="20">
        <v>9</v>
      </c>
      <c r="AB12" s="20">
        <v>9</v>
      </c>
      <c r="AC12" s="20">
        <v>9</v>
      </c>
      <c r="AD12" s="20">
        <v>9</v>
      </c>
      <c r="AE12" s="13"/>
      <c r="AF12" s="13"/>
      <c r="AG12" s="20">
        <v>9</v>
      </c>
      <c r="AH12" s="20">
        <v>9</v>
      </c>
      <c r="AI12" s="20">
        <v>9</v>
      </c>
      <c r="AJ12" s="20">
        <v>9</v>
      </c>
      <c r="AK12" s="20">
        <v>9</v>
      </c>
      <c r="AL12" s="22">
        <f t="shared" si="5"/>
        <v>0</v>
      </c>
      <c r="AM12" s="22">
        <f t="shared" si="6"/>
        <v>0</v>
      </c>
      <c r="AN12" s="22">
        <f t="shared" si="7"/>
        <v>0</v>
      </c>
      <c r="AO12" s="22">
        <f t="shared" si="8"/>
        <v>0</v>
      </c>
      <c r="AP12" s="22">
        <f t="shared" si="9"/>
        <v>0</v>
      </c>
      <c r="AQ12" s="33">
        <f t="shared" si="4"/>
        <v>207</v>
      </c>
      <c r="AR12" s="14"/>
      <c r="AS12" s="14"/>
      <c r="AT12" s="26">
        <v>9</v>
      </c>
      <c r="AU12" s="26">
        <v>9</v>
      </c>
      <c r="AV12" s="26">
        <v>9</v>
      </c>
      <c r="AW12" s="19" t="s">
        <v>6</v>
      </c>
      <c r="AX12" s="19" t="s">
        <v>6</v>
      </c>
      <c r="AY12" s="14"/>
      <c r="AZ12" s="14"/>
      <c r="BA12" s="26">
        <v>9</v>
      </c>
      <c r="BB12" s="26">
        <v>9</v>
      </c>
      <c r="BC12" s="26">
        <v>9</v>
      </c>
      <c r="BD12" s="26">
        <v>9</v>
      </c>
      <c r="BE12" s="26">
        <v>9</v>
      </c>
      <c r="BF12" s="14"/>
      <c r="BG12" s="14"/>
      <c r="BH12" s="26">
        <v>9</v>
      </c>
      <c r="BI12" s="26">
        <v>9</v>
      </c>
      <c r="BJ12" s="26">
        <v>9</v>
      </c>
      <c r="BK12" s="26">
        <v>9</v>
      </c>
      <c r="BL12" s="26">
        <v>9</v>
      </c>
      <c r="BM12" s="14"/>
      <c r="BN12" s="14"/>
      <c r="BO12" s="26">
        <v>9</v>
      </c>
      <c r="BP12" s="26">
        <v>9</v>
      </c>
      <c r="BQ12" s="26">
        <v>9</v>
      </c>
      <c r="BR12" s="26">
        <v>9</v>
      </c>
      <c r="BS12" s="26">
        <v>9</v>
      </c>
      <c r="BT12" s="14"/>
      <c r="BU12" s="14"/>
      <c r="BV12" s="22">
        <f t="shared" si="10"/>
        <v>0</v>
      </c>
      <c r="BW12" s="22">
        <f t="shared" si="11"/>
        <v>0</v>
      </c>
      <c r="BX12" s="22">
        <f t="shared" si="12"/>
        <v>18</v>
      </c>
      <c r="BY12" s="22">
        <f t="shared" si="13"/>
        <v>0</v>
      </c>
      <c r="BZ12" s="22">
        <f t="shared" si="14"/>
        <v>2</v>
      </c>
      <c r="CA12" s="33">
        <f t="shared" si="15"/>
        <v>162</v>
      </c>
      <c r="CB12" s="19" t="s">
        <v>6</v>
      </c>
      <c r="CC12" s="26">
        <v>9</v>
      </c>
      <c r="CD12" s="26">
        <v>9</v>
      </c>
      <c r="CE12" s="26">
        <v>9</v>
      </c>
      <c r="CF12" s="26">
        <v>9</v>
      </c>
      <c r="CG12" s="14"/>
      <c r="CH12" s="14"/>
      <c r="CI12" s="26">
        <v>9</v>
      </c>
      <c r="CJ12" s="26">
        <v>9</v>
      </c>
      <c r="CK12" s="26">
        <v>9</v>
      </c>
      <c r="CL12" s="26">
        <v>9</v>
      </c>
      <c r="CM12" s="26">
        <v>9</v>
      </c>
      <c r="CN12" s="14"/>
      <c r="CO12" s="14"/>
      <c r="CP12" s="26">
        <v>9</v>
      </c>
      <c r="CQ12" s="26">
        <v>9</v>
      </c>
      <c r="CR12" s="26">
        <v>9</v>
      </c>
      <c r="CS12" s="26">
        <v>9</v>
      </c>
      <c r="CT12" s="26">
        <v>9</v>
      </c>
      <c r="CU12" s="14"/>
      <c r="CV12" s="14"/>
      <c r="CW12" s="26">
        <v>9</v>
      </c>
      <c r="CX12" s="26">
        <v>9</v>
      </c>
      <c r="CY12" s="26">
        <v>9</v>
      </c>
      <c r="CZ12" s="26">
        <v>9</v>
      </c>
      <c r="DA12" s="26">
        <v>9</v>
      </c>
      <c r="DB12" s="14"/>
      <c r="DC12" s="14"/>
      <c r="DD12" s="26">
        <v>9</v>
      </c>
      <c r="DE12" s="26">
        <v>9</v>
      </c>
      <c r="DF12" s="26">
        <v>9</v>
      </c>
      <c r="DG12" s="22">
        <f t="shared" si="16"/>
        <v>0</v>
      </c>
      <c r="DH12" s="22">
        <f t="shared" si="17"/>
        <v>0</v>
      </c>
      <c r="DI12" s="22">
        <f t="shared" si="18"/>
        <v>9</v>
      </c>
      <c r="DJ12" s="22">
        <f t="shared" si="19"/>
        <v>0</v>
      </c>
      <c r="DK12" s="22">
        <f t="shared" si="20"/>
        <v>1</v>
      </c>
      <c r="DL12" s="33">
        <f t="shared" si="21"/>
        <v>198</v>
      </c>
    </row>
    <row r="13" spans="1:116" ht="14.45">
      <c r="A13" s="3" t="s">
        <v>18</v>
      </c>
      <c r="B13" s="3" t="s">
        <v>19</v>
      </c>
      <c r="C13" s="22">
        <f t="shared" si="22"/>
        <v>0</v>
      </c>
      <c r="D13" s="22">
        <f t="shared" si="1"/>
        <v>9</v>
      </c>
      <c r="E13" s="22">
        <f t="shared" si="2"/>
        <v>36</v>
      </c>
      <c r="F13" s="22">
        <f t="shared" si="3"/>
        <v>0</v>
      </c>
      <c r="G13" s="20">
        <v>9</v>
      </c>
      <c r="H13" s="20">
        <v>9</v>
      </c>
      <c r="I13" s="20">
        <v>9</v>
      </c>
      <c r="J13" s="13"/>
      <c r="K13" s="13"/>
      <c r="L13" s="20">
        <v>9</v>
      </c>
      <c r="M13" s="20">
        <v>9</v>
      </c>
      <c r="N13" s="20">
        <v>9</v>
      </c>
      <c r="O13" s="20">
        <v>9</v>
      </c>
      <c r="P13" s="20">
        <v>9</v>
      </c>
      <c r="Q13" s="13"/>
      <c r="R13" s="13"/>
      <c r="S13" s="20">
        <v>9</v>
      </c>
      <c r="T13" s="20">
        <v>9</v>
      </c>
      <c r="U13" s="20">
        <v>9</v>
      </c>
      <c r="V13" s="20">
        <v>9</v>
      </c>
      <c r="W13" s="20">
        <v>9</v>
      </c>
      <c r="X13" s="13"/>
      <c r="Y13" s="13"/>
      <c r="Z13" s="20">
        <v>9</v>
      </c>
      <c r="AA13" s="20">
        <v>9</v>
      </c>
      <c r="AB13" s="16" t="s">
        <v>5</v>
      </c>
      <c r="AC13" s="20">
        <v>9</v>
      </c>
      <c r="AD13" s="20">
        <v>9</v>
      </c>
      <c r="AE13" s="13"/>
      <c r="AF13" s="13"/>
      <c r="AG13" s="20">
        <v>9</v>
      </c>
      <c r="AH13" s="20">
        <v>9</v>
      </c>
      <c r="AI13" s="20">
        <v>9</v>
      </c>
      <c r="AJ13" s="20">
        <v>9</v>
      </c>
      <c r="AK13" s="20">
        <v>9</v>
      </c>
      <c r="AL13" s="22">
        <f t="shared" si="5"/>
        <v>0</v>
      </c>
      <c r="AM13" s="22">
        <f t="shared" si="6"/>
        <v>9</v>
      </c>
      <c r="AN13" s="22">
        <f t="shared" si="7"/>
        <v>0</v>
      </c>
      <c r="AO13" s="22">
        <f t="shared" si="8"/>
        <v>0</v>
      </c>
      <c r="AP13" s="22">
        <f t="shared" si="9"/>
        <v>1</v>
      </c>
      <c r="AQ13" s="33">
        <f t="shared" si="4"/>
        <v>198</v>
      </c>
      <c r="AR13" s="14"/>
      <c r="AS13" s="14"/>
      <c r="AT13" s="26">
        <v>9</v>
      </c>
      <c r="AU13" s="26">
        <v>9</v>
      </c>
      <c r="AV13" s="26">
        <v>9</v>
      </c>
      <c r="AW13" s="19" t="s">
        <v>6</v>
      </c>
      <c r="AX13" s="19" t="s">
        <v>6</v>
      </c>
      <c r="AY13" s="14"/>
      <c r="AZ13" s="14"/>
      <c r="BA13" s="19" t="s">
        <v>6</v>
      </c>
      <c r="BB13" s="26">
        <v>9</v>
      </c>
      <c r="BC13" s="26">
        <v>9</v>
      </c>
      <c r="BD13" s="26">
        <v>9</v>
      </c>
      <c r="BE13" s="26">
        <v>9</v>
      </c>
      <c r="BF13" s="14"/>
      <c r="BG13" s="14"/>
      <c r="BH13" s="26">
        <v>9</v>
      </c>
      <c r="BI13" s="26">
        <v>9</v>
      </c>
      <c r="BJ13" s="26">
        <v>9</v>
      </c>
      <c r="BK13" s="26">
        <v>9</v>
      </c>
      <c r="BL13" s="26">
        <v>9</v>
      </c>
      <c r="BM13" s="14"/>
      <c r="BN13" s="14"/>
      <c r="BO13" s="26">
        <v>9</v>
      </c>
      <c r="BP13" s="26">
        <v>9</v>
      </c>
      <c r="BQ13" s="26">
        <v>9</v>
      </c>
      <c r="BR13" s="26">
        <v>9</v>
      </c>
      <c r="BS13" s="26">
        <v>9</v>
      </c>
      <c r="BT13" s="14"/>
      <c r="BU13" s="14"/>
      <c r="BV13" s="22">
        <f t="shared" si="10"/>
        <v>0</v>
      </c>
      <c r="BW13" s="22">
        <f t="shared" si="11"/>
        <v>0</v>
      </c>
      <c r="BX13" s="22">
        <f t="shared" si="12"/>
        <v>27</v>
      </c>
      <c r="BY13" s="22">
        <f t="shared" si="13"/>
        <v>0</v>
      </c>
      <c r="BZ13" s="22">
        <f t="shared" si="14"/>
        <v>3</v>
      </c>
      <c r="CA13" s="33">
        <f t="shared" si="15"/>
        <v>153</v>
      </c>
      <c r="CB13" s="19" t="s">
        <v>6</v>
      </c>
      <c r="CC13" s="20">
        <v>9</v>
      </c>
      <c r="CD13" s="20">
        <v>9</v>
      </c>
      <c r="CE13" s="20">
        <v>9</v>
      </c>
      <c r="CF13" s="20">
        <v>9</v>
      </c>
      <c r="CG13" s="13"/>
      <c r="CH13" s="13"/>
      <c r="CI13" s="20">
        <v>9</v>
      </c>
      <c r="CJ13" s="20">
        <v>9</v>
      </c>
      <c r="CK13" s="20">
        <v>9</v>
      </c>
      <c r="CL13" s="20">
        <v>9</v>
      </c>
      <c r="CM13" s="20">
        <v>9</v>
      </c>
      <c r="CN13" s="13"/>
      <c r="CO13" s="13"/>
      <c r="CP13" s="20">
        <v>9</v>
      </c>
      <c r="CQ13" s="20">
        <v>9</v>
      </c>
      <c r="CR13" s="20">
        <v>9</v>
      </c>
      <c r="CS13" s="20">
        <v>9</v>
      </c>
      <c r="CT13" s="20">
        <v>9</v>
      </c>
      <c r="CU13" s="13"/>
      <c r="CV13" s="13"/>
      <c r="CW13" s="20">
        <v>9</v>
      </c>
      <c r="CX13" s="20">
        <v>9</v>
      </c>
      <c r="CY13" s="20">
        <v>9</v>
      </c>
      <c r="CZ13" s="20">
        <v>9</v>
      </c>
      <c r="DA13" s="20">
        <v>9</v>
      </c>
      <c r="DB13" s="13"/>
      <c r="DC13" s="13"/>
      <c r="DD13" s="20">
        <v>9</v>
      </c>
      <c r="DE13" s="20">
        <v>9</v>
      </c>
      <c r="DF13" s="20">
        <v>9</v>
      </c>
      <c r="DG13" s="22">
        <f t="shared" si="16"/>
        <v>0</v>
      </c>
      <c r="DH13" s="22">
        <f t="shared" si="17"/>
        <v>0</v>
      </c>
      <c r="DI13" s="22">
        <f t="shared" si="18"/>
        <v>9</v>
      </c>
      <c r="DJ13" s="22">
        <f t="shared" si="19"/>
        <v>0</v>
      </c>
      <c r="DK13" s="22">
        <f t="shared" si="20"/>
        <v>1</v>
      </c>
      <c r="DL13" s="33">
        <f t="shared" si="21"/>
        <v>198</v>
      </c>
    </row>
    <row r="14" spans="1:116">
      <c r="A14" s="3" t="s">
        <v>18</v>
      </c>
      <c r="B14" s="3" t="s">
        <v>20</v>
      </c>
      <c r="C14" s="22">
        <f>COUNTIF(G14:DF14,"VL")*9</f>
        <v>9</v>
      </c>
      <c r="D14" s="22">
        <f>COUNTIF(G14:DF14,"SL")*9</f>
        <v>9</v>
      </c>
      <c r="E14" s="22">
        <f>COUNTIF(G14:DF14,"H")*9</f>
        <v>45</v>
      </c>
      <c r="F14" s="22">
        <f>COUNTIF(G14:DF14,"T")*9</f>
        <v>0</v>
      </c>
      <c r="G14" s="20">
        <v>9</v>
      </c>
      <c r="H14" s="20">
        <v>9</v>
      </c>
      <c r="I14" s="20">
        <v>9</v>
      </c>
      <c r="J14" s="13"/>
      <c r="K14" s="13"/>
      <c r="L14" s="20">
        <v>9</v>
      </c>
      <c r="M14" s="20">
        <v>9</v>
      </c>
      <c r="N14" s="20">
        <v>9</v>
      </c>
      <c r="O14" s="20">
        <v>9</v>
      </c>
      <c r="P14" s="20">
        <v>9</v>
      </c>
      <c r="Q14" s="13"/>
      <c r="R14" s="13"/>
      <c r="S14" s="20">
        <v>9</v>
      </c>
      <c r="T14" s="20">
        <v>9</v>
      </c>
      <c r="U14" s="20">
        <v>9</v>
      </c>
      <c r="V14" s="20">
        <v>9</v>
      </c>
      <c r="W14" s="20">
        <v>9</v>
      </c>
      <c r="X14" s="13"/>
      <c r="Y14" s="13"/>
      <c r="Z14" s="20">
        <v>9</v>
      </c>
      <c r="AA14" s="20">
        <v>9</v>
      </c>
      <c r="AB14" s="20">
        <v>9</v>
      </c>
      <c r="AC14" s="20">
        <v>9</v>
      </c>
      <c r="AD14" s="20">
        <v>9</v>
      </c>
      <c r="AE14" s="13"/>
      <c r="AF14" s="13"/>
      <c r="AG14" s="20">
        <v>9</v>
      </c>
      <c r="AH14" s="20">
        <v>9</v>
      </c>
      <c r="AI14" s="20">
        <v>9</v>
      </c>
      <c r="AJ14" s="20">
        <v>9</v>
      </c>
      <c r="AK14" s="20">
        <v>9</v>
      </c>
      <c r="AL14" s="22">
        <f>COUNTIF(G14:AK14,"VL")*9</f>
        <v>0</v>
      </c>
      <c r="AM14" s="22">
        <f>COUNTIF(G14:AK14,"SL")*9</f>
        <v>0</v>
      </c>
      <c r="AN14" s="22">
        <f>COUNTIF(G14:AK14,"H")*9</f>
        <v>0</v>
      </c>
      <c r="AO14" s="22">
        <f>COUNTIF(G14:AK14,"T")*9</f>
        <v>0</v>
      </c>
      <c r="AP14" s="22">
        <f>SUM(AL14:AO14)/9</f>
        <v>0</v>
      </c>
      <c r="AQ14" s="33">
        <f>SUM(G14:AK14)</f>
        <v>207</v>
      </c>
      <c r="AR14" s="14"/>
      <c r="AS14" s="14"/>
      <c r="AT14" s="26">
        <v>9</v>
      </c>
      <c r="AU14" s="26">
        <v>9</v>
      </c>
      <c r="AV14" s="26">
        <v>9</v>
      </c>
      <c r="AW14" s="19" t="s">
        <v>6</v>
      </c>
      <c r="AX14" s="19" t="s">
        <v>6</v>
      </c>
      <c r="AY14" s="14"/>
      <c r="AZ14" s="14"/>
      <c r="BA14" s="19" t="s">
        <v>6</v>
      </c>
      <c r="BB14" s="26">
        <v>9</v>
      </c>
      <c r="BC14" s="26">
        <v>9</v>
      </c>
      <c r="BD14" s="26">
        <v>9</v>
      </c>
      <c r="BE14" s="26">
        <v>9</v>
      </c>
      <c r="BF14" s="14"/>
      <c r="BG14" s="14"/>
      <c r="BH14" s="26">
        <v>9</v>
      </c>
      <c r="BI14" s="26">
        <v>9</v>
      </c>
      <c r="BJ14" s="26">
        <v>9</v>
      </c>
      <c r="BK14" s="26">
        <v>9</v>
      </c>
      <c r="BL14" s="19" t="s">
        <v>6</v>
      </c>
      <c r="BM14" s="31"/>
      <c r="BN14" s="14"/>
      <c r="BO14" s="26">
        <v>9</v>
      </c>
      <c r="BP14" s="26">
        <v>9</v>
      </c>
      <c r="BQ14" s="26">
        <v>9</v>
      </c>
      <c r="BR14" s="26">
        <v>9</v>
      </c>
      <c r="BS14" s="26">
        <v>9</v>
      </c>
      <c r="BT14" s="14"/>
      <c r="BU14" s="14"/>
      <c r="BV14" s="22">
        <f>COUNTIF(AR14:BU14,"VL")*9</f>
        <v>0</v>
      </c>
      <c r="BW14" s="22">
        <f>COUNTIF(AR14:BU14,"SL")*9</f>
        <v>0</v>
      </c>
      <c r="BX14" s="22">
        <f>COUNTIF(AR14:BU14,"H")*9</f>
        <v>36</v>
      </c>
      <c r="BY14" s="22">
        <f>COUNTIF(AR14:BU14,"T")*9</f>
        <v>0</v>
      </c>
      <c r="BZ14" s="22">
        <f>SUM(BV14:BY14)/9</f>
        <v>4</v>
      </c>
      <c r="CA14" s="33">
        <f>SUM(AR14:BU14)</f>
        <v>144</v>
      </c>
      <c r="CB14" s="19" t="s">
        <v>6</v>
      </c>
      <c r="CC14" s="20">
        <v>9</v>
      </c>
      <c r="CD14" s="15" t="s">
        <v>5</v>
      </c>
      <c r="CE14" s="20">
        <v>9</v>
      </c>
      <c r="CF14" s="20">
        <v>9</v>
      </c>
      <c r="CG14" s="13"/>
      <c r="CH14" s="13"/>
      <c r="CI14" s="20">
        <v>9</v>
      </c>
      <c r="CJ14" s="20">
        <v>9</v>
      </c>
      <c r="CK14" s="20">
        <v>9</v>
      </c>
      <c r="CL14" s="20">
        <v>9</v>
      </c>
      <c r="CM14" s="20">
        <v>9</v>
      </c>
      <c r="CN14" s="13"/>
      <c r="CO14" s="13"/>
      <c r="CP14" s="20">
        <v>9</v>
      </c>
      <c r="CQ14" s="20">
        <v>9</v>
      </c>
      <c r="CR14" s="20">
        <v>9</v>
      </c>
      <c r="CS14" s="20">
        <v>9</v>
      </c>
      <c r="CT14" s="20">
        <v>9</v>
      </c>
      <c r="CU14" s="13"/>
      <c r="CV14" s="13"/>
      <c r="CW14" s="17" t="s">
        <v>4</v>
      </c>
      <c r="CX14" s="20">
        <v>9</v>
      </c>
      <c r="CY14" s="20">
        <v>9</v>
      </c>
      <c r="CZ14" s="20">
        <v>9</v>
      </c>
      <c r="DA14" s="20">
        <v>9</v>
      </c>
      <c r="DB14" s="13"/>
      <c r="DC14" s="13"/>
      <c r="DD14" s="20">
        <v>9</v>
      </c>
      <c r="DE14" s="20">
        <v>9</v>
      </c>
      <c r="DF14" s="20">
        <v>9</v>
      </c>
      <c r="DG14" s="22">
        <f>COUNTIF(CB14:DF14,"VL")*9</f>
        <v>9</v>
      </c>
      <c r="DH14" s="22">
        <f>COUNTIF(CB14:DF14,"SL")*9</f>
        <v>9</v>
      </c>
      <c r="DI14" s="22">
        <f>COUNTIF(CB14:DF14,"H")*9</f>
        <v>9</v>
      </c>
      <c r="DJ14" s="22">
        <f>COUNTIF(CB14:DF14,"T")*9</f>
        <v>0</v>
      </c>
      <c r="DK14" s="22">
        <f>SUM(DG14:DJ14)/9</f>
        <v>3</v>
      </c>
      <c r="DL14" s="33">
        <f>SUM(CB14:DF14)</f>
        <v>180</v>
      </c>
    </row>
    <row r="15" spans="1:116">
      <c r="A15" s="3" t="s">
        <v>18</v>
      </c>
      <c r="B15" s="3" t="s">
        <v>21</v>
      </c>
      <c r="C15" s="22">
        <f t="shared" si="22"/>
        <v>18</v>
      </c>
      <c r="D15" s="22">
        <f t="shared" si="1"/>
        <v>9</v>
      </c>
      <c r="E15" s="22">
        <f t="shared" si="2"/>
        <v>36</v>
      </c>
      <c r="F15" s="22">
        <f t="shared" si="3"/>
        <v>0</v>
      </c>
      <c r="G15" s="20">
        <v>9</v>
      </c>
      <c r="H15" s="20">
        <v>9</v>
      </c>
      <c r="I15" s="20">
        <v>9</v>
      </c>
      <c r="J15" s="13"/>
      <c r="K15" s="13"/>
      <c r="L15" s="20">
        <v>9</v>
      </c>
      <c r="M15" s="20">
        <v>9</v>
      </c>
      <c r="N15" s="20">
        <v>9</v>
      </c>
      <c r="O15" s="20">
        <v>9</v>
      </c>
      <c r="P15" s="20">
        <v>9</v>
      </c>
      <c r="Q15" s="13"/>
      <c r="R15" s="13"/>
      <c r="S15" s="20">
        <v>9</v>
      </c>
      <c r="T15" s="20">
        <v>9</v>
      </c>
      <c r="U15" s="20">
        <v>9</v>
      </c>
      <c r="V15" s="20">
        <v>9</v>
      </c>
      <c r="W15" s="20">
        <v>9</v>
      </c>
      <c r="X15" s="13"/>
      <c r="Y15" s="13"/>
      <c r="Z15" s="20">
        <v>9</v>
      </c>
      <c r="AA15" s="20">
        <v>9</v>
      </c>
      <c r="AB15" s="20">
        <v>9</v>
      </c>
      <c r="AC15" s="20">
        <v>9</v>
      </c>
      <c r="AD15" s="20">
        <v>9</v>
      </c>
      <c r="AE15" s="13"/>
      <c r="AF15" s="13"/>
      <c r="AG15" s="20">
        <v>9</v>
      </c>
      <c r="AH15" s="20">
        <v>9</v>
      </c>
      <c r="AI15" s="20">
        <v>9</v>
      </c>
      <c r="AJ15" s="20">
        <v>9</v>
      </c>
      <c r="AK15" s="20">
        <v>9</v>
      </c>
      <c r="AL15" s="22">
        <f t="shared" si="5"/>
        <v>0</v>
      </c>
      <c r="AM15" s="22">
        <f t="shared" si="6"/>
        <v>0</v>
      </c>
      <c r="AN15" s="22">
        <f t="shared" si="7"/>
        <v>0</v>
      </c>
      <c r="AO15" s="22">
        <f t="shared" si="8"/>
        <v>0</v>
      </c>
      <c r="AP15" s="22">
        <f t="shared" si="9"/>
        <v>0</v>
      </c>
      <c r="AQ15" s="33">
        <f t="shared" si="4"/>
        <v>207</v>
      </c>
      <c r="AR15" s="14"/>
      <c r="AS15" s="14"/>
      <c r="AT15" s="26">
        <v>9</v>
      </c>
      <c r="AU15" s="26">
        <v>9</v>
      </c>
      <c r="AV15" s="26">
        <v>9</v>
      </c>
      <c r="AW15" s="19" t="s">
        <v>6</v>
      </c>
      <c r="AX15" s="19" t="s">
        <v>6</v>
      </c>
      <c r="AY15" s="14"/>
      <c r="AZ15" s="14"/>
      <c r="BA15" s="19" t="s">
        <v>6</v>
      </c>
      <c r="BB15" s="26">
        <v>9</v>
      </c>
      <c r="BC15" s="26">
        <v>9</v>
      </c>
      <c r="BD15" s="26">
        <v>9</v>
      </c>
      <c r="BE15" s="26">
        <v>9</v>
      </c>
      <c r="BF15" s="14"/>
      <c r="BG15" s="14"/>
      <c r="BH15" s="26">
        <v>9</v>
      </c>
      <c r="BI15" s="26">
        <v>9</v>
      </c>
      <c r="BJ15" s="26">
        <v>9</v>
      </c>
      <c r="BK15" s="26">
        <v>9</v>
      </c>
      <c r="BL15" s="26">
        <v>9</v>
      </c>
      <c r="BM15" s="14"/>
      <c r="BN15" s="14"/>
      <c r="BO15" s="26">
        <v>9</v>
      </c>
      <c r="BP15" s="26">
        <v>9</v>
      </c>
      <c r="BQ15" s="26">
        <v>9</v>
      </c>
      <c r="BR15" s="26">
        <v>9</v>
      </c>
      <c r="BS15" s="26">
        <v>9</v>
      </c>
      <c r="BT15" s="14"/>
      <c r="BU15" s="14"/>
      <c r="BV15" s="22">
        <f t="shared" si="10"/>
        <v>0</v>
      </c>
      <c r="BW15" s="22">
        <f t="shared" si="11"/>
        <v>0</v>
      </c>
      <c r="BX15" s="22">
        <f t="shared" si="12"/>
        <v>27</v>
      </c>
      <c r="BY15" s="22">
        <f t="shared" si="13"/>
        <v>0</v>
      </c>
      <c r="BZ15" s="22">
        <f t="shared" si="14"/>
        <v>3</v>
      </c>
      <c r="CA15" s="33">
        <f t="shared" si="15"/>
        <v>153</v>
      </c>
      <c r="CB15" s="19" t="s">
        <v>6</v>
      </c>
      <c r="CC15" s="26">
        <v>9</v>
      </c>
      <c r="CD15" s="26">
        <v>9</v>
      </c>
      <c r="CE15" s="26">
        <v>9</v>
      </c>
      <c r="CF15" s="15" t="s">
        <v>5</v>
      </c>
      <c r="CG15" s="14"/>
      <c r="CH15" s="14"/>
      <c r="CI15" s="17" t="s">
        <v>4</v>
      </c>
      <c r="CJ15" s="26">
        <v>9</v>
      </c>
      <c r="CK15" s="26">
        <v>9</v>
      </c>
      <c r="CL15" s="17" t="s">
        <v>4</v>
      </c>
      <c r="CM15" s="26">
        <v>9</v>
      </c>
      <c r="CN15" s="14"/>
      <c r="CO15" s="14"/>
      <c r="CP15" s="26">
        <v>9</v>
      </c>
      <c r="CQ15" s="26">
        <v>9</v>
      </c>
      <c r="CR15" s="26">
        <v>9</v>
      </c>
      <c r="CS15" s="26">
        <v>9</v>
      </c>
      <c r="CT15" s="26">
        <v>9</v>
      </c>
      <c r="CU15" s="14"/>
      <c r="CV15" s="14"/>
      <c r="CW15" s="26">
        <v>9</v>
      </c>
      <c r="CX15" s="26">
        <v>9</v>
      </c>
      <c r="CY15" s="26">
        <v>9</v>
      </c>
      <c r="CZ15" s="26">
        <v>9</v>
      </c>
      <c r="DA15" s="26">
        <v>9</v>
      </c>
      <c r="DB15" s="14"/>
      <c r="DC15" s="14"/>
      <c r="DD15" s="26">
        <v>9</v>
      </c>
      <c r="DE15" s="26">
        <v>9</v>
      </c>
      <c r="DF15" s="26">
        <v>9</v>
      </c>
      <c r="DG15" s="22">
        <f t="shared" si="16"/>
        <v>18</v>
      </c>
      <c r="DH15" s="22">
        <f t="shared" si="17"/>
        <v>9</v>
      </c>
      <c r="DI15" s="22">
        <f t="shared" si="18"/>
        <v>9</v>
      </c>
      <c r="DJ15" s="22">
        <f t="shared" si="19"/>
        <v>0</v>
      </c>
      <c r="DK15" s="22">
        <f t="shared" si="20"/>
        <v>4</v>
      </c>
      <c r="DL15" s="33">
        <f t="shared" si="21"/>
        <v>171</v>
      </c>
    </row>
    <row r="16" spans="1:116">
      <c r="A16" s="3" t="s">
        <v>18</v>
      </c>
      <c r="B16" s="3" t="s">
        <v>22</v>
      </c>
      <c r="C16" s="22">
        <f>COUNTIF(G16:DF16,"VL")*9</f>
        <v>27</v>
      </c>
      <c r="D16" s="22">
        <f>COUNTIF(G16:DF16,"SL")*9</f>
        <v>36</v>
      </c>
      <c r="E16" s="22">
        <f>COUNTIF(G16:DF16,"H")*9</f>
        <v>36</v>
      </c>
      <c r="F16" s="22">
        <f>COUNTIF(G16:DF16,"T")*9</f>
        <v>0</v>
      </c>
      <c r="G16" s="20">
        <v>9</v>
      </c>
      <c r="H16" s="20">
        <v>9</v>
      </c>
      <c r="I16" s="20">
        <v>9</v>
      </c>
      <c r="J16" s="13"/>
      <c r="K16" s="13"/>
      <c r="L16" s="20">
        <v>9</v>
      </c>
      <c r="M16" s="20">
        <v>9</v>
      </c>
      <c r="N16" s="20">
        <v>9</v>
      </c>
      <c r="O16" s="20">
        <v>9</v>
      </c>
      <c r="P16" s="20">
        <v>9</v>
      </c>
      <c r="Q16" s="13"/>
      <c r="R16" s="13"/>
      <c r="S16" s="20">
        <v>9</v>
      </c>
      <c r="T16" s="20">
        <v>9</v>
      </c>
      <c r="U16" s="20">
        <v>9</v>
      </c>
      <c r="V16" s="20">
        <v>9</v>
      </c>
      <c r="W16" s="20">
        <v>9</v>
      </c>
      <c r="X16" s="13"/>
      <c r="Y16" s="13"/>
      <c r="Z16" s="20">
        <v>9</v>
      </c>
      <c r="AA16" s="20">
        <v>9</v>
      </c>
      <c r="AB16" s="20">
        <v>9</v>
      </c>
      <c r="AC16" s="20">
        <v>9</v>
      </c>
      <c r="AD16" s="16" t="s">
        <v>4</v>
      </c>
      <c r="AE16" s="13"/>
      <c r="AF16" s="13"/>
      <c r="AG16" s="20">
        <v>9</v>
      </c>
      <c r="AH16" s="20">
        <v>9</v>
      </c>
      <c r="AI16" s="20">
        <v>9</v>
      </c>
      <c r="AJ16" s="20">
        <v>9</v>
      </c>
      <c r="AK16" s="20">
        <v>9</v>
      </c>
      <c r="AL16" s="22">
        <f>COUNTIF(G16:AK16,"VL")*9</f>
        <v>9</v>
      </c>
      <c r="AM16" s="22">
        <f>COUNTIF(G16:AK16,"SL")*9</f>
        <v>0</v>
      </c>
      <c r="AN16" s="22">
        <f>COUNTIF(G16:AK16,"H")*9</f>
        <v>0</v>
      </c>
      <c r="AO16" s="22">
        <f>COUNTIF(G16:AK16,"T")*9</f>
        <v>0</v>
      </c>
      <c r="AP16" s="22">
        <f>SUM(AL16:AO16)/9</f>
        <v>1</v>
      </c>
      <c r="AQ16" s="33">
        <f>SUM(G16:AK16)</f>
        <v>198</v>
      </c>
      <c r="AR16" s="14"/>
      <c r="AS16" s="14"/>
      <c r="AT16" s="26">
        <v>9</v>
      </c>
      <c r="AU16" s="26">
        <v>9</v>
      </c>
      <c r="AV16" s="15" t="s">
        <v>5</v>
      </c>
      <c r="AW16" s="19" t="s">
        <v>6</v>
      </c>
      <c r="AX16" s="19" t="s">
        <v>6</v>
      </c>
      <c r="AY16" s="14"/>
      <c r="AZ16" s="14"/>
      <c r="BA16" s="19" t="s">
        <v>6</v>
      </c>
      <c r="BB16" s="26">
        <v>9</v>
      </c>
      <c r="BC16" s="26">
        <v>9</v>
      </c>
      <c r="BD16" s="26">
        <v>9</v>
      </c>
      <c r="BE16" s="26">
        <v>9</v>
      </c>
      <c r="BF16" s="14"/>
      <c r="BG16" s="14"/>
      <c r="BH16" s="26">
        <v>9</v>
      </c>
      <c r="BI16" s="26">
        <v>9</v>
      </c>
      <c r="BJ16" s="26">
        <v>9</v>
      </c>
      <c r="BK16" s="16" t="s">
        <v>4</v>
      </c>
      <c r="BL16" s="19" t="s">
        <v>6</v>
      </c>
      <c r="BM16" s="14"/>
      <c r="BN16" s="14"/>
      <c r="BO16" s="26">
        <v>9</v>
      </c>
      <c r="BP16" s="26">
        <v>9</v>
      </c>
      <c r="BQ16" s="26">
        <v>9</v>
      </c>
      <c r="BR16" s="26">
        <v>9</v>
      </c>
      <c r="BS16" s="26">
        <v>9</v>
      </c>
      <c r="BT16" s="14"/>
      <c r="BU16" s="14"/>
      <c r="BV16" s="22">
        <f>COUNTIF(AR16:BU16,"VL")*9</f>
        <v>9</v>
      </c>
      <c r="BW16" s="22">
        <f>COUNTIF(AR16:BU16,"SL")*9</f>
        <v>9</v>
      </c>
      <c r="BX16" s="22">
        <f>COUNTIF(AR16:BU16,"H")*9</f>
        <v>36</v>
      </c>
      <c r="BY16" s="22">
        <f>COUNTIF(AR16:BU16,"T")*9</f>
        <v>0</v>
      </c>
      <c r="BZ16" s="22">
        <f>SUM(BV16:BY16)/9</f>
        <v>6</v>
      </c>
      <c r="CA16" s="33">
        <f>SUM(AR16:BU16)</f>
        <v>126</v>
      </c>
      <c r="CB16" s="26">
        <v>9</v>
      </c>
      <c r="CC16" s="26">
        <v>9</v>
      </c>
      <c r="CD16" s="26">
        <v>9</v>
      </c>
      <c r="CE16" s="26">
        <v>9</v>
      </c>
      <c r="CF16" s="15" t="s">
        <v>5</v>
      </c>
      <c r="CG16" s="14"/>
      <c r="CH16" s="14"/>
      <c r="CI16" s="26">
        <v>9</v>
      </c>
      <c r="CJ16" s="26">
        <v>9</v>
      </c>
      <c r="CK16" s="26">
        <v>9</v>
      </c>
      <c r="CL16" s="26">
        <v>9</v>
      </c>
      <c r="CM16" s="26">
        <v>9</v>
      </c>
      <c r="CN16" s="14"/>
      <c r="CO16" s="14"/>
      <c r="CP16" s="26">
        <v>9</v>
      </c>
      <c r="CQ16" s="26">
        <v>9</v>
      </c>
      <c r="CR16" s="26">
        <v>9</v>
      </c>
      <c r="CS16" s="16" t="s">
        <v>4</v>
      </c>
      <c r="CT16" s="26">
        <v>9</v>
      </c>
      <c r="CU16" s="14"/>
      <c r="CV16" s="14"/>
      <c r="CW16" s="26">
        <v>9</v>
      </c>
      <c r="CX16" s="26">
        <v>9</v>
      </c>
      <c r="CY16" s="26">
        <v>9</v>
      </c>
      <c r="CZ16" s="26">
        <v>9</v>
      </c>
      <c r="DA16" s="26">
        <v>9</v>
      </c>
      <c r="DB16" s="14"/>
      <c r="DC16" s="14"/>
      <c r="DD16" s="26">
        <v>9</v>
      </c>
      <c r="DE16" s="15" t="s">
        <v>5</v>
      </c>
      <c r="DF16" s="15" t="s">
        <v>5</v>
      </c>
      <c r="DG16" s="22">
        <f>COUNTIF(CB16:DF16,"VL")*9</f>
        <v>9</v>
      </c>
      <c r="DH16" s="22">
        <f>COUNTIF(CB16:DF16,"SL")*9</f>
        <v>27</v>
      </c>
      <c r="DI16" s="22">
        <f>COUNTIF(CB16:DF16,"H")*9</f>
        <v>0</v>
      </c>
      <c r="DJ16" s="22">
        <f>COUNTIF(CB16:DF16,"T")*9</f>
        <v>0</v>
      </c>
      <c r="DK16" s="22">
        <f>SUM(DG16:DJ16)/9</f>
        <v>4</v>
      </c>
      <c r="DL16" s="33">
        <f>SUM(CB16:DF16)</f>
        <v>171</v>
      </c>
    </row>
    <row r="17" spans="1:116" ht="14.45">
      <c r="A17" s="3" t="s">
        <v>18</v>
      </c>
      <c r="B17" s="3" t="s">
        <v>23</v>
      </c>
      <c r="C17" s="22">
        <f t="shared" si="22"/>
        <v>27</v>
      </c>
      <c r="D17" s="22">
        <f t="shared" si="1"/>
        <v>0</v>
      </c>
      <c r="E17" s="22">
        <f t="shared" si="2"/>
        <v>36</v>
      </c>
      <c r="F17" s="22">
        <f t="shared" si="3"/>
        <v>0</v>
      </c>
      <c r="G17" s="20">
        <v>9</v>
      </c>
      <c r="H17" s="20">
        <v>9</v>
      </c>
      <c r="I17" s="20">
        <v>9</v>
      </c>
      <c r="J17" s="13"/>
      <c r="K17" s="13"/>
      <c r="L17" s="20">
        <v>9</v>
      </c>
      <c r="M17" s="20">
        <v>9</v>
      </c>
      <c r="N17" s="20">
        <v>9</v>
      </c>
      <c r="O17" s="20">
        <v>9</v>
      </c>
      <c r="P17" s="20">
        <v>9</v>
      </c>
      <c r="Q17" s="13"/>
      <c r="R17" s="13"/>
      <c r="S17" s="20">
        <v>9</v>
      </c>
      <c r="T17" s="20">
        <v>9</v>
      </c>
      <c r="U17" s="20">
        <v>9</v>
      </c>
      <c r="V17" s="20">
        <v>9</v>
      </c>
      <c r="W17" s="20">
        <v>9</v>
      </c>
      <c r="X17" s="13"/>
      <c r="Y17" s="13"/>
      <c r="Z17" s="16" t="s">
        <v>4</v>
      </c>
      <c r="AA17" s="16" t="s">
        <v>4</v>
      </c>
      <c r="AB17" s="20">
        <v>9</v>
      </c>
      <c r="AC17" s="20">
        <v>9</v>
      </c>
      <c r="AD17" s="20">
        <v>9</v>
      </c>
      <c r="AE17" s="13"/>
      <c r="AF17" s="13"/>
      <c r="AG17" s="20">
        <v>9</v>
      </c>
      <c r="AH17" s="20">
        <v>9</v>
      </c>
      <c r="AI17" s="20">
        <v>9</v>
      </c>
      <c r="AJ17" s="20">
        <v>9</v>
      </c>
      <c r="AK17" s="20">
        <v>9</v>
      </c>
      <c r="AL17" s="22">
        <f t="shared" si="5"/>
        <v>18</v>
      </c>
      <c r="AM17" s="22">
        <f t="shared" si="6"/>
        <v>0</v>
      </c>
      <c r="AN17" s="22">
        <f t="shared" si="7"/>
        <v>0</v>
      </c>
      <c r="AO17" s="22">
        <f t="shared" si="8"/>
        <v>0</v>
      </c>
      <c r="AP17" s="22">
        <f t="shared" si="9"/>
        <v>2</v>
      </c>
      <c r="AQ17" s="33">
        <f t="shared" si="4"/>
        <v>189</v>
      </c>
      <c r="AR17" s="14"/>
      <c r="AS17" s="14"/>
      <c r="AT17" s="26">
        <v>9</v>
      </c>
      <c r="AU17" s="26">
        <v>9</v>
      </c>
      <c r="AV17" s="26">
        <v>9</v>
      </c>
      <c r="AW17" s="19" t="s">
        <v>6</v>
      </c>
      <c r="AX17" s="19" t="s">
        <v>6</v>
      </c>
      <c r="AY17" s="14"/>
      <c r="AZ17" s="14"/>
      <c r="BA17" s="19" t="s">
        <v>6</v>
      </c>
      <c r="BB17" s="16" t="s">
        <v>4</v>
      </c>
      <c r="BC17" s="26">
        <v>9</v>
      </c>
      <c r="BD17" s="26">
        <v>9</v>
      </c>
      <c r="BE17" s="26">
        <v>9</v>
      </c>
      <c r="BF17" s="14"/>
      <c r="BG17" s="14"/>
      <c r="BH17" s="26">
        <v>9</v>
      </c>
      <c r="BI17" s="26">
        <v>9</v>
      </c>
      <c r="BJ17" s="26">
        <v>9</v>
      </c>
      <c r="BK17" s="26">
        <v>9</v>
      </c>
      <c r="BL17" s="26">
        <v>9</v>
      </c>
      <c r="BM17" s="14"/>
      <c r="BN17" s="14"/>
      <c r="BO17" s="26">
        <v>9</v>
      </c>
      <c r="BP17" s="26">
        <v>9</v>
      </c>
      <c r="BQ17" s="26">
        <v>9</v>
      </c>
      <c r="BR17" s="26">
        <v>9</v>
      </c>
      <c r="BS17" s="26">
        <v>9</v>
      </c>
      <c r="BT17" s="14"/>
      <c r="BU17" s="14"/>
      <c r="BV17" s="22">
        <f t="shared" si="10"/>
        <v>9</v>
      </c>
      <c r="BW17" s="22">
        <f t="shared" si="11"/>
        <v>0</v>
      </c>
      <c r="BX17" s="22">
        <f t="shared" si="12"/>
        <v>27</v>
      </c>
      <c r="BY17" s="22">
        <f t="shared" si="13"/>
        <v>0</v>
      </c>
      <c r="BZ17" s="22">
        <f t="shared" si="14"/>
        <v>4</v>
      </c>
      <c r="CA17" s="33">
        <f t="shared" si="15"/>
        <v>144</v>
      </c>
      <c r="CB17" s="19" t="s">
        <v>6</v>
      </c>
      <c r="CC17" s="26">
        <v>9</v>
      </c>
      <c r="CD17" s="26">
        <v>9</v>
      </c>
      <c r="CE17" s="26">
        <v>9</v>
      </c>
      <c r="CF17" s="26">
        <v>9</v>
      </c>
      <c r="CG17" s="14"/>
      <c r="CH17" s="14"/>
      <c r="CI17" s="26">
        <v>9</v>
      </c>
      <c r="CJ17" s="26">
        <v>9</v>
      </c>
      <c r="CK17" s="26">
        <v>9</v>
      </c>
      <c r="CL17" s="26">
        <v>9</v>
      </c>
      <c r="CM17" s="26">
        <v>9</v>
      </c>
      <c r="CN17" s="14"/>
      <c r="CO17" s="14"/>
      <c r="CP17" s="26">
        <v>9</v>
      </c>
      <c r="CQ17" s="26">
        <v>9</v>
      </c>
      <c r="CR17" s="26">
        <v>9</v>
      </c>
      <c r="CS17" s="26">
        <v>9</v>
      </c>
      <c r="CT17" s="26">
        <v>9</v>
      </c>
      <c r="CU17" s="14"/>
      <c r="CV17" s="14"/>
      <c r="CW17" s="26">
        <v>9</v>
      </c>
      <c r="CX17" s="26">
        <v>9</v>
      </c>
      <c r="CY17" s="26">
        <v>9</v>
      </c>
      <c r="CZ17" s="26">
        <v>9</v>
      </c>
      <c r="DA17" s="26">
        <v>9</v>
      </c>
      <c r="DB17" s="14"/>
      <c r="DC17" s="14"/>
      <c r="DD17" s="26">
        <v>9</v>
      </c>
      <c r="DE17" s="26">
        <v>9</v>
      </c>
      <c r="DF17" s="26">
        <v>9</v>
      </c>
      <c r="DG17" s="22">
        <f t="shared" si="16"/>
        <v>0</v>
      </c>
      <c r="DH17" s="22">
        <f t="shared" si="17"/>
        <v>0</v>
      </c>
      <c r="DI17" s="22">
        <f t="shared" si="18"/>
        <v>9</v>
      </c>
      <c r="DJ17" s="22">
        <f t="shared" si="19"/>
        <v>0</v>
      </c>
      <c r="DK17" s="22">
        <f t="shared" si="20"/>
        <v>1</v>
      </c>
      <c r="DL17" s="33">
        <f t="shared" si="21"/>
        <v>198</v>
      </c>
    </row>
    <row r="18" spans="1:116" ht="14.45">
      <c r="A18" s="3" t="s">
        <v>25</v>
      </c>
      <c r="B18" s="3" t="s">
        <v>26</v>
      </c>
      <c r="C18" s="22">
        <f t="shared" si="22"/>
        <v>27</v>
      </c>
      <c r="D18" s="22">
        <f t="shared" si="1"/>
        <v>9</v>
      </c>
      <c r="E18" s="22">
        <f t="shared" si="2"/>
        <v>36</v>
      </c>
      <c r="F18" s="22">
        <f t="shared" si="3"/>
        <v>0</v>
      </c>
      <c r="G18" s="20">
        <v>9</v>
      </c>
      <c r="H18" s="20">
        <v>9</v>
      </c>
      <c r="I18" s="20">
        <v>9</v>
      </c>
      <c r="J18" s="13"/>
      <c r="K18" s="13"/>
      <c r="L18" s="20">
        <v>9</v>
      </c>
      <c r="M18" s="20">
        <v>9</v>
      </c>
      <c r="N18" s="20">
        <v>9</v>
      </c>
      <c r="O18" s="20">
        <v>9</v>
      </c>
      <c r="P18" s="20">
        <v>9</v>
      </c>
      <c r="Q18" s="13"/>
      <c r="R18" s="13"/>
      <c r="S18" s="20">
        <v>9</v>
      </c>
      <c r="T18" s="20">
        <v>9</v>
      </c>
      <c r="U18" s="20">
        <v>9</v>
      </c>
      <c r="V18" s="20">
        <v>9</v>
      </c>
      <c r="W18" s="20">
        <v>9</v>
      </c>
      <c r="X18" s="13"/>
      <c r="Y18" s="13"/>
      <c r="Z18" s="20">
        <v>9</v>
      </c>
      <c r="AA18" s="20">
        <v>9</v>
      </c>
      <c r="AB18" s="20">
        <v>9</v>
      </c>
      <c r="AC18" s="20">
        <v>9</v>
      </c>
      <c r="AD18" s="20">
        <v>9</v>
      </c>
      <c r="AE18" s="13"/>
      <c r="AF18" s="13"/>
      <c r="AG18" s="20">
        <v>9</v>
      </c>
      <c r="AH18" s="20">
        <v>9</v>
      </c>
      <c r="AI18" s="20">
        <v>9</v>
      </c>
      <c r="AJ18" s="20">
        <v>9</v>
      </c>
      <c r="AK18" s="20">
        <v>9</v>
      </c>
      <c r="AL18" s="22">
        <f t="shared" si="5"/>
        <v>0</v>
      </c>
      <c r="AM18" s="22">
        <f t="shared" si="6"/>
        <v>0</v>
      </c>
      <c r="AN18" s="22">
        <f t="shared" si="7"/>
        <v>0</v>
      </c>
      <c r="AO18" s="22">
        <f t="shared" si="8"/>
        <v>0</v>
      </c>
      <c r="AP18" s="22">
        <f t="shared" si="9"/>
        <v>0</v>
      </c>
      <c r="AQ18" s="33">
        <f t="shared" si="4"/>
        <v>207</v>
      </c>
      <c r="AR18" s="14"/>
      <c r="AS18" s="14"/>
      <c r="AT18" s="15" t="s">
        <v>5</v>
      </c>
      <c r="AU18" s="26">
        <v>9</v>
      </c>
      <c r="AV18" s="26">
        <v>9</v>
      </c>
      <c r="AW18" s="19" t="s">
        <v>6</v>
      </c>
      <c r="AX18" s="19" t="s">
        <v>6</v>
      </c>
      <c r="AY18" s="14"/>
      <c r="AZ18" s="14"/>
      <c r="BA18" s="19" t="s">
        <v>6</v>
      </c>
      <c r="BB18" s="26">
        <v>9</v>
      </c>
      <c r="BC18" s="26">
        <v>9</v>
      </c>
      <c r="BD18" s="26">
        <v>9</v>
      </c>
      <c r="BE18" s="26">
        <v>9</v>
      </c>
      <c r="BF18" s="14"/>
      <c r="BG18" s="14"/>
      <c r="BH18" s="26">
        <v>9</v>
      </c>
      <c r="BI18" s="26">
        <v>9</v>
      </c>
      <c r="BJ18" s="26">
        <v>9</v>
      </c>
      <c r="BK18" s="26">
        <v>9</v>
      </c>
      <c r="BL18" s="26">
        <v>9</v>
      </c>
      <c r="BM18" s="14"/>
      <c r="BN18" s="14"/>
      <c r="BO18" s="26">
        <v>9</v>
      </c>
      <c r="BP18" s="26">
        <v>9</v>
      </c>
      <c r="BQ18" s="26">
        <v>9</v>
      </c>
      <c r="BR18" s="26">
        <v>9</v>
      </c>
      <c r="BS18" s="26">
        <v>9</v>
      </c>
      <c r="BT18" s="14"/>
      <c r="BU18" s="14"/>
      <c r="BV18" s="22">
        <f t="shared" si="10"/>
        <v>0</v>
      </c>
      <c r="BW18" s="22">
        <f t="shared" si="11"/>
        <v>9</v>
      </c>
      <c r="BX18" s="22">
        <f t="shared" si="12"/>
        <v>27</v>
      </c>
      <c r="BY18" s="22">
        <f t="shared" si="13"/>
        <v>0</v>
      </c>
      <c r="BZ18" s="22">
        <f t="shared" si="14"/>
        <v>4</v>
      </c>
      <c r="CA18" s="33">
        <f t="shared" si="15"/>
        <v>144</v>
      </c>
      <c r="CB18" s="19" t="s">
        <v>6</v>
      </c>
      <c r="CC18" s="26">
        <v>9</v>
      </c>
      <c r="CD18" s="26">
        <v>9</v>
      </c>
      <c r="CE18" s="26">
        <v>9</v>
      </c>
      <c r="CF18" s="26">
        <v>9</v>
      </c>
      <c r="CG18" s="14"/>
      <c r="CH18" s="14"/>
      <c r="CI18" s="26">
        <v>9</v>
      </c>
      <c r="CJ18" s="26">
        <v>9</v>
      </c>
      <c r="CK18" s="26">
        <v>9</v>
      </c>
      <c r="CL18" s="26">
        <v>9</v>
      </c>
      <c r="CM18" s="26">
        <v>9</v>
      </c>
      <c r="CN18" s="14"/>
      <c r="CO18" s="14"/>
      <c r="CP18" s="26">
        <v>9</v>
      </c>
      <c r="CQ18" s="26">
        <v>9</v>
      </c>
      <c r="CR18" s="26">
        <v>9</v>
      </c>
      <c r="CS18" s="26">
        <v>9</v>
      </c>
      <c r="CT18" s="26">
        <v>9</v>
      </c>
      <c r="CU18" s="14"/>
      <c r="CV18" s="14"/>
      <c r="CW18" s="26">
        <v>9</v>
      </c>
      <c r="CX18" s="26">
        <v>9</v>
      </c>
      <c r="CY18" s="16" t="s">
        <v>4</v>
      </c>
      <c r="CZ18" s="16" t="s">
        <v>4</v>
      </c>
      <c r="DA18" s="16" t="s">
        <v>4</v>
      </c>
      <c r="DB18" s="14"/>
      <c r="DC18" s="14"/>
      <c r="DD18" s="26">
        <v>9</v>
      </c>
      <c r="DE18" s="26">
        <v>9</v>
      </c>
      <c r="DF18" s="26">
        <v>9</v>
      </c>
      <c r="DG18" s="22">
        <f t="shared" si="16"/>
        <v>27</v>
      </c>
      <c r="DH18" s="22">
        <f t="shared" si="17"/>
        <v>0</v>
      </c>
      <c r="DI18" s="22">
        <f t="shared" si="18"/>
        <v>9</v>
      </c>
      <c r="DJ18" s="22">
        <f t="shared" si="19"/>
        <v>0</v>
      </c>
      <c r="DK18" s="22">
        <f t="shared" si="20"/>
        <v>4</v>
      </c>
      <c r="DL18" s="33">
        <f t="shared" si="21"/>
        <v>171</v>
      </c>
    </row>
    <row r="19" spans="1:116" ht="14.45">
      <c r="A19" s="3" t="s">
        <v>25</v>
      </c>
      <c r="B19" s="3" t="s">
        <v>27</v>
      </c>
      <c r="C19" s="22">
        <f t="shared" si="22"/>
        <v>9</v>
      </c>
      <c r="D19" s="22">
        <f t="shared" si="1"/>
        <v>0</v>
      </c>
      <c r="E19" s="22">
        <f t="shared" si="2"/>
        <v>36</v>
      </c>
      <c r="F19" s="22">
        <f t="shared" si="3"/>
        <v>0</v>
      </c>
      <c r="G19" s="20">
        <v>9</v>
      </c>
      <c r="H19" s="20">
        <v>9</v>
      </c>
      <c r="I19" s="20">
        <v>9</v>
      </c>
      <c r="J19" s="13"/>
      <c r="K19" s="13"/>
      <c r="L19" s="20">
        <v>9</v>
      </c>
      <c r="M19" s="20">
        <v>9</v>
      </c>
      <c r="N19" s="20">
        <v>9</v>
      </c>
      <c r="O19" s="20">
        <v>9</v>
      </c>
      <c r="P19" s="20">
        <v>9</v>
      </c>
      <c r="Q19" s="13"/>
      <c r="R19" s="13"/>
      <c r="S19" s="20">
        <v>9</v>
      </c>
      <c r="T19" s="20">
        <v>9</v>
      </c>
      <c r="U19" s="20">
        <v>9</v>
      </c>
      <c r="V19" s="20">
        <v>9</v>
      </c>
      <c r="W19" s="20">
        <v>9</v>
      </c>
      <c r="X19" s="13"/>
      <c r="Y19" s="13"/>
      <c r="Z19" s="20">
        <v>9</v>
      </c>
      <c r="AA19" s="20">
        <v>9</v>
      </c>
      <c r="AB19" s="20">
        <v>9</v>
      </c>
      <c r="AC19" s="20">
        <v>9</v>
      </c>
      <c r="AD19" s="20">
        <v>9</v>
      </c>
      <c r="AE19" s="13"/>
      <c r="AF19" s="13"/>
      <c r="AG19" s="20">
        <v>9</v>
      </c>
      <c r="AH19" s="20">
        <v>9</v>
      </c>
      <c r="AI19" s="20">
        <v>9</v>
      </c>
      <c r="AJ19" s="20">
        <v>9</v>
      </c>
      <c r="AK19" s="20">
        <v>9</v>
      </c>
      <c r="AL19" s="22">
        <f t="shared" si="5"/>
        <v>0</v>
      </c>
      <c r="AM19" s="22">
        <f t="shared" si="6"/>
        <v>0</v>
      </c>
      <c r="AN19" s="22">
        <f t="shared" si="7"/>
        <v>0</v>
      </c>
      <c r="AO19" s="22">
        <f t="shared" si="8"/>
        <v>0</v>
      </c>
      <c r="AP19" s="22">
        <f t="shared" si="9"/>
        <v>0</v>
      </c>
      <c r="AQ19" s="33">
        <f t="shared" si="4"/>
        <v>207</v>
      </c>
      <c r="AR19" s="14"/>
      <c r="AS19" s="14"/>
      <c r="AT19" s="26">
        <v>9</v>
      </c>
      <c r="AU19" s="26">
        <v>9</v>
      </c>
      <c r="AV19" s="26">
        <v>9</v>
      </c>
      <c r="AW19" s="19" t="s">
        <v>6</v>
      </c>
      <c r="AX19" s="19" t="s">
        <v>6</v>
      </c>
      <c r="AY19" s="14"/>
      <c r="AZ19" s="14"/>
      <c r="BA19" s="19" t="s">
        <v>6</v>
      </c>
      <c r="BB19" s="26">
        <v>9</v>
      </c>
      <c r="BC19" s="26">
        <v>9</v>
      </c>
      <c r="BD19" s="26">
        <v>9</v>
      </c>
      <c r="BE19" s="26">
        <v>9</v>
      </c>
      <c r="BF19" s="14"/>
      <c r="BG19" s="14"/>
      <c r="BH19" s="26">
        <v>9</v>
      </c>
      <c r="BI19" s="26">
        <v>9</v>
      </c>
      <c r="BJ19" s="26">
        <v>9</v>
      </c>
      <c r="BK19" s="26">
        <v>9</v>
      </c>
      <c r="BL19" s="26">
        <v>9</v>
      </c>
      <c r="BM19" s="14"/>
      <c r="BN19" s="14"/>
      <c r="BO19" s="26">
        <v>9</v>
      </c>
      <c r="BP19" s="26">
        <v>9</v>
      </c>
      <c r="BQ19" s="26">
        <v>9</v>
      </c>
      <c r="BR19" s="26">
        <v>9</v>
      </c>
      <c r="BS19" s="16" t="s">
        <v>4</v>
      </c>
      <c r="BT19" s="14"/>
      <c r="BU19" s="14"/>
      <c r="BV19" s="22">
        <f t="shared" si="10"/>
        <v>9</v>
      </c>
      <c r="BW19" s="22">
        <f t="shared" si="11"/>
        <v>0</v>
      </c>
      <c r="BX19" s="22">
        <f t="shared" si="12"/>
        <v>27</v>
      </c>
      <c r="BY19" s="22">
        <f t="shared" si="13"/>
        <v>0</v>
      </c>
      <c r="BZ19" s="22">
        <f t="shared" si="14"/>
        <v>4</v>
      </c>
      <c r="CA19" s="33">
        <f t="shared" si="15"/>
        <v>144</v>
      </c>
      <c r="CB19" s="19" t="s">
        <v>6</v>
      </c>
      <c r="CC19" s="26">
        <v>9</v>
      </c>
      <c r="CD19" s="26">
        <v>9</v>
      </c>
      <c r="CE19" s="26">
        <v>9</v>
      </c>
      <c r="CF19" s="26">
        <v>9</v>
      </c>
      <c r="CG19" s="14"/>
      <c r="CH19" s="14"/>
      <c r="CI19" s="26">
        <v>9</v>
      </c>
      <c r="CJ19" s="26">
        <v>9</v>
      </c>
      <c r="CK19" s="26">
        <v>9</v>
      </c>
      <c r="CL19" s="26">
        <v>9</v>
      </c>
      <c r="CM19" s="26">
        <v>9</v>
      </c>
      <c r="CN19" s="14"/>
      <c r="CO19" s="14"/>
      <c r="CP19" s="26">
        <v>9</v>
      </c>
      <c r="CQ19" s="26">
        <v>9</v>
      </c>
      <c r="CR19" s="26">
        <v>9</v>
      </c>
      <c r="CS19" s="26">
        <v>9</v>
      </c>
      <c r="CT19" s="26">
        <v>9</v>
      </c>
      <c r="CU19" s="14"/>
      <c r="CV19" s="14"/>
      <c r="CW19" s="26">
        <v>9</v>
      </c>
      <c r="CX19" s="26">
        <v>9</v>
      </c>
      <c r="CY19" s="26">
        <v>9</v>
      </c>
      <c r="CZ19" s="26">
        <v>9</v>
      </c>
      <c r="DA19" s="26">
        <v>9</v>
      </c>
      <c r="DB19" s="14"/>
      <c r="DC19" s="14"/>
      <c r="DD19" s="26">
        <v>9</v>
      </c>
      <c r="DE19" s="26">
        <v>9</v>
      </c>
      <c r="DF19" s="26">
        <v>9</v>
      </c>
      <c r="DG19" s="22">
        <f t="shared" si="16"/>
        <v>0</v>
      </c>
      <c r="DH19" s="22">
        <f t="shared" si="17"/>
        <v>0</v>
      </c>
      <c r="DI19" s="22">
        <f t="shared" si="18"/>
        <v>9</v>
      </c>
      <c r="DJ19" s="22">
        <f t="shared" si="19"/>
        <v>0</v>
      </c>
      <c r="DK19" s="22">
        <f t="shared" si="20"/>
        <v>1</v>
      </c>
      <c r="DL19" s="33">
        <f t="shared" si="21"/>
        <v>198</v>
      </c>
    </row>
    <row r="20" spans="1:116">
      <c r="A20" s="3" t="s">
        <v>25</v>
      </c>
      <c r="B20" s="3" t="s">
        <v>28</v>
      </c>
      <c r="C20" s="22">
        <f t="shared" si="22"/>
        <v>54</v>
      </c>
      <c r="D20" s="22">
        <f t="shared" si="1"/>
        <v>0</v>
      </c>
      <c r="E20" s="22">
        <f t="shared" si="2"/>
        <v>36</v>
      </c>
      <c r="F20" s="22">
        <f t="shared" si="3"/>
        <v>0</v>
      </c>
      <c r="G20" s="20">
        <v>9</v>
      </c>
      <c r="H20" s="20">
        <v>9</v>
      </c>
      <c r="I20" s="20">
        <v>9</v>
      </c>
      <c r="J20" s="13"/>
      <c r="K20" s="13"/>
      <c r="L20" s="20">
        <v>9</v>
      </c>
      <c r="M20" s="20">
        <v>9</v>
      </c>
      <c r="N20" s="20">
        <v>9</v>
      </c>
      <c r="O20" s="20">
        <v>9</v>
      </c>
      <c r="P20" s="20">
        <v>9</v>
      </c>
      <c r="Q20" s="13"/>
      <c r="R20" s="13"/>
      <c r="S20" s="20">
        <v>9</v>
      </c>
      <c r="T20" s="20">
        <v>9</v>
      </c>
      <c r="U20" s="20">
        <v>9</v>
      </c>
      <c r="V20" s="20">
        <v>9</v>
      </c>
      <c r="W20" s="20">
        <v>9</v>
      </c>
      <c r="X20" s="13"/>
      <c r="Y20" s="13"/>
      <c r="Z20" s="20">
        <v>9</v>
      </c>
      <c r="AA20" s="20">
        <v>9</v>
      </c>
      <c r="AB20" s="20">
        <v>9</v>
      </c>
      <c r="AC20" s="20">
        <v>9</v>
      </c>
      <c r="AD20" s="20">
        <v>9</v>
      </c>
      <c r="AE20" s="13"/>
      <c r="AF20" s="13"/>
      <c r="AG20" s="20">
        <v>9</v>
      </c>
      <c r="AH20" s="20">
        <v>9</v>
      </c>
      <c r="AI20" s="20">
        <v>9</v>
      </c>
      <c r="AJ20" s="20">
        <v>9</v>
      </c>
      <c r="AK20" s="20">
        <v>9</v>
      </c>
      <c r="AL20" s="22">
        <f t="shared" si="5"/>
        <v>0</v>
      </c>
      <c r="AM20" s="22">
        <f t="shared" si="6"/>
        <v>0</v>
      </c>
      <c r="AN20" s="22">
        <f t="shared" si="7"/>
        <v>0</v>
      </c>
      <c r="AO20" s="22">
        <f t="shared" si="8"/>
        <v>0</v>
      </c>
      <c r="AP20" s="22">
        <f t="shared" si="9"/>
        <v>0</v>
      </c>
      <c r="AQ20" s="33">
        <f t="shared" si="4"/>
        <v>207</v>
      </c>
      <c r="AR20" s="14"/>
      <c r="AS20" s="14"/>
      <c r="AT20" s="16" t="s">
        <v>4</v>
      </c>
      <c r="AU20" s="16" t="s">
        <v>4</v>
      </c>
      <c r="AV20" s="26">
        <v>9</v>
      </c>
      <c r="AW20" s="19" t="s">
        <v>6</v>
      </c>
      <c r="AX20" s="19" t="s">
        <v>6</v>
      </c>
      <c r="AY20" s="14"/>
      <c r="AZ20" s="14"/>
      <c r="BA20" s="19" t="s">
        <v>6</v>
      </c>
      <c r="BB20" s="26">
        <v>9</v>
      </c>
      <c r="BC20" s="26">
        <v>9</v>
      </c>
      <c r="BD20" s="26">
        <v>9</v>
      </c>
      <c r="BE20" s="26">
        <v>9</v>
      </c>
      <c r="BF20" s="14"/>
      <c r="BG20" s="14"/>
      <c r="BH20" s="26">
        <v>9</v>
      </c>
      <c r="BI20" s="26">
        <v>9</v>
      </c>
      <c r="BJ20" s="26">
        <v>9</v>
      </c>
      <c r="BK20" s="26">
        <v>9</v>
      </c>
      <c r="BL20" s="26">
        <v>9</v>
      </c>
      <c r="BM20" s="14"/>
      <c r="BN20" s="14"/>
      <c r="BO20" s="26">
        <v>9</v>
      </c>
      <c r="BP20" s="26">
        <v>9</v>
      </c>
      <c r="BQ20" s="26">
        <v>9</v>
      </c>
      <c r="BR20" s="26">
        <v>9</v>
      </c>
      <c r="BS20" s="26">
        <v>9</v>
      </c>
      <c r="BT20" s="14"/>
      <c r="BU20" s="14"/>
      <c r="BV20" s="22">
        <f t="shared" si="10"/>
        <v>18</v>
      </c>
      <c r="BW20" s="22">
        <f t="shared" si="11"/>
        <v>0</v>
      </c>
      <c r="BX20" s="22">
        <f t="shared" si="12"/>
        <v>27</v>
      </c>
      <c r="BY20" s="22">
        <f t="shared" si="13"/>
        <v>0</v>
      </c>
      <c r="BZ20" s="22">
        <f t="shared" si="14"/>
        <v>5</v>
      </c>
      <c r="CA20" s="33">
        <f t="shared" si="15"/>
        <v>135</v>
      </c>
      <c r="CB20" s="19" t="s">
        <v>6</v>
      </c>
      <c r="CC20" s="20">
        <v>9</v>
      </c>
      <c r="CD20" s="20">
        <v>9</v>
      </c>
      <c r="CE20" s="20">
        <v>9</v>
      </c>
      <c r="CF20" s="26">
        <v>9</v>
      </c>
      <c r="CG20" s="13"/>
      <c r="CH20" s="13"/>
      <c r="CI20" s="17" t="s">
        <v>4</v>
      </c>
      <c r="CJ20" s="20">
        <v>9</v>
      </c>
      <c r="CK20" s="20">
        <v>9</v>
      </c>
      <c r="CL20" s="20">
        <v>9</v>
      </c>
      <c r="CM20" s="20">
        <v>9</v>
      </c>
      <c r="CN20" s="13"/>
      <c r="CO20" s="13"/>
      <c r="CP20" s="26">
        <v>9</v>
      </c>
      <c r="CQ20" s="26">
        <v>9</v>
      </c>
      <c r="CR20" s="17" t="s">
        <v>4</v>
      </c>
      <c r="CS20" s="17" t="s">
        <v>4</v>
      </c>
      <c r="CT20" s="17" t="s">
        <v>4</v>
      </c>
      <c r="CU20" s="13"/>
      <c r="CV20" s="13"/>
      <c r="CW20" s="20">
        <v>9</v>
      </c>
      <c r="CX20" s="20">
        <v>9</v>
      </c>
      <c r="CY20" s="20">
        <v>9</v>
      </c>
      <c r="CZ20" s="20">
        <v>9</v>
      </c>
      <c r="DA20" s="20">
        <v>9</v>
      </c>
      <c r="DB20" s="13"/>
      <c r="DC20" s="13"/>
      <c r="DD20" s="20">
        <v>9</v>
      </c>
      <c r="DE20" s="20">
        <v>9</v>
      </c>
      <c r="DF20" s="20">
        <v>9</v>
      </c>
      <c r="DG20" s="22">
        <f>COUNTIF(CB20:DF20,"VL")*9</f>
        <v>36</v>
      </c>
      <c r="DH20" s="22">
        <f t="shared" si="17"/>
        <v>0</v>
      </c>
      <c r="DI20" s="22">
        <f t="shared" si="18"/>
        <v>9</v>
      </c>
      <c r="DJ20" s="22">
        <f t="shared" si="19"/>
        <v>0</v>
      </c>
      <c r="DK20" s="22">
        <f t="shared" si="20"/>
        <v>5</v>
      </c>
      <c r="DL20" s="33">
        <f t="shared" si="21"/>
        <v>162</v>
      </c>
    </row>
    <row r="21" spans="1:116" ht="14.45">
      <c r="A21" s="3" t="s">
        <v>25</v>
      </c>
      <c r="B21" s="3" t="s">
        <v>29</v>
      </c>
      <c r="C21" s="22">
        <f t="shared" si="22"/>
        <v>9</v>
      </c>
      <c r="D21" s="22">
        <f t="shared" ref="D21" si="23">COUNTIF(G21:DF21,"SL")*9</f>
        <v>0</v>
      </c>
      <c r="E21" s="22">
        <f t="shared" ref="E21" si="24">COUNTIF(G21:DF21,"H")*9</f>
        <v>36</v>
      </c>
      <c r="F21" s="22">
        <f t="shared" ref="F21" si="25">COUNTIF(G21:DF21,"T")*9</f>
        <v>0</v>
      </c>
      <c r="G21" s="20">
        <v>9</v>
      </c>
      <c r="H21" s="20">
        <v>9</v>
      </c>
      <c r="I21" s="20">
        <v>9</v>
      </c>
      <c r="J21" s="13"/>
      <c r="K21" s="13"/>
      <c r="L21" s="20">
        <v>9</v>
      </c>
      <c r="M21" s="20">
        <v>9</v>
      </c>
      <c r="N21" s="20">
        <v>9</v>
      </c>
      <c r="O21" s="20">
        <v>9</v>
      </c>
      <c r="P21" s="20">
        <v>9</v>
      </c>
      <c r="Q21" s="13"/>
      <c r="R21" s="13"/>
      <c r="S21" s="20">
        <v>9</v>
      </c>
      <c r="T21" s="20">
        <v>9</v>
      </c>
      <c r="U21" s="20">
        <v>9</v>
      </c>
      <c r="V21" s="20">
        <v>9</v>
      </c>
      <c r="W21" s="20">
        <v>9</v>
      </c>
      <c r="X21" s="13"/>
      <c r="Y21" s="13"/>
      <c r="Z21" s="20">
        <v>9</v>
      </c>
      <c r="AA21" s="20">
        <v>9</v>
      </c>
      <c r="AB21" s="20">
        <v>9</v>
      </c>
      <c r="AC21" s="20">
        <v>9</v>
      </c>
      <c r="AD21" s="20">
        <v>9</v>
      </c>
      <c r="AE21" s="13"/>
      <c r="AF21" s="13"/>
      <c r="AG21" s="20">
        <v>9</v>
      </c>
      <c r="AH21" s="20">
        <v>9</v>
      </c>
      <c r="AI21" s="20">
        <v>9</v>
      </c>
      <c r="AJ21" s="20">
        <v>9</v>
      </c>
      <c r="AK21" s="20">
        <v>9</v>
      </c>
      <c r="AL21" s="22">
        <f t="shared" ref="AL21" si="26">COUNTIF(G21:AK21,"VL")*9</f>
        <v>0</v>
      </c>
      <c r="AM21" s="22">
        <f t="shared" ref="AM21" si="27">COUNTIF(G21:AK21,"SL")*9</f>
        <v>0</v>
      </c>
      <c r="AN21" s="22">
        <f t="shared" ref="AN21" si="28">COUNTIF(G21:AK21,"H")*9</f>
        <v>0</v>
      </c>
      <c r="AO21" s="22">
        <f t="shared" si="8"/>
        <v>0</v>
      </c>
      <c r="AP21" s="22">
        <f t="shared" si="9"/>
        <v>0</v>
      </c>
      <c r="AQ21" s="33">
        <f t="shared" ref="AQ21" si="29">SUM(G21:AK21)</f>
        <v>207</v>
      </c>
      <c r="AR21" s="14"/>
      <c r="AS21" s="14"/>
      <c r="AT21" s="26">
        <v>9</v>
      </c>
      <c r="AU21" s="26">
        <v>9</v>
      </c>
      <c r="AV21" s="16" t="s">
        <v>4</v>
      </c>
      <c r="AW21" s="19" t="s">
        <v>6</v>
      </c>
      <c r="AX21" s="19" t="s">
        <v>6</v>
      </c>
      <c r="AY21" s="14"/>
      <c r="AZ21" s="14"/>
      <c r="BA21" s="19" t="s">
        <v>6</v>
      </c>
      <c r="BB21" s="26">
        <v>9</v>
      </c>
      <c r="BC21" s="26">
        <v>9</v>
      </c>
      <c r="BD21" s="26">
        <v>9</v>
      </c>
      <c r="BE21" s="26">
        <v>9</v>
      </c>
      <c r="BF21" s="14"/>
      <c r="BG21" s="14"/>
      <c r="BH21" s="26">
        <v>9</v>
      </c>
      <c r="BI21" s="26">
        <v>9</v>
      </c>
      <c r="BJ21" s="26">
        <v>9</v>
      </c>
      <c r="BK21" s="26">
        <v>9</v>
      </c>
      <c r="BL21" s="26">
        <v>9</v>
      </c>
      <c r="BM21" s="14"/>
      <c r="BN21" s="14"/>
      <c r="BO21" s="26">
        <v>9</v>
      </c>
      <c r="BP21" s="26">
        <v>9</v>
      </c>
      <c r="BQ21" s="26">
        <v>9</v>
      </c>
      <c r="BR21" s="26">
        <v>9</v>
      </c>
      <c r="BS21" s="26">
        <v>9</v>
      </c>
      <c r="BT21" s="14"/>
      <c r="BU21" s="14"/>
      <c r="BV21" s="22">
        <f t="shared" ref="BV21" si="30">COUNTIF(AR21:BU21,"VL")*9</f>
        <v>9</v>
      </c>
      <c r="BW21" s="22">
        <f t="shared" ref="BW21" si="31">COUNTIF(AR21:BU21,"SL")*9</f>
        <v>0</v>
      </c>
      <c r="BX21" s="22">
        <f t="shared" ref="BX21" si="32">COUNTIF(AR21:BU21,"H")*9</f>
        <v>27</v>
      </c>
      <c r="BY21" s="22">
        <f t="shared" ref="BY21" si="33">COUNTIF(AR21:BU21,"T")*9</f>
        <v>0</v>
      </c>
      <c r="BZ21" s="22">
        <f t="shared" si="14"/>
        <v>4</v>
      </c>
      <c r="CA21" s="33">
        <f t="shared" ref="CA21" si="34">SUM(AR21:BU21)</f>
        <v>144</v>
      </c>
      <c r="CB21" s="19" t="s">
        <v>6</v>
      </c>
      <c r="CC21" s="26">
        <v>9</v>
      </c>
      <c r="CD21" s="26">
        <v>9</v>
      </c>
      <c r="CE21" s="26">
        <v>9</v>
      </c>
      <c r="CF21" s="26">
        <v>9</v>
      </c>
      <c r="CG21" s="14"/>
      <c r="CH21" s="14"/>
      <c r="CI21" s="26">
        <v>9</v>
      </c>
      <c r="CJ21" s="26">
        <v>9</v>
      </c>
      <c r="CK21" s="26">
        <v>9</v>
      </c>
      <c r="CL21" s="26">
        <v>9</v>
      </c>
      <c r="CM21" s="26">
        <v>9</v>
      </c>
      <c r="CN21" s="14"/>
      <c r="CO21" s="14"/>
      <c r="CP21" s="26">
        <v>9</v>
      </c>
      <c r="CQ21" s="26">
        <v>9</v>
      </c>
      <c r="CR21" s="26">
        <v>9</v>
      </c>
      <c r="CS21" s="26">
        <v>9</v>
      </c>
      <c r="CT21" s="26">
        <v>9</v>
      </c>
      <c r="CU21" s="14"/>
      <c r="CV21" s="14"/>
      <c r="CW21" s="26">
        <v>9</v>
      </c>
      <c r="CX21" s="26">
        <v>9</v>
      </c>
      <c r="CY21" s="26">
        <v>9</v>
      </c>
      <c r="CZ21" s="26">
        <v>9</v>
      </c>
      <c r="DA21" s="26">
        <v>9</v>
      </c>
      <c r="DB21" s="14"/>
      <c r="DC21" s="14"/>
      <c r="DD21" s="26">
        <v>9</v>
      </c>
      <c r="DE21" s="26">
        <v>9</v>
      </c>
      <c r="DF21" s="26">
        <v>9</v>
      </c>
      <c r="DG21" s="22">
        <f t="shared" ref="DG21" si="35">COUNTIF(CB21:DF21,"VL")*9</f>
        <v>0</v>
      </c>
      <c r="DH21" s="22">
        <f t="shared" ref="DH21" si="36">COUNTIF(CB21:DF21,"SL")*9</f>
        <v>0</v>
      </c>
      <c r="DI21" s="22">
        <f t="shared" ref="DI21" si="37">COUNTIF(CB21:DF21,"H")*9</f>
        <v>9</v>
      </c>
      <c r="DJ21" s="22">
        <f t="shared" ref="DJ21" si="38">COUNTIF(CB21:DF21,"T")*9</f>
        <v>0</v>
      </c>
      <c r="DK21" s="22">
        <f t="shared" si="20"/>
        <v>1</v>
      </c>
      <c r="DL21" s="33">
        <f t="shared" ref="DL21" si="39">SUM(CB21:DF21)</f>
        <v>198</v>
      </c>
    </row>
    <row r="22" spans="1:116" ht="14.45">
      <c r="A22" s="3" t="s">
        <v>25</v>
      </c>
      <c r="B22" s="3" t="s">
        <v>50</v>
      </c>
      <c r="C22" s="22">
        <f t="shared" si="22"/>
        <v>9</v>
      </c>
      <c r="D22" s="22">
        <f t="shared" si="1"/>
        <v>0</v>
      </c>
      <c r="E22" s="22">
        <f t="shared" si="2"/>
        <v>18</v>
      </c>
      <c r="F22" s="22">
        <f t="shared" si="3"/>
        <v>18</v>
      </c>
      <c r="G22" s="20">
        <v>9</v>
      </c>
      <c r="H22" s="20">
        <v>9</v>
      </c>
      <c r="I22" s="20">
        <v>9</v>
      </c>
      <c r="J22" s="13"/>
      <c r="K22" s="13"/>
      <c r="L22" s="20">
        <v>9</v>
      </c>
      <c r="M22" s="20">
        <v>9</v>
      </c>
      <c r="N22" s="20">
        <v>9</v>
      </c>
      <c r="O22" s="20">
        <v>9</v>
      </c>
      <c r="P22" s="20">
        <v>9</v>
      </c>
      <c r="Q22" s="13"/>
      <c r="R22" s="13"/>
      <c r="S22" s="20">
        <v>9</v>
      </c>
      <c r="T22" s="20">
        <v>9</v>
      </c>
      <c r="U22" s="20">
        <v>9</v>
      </c>
      <c r="V22" s="20">
        <v>9</v>
      </c>
      <c r="W22" s="20">
        <v>9</v>
      </c>
      <c r="X22" s="13"/>
      <c r="Y22" s="13"/>
      <c r="Z22" s="20">
        <v>9</v>
      </c>
      <c r="AA22" s="20">
        <v>9</v>
      </c>
      <c r="AB22" s="20">
        <v>9</v>
      </c>
      <c r="AC22" s="20">
        <v>9</v>
      </c>
      <c r="AD22" s="20">
        <v>9</v>
      </c>
      <c r="AE22" s="13"/>
      <c r="AF22" s="13"/>
      <c r="AG22" s="20">
        <v>9</v>
      </c>
      <c r="AH22" s="20">
        <v>9</v>
      </c>
      <c r="AI22" s="20">
        <v>9</v>
      </c>
      <c r="AJ22" s="20">
        <v>9</v>
      </c>
      <c r="AK22" s="20">
        <v>9</v>
      </c>
      <c r="AL22" s="22">
        <f t="shared" si="5"/>
        <v>0</v>
      </c>
      <c r="AM22" s="22">
        <f t="shared" si="6"/>
        <v>0</v>
      </c>
      <c r="AN22" s="22">
        <f t="shared" si="7"/>
        <v>0</v>
      </c>
      <c r="AO22" s="22">
        <f t="shared" si="8"/>
        <v>0</v>
      </c>
      <c r="AP22" s="22">
        <f t="shared" si="9"/>
        <v>0</v>
      </c>
      <c r="AQ22" s="33">
        <f t="shared" si="4"/>
        <v>207</v>
      </c>
      <c r="AR22" s="14"/>
      <c r="AS22" s="14"/>
      <c r="AT22" s="26">
        <v>9</v>
      </c>
      <c r="AU22" s="26">
        <v>9</v>
      </c>
      <c r="AV22" s="26">
        <v>9</v>
      </c>
      <c r="AW22" s="19" t="s">
        <v>6</v>
      </c>
      <c r="AX22" s="19" t="s">
        <v>6</v>
      </c>
      <c r="AY22" s="14"/>
      <c r="AZ22" s="14"/>
      <c r="BA22" s="26">
        <v>9</v>
      </c>
      <c r="BB22" s="26">
        <v>9</v>
      </c>
      <c r="BC22" s="26">
        <v>9</v>
      </c>
      <c r="BD22" s="26">
        <v>9</v>
      </c>
      <c r="BE22" s="26">
        <v>9</v>
      </c>
      <c r="BF22" s="14"/>
      <c r="BG22" s="14"/>
      <c r="BH22" s="26">
        <v>9</v>
      </c>
      <c r="BI22" s="26">
        <v>9</v>
      </c>
      <c r="BJ22" s="18" t="s">
        <v>7</v>
      </c>
      <c r="BK22" s="18" t="s">
        <v>7</v>
      </c>
      <c r="BL22" s="26">
        <v>9</v>
      </c>
      <c r="BM22" s="14"/>
      <c r="BN22" s="14"/>
      <c r="BO22" s="26">
        <v>9</v>
      </c>
      <c r="BP22" s="26">
        <v>9</v>
      </c>
      <c r="BQ22" s="26">
        <v>9</v>
      </c>
      <c r="BR22" s="26">
        <v>9</v>
      </c>
      <c r="BS22" s="26">
        <v>9</v>
      </c>
      <c r="BT22" s="14"/>
      <c r="BU22" s="14"/>
      <c r="BV22" s="22">
        <f t="shared" si="10"/>
        <v>0</v>
      </c>
      <c r="BW22" s="22">
        <f t="shared" si="11"/>
        <v>0</v>
      </c>
      <c r="BX22" s="22">
        <f t="shared" si="12"/>
        <v>18</v>
      </c>
      <c r="BY22" s="22">
        <f t="shared" si="13"/>
        <v>18</v>
      </c>
      <c r="BZ22" s="22">
        <f t="shared" si="14"/>
        <v>4</v>
      </c>
      <c r="CA22" s="33">
        <f t="shared" si="15"/>
        <v>144</v>
      </c>
      <c r="CB22" s="26">
        <v>9</v>
      </c>
      <c r="CC22" s="26">
        <v>9</v>
      </c>
      <c r="CD22" s="26">
        <v>9</v>
      </c>
      <c r="CE22" s="26">
        <v>9</v>
      </c>
      <c r="CF22" s="16" t="s">
        <v>4</v>
      </c>
      <c r="CG22" s="14"/>
      <c r="CH22" s="14"/>
      <c r="CI22" s="26">
        <v>9</v>
      </c>
      <c r="CJ22" s="26">
        <v>9</v>
      </c>
      <c r="CK22" s="26">
        <v>9</v>
      </c>
      <c r="CL22" s="26">
        <v>9</v>
      </c>
      <c r="CM22" s="26">
        <v>9</v>
      </c>
      <c r="CN22" s="14"/>
      <c r="CO22" s="14"/>
      <c r="CP22" s="26">
        <v>9</v>
      </c>
      <c r="CQ22" s="26">
        <v>9</v>
      </c>
      <c r="CR22" s="26">
        <v>9</v>
      </c>
      <c r="CS22" s="26">
        <v>9</v>
      </c>
      <c r="CT22" s="26">
        <v>9</v>
      </c>
      <c r="CU22" s="14"/>
      <c r="CV22" s="14"/>
      <c r="CW22" s="26">
        <v>9</v>
      </c>
      <c r="CX22" s="26">
        <v>9</v>
      </c>
      <c r="CY22" s="26">
        <v>9</v>
      </c>
      <c r="CZ22" s="26">
        <v>9</v>
      </c>
      <c r="DA22" s="26">
        <v>9</v>
      </c>
      <c r="DB22" s="14"/>
      <c r="DC22" s="14"/>
      <c r="DD22" s="26">
        <v>9</v>
      </c>
      <c r="DE22" s="26">
        <v>9</v>
      </c>
      <c r="DF22" s="26">
        <v>9</v>
      </c>
      <c r="DG22" s="22">
        <f t="shared" si="16"/>
        <v>9</v>
      </c>
      <c r="DH22" s="22">
        <f t="shared" si="17"/>
        <v>0</v>
      </c>
      <c r="DI22" s="22">
        <f t="shared" si="18"/>
        <v>0</v>
      </c>
      <c r="DJ22" s="22">
        <f t="shared" si="19"/>
        <v>0</v>
      </c>
      <c r="DK22" s="22">
        <f t="shared" si="20"/>
        <v>1</v>
      </c>
      <c r="DL22" s="33">
        <f t="shared" si="21"/>
        <v>198</v>
      </c>
    </row>
    <row r="23" spans="1:116" ht="14.45">
      <c r="A23" s="3" t="s">
        <v>25</v>
      </c>
      <c r="B23" s="3" t="s">
        <v>30</v>
      </c>
      <c r="C23" s="22">
        <f t="shared" si="22"/>
        <v>27</v>
      </c>
      <c r="D23" s="22">
        <f t="shared" si="1"/>
        <v>0</v>
      </c>
      <c r="E23" s="22">
        <f t="shared" si="2"/>
        <v>27</v>
      </c>
      <c r="F23" s="22">
        <f t="shared" si="3"/>
        <v>0</v>
      </c>
      <c r="G23" s="20">
        <v>9</v>
      </c>
      <c r="H23" s="20">
        <v>9</v>
      </c>
      <c r="I23" s="20">
        <v>9</v>
      </c>
      <c r="J23" s="13"/>
      <c r="K23" s="13"/>
      <c r="L23" s="20">
        <v>9</v>
      </c>
      <c r="M23" s="20">
        <v>9</v>
      </c>
      <c r="N23" s="20">
        <v>9</v>
      </c>
      <c r="O23" s="20">
        <v>9</v>
      </c>
      <c r="P23" s="20">
        <v>9</v>
      </c>
      <c r="Q23" s="13"/>
      <c r="R23" s="13"/>
      <c r="S23" s="20">
        <v>9</v>
      </c>
      <c r="T23" s="20">
        <v>9</v>
      </c>
      <c r="U23" s="20">
        <v>9</v>
      </c>
      <c r="V23" s="20">
        <v>9</v>
      </c>
      <c r="W23" s="20">
        <v>9</v>
      </c>
      <c r="X23" s="13"/>
      <c r="Y23" s="13"/>
      <c r="Z23" s="20">
        <v>9</v>
      </c>
      <c r="AA23" s="20">
        <v>9</v>
      </c>
      <c r="AB23" s="20">
        <v>9</v>
      </c>
      <c r="AC23" s="20">
        <v>9</v>
      </c>
      <c r="AD23" s="20">
        <v>9</v>
      </c>
      <c r="AE23" s="13"/>
      <c r="AF23" s="13"/>
      <c r="AG23" s="20">
        <v>9</v>
      </c>
      <c r="AH23" s="20">
        <v>9</v>
      </c>
      <c r="AI23" s="20">
        <v>9</v>
      </c>
      <c r="AJ23" s="16" t="s">
        <v>4</v>
      </c>
      <c r="AK23" s="20">
        <v>9</v>
      </c>
      <c r="AL23" s="22">
        <f t="shared" si="5"/>
        <v>9</v>
      </c>
      <c r="AM23" s="22">
        <f t="shared" si="6"/>
        <v>0</v>
      </c>
      <c r="AN23" s="22">
        <f t="shared" si="7"/>
        <v>0</v>
      </c>
      <c r="AO23" s="22">
        <f t="shared" si="8"/>
        <v>0</v>
      </c>
      <c r="AP23" s="22">
        <f t="shared" si="9"/>
        <v>1</v>
      </c>
      <c r="AQ23" s="33">
        <f t="shared" si="4"/>
        <v>198</v>
      </c>
      <c r="AR23" s="14"/>
      <c r="AS23" s="14"/>
      <c r="AT23" s="26">
        <v>9</v>
      </c>
      <c r="AU23" s="26">
        <v>9</v>
      </c>
      <c r="AV23" s="26">
        <v>9</v>
      </c>
      <c r="AW23" s="19" t="s">
        <v>6</v>
      </c>
      <c r="AX23" s="19" t="s">
        <v>6</v>
      </c>
      <c r="AY23" s="14"/>
      <c r="AZ23" s="14"/>
      <c r="BA23" s="26">
        <v>9</v>
      </c>
      <c r="BB23" s="26">
        <v>9</v>
      </c>
      <c r="BC23" s="26">
        <v>9</v>
      </c>
      <c r="BD23" s="26">
        <v>9</v>
      </c>
      <c r="BE23" s="16" t="s">
        <v>4</v>
      </c>
      <c r="BF23" s="14"/>
      <c r="BG23" s="14"/>
      <c r="BH23" s="26">
        <v>9</v>
      </c>
      <c r="BI23" s="26">
        <v>9</v>
      </c>
      <c r="BJ23" s="26">
        <v>9</v>
      </c>
      <c r="BK23" s="26">
        <v>9</v>
      </c>
      <c r="BL23" s="26">
        <v>9</v>
      </c>
      <c r="BM23" s="14"/>
      <c r="BN23" s="14"/>
      <c r="BO23" s="26">
        <v>9</v>
      </c>
      <c r="BP23" s="26">
        <v>9</v>
      </c>
      <c r="BQ23" s="26">
        <v>9</v>
      </c>
      <c r="BR23" s="26">
        <v>9</v>
      </c>
      <c r="BS23" s="26">
        <v>9</v>
      </c>
      <c r="BT23" s="14"/>
      <c r="BU23" s="14"/>
      <c r="BV23" s="22">
        <f t="shared" si="10"/>
        <v>9</v>
      </c>
      <c r="BW23" s="22">
        <f t="shared" si="11"/>
        <v>0</v>
      </c>
      <c r="BX23" s="22">
        <f t="shared" si="12"/>
        <v>18</v>
      </c>
      <c r="BY23" s="22">
        <f t="shared" si="13"/>
        <v>0</v>
      </c>
      <c r="BZ23" s="22">
        <f t="shared" si="14"/>
        <v>3</v>
      </c>
      <c r="CA23" s="33">
        <f t="shared" si="15"/>
        <v>153</v>
      </c>
      <c r="CB23" s="19" t="s">
        <v>6</v>
      </c>
      <c r="CC23" s="20">
        <v>9</v>
      </c>
      <c r="CD23" s="20">
        <v>9</v>
      </c>
      <c r="CE23" s="20">
        <v>9</v>
      </c>
      <c r="CF23" s="20">
        <v>9</v>
      </c>
      <c r="CG23" s="13"/>
      <c r="CH23" s="13"/>
      <c r="CI23" s="20">
        <v>9</v>
      </c>
      <c r="CJ23" s="20">
        <v>9</v>
      </c>
      <c r="CK23" s="20">
        <v>9</v>
      </c>
      <c r="CL23" s="20">
        <v>9</v>
      </c>
      <c r="CM23" s="20">
        <v>9</v>
      </c>
      <c r="CN23" s="13"/>
      <c r="CO23" s="13"/>
      <c r="CP23" s="16" t="s">
        <v>4</v>
      </c>
      <c r="CQ23" s="20">
        <v>9</v>
      </c>
      <c r="CR23" s="20">
        <v>9</v>
      </c>
      <c r="CS23" s="20">
        <v>9</v>
      </c>
      <c r="CT23" s="20">
        <v>9</v>
      </c>
      <c r="CU23" s="13"/>
      <c r="CV23" s="13"/>
      <c r="CW23" s="20">
        <v>9</v>
      </c>
      <c r="CX23" s="20">
        <v>9</v>
      </c>
      <c r="CY23" s="20">
        <v>9</v>
      </c>
      <c r="CZ23" s="20">
        <v>9</v>
      </c>
      <c r="DA23" s="20">
        <v>9</v>
      </c>
      <c r="DB23" s="13"/>
      <c r="DC23" s="13"/>
      <c r="DD23" s="20">
        <v>9</v>
      </c>
      <c r="DE23" s="20">
        <v>9</v>
      </c>
      <c r="DF23" s="20">
        <v>9</v>
      </c>
      <c r="DG23" s="22">
        <f t="shared" si="16"/>
        <v>9</v>
      </c>
      <c r="DH23" s="22">
        <f t="shared" si="17"/>
        <v>0</v>
      </c>
      <c r="DI23" s="22">
        <f t="shared" si="18"/>
        <v>9</v>
      </c>
      <c r="DJ23" s="22">
        <f t="shared" si="19"/>
        <v>0</v>
      </c>
      <c r="DK23" s="22">
        <f t="shared" si="20"/>
        <v>2</v>
      </c>
      <c r="DL23" s="33">
        <f t="shared" si="21"/>
        <v>189</v>
      </c>
    </row>
    <row r="24" spans="1:116" ht="14.45">
      <c r="A24" s="3" t="s">
        <v>31</v>
      </c>
      <c r="B24" s="3" t="s">
        <v>32</v>
      </c>
      <c r="C24" s="22">
        <f t="shared" si="22"/>
        <v>45</v>
      </c>
      <c r="D24" s="22">
        <f t="shared" si="1"/>
        <v>0</v>
      </c>
      <c r="E24" s="22">
        <f t="shared" si="2"/>
        <v>36</v>
      </c>
      <c r="F24" s="22">
        <f t="shared" si="3"/>
        <v>0</v>
      </c>
      <c r="G24" s="20">
        <v>9</v>
      </c>
      <c r="H24" s="20">
        <v>9</v>
      </c>
      <c r="I24" s="20">
        <v>9</v>
      </c>
      <c r="J24" s="13"/>
      <c r="K24" s="13"/>
      <c r="L24" s="20">
        <v>9</v>
      </c>
      <c r="M24" s="20">
        <v>9</v>
      </c>
      <c r="N24" s="20">
        <v>9</v>
      </c>
      <c r="O24" s="20">
        <v>9</v>
      </c>
      <c r="P24" s="20">
        <v>9</v>
      </c>
      <c r="Q24" s="13"/>
      <c r="R24" s="13"/>
      <c r="S24" s="20">
        <v>9</v>
      </c>
      <c r="T24" s="20">
        <v>9</v>
      </c>
      <c r="U24" s="20">
        <v>9</v>
      </c>
      <c r="V24" s="20">
        <v>9</v>
      </c>
      <c r="W24" s="20">
        <v>9</v>
      </c>
      <c r="X24" s="13"/>
      <c r="Y24" s="13"/>
      <c r="Z24" s="20">
        <v>9</v>
      </c>
      <c r="AA24" s="20">
        <v>9</v>
      </c>
      <c r="AB24" s="20">
        <v>9</v>
      </c>
      <c r="AC24" s="20">
        <v>9</v>
      </c>
      <c r="AD24" s="20">
        <v>9</v>
      </c>
      <c r="AE24" s="13"/>
      <c r="AF24" s="13"/>
      <c r="AG24" s="20">
        <v>9</v>
      </c>
      <c r="AH24" s="20">
        <v>9</v>
      </c>
      <c r="AI24" s="20">
        <v>9</v>
      </c>
      <c r="AJ24" s="20">
        <v>9</v>
      </c>
      <c r="AK24" s="20">
        <v>9</v>
      </c>
      <c r="AL24" s="22">
        <f t="shared" si="5"/>
        <v>0</v>
      </c>
      <c r="AM24" s="22">
        <f t="shared" si="6"/>
        <v>0</v>
      </c>
      <c r="AN24" s="22">
        <f t="shared" si="7"/>
        <v>0</v>
      </c>
      <c r="AO24" s="22">
        <f t="shared" si="8"/>
        <v>0</v>
      </c>
      <c r="AP24" s="22">
        <f t="shared" si="9"/>
        <v>0</v>
      </c>
      <c r="AQ24" s="33">
        <f t="shared" si="4"/>
        <v>207</v>
      </c>
      <c r="AR24" s="14"/>
      <c r="AS24" s="14"/>
      <c r="AT24" s="26">
        <v>9</v>
      </c>
      <c r="AU24" s="26">
        <v>9</v>
      </c>
      <c r="AV24" s="26">
        <v>9</v>
      </c>
      <c r="AW24" s="19" t="s">
        <v>6</v>
      </c>
      <c r="AX24" s="19" t="s">
        <v>6</v>
      </c>
      <c r="AY24" s="14"/>
      <c r="AZ24" s="14"/>
      <c r="BA24" s="19" t="s">
        <v>6</v>
      </c>
      <c r="BB24" s="26">
        <v>9</v>
      </c>
      <c r="BC24" s="26">
        <v>9</v>
      </c>
      <c r="BD24" s="26">
        <v>9</v>
      </c>
      <c r="BE24" s="26">
        <v>9</v>
      </c>
      <c r="BF24" s="14"/>
      <c r="BG24" s="14"/>
      <c r="BH24" s="26">
        <v>9</v>
      </c>
      <c r="BI24" s="26">
        <v>9</v>
      </c>
      <c r="BJ24" s="26">
        <v>9</v>
      </c>
      <c r="BK24" s="26">
        <v>9</v>
      </c>
      <c r="BL24" s="26">
        <v>9</v>
      </c>
      <c r="BM24" s="14"/>
      <c r="BN24" s="14"/>
      <c r="BO24" s="26">
        <v>9</v>
      </c>
      <c r="BP24" s="26">
        <v>9</v>
      </c>
      <c r="BQ24" s="26">
        <v>9</v>
      </c>
      <c r="BR24" s="26">
        <v>9</v>
      </c>
      <c r="BS24" s="26">
        <v>9</v>
      </c>
      <c r="BT24" s="14"/>
      <c r="BU24" s="14"/>
      <c r="BV24" s="22">
        <f t="shared" si="10"/>
        <v>0</v>
      </c>
      <c r="BW24" s="22">
        <f t="shared" si="11"/>
        <v>0</v>
      </c>
      <c r="BX24" s="22">
        <f t="shared" si="12"/>
        <v>27</v>
      </c>
      <c r="BY24" s="22">
        <f t="shared" si="13"/>
        <v>0</v>
      </c>
      <c r="BZ24" s="22">
        <f t="shared" si="14"/>
        <v>3</v>
      </c>
      <c r="CA24" s="33">
        <f t="shared" si="15"/>
        <v>153</v>
      </c>
      <c r="CB24" s="19" t="s">
        <v>6</v>
      </c>
      <c r="CC24" s="20">
        <v>9</v>
      </c>
      <c r="CD24" s="20">
        <v>9</v>
      </c>
      <c r="CE24" s="20">
        <v>9</v>
      </c>
      <c r="CF24" s="20">
        <v>9</v>
      </c>
      <c r="CG24" s="14"/>
      <c r="CH24" s="14"/>
      <c r="CI24" s="17" t="s">
        <v>4</v>
      </c>
      <c r="CJ24" s="17" t="s">
        <v>4</v>
      </c>
      <c r="CK24" s="17" t="s">
        <v>4</v>
      </c>
      <c r="CL24" s="17" t="s">
        <v>4</v>
      </c>
      <c r="CM24" s="17" t="s">
        <v>4</v>
      </c>
      <c r="CN24" s="14"/>
      <c r="CO24" s="14"/>
      <c r="CP24" s="26">
        <v>9</v>
      </c>
      <c r="CQ24" s="26">
        <v>9</v>
      </c>
      <c r="CR24" s="26">
        <v>9</v>
      </c>
      <c r="CS24" s="26">
        <v>9</v>
      </c>
      <c r="CT24" s="26">
        <v>9</v>
      </c>
      <c r="CU24" s="14"/>
      <c r="CV24" s="14"/>
      <c r="CW24" s="26">
        <v>9</v>
      </c>
      <c r="CX24" s="26">
        <v>9</v>
      </c>
      <c r="CY24" s="26">
        <v>9</v>
      </c>
      <c r="CZ24" s="26">
        <v>9</v>
      </c>
      <c r="DA24" s="26">
        <v>9</v>
      </c>
      <c r="DB24" s="14"/>
      <c r="DC24" s="14"/>
      <c r="DD24" s="26">
        <v>9</v>
      </c>
      <c r="DE24" s="26">
        <v>9</v>
      </c>
      <c r="DF24" s="26">
        <v>9</v>
      </c>
      <c r="DG24" s="22">
        <f t="shared" si="16"/>
        <v>45</v>
      </c>
      <c r="DH24" s="22">
        <f t="shared" si="17"/>
        <v>0</v>
      </c>
      <c r="DI24" s="22">
        <f t="shared" si="18"/>
        <v>9</v>
      </c>
      <c r="DJ24" s="22">
        <f t="shared" si="19"/>
        <v>0</v>
      </c>
      <c r="DK24" s="22">
        <f t="shared" si="20"/>
        <v>6</v>
      </c>
      <c r="DL24" s="33">
        <f t="shared" si="21"/>
        <v>153</v>
      </c>
    </row>
    <row r="25" spans="1:116" ht="14.45">
      <c r="A25" s="3" t="s">
        <v>31</v>
      </c>
      <c r="B25" s="3" t="s">
        <v>33</v>
      </c>
      <c r="C25" s="22">
        <f t="shared" si="22"/>
        <v>27</v>
      </c>
      <c r="D25" s="22">
        <f t="shared" si="1"/>
        <v>0</v>
      </c>
      <c r="E25" s="22">
        <f t="shared" si="2"/>
        <v>36</v>
      </c>
      <c r="F25" s="22">
        <f t="shared" si="3"/>
        <v>0</v>
      </c>
      <c r="G25" s="26">
        <v>9</v>
      </c>
      <c r="H25" s="26">
        <v>9</v>
      </c>
      <c r="I25" s="20">
        <v>9</v>
      </c>
      <c r="J25" s="13"/>
      <c r="K25" s="13"/>
      <c r="L25" s="20">
        <v>9</v>
      </c>
      <c r="M25" s="20">
        <v>9</v>
      </c>
      <c r="N25" s="20">
        <v>9</v>
      </c>
      <c r="O25" s="20">
        <v>9</v>
      </c>
      <c r="P25" s="20">
        <v>9</v>
      </c>
      <c r="Q25" s="13"/>
      <c r="R25" s="13"/>
      <c r="S25" s="20">
        <v>9</v>
      </c>
      <c r="T25" s="20">
        <v>9</v>
      </c>
      <c r="U25" s="20">
        <v>9</v>
      </c>
      <c r="V25" s="20">
        <v>9</v>
      </c>
      <c r="W25" s="20">
        <v>9</v>
      </c>
      <c r="X25" s="13"/>
      <c r="Y25" s="13"/>
      <c r="Z25" s="20">
        <v>9</v>
      </c>
      <c r="AA25" s="20">
        <v>9</v>
      </c>
      <c r="AB25" s="20">
        <v>9</v>
      </c>
      <c r="AC25" s="20">
        <v>9</v>
      </c>
      <c r="AD25" s="20">
        <v>9</v>
      </c>
      <c r="AE25" s="13"/>
      <c r="AF25" s="13"/>
      <c r="AG25" s="20">
        <v>9</v>
      </c>
      <c r="AH25" s="20">
        <v>9</v>
      </c>
      <c r="AI25" s="20">
        <v>9</v>
      </c>
      <c r="AJ25" s="20">
        <v>9</v>
      </c>
      <c r="AK25" s="20">
        <v>9</v>
      </c>
      <c r="AL25" s="22">
        <f t="shared" si="5"/>
        <v>0</v>
      </c>
      <c r="AM25" s="22">
        <f t="shared" si="6"/>
        <v>0</v>
      </c>
      <c r="AN25" s="22">
        <f t="shared" si="7"/>
        <v>0</v>
      </c>
      <c r="AO25" s="22">
        <f t="shared" si="8"/>
        <v>0</v>
      </c>
      <c r="AP25" s="22">
        <f t="shared" si="9"/>
        <v>0</v>
      </c>
      <c r="AQ25" s="33">
        <f t="shared" si="4"/>
        <v>207</v>
      </c>
      <c r="AR25" s="14"/>
      <c r="AS25" s="14"/>
      <c r="AT25" s="26">
        <v>9</v>
      </c>
      <c r="AU25" s="26">
        <v>9</v>
      </c>
      <c r="AV25" s="26">
        <v>9</v>
      </c>
      <c r="AW25" s="19" t="s">
        <v>6</v>
      </c>
      <c r="AX25" s="19" t="s">
        <v>6</v>
      </c>
      <c r="AY25" s="14"/>
      <c r="AZ25" s="14"/>
      <c r="BA25" s="19" t="s">
        <v>6</v>
      </c>
      <c r="BB25" s="17" t="s">
        <v>4</v>
      </c>
      <c r="BC25" s="26">
        <v>9</v>
      </c>
      <c r="BD25" s="26">
        <v>9</v>
      </c>
      <c r="BE25" s="26">
        <v>9</v>
      </c>
      <c r="BF25" s="14"/>
      <c r="BG25" s="14"/>
      <c r="BH25" s="26">
        <v>9</v>
      </c>
      <c r="BI25" s="26">
        <v>9</v>
      </c>
      <c r="BJ25" s="26">
        <v>9</v>
      </c>
      <c r="BK25" s="26">
        <v>9</v>
      </c>
      <c r="BL25" s="26">
        <v>9</v>
      </c>
      <c r="BM25" s="14"/>
      <c r="BN25" s="14"/>
      <c r="BO25" s="26">
        <v>9</v>
      </c>
      <c r="BP25" s="26">
        <v>9</v>
      </c>
      <c r="BQ25" s="26">
        <v>9</v>
      </c>
      <c r="BR25" s="26">
        <v>9</v>
      </c>
      <c r="BS25" s="26">
        <v>9</v>
      </c>
      <c r="BT25" s="14"/>
      <c r="BU25" s="14"/>
      <c r="BV25" s="22">
        <f t="shared" si="10"/>
        <v>9</v>
      </c>
      <c r="BW25" s="22">
        <f t="shared" si="11"/>
        <v>0</v>
      </c>
      <c r="BX25" s="22">
        <f t="shared" si="12"/>
        <v>27</v>
      </c>
      <c r="BY25" s="22">
        <f t="shared" si="13"/>
        <v>0</v>
      </c>
      <c r="BZ25" s="22">
        <f t="shared" si="14"/>
        <v>4</v>
      </c>
      <c r="CA25" s="33">
        <f t="shared" si="15"/>
        <v>144</v>
      </c>
      <c r="CB25" s="19" t="s">
        <v>6</v>
      </c>
      <c r="CC25" s="20">
        <v>9</v>
      </c>
      <c r="CD25" s="20">
        <v>9</v>
      </c>
      <c r="CE25" s="20">
        <v>9</v>
      </c>
      <c r="CF25" s="20">
        <v>9</v>
      </c>
      <c r="CG25" s="13"/>
      <c r="CH25" s="13"/>
      <c r="CI25" s="20">
        <v>9</v>
      </c>
      <c r="CJ25" s="20">
        <v>9</v>
      </c>
      <c r="CK25" s="20">
        <v>9</v>
      </c>
      <c r="CL25" s="17" t="s">
        <v>4</v>
      </c>
      <c r="CM25" s="17" t="s">
        <v>4</v>
      </c>
      <c r="CN25" s="13"/>
      <c r="CO25" s="13"/>
      <c r="CP25" s="26">
        <v>9</v>
      </c>
      <c r="CQ25" s="26">
        <v>9</v>
      </c>
      <c r="CR25" s="20">
        <v>9</v>
      </c>
      <c r="CS25" s="20">
        <v>9</v>
      </c>
      <c r="CT25" s="20">
        <v>9</v>
      </c>
      <c r="CU25" s="13"/>
      <c r="CV25" s="13"/>
      <c r="CW25" s="20">
        <v>9</v>
      </c>
      <c r="CX25" s="20">
        <v>9</v>
      </c>
      <c r="CY25" s="20">
        <v>9</v>
      </c>
      <c r="CZ25" s="20">
        <v>9</v>
      </c>
      <c r="DA25" s="20">
        <v>9</v>
      </c>
      <c r="DB25" s="13"/>
      <c r="DC25" s="13"/>
      <c r="DD25" s="20">
        <v>9</v>
      </c>
      <c r="DE25" s="20">
        <v>9</v>
      </c>
      <c r="DF25" s="20">
        <v>9</v>
      </c>
      <c r="DG25" s="22">
        <f t="shared" si="16"/>
        <v>18</v>
      </c>
      <c r="DH25" s="22">
        <f t="shared" si="17"/>
        <v>0</v>
      </c>
      <c r="DI25" s="22">
        <f t="shared" si="18"/>
        <v>9</v>
      </c>
      <c r="DJ25" s="22">
        <f t="shared" si="19"/>
        <v>0</v>
      </c>
      <c r="DK25" s="22">
        <f t="shared" si="20"/>
        <v>3</v>
      </c>
      <c r="DL25" s="33">
        <f t="shared" si="21"/>
        <v>180</v>
      </c>
    </row>
    <row r="26" spans="1:116" ht="14.45">
      <c r="A26" s="3" t="s">
        <v>31</v>
      </c>
      <c r="B26" s="3" t="s">
        <v>34</v>
      </c>
      <c r="C26" s="22">
        <f t="shared" si="22"/>
        <v>0</v>
      </c>
      <c r="D26" s="22">
        <f t="shared" si="1"/>
        <v>0</v>
      </c>
      <c r="E26" s="22">
        <f t="shared" si="2"/>
        <v>36</v>
      </c>
      <c r="F26" s="22">
        <f t="shared" si="3"/>
        <v>0</v>
      </c>
      <c r="G26" s="26">
        <v>9</v>
      </c>
      <c r="H26" s="26">
        <v>9</v>
      </c>
      <c r="I26" s="26">
        <v>9</v>
      </c>
      <c r="J26" s="30"/>
      <c r="K26" s="30"/>
      <c r="L26" s="26">
        <v>9</v>
      </c>
      <c r="M26" s="26">
        <v>9</v>
      </c>
      <c r="N26" s="26">
        <v>9</v>
      </c>
      <c r="O26" s="26">
        <v>9</v>
      </c>
      <c r="P26" s="26">
        <v>9</v>
      </c>
      <c r="Q26" s="30"/>
      <c r="R26" s="30"/>
      <c r="S26" s="26">
        <v>9</v>
      </c>
      <c r="T26" s="26">
        <v>9</v>
      </c>
      <c r="U26" s="26">
        <v>9</v>
      </c>
      <c r="V26" s="26">
        <v>9</v>
      </c>
      <c r="W26" s="26">
        <v>9</v>
      </c>
      <c r="X26" s="30"/>
      <c r="Y26" s="30"/>
      <c r="Z26" s="26">
        <v>9</v>
      </c>
      <c r="AA26" s="26">
        <v>9</v>
      </c>
      <c r="AB26" s="26">
        <v>9</v>
      </c>
      <c r="AC26" s="26">
        <v>9</v>
      </c>
      <c r="AD26" s="26">
        <v>9</v>
      </c>
      <c r="AE26" s="13"/>
      <c r="AF26" s="13"/>
      <c r="AG26" s="26">
        <v>9</v>
      </c>
      <c r="AH26" s="26">
        <v>9</v>
      </c>
      <c r="AI26" s="26">
        <v>9</v>
      </c>
      <c r="AJ26" s="26">
        <v>9</v>
      </c>
      <c r="AK26" s="26">
        <v>9</v>
      </c>
      <c r="AL26" s="22">
        <f t="shared" si="5"/>
        <v>0</v>
      </c>
      <c r="AM26" s="22">
        <f t="shared" si="6"/>
        <v>0</v>
      </c>
      <c r="AN26" s="22">
        <f t="shared" si="7"/>
        <v>0</v>
      </c>
      <c r="AO26" s="22">
        <f t="shared" si="8"/>
        <v>0</v>
      </c>
      <c r="AP26" s="22">
        <f t="shared" si="9"/>
        <v>0</v>
      </c>
      <c r="AQ26" s="34">
        <f t="shared" si="4"/>
        <v>207</v>
      </c>
      <c r="AR26" s="14"/>
      <c r="AS26" s="14"/>
      <c r="AT26" s="26">
        <v>9</v>
      </c>
      <c r="AU26" s="26">
        <v>9</v>
      </c>
      <c r="AV26" s="26">
        <v>9</v>
      </c>
      <c r="AW26" s="19" t="s">
        <v>6</v>
      </c>
      <c r="AX26" s="19" t="s">
        <v>6</v>
      </c>
      <c r="AY26" s="14"/>
      <c r="AZ26" s="14"/>
      <c r="BA26" s="19" t="s">
        <v>6</v>
      </c>
      <c r="BB26" s="26">
        <v>9</v>
      </c>
      <c r="BC26" s="26">
        <v>9</v>
      </c>
      <c r="BD26" s="26">
        <v>9</v>
      </c>
      <c r="BE26" s="26">
        <v>9</v>
      </c>
      <c r="BF26" s="14"/>
      <c r="BG26" s="14"/>
      <c r="BH26" s="26">
        <v>9</v>
      </c>
      <c r="BI26" s="26">
        <v>9</v>
      </c>
      <c r="BJ26" s="26">
        <v>9</v>
      </c>
      <c r="BK26" s="26">
        <v>9</v>
      </c>
      <c r="BL26" s="26">
        <v>9</v>
      </c>
      <c r="BM26" s="14"/>
      <c r="BN26" s="14"/>
      <c r="BO26" s="26">
        <v>9</v>
      </c>
      <c r="BP26" s="26">
        <v>9</v>
      </c>
      <c r="BQ26" s="26">
        <v>9</v>
      </c>
      <c r="BR26" s="26">
        <v>9</v>
      </c>
      <c r="BS26" s="26">
        <v>9</v>
      </c>
      <c r="BT26" s="14"/>
      <c r="BU26" s="14"/>
      <c r="BV26" s="22">
        <f t="shared" si="10"/>
        <v>0</v>
      </c>
      <c r="BW26" s="22">
        <f t="shared" si="11"/>
        <v>0</v>
      </c>
      <c r="BX26" s="22">
        <f t="shared" si="12"/>
        <v>27</v>
      </c>
      <c r="BY26" s="22">
        <f>COUNTIF(AR26:BU26,"T")*9</f>
        <v>0</v>
      </c>
      <c r="BZ26" s="22">
        <f t="shared" si="14"/>
        <v>3</v>
      </c>
      <c r="CA26" s="33">
        <f t="shared" si="15"/>
        <v>153</v>
      </c>
      <c r="CB26" s="19" t="s">
        <v>6</v>
      </c>
      <c r="CC26" s="20">
        <v>9</v>
      </c>
      <c r="CD26" s="20">
        <v>9</v>
      </c>
      <c r="CE26" s="20">
        <v>9</v>
      </c>
      <c r="CF26" s="20">
        <v>9</v>
      </c>
      <c r="CG26" s="13"/>
      <c r="CH26" s="13"/>
      <c r="CI26" s="20">
        <v>9</v>
      </c>
      <c r="CJ26" s="20">
        <v>9</v>
      </c>
      <c r="CK26" s="20">
        <v>9</v>
      </c>
      <c r="CL26" s="20">
        <v>9</v>
      </c>
      <c r="CM26" s="20">
        <v>9</v>
      </c>
      <c r="CN26" s="13"/>
      <c r="CO26" s="13"/>
      <c r="CP26" s="20">
        <v>9</v>
      </c>
      <c r="CQ26" s="20">
        <v>9</v>
      </c>
      <c r="CR26" s="20">
        <v>9</v>
      </c>
      <c r="CS26" s="20">
        <v>9</v>
      </c>
      <c r="CT26" s="20">
        <v>9</v>
      </c>
      <c r="CU26" s="13"/>
      <c r="CV26" s="13"/>
      <c r="CW26" s="20">
        <v>9</v>
      </c>
      <c r="CX26" s="20">
        <v>9</v>
      </c>
      <c r="CY26" s="20">
        <v>9</v>
      </c>
      <c r="CZ26" s="20">
        <v>9</v>
      </c>
      <c r="DA26" s="20">
        <v>9</v>
      </c>
      <c r="DB26" s="13"/>
      <c r="DC26" s="13"/>
      <c r="DD26" s="20">
        <v>9</v>
      </c>
      <c r="DE26" s="20">
        <v>9</v>
      </c>
      <c r="DF26" s="20">
        <v>9</v>
      </c>
      <c r="DG26" s="22">
        <f t="shared" si="16"/>
        <v>0</v>
      </c>
      <c r="DH26" s="22">
        <f t="shared" si="17"/>
        <v>0</v>
      </c>
      <c r="DI26" s="22">
        <f t="shared" si="18"/>
        <v>9</v>
      </c>
      <c r="DJ26" s="22">
        <f t="shared" si="19"/>
        <v>0</v>
      </c>
      <c r="DK26" s="22">
        <f t="shared" si="20"/>
        <v>1</v>
      </c>
      <c r="DL26" s="33">
        <f t="shared" si="21"/>
        <v>198</v>
      </c>
    </row>
    <row r="27" spans="1:116" ht="14.45"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1">
        <f t="shared" ref="AR27" si="40">SUM(AR4:AR25)</f>
        <v>0</v>
      </c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0">
        <f t="shared" ref="CB27" si="41">SUM(CB4:CB25)</f>
        <v>18</v>
      </c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6" ht="14.45"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1">
        <v>9</v>
      </c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0">
        <v>9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6" ht="14.45"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1">
        <f>AR28-AR27</f>
        <v>9</v>
      </c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0">
        <f t="shared" ref="CB29" si="42">CB28-CB27</f>
        <v>-9</v>
      </c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</sheetData>
  <mergeCells count="4">
    <mergeCell ref="G2:AK2"/>
    <mergeCell ref="AR2:BU2"/>
    <mergeCell ref="CB2:DL2"/>
    <mergeCell ref="C2:F2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3F0C-FD12-4546-9672-54C4FBF6D76C}">
  <dimension ref="A2:DI30"/>
  <sheetViews>
    <sheetView tabSelected="1" workbookViewId="0">
      <pane xSplit="6" ySplit="3" topLeftCell="CM9" activePane="bottomRight" state="frozen"/>
      <selection pane="bottomRight" activeCell="DH15" sqref="DH15"/>
      <selection pane="bottomLeft"/>
      <selection pane="topRight"/>
    </sheetView>
  </sheetViews>
  <sheetFormatPr defaultRowHeight="15" customHeight="1"/>
  <cols>
    <col min="1" max="1" width="8.5703125" bestFit="1" customWidth="1"/>
    <col min="2" max="2" width="18.28515625" bestFit="1" customWidth="1"/>
    <col min="3" max="6" width="3.140625" customWidth="1"/>
    <col min="7" max="15" width="5.28515625" bestFit="1" customWidth="1"/>
    <col min="16" max="36" width="6.140625" bestFit="1" customWidth="1"/>
    <col min="37" max="40" width="3.28515625" customWidth="1"/>
    <col min="41" max="41" width="7.7109375" bestFit="1" customWidth="1"/>
    <col min="42" max="50" width="4.7109375" bestFit="1" customWidth="1"/>
    <col min="51" max="72" width="5.7109375" bestFit="1" customWidth="1"/>
    <col min="73" max="76" width="3.7109375" customWidth="1"/>
    <col min="77" max="77" width="5.7109375" customWidth="1"/>
    <col min="78" max="86" width="5.7109375" bestFit="1" customWidth="1"/>
    <col min="87" max="108" width="6.5703125" bestFit="1" customWidth="1"/>
    <col min="109" max="112" width="4.28515625" customWidth="1"/>
    <col min="113" max="113" width="6.5703125" customWidth="1"/>
  </cols>
  <sheetData>
    <row r="2" spans="1:113" ht="14.45">
      <c r="A2" s="23" t="s">
        <v>0</v>
      </c>
      <c r="B2" s="23"/>
      <c r="C2" s="2"/>
      <c r="D2" s="2"/>
      <c r="E2" s="2"/>
      <c r="F2" s="2"/>
      <c r="G2" s="98" t="s">
        <v>51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1"/>
      <c r="AL2" s="1"/>
      <c r="AM2" s="1"/>
      <c r="AN2" s="1"/>
      <c r="AO2" s="1"/>
      <c r="AP2" s="98" t="s">
        <v>52</v>
      </c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1"/>
      <c r="BV2" s="1"/>
      <c r="BW2" s="1"/>
      <c r="BX2" s="1"/>
      <c r="BY2" s="1"/>
      <c r="BZ2" s="103" t="s">
        <v>53</v>
      </c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</row>
    <row r="3" spans="1:113" ht="12.4" customHeight="1">
      <c r="A3" s="8"/>
      <c r="B3" s="8"/>
      <c r="C3" s="17" t="s">
        <v>4</v>
      </c>
      <c r="D3" s="15" t="s">
        <v>5</v>
      </c>
      <c r="E3" s="19" t="s">
        <v>6</v>
      </c>
      <c r="F3" s="18" t="s">
        <v>7</v>
      </c>
      <c r="G3" s="10">
        <v>45078</v>
      </c>
      <c r="H3" s="10">
        <v>45079</v>
      </c>
      <c r="I3" s="10">
        <v>45080</v>
      </c>
      <c r="J3" s="10">
        <v>45081</v>
      </c>
      <c r="K3" s="10">
        <v>45082</v>
      </c>
      <c r="L3" s="10">
        <v>45083</v>
      </c>
      <c r="M3" s="10">
        <v>45084</v>
      </c>
      <c r="N3" s="10">
        <v>45085</v>
      </c>
      <c r="O3" s="10">
        <v>45086</v>
      </c>
      <c r="P3" s="10">
        <v>45087</v>
      </c>
      <c r="Q3" s="10">
        <v>45088</v>
      </c>
      <c r="R3" s="10">
        <v>45089</v>
      </c>
      <c r="S3" s="10">
        <v>45090</v>
      </c>
      <c r="T3" s="10">
        <v>45091</v>
      </c>
      <c r="U3" s="10">
        <v>45092</v>
      </c>
      <c r="V3" s="10">
        <v>45093</v>
      </c>
      <c r="W3" s="10">
        <v>45094</v>
      </c>
      <c r="X3" s="10">
        <v>45095</v>
      </c>
      <c r="Y3" s="10">
        <v>45096</v>
      </c>
      <c r="Z3" s="10">
        <v>45097</v>
      </c>
      <c r="AA3" s="10">
        <v>45098</v>
      </c>
      <c r="AB3" s="10">
        <v>45099</v>
      </c>
      <c r="AC3" s="10">
        <v>45100</v>
      </c>
      <c r="AD3" s="10">
        <v>45101</v>
      </c>
      <c r="AE3" s="10">
        <v>45102</v>
      </c>
      <c r="AF3" s="10">
        <v>45103</v>
      </c>
      <c r="AG3" s="10">
        <v>45104</v>
      </c>
      <c r="AH3" s="10">
        <v>45105</v>
      </c>
      <c r="AI3" s="10">
        <v>45106</v>
      </c>
      <c r="AJ3" s="10">
        <v>45107</v>
      </c>
      <c r="AK3" s="10" t="s">
        <v>4</v>
      </c>
      <c r="AL3" s="10" t="s">
        <v>5</v>
      </c>
      <c r="AM3" s="10" t="s">
        <v>6</v>
      </c>
      <c r="AN3" s="10" t="s">
        <v>7</v>
      </c>
      <c r="AO3" s="10" t="s">
        <v>8</v>
      </c>
      <c r="AP3" s="11">
        <v>45108</v>
      </c>
      <c r="AQ3" s="11">
        <v>45109</v>
      </c>
      <c r="AR3" s="11">
        <v>45110</v>
      </c>
      <c r="AS3" s="11">
        <v>45111</v>
      </c>
      <c r="AT3" s="11">
        <v>45112</v>
      </c>
      <c r="AU3" s="11">
        <v>45113</v>
      </c>
      <c r="AV3" s="11">
        <v>45114</v>
      </c>
      <c r="AW3" s="11">
        <v>45115</v>
      </c>
      <c r="AX3" s="11">
        <v>45116</v>
      </c>
      <c r="AY3" s="11">
        <v>45117</v>
      </c>
      <c r="AZ3" s="11">
        <v>45118</v>
      </c>
      <c r="BA3" s="11">
        <v>45119</v>
      </c>
      <c r="BB3" s="11">
        <v>45120</v>
      </c>
      <c r="BC3" s="11">
        <v>45121</v>
      </c>
      <c r="BD3" s="11">
        <v>45122</v>
      </c>
      <c r="BE3" s="11">
        <v>45123</v>
      </c>
      <c r="BF3" s="11">
        <v>45124</v>
      </c>
      <c r="BG3" s="11">
        <v>45125</v>
      </c>
      <c r="BH3" s="11">
        <v>45126</v>
      </c>
      <c r="BI3" s="11">
        <v>45127</v>
      </c>
      <c r="BJ3" s="11">
        <v>45128</v>
      </c>
      <c r="BK3" s="11">
        <v>45129</v>
      </c>
      <c r="BL3" s="11">
        <v>45130</v>
      </c>
      <c r="BM3" s="11">
        <v>45131</v>
      </c>
      <c r="BN3" s="11">
        <v>45132</v>
      </c>
      <c r="BO3" s="11">
        <v>45133</v>
      </c>
      <c r="BP3" s="11">
        <v>45134</v>
      </c>
      <c r="BQ3" s="11">
        <v>45135</v>
      </c>
      <c r="BR3" s="11">
        <v>45136</v>
      </c>
      <c r="BS3" s="11">
        <v>45137</v>
      </c>
      <c r="BT3" s="11">
        <v>45138</v>
      </c>
      <c r="BU3" s="11" t="s">
        <v>4</v>
      </c>
      <c r="BV3" s="11" t="s">
        <v>5</v>
      </c>
      <c r="BW3" s="11" t="s">
        <v>6</v>
      </c>
      <c r="BX3" s="11" t="s">
        <v>7</v>
      </c>
      <c r="BY3" s="11" t="s">
        <v>8</v>
      </c>
      <c r="BZ3" s="12">
        <v>45139</v>
      </c>
      <c r="CA3" s="12">
        <v>45140</v>
      </c>
      <c r="CB3" s="12">
        <v>45141</v>
      </c>
      <c r="CC3" s="12">
        <v>45142</v>
      </c>
      <c r="CD3" s="12">
        <v>45143</v>
      </c>
      <c r="CE3" s="12">
        <v>45144</v>
      </c>
      <c r="CF3" s="12">
        <v>45145</v>
      </c>
      <c r="CG3" s="12">
        <v>45146</v>
      </c>
      <c r="CH3" s="12">
        <v>45147</v>
      </c>
      <c r="CI3" s="12">
        <v>45148</v>
      </c>
      <c r="CJ3" s="12">
        <v>45149</v>
      </c>
      <c r="CK3" s="12">
        <v>45150</v>
      </c>
      <c r="CL3" s="12">
        <v>45151</v>
      </c>
      <c r="CM3" s="12">
        <v>45152</v>
      </c>
      <c r="CN3" s="12">
        <v>45153</v>
      </c>
      <c r="CO3" s="12">
        <v>45154</v>
      </c>
      <c r="CP3" s="12">
        <v>45155</v>
      </c>
      <c r="CQ3" s="12">
        <v>45156</v>
      </c>
      <c r="CR3" s="12">
        <v>45157</v>
      </c>
      <c r="CS3" s="12">
        <v>45158</v>
      </c>
      <c r="CT3" s="12">
        <v>45159</v>
      </c>
      <c r="CU3" s="12">
        <v>45160</v>
      </c>
      <c r="CV3" s="12">
        <v>45161</v>
      </c>
      <c r="CW3" s="12">
        <v>45162</v>
      </c>
      <c r="CX3" s="12">
        <v>45163</v>
      </c>
      <c r="CY3" s="12">
        <v>45164</v>
      </c>
      <c r="CZ3" s="12">
        <v>45165</v>
      </c>
      <c r="DA3" s="12">
        <v>45166</v>
      </c>
      <c r="DB3" s="12">
        <v>45167</v>
      </c>
      <c r="DC3" s="28">
        <v>45168</v>
      </c>
      <c r="DD3" s="40">
        <v>45169</v>
      </c>
      <c r="DE3" s="40" t="s">
        <v>4</v>
      </c>
      <c r="DF3" s="40" t="s">
        <v>5</v>
      </c>
      <c r="DG3" s="40" t="s">
        <v>6</v>
      </c>
      <c r="DH3" s="40" t="s">
        <v>7</v>
      </c>
      <c r="DI3" s="40" t="s">
        <v>8</v>
      </c>
    </row>
    <row r="4" spans="1:113" ht="12.4" customHeight="1">
      <c r="A4" s="3"/>
      <c r="B4" s="3" t="s">
        <v>9</v>
      </c>
      <c r="C4" s="22">
        <f>COUNTIF(G4:DD4,"VL")*9</f>
        <v>63</v>
      </c>
      <c r="D4" s="22">
        <f>COUNTIF(G4:DD4,"SL")*9</f>
        <v>0</v>
      </c>
      <c r="E4" s="22">
        <f t="shared" ref="E4:E26" si="0">COUNTIF(G4:DD4,"H")*9</f>
        <v>36</v>
      </c>
      <c r="F4" s="22">
        <f t="shared" ref="F4:F26" si="1">COUNTIF(G4:AE4,"T")*9</f>
        <v>0</v>
      </c>
      <c r="G4" s="20">
        <v>11</v>
      </c>
      <c r="H4" s="20">
        <v>0</v>
      </c>
      <c r="I4" s="13"/>
      <c r="J4" s="13"/>
      <c r="K4" s="20">
        <v>12</v>
      </c>
      <c r="L4" s="20">
        <v>11</v>
      </c>
      <c r="M4" s="20">
        <v>11</v>
      </c>
      <c r="N4" s="17" t="s">
        <v>4</v>
      </c>
      <c r="O4" s="20">
        <v>0</v>
      </c>
      <c r="P4" s="13"/>
      <c r="Q4" s="13"/>
      <c r="R4" s="19" t="s">
        <v>6</v>
      </c>
      <c r="S4" s="20">
        <v>11</v>
      </c>
      <c r="T4" s="20">
        <v>11</v>
      </c>
      <c r="U4" s="20">
        <v>11</v>
      </c>
      <c r="V4" s="20">
        <v>0</v>
      </c>
      <c r="W4" s="13"/>
      <c r="X4" s="13"/>
      <c r="Y4" s="20">
        <v>12</v>
      </c>
      <c r="Z4" s="20">
        <v>11</v>
      </c>
      <c r="AA4" s="20">
        <v>11</v>
      </c>
      <c r="AB4" s="20">
        <v>11</v>
      </c>
      <c r="AC4" s="20">
        <v>0</v>
      </c>
      <c r="AD4" s="13"/>
      <c r="AE4" s="13"/>
      <c r="AF4" s="20">
        <v>12</v>
      </c>
      <c r="AG4" s="20">
        <v>11</v>
      </c>
      <c r="AH4" s="20">
        <v>11</v>
      </c>
      <c r="AI4" s="19" t="s">
        <v>6</v>
      </c>
      <c r="AJ4" s="20">
        <v>0</v>
      </c>
      <c r="AK4" s="22">
        <f>COUNTIF(G4:AJ4,"VL")*9</f>
        <v>9</v>
      </c>
      <c r="AL4" s="22">
        <f>COUNTIF(G4:AJ4,"SL")*9</f>
        <v>0</v>
      </c>
      <c r="AM4" s="22">
        <f>COUNTIF(G4:AJ4,"H")*9</f>
        <v>18</v>
      </c>
      <c r="AN4" s="22">
        <f>COUNTIF(G4:AJ4,"T")*9</f>
        <v>0</v>
      </c>
      <c r="AO4" s="20">
        <f>SUM(G4:AJ4)</f>
        <v>157</v>
      </c>
      <c r="AP4" s="14"/>
      <c r="AQ4" s="14"/>
      <c r="AR4" s="20">
        <v>12</v>
      </c>
      <c r="AS4" s="20">
        <v>11</v>
      </c>
      <c r="AT4" s="20">
        <v>11</v>
      </c>
      <c r="AU4" s="20">
        <v>11</v>
      </c>
      <c r="AV4" s="20">
        <v>0</v>
      </c>
      <c r="AW4" s="14"/>
      <c r="AX4" s="14"/>
      <c r="AY4" s="20">
        <v>12</v>
      </c>
      <c r="AZ4" s="20">
        <v>11</v>
      </c>
      <c r="BA4" s="20">
        <v>11</v>
      </c>
      <c r="BB4" s="20">
        <v>11</v>
      </c>
      <c r="BC4" s="20">
        <v>0</v>
      </c>
      <c r="BD4" s="14"/>
      <c r="BE4" s="14"/>
      <c r="BF4" s="20">
        <v>12</v>
      </c>
      <c r="BG4" s="20">
        <v>11</v>
      </c>
      <c r="BH4" s="17" t="s">
        <v>4</v>
      </c>
      <c r="BI4" s="17" t="s">
        <v>4</v>
      </c>
      <c r="BJ4" s="20">
        <v>0</v>
      </c>
      <c r="BK4" s="14"/>
      <c r="BL4" s="14"/>
      <c r="BM4" s="17" t="s">
        <v>4</v>
      </c>
      <c r="BN4" s="17" t="s">
        <v>4</v>
      </c>
      <c r="BO4" s="17" t="s">
        <v>4</v>
      </c>
      <c r="BP4" s="20">
        <v>11</v>
      </c>
      <c r="BQ4" s="20">
        <v>0</v>
      </c>
      <c r="BR4" s="14"/>
      <c r="BS4" s="14"/>
      <c r="BT4" s="26">
        <v>12</v>
      </c>
      <c r="BU4" s="26">
        <f>COUNTIF(AP4:BT4, "VL")*9</f>
        <v>45</v>
      </c>
      <c r="BV4" s="26">
        <v>0</v>
      </c>
      <c r="BW4" s="26">
        <f>COUNTIF(AP4:BT4, "H")*9</f>
        <v>0</v>
      </c>
      <c r="BX4" s="26">
        <f>COUNTIF(AP4:BT4, "T")*9</f>
        <v>0</v>
      </c>
      <c r="BY4" s="26">
        <f>SUM(AP4:BT4)</f>
        <v>136</v>
      </c>
      <c r="BZ4" s="26">
        <v>9</v>
      </c>
      <c r="CA4" s="26">
        <v>9</v>
      </c>
      <c r="CB4" s="26">
        <v>9</v>
      </c>
      <c r="CC4" s="26">
        <v>9</v>
      </c>
      <c r="CD4" s="14"/>
      <c r="CE4" s="14"/>
      <c r="CF4" s="26">
        <v>9</v>
      </c>
      <c r="CG4" s="26">
        <v>9</v>
      </c>
      <c r="CH4" s="26">
        <v>9</v>
      </c>
      <c r="CI4" s="26">
        <v>9</v>
      </c>
      <c r="CJ4" s="26">
        <v>9</v>
      </c>
      <c r="CK4" s="14"/>
      <c r="CL4" s="14"/>
      <c r="CM4" s="26">
        <v>9</v>
      </c>
      <c r="CN4" s="26">
        <v>9</v>
      </c>
      <c r="CO4" s="26">
        <v>9</v>
      </c>
      <c r="CP4" s="26">
        <v>9</v>
      </c>
      <c r="CQ4" s="26">
        <v>9</v>
      </c>
      <c r="CR4" s="14"/>
      <c r="CS4" s="14"/>
      <c r="CT4" s="6" t="s">
        <v>6</v>
      </c>
      <c r="CU4" s="16" t="s">
        <v>4</v>
      </c>
      <c r="CV4" s="26">
        <v>9</v>
      </c>
      <c r="CW4" s="26">
        <v>9</v>
      </c>
      <c r="CX4" s="26">
        <v>9</v>
      </c>
      <c r="CY4" s="14"/>
      <c r="CZ4" s="14"/>
      <c r="DA4" s="6" t="s">
        <v>6</v>
      </c>
      <c r="DB4" s="26">
        <v>9</v>
      </c>
      <c r="DC4" s="43">
        <v>9</v>
      </c>
      <c r="DD4" s="41">
        <v>9</v>
      </c>
      <c r="DE4" s="41">
        <f>COUNTIF(BZ4:DD4, "VL")*9</f>
        <v>9</v>
      </c>
      <c r="DF4" s="41">
        <f>COUNTIF(BZ4:DD4, "SL")*9</f>
        <v>0</v>
      </c>
      <c r="DG4" s="41">
        <f>COUNTIF(BZ4:DD4, "H")*9</f>
        <v>18</v>
      </c>
      <c r="DH4" s="41">
        <f>COUNTIF(BZ4:DD4, "T")*9</f>
        <v>0</v>
      </c>
      <c r="DI4" s="41">
        <f>SUM(BZ4:DD4)</f>
        <v>180</v>
      </c>
    </row>
    <row r="5" spans="1:113">
      <c r="A5" s="3"/>
      <c r="B5" s="3" t="s">
        <v>10</v>
      </c>
      <c r="C5" s="22">
        <f t="shared" ref="C5:C15" si="2">COUNTIF(G5:AE5,"VL")*9</f>
        <v>0</v>
      </c>
      <c r="D5" s="22">
        <f t="shared" ref="D5:D26" si="3">COUNTIF(G5:AE5,"SL")*9</f>
        <v>0</v>
      </c>
      <c r="E5" s="22">
        <f t="shared" si="0"/>
        <v>9</v>
      </c>
      <c r="F5" s="22">
        <f t="shared" si="1"/>
        <v>0</v>
      </c>
      <c r="G5" s="20">
        <v>9</v>
      </c>
      <c r="H5" s="20">
        <v>9</v>
      </c>
      <c r="I5" s="13"/>
      <c r="J5" s="13"/>
      <c r="K5" s="20">
        <v>9</v>
      </c>
      <c r="L5" s="20">
        <v>9</v>
      </c>
      <c r="M5" s="20">
        <v>9</v>
      </c>
      <c r="N5" s="20">
        <v>9</v>
      </c>
      <c r="O5" s="20">
        <v>9</v>
      </c>
      <c r="P5" s="13"/>
      <c r="Q5" s="13"/>
      <c r="R5" s="20" t="s">
        <v>6</v>
      </c>
      <c r="S5" s="20">
        <v>9</v>
      </c>
      <c r="T5" s="20">
        <v>9</v>
      </c>
      <c r="U5" s="20">
        <v>9</v>
      </c>
      <c r="V5" s="20">
        <v>9</v>
      </c>
      <c r="W5" s="13"/>
      <c r="X5" s="13"/>
      <c r="Y5" s="20">
        <v>9</v>
      </c>
      <c r="Z5" s="20">
        <v>9</v>
      </c>
      <c r="AA5" s="20">
        <v>9</v>
      </c>
      <c r="AB5" s="20">
        <v>9</v>
      </c>
      <c r="AC5" s="20">
        <v>9</v>
      </c>
      <c r="AD5" s="13"/>
      <c r="AE5" s="13"/>
      <c r="AF5" s="20">
        <v>9</v>
      </c>
      <c r="AG5" s="20">
        <v>9</v>
      </c>
      <c r="AH5" s="20">
        <v>9</v>
      </c>
      <c r="AI5" s="20">
        <v>9</v>
      </c>
      <c r="AJ5" s="20">
        <v>9</v>
      </c>
      <c r="AK5" s="22">
        <f t="shared" ref="AK5:AK27" si="4">COUNTIF(G5:AJ5,"VL")*9</f>
        <v>0</v>
      </c>
      <c r="AL5" s="22">
        <f t="shared" ref="AL5:AL27" si="5">COUNTIF(G5:AJ5,"SL")*9</f>
        <v>0</v>
      </c>
      <c r="AM5" s="22">
        <f t="shared" ref="AM5:AM27" si="6">COUNTIF(G5:AJ5,"H")*9</f>
        <v>9</v>
      </c>
      <c r="AN5" s="22">
        <f t="shared" ref="AN5:AN27" si="7">COUNTIF(G5:AJ5,"T")*9</f>
        <v>0</v>
      </c>
      <c r="AO5" s="20">
        <f t="shared" ref="AO5:AO27" si="8">SUM(G5:AJ5)</f>
        <v>189</v>
      </c>
      <c r="AP5" s="14"/>
      <c r="AQ5" s="14"/>
      <c r="AR5" s="20">
        <v>9</v>
      </c>
      <c r="AS5" s="20">
        <v>9</v>
      </c>
      <c r="AT5" s="20">
        <v>9</v>
      </c>
      <c r="AU5" s="20">
        <v>9</v>
      </c>
      <c r="AV5" s="20">
        <v>9</v>
      </c>
      <c r="AW5" s="14"/>
      <c r="AX5" s="14"/>
      <c r="AY5" s="20">
        <v>9</v>
      </c>
      <c r="AZ5" s="20">
        <v>9</v>
      </c>
      <c r="BA5" s="20">
        <v>9</v>
      </c>
      <c r="BB5" s="20">
        <v>9</v>
      </c>
      <c r="BC5" s="20">
        <v>9</v>
      </c>
      <c r="BD5" s="14"/>
      <c r="BE5" s="14"/>
      <c r="BF5" s="20">
        <v>9</v>
      </c>
      <c r="BG5" s="20">
        <v>9</v>
      </c>
      <c r="BH5" s="20">
        <v>9</v>
      </c>
      <c r="BI5" s="20">
        <v>9</v>
      </c>
      <c r="BJ5" s="20">
        <v>9</v>
      </c>
      <c r="BK5" s="14"/>
      <c r="BL5" s="14"/>
      <c r="BM5" s="20">
        <v>9</v>
      </c>
      <c r="BN5" s="17" t="s">
        <v>4</v>
      </c>
      <c r="BO5" s="20">
        <v>9</v>
      </c>
      <c r="BP5" s="20">
        <v>9</v>
      </c>
      <c r="BQ5" s="20">
        <v>9</v>
      </c>
      <c r="BR5" s="14"/>
      <c r="BS5" s="14"/>
      <c r="BT5" s="26">
        <v>9</v>
      </c>
      <c r="BU5" s="26">
        <f t="shared" ref="BU5:BU27" si="9">COUNTIF(AP5:BT5, "VL")*9</f>
        <v>9</v>
      </c>
      <c r="BV5" s="26">
        <f t="shared" ref="BV5:BV27" si="10">COUNTIF(AP5:BT5, "SL")*9</f>
        <v>0</v>
      </c>
      <c r="BW5" s="26">
        <f t="shared" ref="BW5:BW27" si="11">COUNTIF(AP5:BT5, "H")*9</f>
        <v>0</v>
      </c>
      <c r="BX5" s="26">
        <f t="shared" ref="BX5:BX27" si="12">COUNTIF(AP5:BT5, "T")*9</f>
        <v>0</v>
      </c>
      <c r="BY5" s="26">
        <f t="shared" ref="BY5:BY27" si="13">SUM(AP5:BT5)</f>
        <v>180</v>
      </c>
      <c r="BZ5" s="26">
        <v>9</v>
      </c>
      <c r="CA5" s="26">
        <v>9</v>
      </c>
      <c r="CB5" s="26">
        <v>9</v>
      </c>
      <c r="CC5" s="26">
        <v>9</v>
      </c>
      <c r="CD5" s="14"/>
      <c r="CE5" s="14"/>
      <c r="CF5" s="26">
        <v>9</v>
      </c>
      <c r="CG5" s="26">
        <v>9</v>
      </c>
      <c r="CH5" s="26">
        <v>9</v>
      </c>
      <c r="CI5" s="26">
        <v>9</v>
      </c>
      <c r="CJ5" s="26">
        <v>9</v>
      </c>
      <c r="CK5" s="14"/>
      <c r="CL5" s="14"/>
      <c r="CM5" s="26">
        <v>9</v>
      </c>
      <c r="CN5" s="26">
        <v>9</v>
      </c>
      <c r="CO5" s="26">
        <v>9</v>
      </c>
      <c r="CP5" s="26">
        <v>9</v>
      </c>
      <c r="CQ5" s="26">
        <v>9</v>
      </c>
      <c r="CR5" s="14"/>
      <c r="CS5" s="14"/>
      <c r="CT5" s="26">
        <v>9</v>
      </c>
      <c r="CU5" s="26">
        <v>9</v>
      </c>
      <c r="CV5" s="26">
        <v>9</v>
      </c>
      <c r="CW5" s="26">
        <v>9</v>
      </c>
      <c r="CX5" s="26">
        <v>9</v>
      </c>
      <c r="CY5" s="14"/>
      <c r="CZ5" s="14"/>
      <c r="DA5" s="26">
        <v>9</v>
      </c>
      <c r="DB5" s="26">
        <v>9</v>
      </c>
      <c r="DC5" s="43">
        <v>9</v>
      </c>
      <c r="DD5" s="41">
        <v>9</v>
      </c>
      <c r="DE5" s="41">
        <f t="shared" ref="DE5:DE27" si="14">COUNTIF(BZ5:DD5, "VL")*9</f>
        <v>0</v>
      </c>
      <c r="DF5" s="41">
        <f t="shared" ref="DF5:DF27" si="15">COUNTIF(BZ5:DD5, "SL")*9</f>
        <v>0</v>
      </c>
      <c r="DG5" s="41">
        <f t="shared" ref="DG5:DG27" si="16">COUNTIF(BZ5:DD5, "H")*9</f>
        <v>0</v>
      </c>
      <c r="DH5" s="41">
        <f t="shared" ref="DH5:DH27" si="17">COUNTIF(BZ5:DD5, "T")*9</f>
        <v>0</v>
      </c>
      <c r="DI5" s="41">
        <f t="shared" ref="DI5:DI27" si="18">SUM(BZ5:DD5)</f>
        <v>207</v>
      </c>
    </row>
    <row r="6" spans="1:113" ht="14.45">
      <c r="A6" s="3"/>
      <c r="B6" s="3" t="s">
        <v>11</v>
      </c>
      <c r="C6" s="22">
        <f t="shared" si="2"/>
        <v>0</v>
      </c>
      <c r="D6" s="22">
        <f t="shared" si="3"/>
        <v>0</v>
      </c>
      <c r="E6" s="22">
        <f t="shared" si="0"/>
        <v>0</v>
      </c>
      <c r="F6" s="22">
        <f t="shared" si="1"/>
        <v>0</v>
      </c>
      <c r="G6" s="20">
        <v>9</v>
      </c>
      <c r="H6" s="20">
        <v>0</v>
      </c>
      <c r="I6" s="13"/>
      <c r="J6" s="13"/>
      <c r="K6" s="20">
        <v>12</v>
      </c>
      <c r="L6" s="20">
        <v>12</v>
      </c>
      <c r="M6" s="20">
        <v>12</v>
      </c>
      <c r="N6" s="20">
        <v>9</v>
      </c>
      <c r="O6" s="20">
        <v>0</v>
      </c>
      <c r="P6" s="13"/>
      <c r="Q6" s="13"/>
      <c r="R6" s="20">
        <v>12</v>
      </c>
      <c r="S6" s="20">
        <v>12</v>
      </c>
      <c r="T6" s="20">
        <v>12</v>
      </c>
      <c r="U6" s="20">
        <v>9</v>
      </c>
      <c r="V6" s="20">
        <v>0</v>
      </c>
      <c r="W6" s="13"/>
      <c r="X6" s="13"/>
      <c r="Y6" s="20">
        <v>12</v>
      </c>
      <c r="Z6" s="20">
        <v>12</v>
      </c>
      <c r="AA6" s="20">
        <v>12</v>
      </c>
      <c r="AB6" s="20">
        <v>9</v>
      </c>
      <c r="AC6" s="20">
        <v>0</v>
      </c>
      <c r="AD6" s="13"/>
      <c r="AE6" s="13"/>
      <c r="AF6" s="20">
        <v>12</v>
      </c>
      <c r="AG6" s="20">
        <v>12</v>
      </c>
      <c r="AH6" s="20">
        <v>12</v>
      </c>
      <c r="AI6" s="20">
        <v>9</v>
      </c>
      <c r="AJ6" s="20">
        <v>0</v>
      </c>
      <c r="AK6" s="22">
        <f t="shared" si="4"/>
        <v>0</v>
      </c>
      <c r="AL6" s="22">
        <f t="shared" si="5"/>
        <v>0</v>
      </c>
      <c r="AM6" s="22">
        <f t="shared" si="6"/>
        <v>0</v>
      </c>
      <c r="AN6" s="22">
        <f t="shared" si="7"/>
        <v>0</v>
      </c>
      <c r="AO6" s="20">
        <f t="shared" si="8"/>
        <v>189</v>
      </c>
      <c r="AP6" s="14"/>
      <c r="AQ6" s="14"/>
      <c r="AR6" s="20">
        <v>12</v>
      </c>
      <c r="AS6" s="20">
        <v>12</v>
      </c>
      <c r="AT6" s="20">
        <v>12</v>
      </c>
      <c r="AU6" s="20">
        <v>9</v>
      </c>
      <c r="AV6" s="20">
        <v>0</v>
      </c>
      <c r="AW6" s="14"/>
      <c r="AX6" s="14"/>
      <c r="AY6" s="20">
        <v>12</v>
      </c>
      <c r="AZ6" s="20">
        <v>12</v>
      </c>
      <c r="BA6" s="20">
        <v>12</v>
      </c>
      <c r="BB6" s="20">
        <v>9</v>
      </c>
      <c r="BC6" s="20">
        <v>0</v>
      </c>
      <c r="BD6" s="14"/>
      <c r="BE6" s="14"/>
      <c r="BF6" s="20">
        <v>12</v>
      </c>
      <c r="BG6" s="20">
        <v>12</v>
      </c>
      <c r="BH6" s="20">
        <v>12</v>
      </c>
      <c r="BI6" s="20">
        <v>9</v>
      </c>
      <c r="BJ6" s="20">
        <v>0</v>
      </c>
      <c r="BK6" s="14"/>
      <c r="BL6" s="14"/>
      <c r="BM6" s="20">
        <v>12</v>
      </c>
      <c r="BN6" s="20">
        <v>12</v>
      </c>
      <c r="BO6" s="20">
        <v>12</v>
      </c>
      <c r="BP6" s="20">
        <v>9</v>
      </c>
      <c r="BQ6" s="20">
        <v>0</v>
      </c>
      <c r="BR6" s="14"/>
      <c r="BS6" s="14"/>
      <c r="BT6" s="26">
        <v>12</v>
      </c>
      <c r="BU6" s="26">
        <f t="shared" si="9"/>
        <v>0</v>
      </c>
      <c r="BV6" s="26">
        <f t="shared" si="10"/>
        <v>0</v>
      </c>
      <c r="BW6" s="26">
        <f t="shared" si="11"/>
        <v>0</v>
      </c>
      <c r="BX6" s="26">
        <f t="shared" si="12"/>
        <v>0</v>
      </c>
      <c r="BY6" s="26">
        <f t="shared" si="13"/>
        <v>192</v>
      </c>
      <c r="BZ6" s="26">
        <v>9</v>
      </c>
      <c r="CA6" s="26">
        <v>9</v>
      </c>
      <c r="CB6" s="26">
        <v>9</v>
      </c>
      <c r="CC6" s="26">
        <v>9</v>
      </c>
      <c r="CD6" s="14"/>
      <c r="CE6" s="14"/>
      <c r="CF6" s="26">
        <v>9</v>
      </c>
      <c r="CG6" s="26">
        <v>9</v>
      </c>
      <c r="CH6" s="26">
        <v>9</v>
      </c>
      <c r="CI6" s="26">
        <v>9</v>
      </c>
      <c r="CJ6" s="26">
        <v>9</v>
      </c>
      <c r="CK6" s="14"/>
      <c r="CL6" s="14"/>
      <c r="CM6" s="26">
        <v>9</v>
      </c>
      <c r="CN6" s="26">
        <v>9</v>
      </c>
      <c r="CO6" s="26">
        <v>9</v>
      </c>
      <c r="CP6" s="26">
        <v>9</v>
      </c>
      <c r="CQ6" s="26">
        <v>9</v>
      </c>
      <c r="CR6" s="14"/>
      <c r="CS6" s="14"/>
      <c r="CT6" s="26">
        <v>9</v>
      </c>
      <c r="CU6" s="26">
        <v>9</v>
      </c>
      <c r="CV6" s="26">
        <v>9</v>
      </c>
      <c r="CW6" s="26">
        <v>9</v>
      </c>
      <c r="CX6" s="26">
        <v>9</v>
      </c>
      <c r="CY6" s="14"/>
      <c r="CZ6" s="14"/>
      <c r="DA6" s="26">
        <v>9</v>
      </c>
      <c r="DB6" s="26">
        <v>9</v>
      </c>
      <c r="DC6" s="43">
        <v>9</v>
      </c>
      <c r="DD6" s="41">
        <v>9</v>
      </c>
      <c r="DE6" s="41">
        <f t="shared" si="14"/>
        <v>0</v>
      </c>
      <c r="DF6" s="41">
        <f t="shared" si="15"/>
        <v>0</v>
      </c>
      <c r="DG6" s="41">
        <f t="shared" si="16"/>
        <v>0</v>
      </c>
      <c r="DH6" s="41">
        <f t="shared" si="17"/>
        <v>0</v>
      </c>
      <c r="DI6" s="41">
        <f t="shared" si="18"/>
        <v>207</v>
      </c>
    </row>
    <row r="7" spans="1:113">
      <c r="A7" s="3"/>
      <c r="B7" s="3" t="s">
        <v>12</v>
      </c>
      <c r="C7" s="22">
        <f t="shared" si="2"/>
        <v>0</v>
      </c>
      <c r="D7" s="22">
        <f t="shared" si="3"/>
        <v>0</v>
      </c>
      <c r="E7" s="22">
        <f t="shared" si="0"/>
        <v>27</v>
      </c>
      <c r="F7" s="22">
        <f t="shared" si="1"/>
        <v>0</v>
      </c>
      <c r="G7" s="20">
        <v>9</v>
      </c>
      <c r="H7" s="20">
        <v>0</v>
      </c>
      <c r="I7" s="13"/>
      <c r="J7" s="13"/>
      <c r="K7" s="20">
        <v>12</v>
      </c>
      <c r="L7" s="20">
        <v>12</v>
      </c>
      <c r="M7" s="20">
        <v>12</v>
      </c>
      <c r="N7" s="20">
        <v>9</v>
      </c>
      <c r="O7" s="20">
        <v>0</v>
      </c>
      <c r="P7" s="13"/>
      <c r="Q7" s="13"/>
      <c r="R7" s="19" t="s">
        <v>6</v>
      </c>
      <c r="S7" s="20">
        <v>12</v>
      </c>
      <c r="T7" s="20">
        <v>12</v>
      </c>
      <c r="U7" s="20">
        <v>9</v>
      </c>
      <c r="V7" s="20">
        <v>0</v>
      </c>
      <c r="W7" s="13"/>
      <c r="X7" s="13"/>
      <c r="Y7" s="20">
        <v>12</v>
      </c>
      <c r="Z7" s="20">
        <v>12</v>
      </c>
      <c r="AA7" s="20">
        <v>12</v>
      </c>
      <c r="AB7" s="20">
        <v>9</v>
      </c>
      <c r="AC7" s="20">
        <v>0</v>
      </c>
      <c r="AD7" s="13"/>
      <c r="AE7" s="13"/>
      <c r="AF7" s="20">
        <v>12</v>
      </c>
      <c r="AG7" s="20">
        <v>12</v>
      </c>
      <c r="AH7" s="20">
        <v>12</v>
      </c>
      <c r="AI7" s="19" t="s">
        <v>6</v>
      </c>
      <c r="AJ7" s="20">
        <v>0</v>
      </c>
      <c r="AK7" s="22">
        <f t="shared" si="4"/>
        <v>0</v>
      </c>
      <c r="AL7" s="22">
        <f t="shared" si="5"/>
        <v>0</v>
      </c>
      <c r="AM7" s="22">
        <f t="shared" si="6"/>
        <v>18</v>
      </c>
      <c r="AN7" s="22">
        <f t="shared" si="7"/>
        <v>0</v>
      </c>
      <c r="AO7" s="20">
        <f t="shared" si="8"/>
        <v>168</v>
      </c>
      <c r="AP7" s="14"/>
      <c r="AQ7" s="14"/>
      <c r="AR7" s="20">
        <v>12</v>
      </c>
      <c r="AS7" s="20">
        <v>11</v>
      </c>
      <c r="AT7" s="20">
        <v>11</v>
      </c>
      <c r="AU7" s="20">
        <v>11</v>
      </c>
      <c r="AV7" s="20">
        <v>0</v>
      </c>
      <c r="AW7" s="14"/>
      <c r="AX7" s="14"/>
      <c r="AY7" s="20">
        <v>12</v>
      </c>
      <c r="AZ7" s="20">
        <v>11</v>
      </c>
      <c r="BA7" s="20">
        <v>11</v>
      </c>
      <c r="BB7" s="20">
        <v>11</v>
      </c>
      <c r="BC7" s="20">
        <v>0</v>
      </c>
      <c r="BD7" s="14"/>
      <c r="BE7" s="14"/>
      <c r="BF7" s="20">
        <v>12</v>
      </c>
      <c r="BG7" s="20">
        <v>11</v>
      </c>
      <c r="BH7" s="20">
        <v>11</v>
      </c>
      <c r="BI7" s="20">
        <v>11</v>
      </c>
      <c r="BJ7" s="20">
        <v>0</v>
      </c>
      <c r="BK7" s="14"/>
      <c r="BL7" s="14"/>
      <c r="BM7" s="20">
        <v>12</v>
      </c>
      <c r="BN7" s="20">
        <v>11</v>
      </c>
      <c r="BO7" s="20">
        <v>11</v>
      </c>
      <c r="BP7" s="20">
        <v>11</v>
      </c>
      <c r="BQ7" s="20">
        <v>0</v>
      </c>
      <c r="BR7" s="14"/>
      <c r="BS7" s="14"/>
      <c r="BT7" s="26">
        <v>12</v>
      </c>
      <c r="BU7" s="26">
        <f t="shared" si="9"/>
        <v>0</v>
      </c>
      <c r="BV7" s="26">
        <f t="shared" si="10"/>
        <v>0</v>
      </c>
      <c r="BW7" s="26">
        <f t="shared" si="11"/>
        <v>0</v>
      </c>
      <c r="BX7" s="26">
        <f t="shared" si="12"/>
        <v>0</v>
      </c>
      <c r="BY7" s="26">
        <f t="shared" si="13"/>
        <v>192</v>
      </c>
      <c r="BZ7" s="26">
        <v>11</v>
      </c>
      <c r="CA7" s="26">
        <v>11</v>
      </c>
      <c r="CB7" s="26">
        <v>11</v>
      </c>
      <c r="CC7" s="26">
        <v>0</v>
      </c>
      <c r="CD7" s="14"/>
      <c r="CE7" s="14"/>
      <c r="CF7" s="26">
        <v>12</v>
      </c>
      <c r="CG7" s="26">
        <v>11</v>
      </c>
      <c r="CH7" s="26">
        <v>11</v>
      </c>
      <c r="CI7" s="26">
        <v>11</v>
      </c>
      <c r="CJ7" s="26">
        <v>0</v>
      </c>
      <c r="CK7" s="14"/>
      <c r="CL7" s="14"/>
      <c r="CM7" s="26">
        <v>12</v>
      </c>
      <c r="CN7" s="16" t="s">
        <v>4</v>
      </c>
      <c r="CO7" s="16" t="s">
        <v>4</v>
      </c>
      <c r="CP7" s="16" t="s">
        <v>4</v>
      </c>
      <c r="CQ7" s="26">
        <v>0</v>
      </c>
      <c r="CR7" s="14"/>
      <c r="CS7" s="14"/>
      <c r="CT7" s="19" t="s">
        <v>6</v>
      </c>
      <c r="CU7" s="26">
        <v>11</v>
      </c>
      <c r="CV7" s="26">
        <v>11</v>
      </c>
      <c r="CW7" s="26">
        <v>11</v>
      </c>
      <c r="CX7" s="26">
        <v>0</v>
      </c>
      <c r="CY7" s="14"/>
      <c r="CZ7" s="14"/>
      <c r="DA7" s="26">
        <v>12</v>
      </c>
      <c r="DB7" s="26">
        <v>11</v>
      </c>
      <c r="DC7" s="43">
        <v>11</v>
      </c>
      <c r="DD7" s="41">
        <v>11</v>
      </c>
      <c r="DE7" s="41">
        <f t="shared" si="14"/>
        <v>27</v>
      </c>
      <c r="DF7" s="41">
        <f t="shared" si="15"/>
        <v>0</v>
      </c>
      <c r="DG7" s="41">
        <f t="shared" si="16"/>
        <v>9</v>
      </c>
      <c r="DH7" s="41">
        <f t="shared" si="17"/>
        <v>0</v>
      </c>
      <c r="DI7" s="41">
        <f t="shared" si="18"/>
        <v>168</v>
      </c>
    </row>
    <row r="8" spans="1:113" ht="14.45">
      <c r="A8" s="3"/>
      <c r="B8" s="3" t="s">
        <v>13</v>
      </c>
      <c r="C8" s="22">
        <f t="shared" si="2"/>
        <v>0</v>
      </c>
      <c r="D8" s="22">
        <f t="shared" si="3"/>
        <v>0</v>
      </c>
      <c r="E8" s="22">
        <f t="shared" si="0"/>
        <v>0</v>
      </c>
      <c r="F8" s="22">
        <f t="shared" si="1"/>
        <v>0</v>
      </c>
      <c r="G8" s="20">
        <v>4.5</v>
      </c>
      <c r="H8" s="20">
        <v>4.5</v>
      </c>
      <c r="I8" s="13"/>
      <c r="J8" s="13"/>
      <c r="K8" s="20">
        <v>4.5</v>
      </c>
      <c r="L8" s="20">
        <v>4.5</v>
      </c>
      <c r="M8" s="20">
        <v>4.5</v>
      </c>
      <c r="N8" s="20">
        <v>4.5</v>
      </c>
      <c r="O8" s="20">
        <v>4.5</v>
      </c>
      <c r="P8" s="13"/>
      <c r="Q8" s="13"/>
      <c r="R8" s="20">
        <v>4.5</v>
      </c>
      <c r="S8" s="20">
        <v>4.5</v>
      </c>
      <c r="T8" s="20">
        <v>4.5</v>
      </c>
      <c r="U8" s="20">
        <v>4.5</v>
      </c>
      <c r="V8" s="20">
        <v>4.5</v>
      </c>
      <c r="W8" s="13"/>
      <c r="X8" s="13"/>
      <c r="Y8" s="20">
        <v>4.5</v>
      </c>
      <c r="Z8" s="20">
        <v>4.5</v>
      </c>
      <c r="AA8" s="20">
        <v>4.5</v>
      </c>
      <c r="AB8" s="20">
        <v>4.5</v>
      </c>
      <c r="AC8" s="20">
        <v>4.5</v>
      </c>
      <c r="AD8" s="13"/>
      <c r="AE8" s="13"/>
      <c r="AF8" s="20">
        <v>4.5</v>
      </c>
      <c r="AG8" s="20">
        <v>4.5</v>
      </c>
      <c r="AH8" s="20">
        <v>4.5</v>
      </c>
      <c r="AI8" s="20">
        <v>4.5</v>
      </c>
      <c r="AJ8" s="20">
        <v>4.5</v>
      </c>
      <c r="AK8" s="22">
        <f t="shared" si="4"/>
        <v>0</v>
      </c>
      <c r="AL8" s="22">
        <f t="shared" si="5"/>
        <v>0</v>
      </c>
      <c r="AM8" s="22">
        <f t="shared" si="6"/>
        <v>0</v>
      </c>
      <c r="AN8" s="22">
        <f t="shared" si="7"/>
        <v>0</v>
      </c>
      <c r="AO8" s="20">
        <f t="shared" si="8"/>
        <v>99</v>
      </c>
      <c r="AP8" s="14"/>
      <c r="AQ8" s="14"/>
      <c r="AR8" s="20">
        <v>4.5</v>
      </c>
      <c r="AS8" s="20">
        <v>4.5</v>
      </c>
      <c r="AT8" s="20">
        <v>4.5</v>
      </c>
      <c r="AU8" s="20">
        <v>4.5</v>
      </c>
      <c r="AV8" s="20">
        <v>4.5</v>
      </c>
      <c r="AW8" s="14"/>
      <c r="AX8" s="14"/>
      <c r="AY8" s="20">
        <v>4.5</v>
      </c>
      <c r="AZ8" s="20">
        <v>4.5</v>
      </c>
      <c r="BA8" s="20">
        <v>4.5</v>
      </c>
      <c r="BB8" s="20">
        <v>4.5</v>
      </c>
      <c r="BC8" s="20">
        <v>4.5</v>
      </c>
      <c r="BD8" s="14"/>
      <c r="BE8" s="14"/>
      <c r="BF8" s="20">
        <v>4.5</v>
      </c>
      <c r="BG8" s="20">
        <v>4.5</v>
      </c>
      <c r="BH8" s="20">
        <v>4.5</v>
      </c>
      <c r="BI8" s="20">
        <v>4.5</v>
      </c>
      <c r="BJ8" s="20">
        <v>4.5</v>
      </c>
      <c r="BK8" s="14"/>
      <c r="BL8" s="14"/>
      <c r="BM8" s="20">
        <v>4.5</v>
      </c>
      <c r="BN8" s="20">
        <v>4.5</v>
      </c>
      <c r="BO8" s="20">
        <v>4.5</v>
      </c>
      <c r="BP8" s="20">
        <v>4.5</v>
      </c>
      <c r="BQ8" s="20">
        <v>4.5</v>
      </c>
      <c r="BR8" s="14"/>
      <c r="BS8" s="14"/>
      <c r="BT8" s="26">
        <v>4.5</v>
      </c>
      <c r="BU8" s="26">
        <f t="shared" si="9"/>
        <v>0</v>
      </c>
      <c r="BV8" s="26">
        <f t="shared" si="10"/>
        <v>0</v>
      </c>
      <c r="BW8" s="26">
        <f t="shared" si="11"/>
        <v>0</v>
      </c>
      <c r="BX8" s="26">
        <f t="shared" si="12"/>
        <v>0</v>
      </c>
      <c r="BY8" s="26">
        <f t="shared" si="13"/>
        <v>94.5</v>
      </c>
      <c r="BZ8" s="26">
        <v>9</v>
      </c>
      <c r="CA8" s="26">
        <v>9</v>
      </c>
      <c r="CB8" s="26">
        <v>9</v>
      </c>
      <c r="CC8" s="26">
        <v>9</v>
      </c>
      <c r="CD8" s="14"/>
      <c r="CE8" s="14"/>
      <c r="CF8" s="26">
        <v>9</v>
      </c>
      <c r="CG8" s="26">
        <v>9</v>
      </c>
      <c r="CH8" s="26">
        <v>9</v>
      </c>
      <c r="CI8" s="26">
        <v>9</v>
      </c>
      <c r="CJ8" s="26">
        <v>9</v>
      </c>
      <c r="CK8" s="14"/>
      <c r="CL8" s="14"/>
      <c r="CM8" s="26">
        <v>9</v>
      </c>
      <c r="CN8" s="26">
        <v>9</v>
      </c>
      <c r="CO8" s="26">
        <v>9</v>
      </c>
      <c r="CP8" s="26">
        <v>9</v>
      </c>
      <c r="CQ8" s="26">
        <v>9</v>
      </c>
      <c r="CR8" s="14"/>
      <c r="CS8" s="14"/>
      <c r="CT8" s="26">
        <v>9</v>
      </c>
      <c r="CU8" s="26">
        <v>9</v>
      </c>
      <c r="CV8" s="26">
        <v>9</v>
      </c>
      <c r="CW8" s="26">
        <v>9</v>
      </c>
      <c r="CX8" s="26">
        <v>9</v>
      </c>
      <c r="CY8" s="14"/>
      <c r="CZ8" s="14"/>
      <c r="DA8" s="26">
        <v>9</v>
      </c>
      <c r="DB8" s="26">
        <v>9</v>
      </c>
      <c r="DC8" s="43">
        <v>9</v>
      </c>
      <c r="DD8" s="41">
        <v>9</v>
      </c>
      <c r="DE8" s="41">
        <f t="shared" si="14"/>
        <v>0</v>
      </c>
      <c r="DF8" s="41">
        <f t="shared" si="15"/>
        <v>0</v>
      </c>
      <c r="DG8" s="41">
        <f t="shared" si="16"/>
        <v>0</v>
      </c>
      <c r="DH8" s="41">
        <f t="shared" si="17"/>
        <v>0</v>
      </c>
      <c r="DI8" s="41">
        <f t="shared" si="18"/>
        <v>207</v>
      </c>
    </row>
    <row r="9" spans="1:113">
      <c r="A9" s="3"/>
      <c r="B9" s="3" t="s">
        <v>49</v>
      </c>
      <c r="C9" s="22">
        <f t="shared" si="2"/>
        <v>0</v>
      </c>
      <c r="D9" s="22">
        <f t="shared" si="3"/>
        <v>0</v>
      </c>
      <c r="E9" s="22">
        <f t="shared" si="0"/>
        <v>0</v>
      </c>
      <c r="F9" s="22">
        <f t="shared" si="1"/>
        <v>0</v>
      </c>
      <c r="G9" s="20">
        <v>3</v>
      </c>
      <c r="H9" s="20">
        <v>3</v>
      </c>
      <c r="I9" s="13"/>
      <c r="J9" s="13"/>
      <c r="K9" s="20">
        <v>3</v>
      </c>
      <c r="L9" s="20">
        <v>3</v>
      </c>
      <c r="M9" s="20">
        <v>3</v>
      </c>
      <c r="N9" s="20">
        <v>3</v>
      </c>
      <c r="O9" s="20">
        <v>3</v>
      </c>
      <c r="P9" s="13"/>
      <c r="Q9" s="13"/>
      <c r="R9" s="20">
        <v>3</v>
      </c>
      <c r="S9" s="20">
        <v>3</v>
      </c>
      <c r="T9" s="20">
        <v>3</v>
      </c>
      <c r="U9" s="20">
        <v>3</v>
      </c>
      <c r="V9" s="20">
        <v>3</v>
      </c>
      <c r="W9" s="13"/>
      <c r="X9" s="13"/>
      <c r="Y9" s="20">
        <v>3</v>
      </c>
      <c r="Z9" s="20">
        <v>3</v>
      </c>
      <c r="AA9" s="20">
        <v>3</v>
      </c>
      <c r="AB9" s="20">
        <v>3</v>
      </c>
      <c r="AC9" s="20">
        <v>3</v>
      </c>
      <c r="AD9" s="13"/>
      <c r="AE9" s="13"/>
      <c r="AF9" s="20">
        <v>3</v>
      </c>
      <c r="AG9" s="20">
        <v>3</v>
      </c>
      <c r="AH9" s="20">
        <v>3</v>
      </c>
      <c r="AI9" s="20">
        <v>3</v>
      </c>
      <c r="AJ9" s="20">
        <v>3</v>
      </c>
      <c r="AK9" s="22">
        <f t="shared" si="4"/>
        <v>0</v>
      </c>
      <c r="AL9" s="22">
        <f t="shared" si="5"/>
        <v>0</v>
      </c>
      <c r="AM9" s="22">
        <f t="shared" si="6"/>
        <v>0</v>
      </c>
      <c r="AN9" s="22">
        <f t="shared" si="7"/>
        <v>0</v>
      </c>
      <c r="AO9" s="20">
        <f t="shared" si="8"/>
        <v>66</v>
      </c>
      <c r="AP9" s="14"/>
      <c r="AQ9" s="14"/>
      <c r="AR9" s="20">
        <v>3</v>
      </c>
      <c r="AS9" s="20">
        <v>3</v>
      </c>
      <c r="AT9" s="20">
        <v>3</v>
      </c>
      <c r="AU9" s="20">
        <v>3</v>
      </c>
      <c r="AV9" s="20">
        <v>3</v>
      </c>
      <c r="AW9" s="14"/>
      <c r="AX9" s="14"/>
      <c r="AY9" s="20">
        <v>3</v>
      </c>
      <c r="AZ9" s="20">
        <v>3</v>
      </c>
      <c r="BA9" s="20">
        <v>3</v>
      </c>
      <c r="BB9" s="20">
        <v>3</v>
      </c>
      <c r="BC9" s="20">
        <v>3</v>
      </c>
      <c r="BD9" s="14"/>
      <c r="BE9" s="14"/>
      <c r="BF9" s="20">
        <v>3</v>
      </c>
      <c r="BG9" s="20">
        <v>3</v>
      </c>
      <c r="BH9" s="20">
        <v>3</v>
      </c>
      <c r="BI9" s="20">
        <v>3</v>
      </c>
      <c r="BJ9" s="20">
        <v>3</v>
      </c>
      <c r="BK9" s="14"/>
      <c r="BL9" s="14"/>
      <c r="BM9" s="20">
        <v>3</v>
      </c>
      <c r="BN9" s="20">
        <v>3</v>
      </c>
      <c r="BO9" s="20">
        <v>3</v>
      </c>
      <c r="BP9" s="20">
        <v>3</v>
      </c>
      <c r="BQ9" s="20">
        <v>3</v>
      </c>
      <c r="BR9" s="14"/>
      <c r="BS9" s="14"/>
      <c r="BT9" s="26">
        <v>3</v>
      </c>
      <c r="BU9" s="26">
        <f t="shared" si="9"/>
        <v>0</v>
      </c>
      <c r="BV9" s="26">
        <f t="shared" si="10"/>
        <v>0</v>
      </c>
      <c r="BW9" s="26">
        <f t="shared" si="11"/>
        <v>0</v>
      </c>
      <c r="BX9" s="26">
        <f t="shared" si="12"/>
        <v>0</v>
      </c>
      <c r="BY9" s="26">
        <f t="shared" si="13"/>
        <v>63</v>
      </c>
      <c r="BZ9" s="26">
        <v>9</v>
      </c>
      <c r="CA9" s="26">
        <v>9</v>
      </c>
      <c r="CB9" s="26">
        <v>9</v>
      </c>
      <c r="CC9" s="26">
        <v>9</v>
      </c>
      <c r="CD9" s="14"/>
      <c r="CE9" s="14"/>
      <c r="CF9" s="26">
        <v>9</v>
      </c>
      <c r="CG9" s="26">
        <v>9</v>
      </c>
      <c r="CH9" s="26">
        <v>9</v>
      </c>
      <c r="CI9" s="26">
        <v>9</v>
      </c>
      <c r="CJ9" s="26">
        <v>9</v>
      </c>
      <c r="CK9" s="14"/>
      <c r="CL9" s="14"/>
      <c r="CM9" s="26">
        <v>9</v>
      </c>
      <c r="CN9" s="26">
        <v>9</v>
      </c>
      <c r="CO9" s="26">
        <v>9</v>
      </c>
      <c r="CP9" s="26">
        <v>9</v>
      </c>
      <c r="CQ9" s="26">
        <v>9</v>
      </c>
      <c r="CR9" s="14"/>
      <c r="CS9" s="14"/>
      <c r="CT9" s="26">
        <v>9</v>
      </c>
      <c r="CU9" s="26">
        <v>9</v>
      </c>
      <c r="CV9" s="26">
        <v>9</v>
      </c>
      <c r="CW9" s="26">
        <v>9</v>
      </c>
      <c r="CX9" s="26">
        <v>9</v>
      </c>
      <c r="CY9" s="14"/>
      <c r="CZ9" s="14"/>
      <c r="DA9" s="26">
        <v>9</v>
      </c>
      <c r="DB9" s="26">
        <v>9</v>
      </c>
      <c r="DC9" s="43">
        <v>9</v>
      </c>
      <c r="DD9" s="41">
        <v>9</v>
      </c>
      <c r="DE9" s="41">
        <f t="shared" si="14"/>
        <v>0</v>
      </c>
      <c r="DF9" s="41">
        <f t="shared" si="15"/>
        <v>0</v>
      </c>
      <c r="DG9" s="41">
        <f t="shared" si="16"/>
        <v>0</v>
      </c>
      <c r="DH9" s="41">
        <f t="shared" si="17"/>
        <v>0</v>
      </c>
      <c r="DI9" s="41">
        <f t="shared" si="18"/>
        <v>207</v>
      </c>
    </row>
    <row r="10" spans="1:113">
      <c r="A10" s="3"/>
      <c r="B10" s="3" t="s">
        <v>15</v>
      </c>
      <c r="C10" s="22">
        <f t="shared" si="2"/>
        <v>0</v>
      </c>
      <c r="D10" s="22">
        <f t="shared" si="3"/>
        <v>0</v>
      </c>
      <c r="E10" s="22">
        <f t="shared" si="0"/>
        <v>0</v>
      </c>
      <c r="F10" s="22">
        <f t="shared" si="1"/>
        <v>0</v>
      </c>
      <c r="G10" s="20">
        <v>9</v>
      </c>
      <c r="H10" s="20">
        <v>9</v>
      </c>
      <c r="I10" s="13"/>
      <c r="J10" s="13"/>
      <c r="K10" s="20">
        <v>9</v>
      </c>
      <c r="L10" s="20">
        <v>9</v>
      </c>
      <c r="M10" s="20">
        <v>9</v>
      </c>
      <c r="N10" s="20">
        <v>9</v>
      </c>
      <c r="O10" s="20">
        <v>9</v>
      </c>
      <c r="P10" s="13"/>
      <c r="Q10" s="13"/>
      <c r="R10" s="20">
        <v>9</v>
      </c>
      <c r="S10" s="20">
        <v>9</v>
      </c>
      <c r="T10" s="20">
        <v>9</v>
      </c>
      <c r="U10" s="20">
        <v>9</v>
      </c>
      <c r="V10" s="20">
        <v>9</v>
      </c>
      <c r="W10" s="13"/>
      <c r="X10" s="13"/>
      <c r="Y10" s="20">
        <v>9</v>
      </c>
      <c r="Z10" s="20">
        <v>9</v>
      </c>
      <c r="AA10" s="20">
        <v>9</v>
      </c>
      <c r="AB10" s="20">
        <v>9</v>
      </c>
      <c r="AC10" s="20">
        <v>9</v>
      </c>
      <c r="AD10" s="13"/>
      <c r="AE10" s="13"/>
      <c r="AF10" s="20">
        <v>9</v>
      </c>
      <c r="AG10" s="20">
        <v>9</v>
      </c>
      <c r="AH10" s="20">
        <v>9</v>
      </c>
      <c r="AI10" s="20">
        <v>9</v>
      </c>
      <c r="AJ10" s="20">
        <v>9</v>
      </c>
      <c r="AK10" s="22">
        <f t="shared" si="4"/>
        <v>0</v>
      </c>
      <c r="AL10" s="22">
        <f t="shared" si="5"/>
        <v>0</v>
      </c>
      <c r="AM10" s="22">
        <f t="shared" si="6"/>
        <v>0</v>
      </c>
      <c r="AN10" s="22">
        <f t="shared" si="7"/>
        <v>0</v>
      </c>
      <c r="AO10" s="20">
        <f t="shared" si="8"/>
        <v>198</v>
      </c>
      <c r="AP10" s="14"/>
      <c r="AQ10" s="14"/>
      <c r="AR10" s="20">
        <v>9</v>
      </c>
      <c r="AS10" s="20">
        <v>9</v>
      </c>
      <c r="AT10" s="20">
        <v>9</v>
      </c>
      <c r="AU10" s="20">
        <v>9</v>
      </c>
      <c r="AV10" s="20">
        <v>9</v>
      </c>
      <c r="AW10" s="14"/>
      <c r="AX10" s="14"/>
      <c r="AY10" s="20">
        <v>9</v>
      </c>
      <c r="AZ10" s="20">
        <v>9</v>
      </c>
      <c r="BA10" s="20">
        <v>9</v>
      </c>
      <c r="BB10" s="20">
        <v>9</v>
      </c>
      <c r="BC10" s="20">
        <v>9</v>
      </c>
      <c r="BD10" s="14"/>
      <c r="BE10" s="14"/>
      <c r="BF10" s="16" t="s">
        <v>4</v>
      </c>
      <c r="BG10" s="20">
        <v>9</v>
      </c>
      <c r="BH10" s="20">
        <v>9</v>
      </c>
      <c r="BI10" s="20">
        <v>9</v>
      </c>
      <c r="BJ10" s="20">
        <v>9</v>
      </c>
      <c r="BK10" s="14"/>
      <c r="BL10" s="14"/>
      <c r="BM10" s="20">
        <v>9</v>
      </c>
      <c r="BN10" s="20">
        <v>9</v>
      </c>
      <c r="BO10" s="20">
        <v>9</v>
      </c>
      <c r="BP10" s="20">
        <v>9</v>
      </c>
      <c r="BQ10" s="20">
        <v>9</v>
      </c>
      <c r="BR10" s="14"/>
      <c r="BS10" s="14"/>
      <c r="BT10" s="26">
        <v>9</v>
      </c>
      <c r="BU10" s="26">
        <f t="shared" si="9"/>
        <v>9</v>
      </c>
      <c r="BV10" s="26">
        <f t="shared" si="10"/>
        <v>0</v>
      </c>
      <c r="BW10" s="26">
        <f t="shared" si="11"/>
        <v>0</v>
      </c>
      <c r="BX10" s="26">
        <f t="shared" si="12"/>
        <v>0</v>
      </c>
      <c r="BY10" s="26">
        <f t="shared" si="13"/>
        <v>180</v>
      </c>
      <c r="BZ10" s="26">
        <v>9</v>
      </c>
      <c r="CA10" s="26">
        <v>9</v>
      </c>
      <c r="CB10" s="26">
        <v>9</v>
      </c>
      <c r="CC10" s="26">
        <v>9</v>
      </c>
      <c r="CD10" s="14"/>
      <c r="CE10" s="14"/>
      <c r="CF10" s="26">
        <v>9</v>
      </c>
      <c r="CG10" s="26">
        <v>9</v>
      </c>
      <c r="CH10" s="26">
        <v>9</v>
      </c>
      <c r="CI10" s="26">
        <v>9</v>
      </c>
      <c r="CJ10" s="26">
        <v>9</v>
      </c>
      <c r="CK10" s="14"/>
      <c r="CL10" s="14"/>
      <c r="CM10" s="26">
        <v>9</v>
      </c>
      <c r="CN10" s="26">
        <v>9</v>
      </c>
      <c r="CO10" s="26">
        <v>9</v>
      </c>
      <c r="CP10" s="26">
        <v>9</v>
      </c>
      <c r="CQ10" s="26">
        <v>9</v>
      </c>
      <c r="CR10" s="14"/>
      <c r="CS10" s="14"/>
      <c r="CT10" s="26">
        <v>9</v>
      </c>
      <c r="CU10" s="26">
        <v>9</v>
      </c>
      <c r="CV10" s="26">
        <v>9</v>
      </c>
      <c r="CW10" s="26">
        <v>9</v>
      </c>
      <c r="CX10" s="26">
        <v>9</v>
      </c>
      <c r="CY10" s="14"/>
      <c r="CZ10" s="14"/>
      <c r="DA10" s="26">
        <v>9</v>
      </c>
      <c r="DB10" s="26">
        <v>9</v>
      </c>
      <c r="DC10" s="43">
        <v>9</v>
      </c>
      <c r="DD10" s="41">
        <v>9</v>
      </c>
      <c r="DE10" s="41">
        <f t="shared" si="14"/>
        <v>0</v>
      </c>
      <c r="DF10" s="41">
        <f t="shared" si="15"/>
        <v>0</v>
      </c>
      <c r="DG10" s="41">
        <f t="shared" si="16"/>
        <v>0</v>
      </c>
      <c r="DH10" s="41">
        <f t="shared" si="17"/>
        <v>0</v>
      </c>
      <c r="DI10" s="41">
        <f t="shared" si="18"/>
        <v>207</v>
      </c>
    </row>
    <row r="11" spans="1:113" ht="14.45">
      <c r="A11" s="3"/>
      <c r="B11" s="3" t="s">
        <v>16</v>
      </c>
      <c r="C11" s="22">
        <f t="shared" si="2"/>
        <v>0</v>
      </c>
      <c r="D11" s="22">
        <f t="shared" si="3"/>
        <v>0</v>
      </c>
      <c r="E11" s="22">
        <f t="shared" si="0"/>
        <v>0</v>
      </c>
      <c r="F11" s="22">
        <f t="shared" si="1"/>
        <v>0</v>
      </c>
      <c r="G11" s="20">
        <v>9</v>
      </c>
      <c r="H11" s="20">
        <v>9</v>
      </c>
      <c r="I11" s="13"/>
      <c r="J11" s="13"/>
      <c r="K11" s="20">
        <v>9</v>
      </c>
      <c r="L11" s="20">
        <v>9</v>
      </c>
      <c r="M11" s="20">
        <v>9</v>
      </c>
      <c r="N11" s="20">
        <v>9</v>
      </c>
      <c r="O11" s="20">
        <v>9</v>
      </c>
      <c r="P11" s="13"/>
      <c r="Q11" s="13"/>
      <c r="R11" s="20">
        <v>9</v>
      </c>
      <c r="S11" s="20">
        <v>9</v>
      </c>
      <c r="T11" s="20">
        <v>9</v>
      </c>
      <c r="U11" s="20">
        <v>9</v>
      </c>
      <c r="V11" s="20">
        <v>9</v>
      </c>
      <c r="W11" s="13"/>
      <c r="X11" s="13"/>
      <c r="Y11" s="20">
        <v>9</v>
      </c>
      <c r="Z11" s="20">
        <v>9</v>
      </c>
      <c r="AA11" s="20">
        <v>9</v>
      </c>
      <c r="AB11" s="20">
        <v>9</v>
      </c>
      <c r="AC11" s="20">
        <v>9</v>
      </c>
      <c r="AD11" s="13"/>
      <c r="AE11" s="13"/>
      <c r="AF11" s="20">
        <v>9</v>
      </c>
      <c r="AG11" s="20">
        <v>9</v>
      </c>
      <c r="AH11" s="20">
        <v>9</v>
      </c>
      <c r="AI11" s="20">
        <v>9</v>
      </c>
      <c r="AJ11" s="20">
        <v>9</v>
      </c>
      <c r="AK11" s="22">
        <f t="shared" si="4"/>
        <v>0</v>
      </c>
      <c r="AL11" s="22">
        <f t="shared" si="5"/>
        <v>0</v>
      </c>
      <c r="AM11" s="22">
        <f t="shared" si="6"/>
        <v>0</v>
      </c>
      <c r="AN11" s="22">
        <f t="shared" si="7"/>
        <v>0</v>
      </c>
      <c r="AO11" s="20">
        <f t="shared" si="8"/>
        <v>198</v>
      </c>
      <c r="AP11" s="14"/>
      <c r="AQ11" s="14"/>
      <c r="AR11" s="20">
        <v>9</v>
      </c>
      <c r="AS11" s="20">
        <v>9</v>
      </c>
      <c r="AT11" s="20">
        <v>9</v>
      </c>
      <c r="AU11" s="20">
        <v>9</v>
      </c>
      <c r="AV11" s="20">
        <v>9</v>
      </c>
      <c r="AW11" s="14"/>
      <c r="AX11" s="14"/>
      <c r="AY11" s="20">
        <v>9</v>
      </c>
      <c r="AZ11" s="20">
        <v>9</v>
      </c>
      <c r="BA11" s="20">
        <v>9</v>
      </c>
      <c r="BB11" s="20">
        <v>9</v>
      </c>
      <c r="BC11" s="20">
        <v>9</v>
      </c>
      <c r="BD11" s="14"/>
      <c r="BE11" s="14"/>
      <c r="BF11" s="20">
        <v>9</v>
      </c>
      <c r="BG11" s="20">
        <v>9</v>
      </c>
      <c r="BH11" s="20">
        <v>9</v>
      </c>
      <c r="BI11" s="20">
        <v>9</v>
      </c>
      <c r="BJ11" s="20">
        <v>9</v>
      </c>
      <c r="BK11" s="14"/>
      <c r="BL11" s="14"/>
      <c r="BM11" s="20">
        <v>9</v>
      </c>
      <c r="BN11" s="20">
        <v>9</v>
      </c>
      <c r="BO11" s="20">
        <v>9</v>
      </c>
      <c r="BP11" s="20">
        <v>9</v>
      </c>
      <c r="BQ11" s="20">
        <v>9</v>
      </c>
      <c r="BR11" s="14"/>
      <c r="BS11" s="14"/>
      <c r="BT11" s="26">
        <v>9</v>
      </c>
      <c r="BU11" s="26">
        <f t="shared" si="9"/>
        <v>0</v>
      </c>
      <c r="BV11" s="26">
        <f t="shared" si="10"/>
        <v>0</v>
      </c>
      <c r="BW11" s="26">
        <f t="shared" si="11"/>
        <v>0</v>
      </c>
      <c r="BX11" s="26">
        <f t="shared" si="12"/>
        <v>0</v>
      </c>
      <c r="BY11" s="26">
        <f t="shared" si="13"/>
        <v>189</v>
      </c>
      <c r="BZ11" s="26">
        <v>9</v>
      </c>
      <c r="CA11" s="26">
        <v>9</v>
      </c>
      <c r="CB11" s="26">
        <v>9</v>
      </c>
      <c r="CC11" s="26">
        <v>9</v>
      </c>
      <c r="CD11" s="14"/>
      <c r="CE11" s="14"/>
      <c r="CF11" s="26">
        <v>9</v>
      </c>
      <c r="CG11" s="26">
        <v>9</v>
      </c>
      <c r="CH11" s="26">
        <v>9</v>
      </c>
      <c r="CI11" s="26">
        <v>9</v>
      </c>
      <c r="CJ11" s="26">
        <v>9</v>
      </c>
      <c r="CK11" s="14"/>
      <c r="CL11" s="14"/>
      <c r="CM11" s="26">
        <v>9</v>
      </c>
      <c r="CN11" s="26">
        <v>9</v>
      </c>
      <c r="CO11" s="26">
        <v>9</v>
      </c>
      <c r="CP11" s="26">
        <v>9</v>
      </c>
      <c r="CQ11" s="26">
        <v>9</v>
      </c>
      <c r="CR11" s="14"/>
      <c r="CS11" s="14"/>
      <c r="CT11" s="26">
        <v>9</v>
      </c>
      <c r="CU11" s="26">
        <v>9</v>
      </c>
      <c r="CV11" s="26">
        <v>9</v>
      </c>
      <c r="CW11" s="26">
        <v>9</v>
      </c>
      <c r="CX11" s="26">
        <v>9</v>
      </c>
      <c r="CY11" s="14"/>
      <c r="CZ11" s="14"/>
      <c r="DA11" s="26">
        <v>9</v>
      </c>
      <c r="DB11" s="26">
        <v>9</v>
      </c>
      <c r="DC11" s="44" t="s">
        <v>4</v>
      </c>
      <c r="DD11" s="42" t="s">
        <v>4</v>
      </c>
      <c r="DE11" s="41">
        <f t="shared" si="14"/>
        <v>18</v>
      </c>
      <c r="DF11" s="41">
        <f t="shared" si="15"/>
        <v>0</v>
      </c>
      <c r="DG11" s="41">
        <f t="shared" si="16"/>
        <v>0</v>
      </c>
      <c r="DH11" s="41">
        <f t="shared" si="17"/>
        <v>0</v>
      </c>
      <c r="DI11" s="41">
        <f t="shared" si="18"/>
        <v>189</v>
      </c>
    </row>
    <row r="12" spans="1:113" ht="14.45">
      <c r="A12" s="3"/>
      <c r="B12" s="3" t="s">
        <v>17</v>
      </c>
      <c r="C12" s="22">
        <f t="shared" si="2"/>
        <v>0</v>
      </c>
      <c r="D12" s="22">
        <f t="shared" si="3"/>
        <v>0</v>
      </c>
      <c r="E12" s="22">
        <f t="shared" si="0"/>
        <v>0</v>
      </c>
      <c r="F12" s="22">
        <f t="shared" si="1"/>
        <v>0</v>
      </c>
      <c r="G12" s="20">
        <v>9</v>
      </c>
      <c r="H12" s="20">
        <v>9</v>
      </c>
      <c r="I12" s="13"/>
      <c r="J12" s="13"/>
      <c r="K12" s="20">
        <v>9</v>
      </c>
      <c r="L12" s="20">
        <v>9</v>
      </c>
      <c r="M12" s="20">
        <v>9</v>
      </c>
      <c r="N12" s="20">
        <v>9</v>
      </c>
      <c r="O12" s="20">
        <v>9</v>
      </c>
      <c r="P12" s="13"/>
      <c r="Q12" s="13"/>
      <c r="R12" s="20">
        <v>9</v>
      </c>
      <c r="S12" s="20">
        <v>9</v>
      </c>
      <c r="T12" s="20">
        <v>9</v>
      </c>
      <c r="U12" s="20">
        <v>9</v>
      </c>
      <c r="V12" s="20">
        <v>9</v>
      </c>
      <c r="W12" s="13"/>
      <c r="X12" s="13"/>
      <c r="Y12" s="20">
        <v>9</v>
      </c>
      <c r="Z12" s="20">
        <v>9</v>
      </c>
      <c r="AA12" s="20">
        <v>9</v>
      </c>
      <c r="AB12" s="20">
        <v>9</v>
      </c>
      <c r="AC12" s="20">
        <v>9</v>
      </c>
      <c r="AD12" s="13"/>
      <c r="AE12" s="13"/>
      <c r="AF12" s="20">
        <v>9</v>
      </c>
      <c r="AG12" s="20">
        <v>9</v>
      </c>
      <c r="AH12" s="20">
        <v>9</v>
      </c>
      <c r="AI12" s="20">
        <v>9</v>
      </c>
      <c r="AJ12" s="20">
        <v>9</v>
      </c>
      <c r="AK12" s="22">
        <f t="shared" si="4"/>
        <v>0</v>
      </c>
      <c r="AL12" s="22">
        <f t="shared" si="5"/>
        <v>0</v>
      </c>
      <c r="AM12" s="22">
        <f t="shared" si="6"/>
        <v>0</v>
      </c>
      <c r="AN12" s="22">
        <f t="shared" si="7"/>
        <v>0</v>
      </c>
      <c r="AO12" s="20">
        <f t="shared" si="8"/>
        <v>198</v>
      </c>
      <c r="AP12" s="14"/>
      <c r="AQ12" s="14"/>
      <c r="AR12" s="20">
        <v>9</v>
      </c>
      <c r="AS12" s="20">
        <v>9</v>
      </c>
      <c r="AT12" s="20">
        <v>9</v>
      </c>
      <c r="AU12" s="20">
        <v>9</v>
      </c>
      <c r="AV12" s="20">
        <v>9</v>
      </c>
      <c r="AW12" s="14"/>
      <c r="AX12" s="14"/>
      <c r="AY12" s="20">
        <v>9</v>
      </c>
      <c r="AZ12" s="20">
        <v>9</v>
      </c>
      <c r="BA12" s="20">
        <v>9</v>
      </c>
      <c r="BB12" s="20">
        <v>9</v>
      </c>
      <c r="BC12" s="20">
        <v>9</v>
      </c>
      <c r="BD12" s="14"/>
      <c r="BE12" s="14"/>
      <c r="BF12" s="20">
        <v>9</v>
      </c>
      <c r="BG12" s="20">
        <v>9</v>
      </c>
      <c r="BH12" s="20">
        <v>9</v>
      </c>
      <c r="BI12" s="20">
        <v>9</v>
      </c>
      <c r="BJ12" s="20">
        <v>9</v>
      </c>
      <c r="BK12" s="14"/>
      <c r="BL12" s="14"/>
      <c r="BM12" s="20">
        <v>9</v>
      </c>
      <c r="BN12" s="20">
        <v>9</v>
      </c>
      <c r="BO12" s="20">
        <v>9</v>
      </c>
      <c r="BP12" s="20">
        <v>9</v>
      </c>
      <c r="BQ12" s="20">
        <v>9</v>
      </c>
      <c r="BR12" s="14"/>
      <c r="BS12" s="14"/>
      <c r="BT12" s="26">
        <v>9</v>
      </c>
      <c r="BU12" s="26">
        <f t="shared" si="9"/>
        <v>0</v>
      </c>
      <c r="BV12" s="26">
        <f t="shared" si="10"/>
        <v>0</v>
      </c>
      <c r="BW12" s="26">
        <f t="shared" si="11"/>
        <v>0</v>
      </c>
      <c r="BX12" s="26">
        <f t="shared" si="12"/>
        <v>0</v>
      </c>
      <c r="BY12" s="26">
        <f t="shared" si="13"/>
        <v>189</v>
      </c>
      <c r="BZ12" s="26">
        <v>9</v>
      </c>
      <c r="CA12" s="26">
        <v>9</v>
      </c>
      <c r="CB12" s="26">
        <v>9</v>
      </c>
      <c r="CC12" s="26">
        <v>9</v>
      </c>
      <c r="CD12" s="14"/>
      <c r="CE12" s="14"/>
      <c r="CF12" s="26">
        <v>9</v>
      </c>
      <c r="CG12" s="26">
        <v>9</v>
      </c>
      <c r="CH12" s="26">
        <v>9</v>
      </c>
      <c r="CI12" s="26">
        <v>9</v>
      </c>
      <c r="CJ12" s="26">
        <v>9</v>
      </c>
      <c r="CK12" s="14"/>
      <c r="CL12" s="14"/>
      <c r="CM12" s="26">
        <v>9</v>
      </c>
      <c r="CN12" s="26">
        <v>9</v>
      </c>
      <c r="CO12" s="26">
        <v>9</v>
      </c>
      <c r="CP12" s="26">
        <v>9</v>
      </c>
      <c r="CQ12" s="26">
        <v>9</v>
      </c>
      <c r="CR12" s="14"/>
      <c r="CS12" s="14"/>
      <c r="CT12" s="26">
        <v>9</v>
      </c>
      <c r="CU12" s="26">
        <v>9</v>
      </c>
      <c r="CV12" s="26">
        <v>9</v>
      </c>
      <c r="CW12" s="26">
        <v>9</v>
      </c>
      <c r="CX12" s="26">
        <v>9</v>
      </c>
      <c r="CY12" s="14"/>
      <c r="CZ12" s="14"/>
      <c r="DA12" s="26">
        <v>9</v>
      </c>
      <c r="DB12" s="26">
        <v>9</v>
      </c>
      <c r="DC12" s="43">
        <v>9</v>
      </c>
      <c r="DD12" s="41">
        <v>9</v>
      </c>
      <c r="DE12" s="41">
        <f t="shared" si="14"/>
        <v>0</v>
      </c>
      <c r="DF12" s="41">
        <f t="shared" si="15"/>
        <v>0</v>
      </c>
      <c r="DG12" s="41">
        <f t="shared" si="16"/>
        <v>0</v>
      </c>
      <c r="DH12" s="41">
        <f t="shared" si="17"/>
        <v>0</v>
      </c>
      <c r="DI12" s="41">
        <f t="shared" si="18"/>
        <v>207</v>
      </c>
    </row>
    <row r="13" spans="1:113" ht="14.45">
      <c r="A13" s="3" t="s">
        <v>18</v>
      </c>
      <c r="B13" s="3" t="s">
        <v>19</v>
      </c>
      <c r="C13" s="22">
        <f t="shared" si="2"/>
        <v>0</v>
      </c>
      <c r="D13" s="22">
        <f t="shared" si="3"/>
        <v>0</v>
      </c>
      <c r="E13" s="22">
        <f t="shared" si="0"/>
        <v>9</v>
      </c>
      <c r="F13" s="22">
        <f t="shared" si="1"/>
        <v>0</v>
      </c>
      <c r="G13" s="20">
        <v>9</v>
      </c>
      <c r="H13" s="20">
        <v>9</v>
      </c>
      <c r="I13" s="13"/>
      <c r="J13" s="13"/>
      <c r="K13" s="20">
        <v>9</v>
      </c>
      <c r="L13" s="20">
        <v>9</v>
      </c>
      <c r="M13" s="20">
        <v>9</v>
      </c>
      <c r="N13" s="20">
        <v>9</v>
      </c>
      <c r="O13" s="20">
        <v>9</v>
      </c>
      <c r="P13" s="13"/>
      <c r="Q13" s="13"/>
      <c r="R13" s="19" t="s">
        <v>6</v>
      </c>
      <c r="S13" s="20">
        <v>9</v>
      </c>
      <c r="T13" s="20">
        <v>9</v>
      </c>
      <c r="U13" s="20">
        <v>9</v>
      </c>
      <c r="V13" s="20">
        <v>9</v>
      </c>
      <c r="W13" s="13"/>
      <c r="X13" s="13"/>
      <c r="Y13" s="20">
        <v>9</v>
      </c>
      <c r="Z13" s="20">
        <v>9</v>
      </c>
      <c r="AA13" s="20">
        <v>9</v>
      </c>
      <c r="AB13" s="20">
        <v>9</v>
      </c>
      <c r="AC13" s="20">
        <v>9</v>
      </c>
      <c r="AD13" s="13"/>
      <c r="AE13" s="13"/>
      <c r="AF13" s="20">
        <v>9</v>
      </c>
      <c r="AG13" s="20">
        <v>9</v>
      </c>
      <c r="AH13" s="20">
        <v>9</v>
      </c>
      <c r="AI13" s="20">
        <v>9</v>
      </c>
      <c r="AJ13" s="20">
        <v>9</v>
      </c>
      <c r="AK13" s="22">
        <f t="shared" si="4"/>
        <v>0</v>
      </c>
      <c r="AL13" s="22">
        <f t="shared" si="5"/>
        <v>0</v>
      </c>
      <c r="AM13" s="22">
        <f t="shared" si="6"/>
        <v>9</v>
      </c>
      <c r="AN13" s="22">
        <f t="shared" si="7"/>
        <v>0</v>
      </c>
      <c r="AO13" s="20">
        <f t="shared" si="8"/>
        <v>189</v>
      </c>
      <c r="AP13" s="14"/>
      <c r="AQ13" s="14"/>
      <c r="AR13" s="20">
        <v>9</v>
      </c>
      <c r="AS13" s="20">
        <v>9</v>
      </c>
      <c r="AT13" s="20">
        <v>9</v>
      </c>
      <c r="AU13" s="20">
        <v>9</v>
      </c>
      <c r="AV13" s="20">
        <v>9</v>
      </c>
      <c r="AW13" s="14"/>
      <c r="AX13" s="14"/>
      <c r="AY13" s="20">
        <v>9</v>
      </c>
      <c r="AZ13" s="20">
        <v>9</v>
      </c>
      <c r="BA13" s="20">
        <v>9</v>
      </c>
      <c r="BB13" s="20">
        <v>9</v>
      </c>
      <c r="BC13" s="20">
        <v>9</v>
      </c>
      <c r="BD13" s="14"/>
      <c r="BE13" s="14"/>
      <c r="BF13" s="20">
        <v>9</v>
      </c>
      <c r="BG13" s="20">
        <v>9</v>
      </c>
      <c r="BH13" s="20">
        <v>9</v>
      </c>
      <c r="BI13" s="20">
        <v>9</v>
      </c>
      <c r="BJ13" s="20">
        <v>9</v>
      </c>
      <c r="BK13" s="14"/>
      <c r="BL13" s="14"/>
      <c r="BM13" s="20">
        <v>9</v>
      </c>
      <c r="BN13" s="20">
        <v>9</v>
      </c>
      <c r="BO13" s="20">
        <v>9</v>
      </c>
      <c r="BP13" s="20">
        <v>9</v>
      </c>
      <c r="BQ13" s="20">
        <v>9</v>
      </c>
      <c r="BR13" s="14"/>
      <c r="BS13" s="14"/>
      <c r="BT13" s="26">
        <v>9</v>
      </c>
      <c r="BU13" s="26">
        <f t="shared" si="9"/>
        <v>0</v>
      </c>
      <c r="BV13" s="26">
        <f t="shared" si="10"/>
        <v>0</v>
      </c>
      <c r="BW13" s="26">
        <f t="shared" si="11"/>
        <v>0</v>
      </c>
      <c r="BX13" s="26">
        <f t="shared" si="12"/>
        <v>0</v>
      </c>
      <c r="BY13" s="26">
        <f t="shared" si="13"/>
        <v>189</v>
      </c>
      <c r="BZ13" s="26">
        <v>9</v>
      </c>
      <c r="CA13" s="26">
        <v>9</v>
      </c>
      <c r="CB13" s="26">
        <v>9</v>
      </c>
      <c r="CC13" s="26">
        <v>9</v>
      </c>
      <c r="CD13" s="13"/>
      <c r="CE13" s="13"/>
      <c r="CF13" s="26">
        <v>9</v>
      </c>
      <c r="CG13" s="26">
        <v>9</v>
      </c>
      <c r="CH13" s="26">
        <v>9</v>
      </c>
      <c r="CI13" s="26">
        <v>9</v>
      </c>
      <c r="CJ13" s="26">
        <v>9</v>
      </c>
      <c r="CK13" s="13"/>
      <c r="CL13" s="13"/>
      <c r="CM13" s="26">
        <v>9</v>
      </c>
      <c r="CN13" s="26">
        <v>9</v>
      </c>
      <c r="CO13" s="26">
        <v>9</v>
      </c>
      <c r="CP13" s="26">
        <v>9</v>
      </c>
      <c r="CQ13" s="26">
        <v>9</v>
      </c>
      <c r="CR13" s="13"/>
      <c r="CS13" s="13"/>
      <c r="CT13" s="26">
        <v>9</v>
      </c>
      <c r="CU13" s="26">
        <v>9</v>
      </c>
      <c r="CV13" s="26">
        <v>9</v>
      </c>
      <c r="CW13" s="26">
        <v>9</v>
      </c>
      <c r="CX13" s="26">
        <v>9</v>
      </c>
      <c r="CY13" s="13"/>
      <c r="CZ13" s="13"/>
      <c r="DA13" s="26">
        <v>9</v>
      </c>
      <c r="DB13" s="26">
        <v>9</v>
      </c>
      <c r="DC13" s="43">
        <v>9</v>
      </c>
      <c r="DD13" s="41">
        <v>9</v>
      </c>
      <c r="DE13" s="41">
        <f t="shared" si="14"/>
        <v>0</v>
      </c>
      <c r="DF13" s="41">
        <f t="shared" si="15"/>
        <v>0</v>
      </c>
      <c r="DG13" s="41">
        <f t="shared" si="16"/>
        <v>0</v>
      </c>
      <c r="DH13" s="41">
        <f t="shared" si="17"/>
        <v>0</v>
      </c>
      <c r="DI13" s="41">
        <f t="shared" si="18"/>
        <v>207</v>
      </c>
    </row>
    <row r="14" spans="1:113">
      <c r="A14" s="3" t="s">
        <v>18</v>
      </c>
      <c r="B14" s="3" t="s">
        <v>20</v>
      </c>
      <c r="C14" s="22">
        <f t="shared" si="2"/>
        <v>9</v>
      </c>
      <c r="D14" s="22">
        <f t="shared" si="3"/>
        <v>0</v>
      </c>
      <c r="E14" s="22">
        <f t="shared" si="0"/>
        <v>9</v>
      </c>
      <c r="F14" s="22">
        <f t="shared" si="1"/>
        <v>0</v>
      </c>
      <c r="G14" s="20">
        <v>9</v>
      </c>
      <c r="H14" s="20">
        <v>9</v>
      </c>
      <c r="I14" s="13"/>
      <c r="J14" s="13"/>
      <c r="K14" s="20">
        <v>9</v>
      </c>
      <c r="L14" s="20">
        <v>9</v>
      </c>
      <c r="M14" s="20">
        <v>9</v>
      </c>
      <c r="N14" s="20">
        <v>9</v>
      </c>
      <c r="O14" s="20">
        <v>9</v>
      </c>
      <c r="P14" s="13"/>
      <c r="Q14" s="13"/>
      <c r="R14" s="19" t="s">
        <v>6</v>
      </c>
      <c r="S14" s="20">
        <v>9</v>
      </c>
      <c r="T14" s="20">
        <v>9</v>
      </c>
      <c r="U14" s="20">
        <v>9</v>
      </c>
      <c r="V14" s="20">
        <v>9</v>
      </c>
      <c r="W14" s="13"/>
      <c r="X14" s="13"/>
      <c r="Y14" s="20">
        <v>9</v>
      </c>
      <c r="Z14" s="17" t="s">
        <v>4</v>
      </c>
      <c r="AA14" s="20">
        <v>9</v>
      </c>
      <c r="AB14" s="20">
        <v>9</v>
      </c>
      <c r="AC14" s="20">
        <v>9</v>
      </c>
      <c r="AD14" s="13"/>
      <c r="AE14" s="13"/>
      <c r="AF14" s="20">
        <v>9</v>
      </c>
      <c r="AG14" s="20">
        <v>9</v>
      </c>
      <c r="AH14" s="20">
        <v>9</v>
      </c>
      <c r="AI14" s="20">
        <v>9</v>
      </c>
      <c r="AJ14" s="20">
        <v>9</v>
      </c>
      <c r="AK14" s="22">
        <f t="shared" si="4"/>
        <v>9</v>
      </c>
      <c r="AL14" s="22">
        <f t="shared" si="5"/>
        <v>0</v>
      </c>
      <c r="AM14" s="22">
        <f t="shared" si="6"/>
        <v>9</v>
      </c>
      <c r="AN14" s="22">
        <f t="shared" si="7"/>
        <v>0</v>
      </c>
      <c r="AO14" s="20">
        <f t="shared" si="8"/>
        <v>180</v>
      </c>
      <c r="AP14" s="14"/>
      <c r="AQ14" s="14"/>
      <c r="AR14" s="20">
        <v>9</v>
      </c>
      <c r="AS14" s="20">
        <v>9</v>
      </c>
      <c r="AT14" s="20">
        <v>9</v>
      </c>
      <c r="AU14" s="20">
        <v>9</v>
      </c>
      <c r="AV14" s="20">
        <v>9</v>
      </c>
      <c r="AW14" s="14"/>
      <c r="AX14" s="14"/>
      <c r="AY14" s="20">
        <v>9</v>
      </c>
      <c r="AZ14" s="20">
        <v>9</v>
      </c>
      <c r="BA14" s="20">
        <v>9</v>
      </c>
      <c r="BB14" s="20">
        <v>9</v>
      </c>
      <c r="BC14" s="20">
        <v>9</v>
      </c>
      <c r="BD14" s="14"/>
      <c r="BE14" s="14"/>
      <c r="BF14" s="20">
        <v>9</v>
      </c>
      <c r="BG14" s="20">
        <v>9</v>
      </c>
      <c r="BH14" s="17" t="s">
        <v>4</v>
      </c>
      <c r="BI14" s="20">
        <v>9</v>
      </c>
      <c r="BJ14" s="20">
        <v>9</v>
      </c>
      <c r="BK14" s="14"/>
      <c r="BL14" s="14"/>
      <c r="BM14" s="17" t="s">
        <v>4</v>
      </c>
      <c r="BN14" s="17" t="s">
        <v>4</v>
      </c>
      <c r="BO14" s="17" t="s">
        <v>4</v>
      </c>
      <c r="BP14" s="17" t="s">
        <v>4</v>
      </c>
      <c r="BQ14" s="17" t="s">
        <v>4</v>
      </c>
      <c r="BR14" s="14"/>
      <c r="BS14" s="14"/>
      <c r="BT14" s="26">
        <v>9</v>
      </c>
      <c r="BU14" s="26">
        <f t="shared" si="9"/>
        <v>54</v>
      </c>
      <c r="BV14" s="26">
        <f t="shared" si="10"/>
        <v>0</v>
      </c>
      <c r="BW14" s="26">
        <f t="shared" si="11"/>
        <v>0</v>
      </c>
      <c r="BX14" s="26">
        <f t="shared" si="12"/>
        <v>0</v>
      </c>
      <c r="BY14" s="26">
        <f t="shared" si="13"/>
        <v>135</v>
      </c>
      <c r="BZ14" s="26">
        <v>9</v>
      </c>
      <c r="CA14" s="26">
        <v>9</v>
      </c>
      <c r="CB14" s="26">
        <v>9</v>
      </c>
      <c r="CC14" s="26">
        <v>9</v>
      </c>
      <c r="CD14" s="13"/>
      <c r="CE14" s="13"/>
      <c r="CF14" s="26">
        <v>9</v>
      </c>
      <c r="CG14" s="26">
        <v>9</v>
      </c>
      <c r="CH14" s="26">
        <v>9</v>
      </c>
      <c r="CI14" s="26">
        <v>9</v>
      </c>
      <c r="CJ14" s="17" t="s">
        <v>4</v>
      </c>
      <c r="CK14" s="13"/>
      <c r="CL14" s="13"/>
      <c r="CM14" s="26">
        <v>9</v>
      </c>
      <c r="CN14" s="26">
        <v>9</v>
      </c>
      <c r="CO14" s="26">
        <v>9</v>
      </c>
      <c r="CP14" s="26">
        <v>9</v>
      </c>
      <c r="CQ14" s="26">
        <v>9</v>
      </c>
      <c r="CR14" s="13"/>
      <c r="CS14" s="13"/>
      <c r="CT14" s="26">
        <v>9</v>
      </c>
      <c r="CU14" s="26">
        <v>9</v>
      </c>
      <c r="CV14" s="26">
        <v>9</v>
      </c>
      <c r="CW14" s="26">
        <v>9</v>
      </c>
      <c r="CX14" s="17" t="s">
        <v>4</v>
      </c>
      <c r="CY14" s="13"/>
      <c r="CZ14" s="13"/>
      <c r="DA14" s="26">
        <v>9</v>
      </c>
      <c r="DB14" s="26">
        <v>9</v>
      </c>
      <c r="DC14" s="17" t="s">
        <v>4</v>
      </c>
      <c r="DD14" s="17" t="s">
        <v>4</v>
      </c>
      <c r="DE14" s="41">
        <f t="shared" si="14"/>
        <v>36</v>
      </c>
      <c r="DF14" s="41">
        <f t="shared" si="15"/>
        <v>0</v>
      </c>
      <c r="DG14" s="41">
        <f t="shared" si="16"/>
        <v>0</v>
      </c>
      <c r="DH14" s="41">
        <f t="shared" si="17"/>
        <v>0</v>
      </c>
      <c r="DI14" s="41">
        <f t="shared" si="18"/>
        <v>171</v>
      </c>
    </row>
    <row r="15" spans="1:113">
      <c r="A15" s="3" t="s">
        <v>18</v>
      </c>
      <c r="B15" s="3" t="s">
        <v>21</v>
      </c>
      <c r="C15" s="22">
        <f t="shared" si="2"/>
        <v>18</v>
      </c>
      <c r="D15" s="22">
        <f t="shared" si="3"/>
        <v>0</v>
      </c>
      <c r="E15" s="22">
        <f t="shared" si="0"/>
        <v>9</v>
      </c>
      <c r="F15" s="22">
        <f t="shared" si="1"/>
        <v>0</v>
      </c>
      <c r="G15" s="20">
        <v>9</v>
      </c>
      <c r="H15" s="20">
        <v>9</v>
      </c>
      <c r="I15" s="13"/>
      <c r="J15" s="13"/>
      <c r="K15" s="20">
        <v>9</v>
      </c>
      <c r="L15" s="20">
        <v>9</v>
      </c>
      <c r="M15" s="20">
        <v>9</v>
      </c>
      <c r="N15" s="20">
        <v>9</v>
      </c>
      <c r="O15" s="20">
        <v>9</v>
      </c>
      <c r="P15" s="13"/>
      <c r="Q15" s="13"/>
      <c r="R15" s="19" t="s">
        <v>6</v>
      </c>
      <c r="S15" s="17" t="s">
        <v>4</v>
      </c>
      <c r="T15" s="17" t="s">
        <v>4</v>
      </c>
      <c r="U15" s="20">
        <v>9</v>
      </c>
      <c r="V15" s="20">
        <v>9</v>
      </c>
      <c r="W15" s="13"/>
      <c r="X15" s="13"/>
      <c r="Y15" s="20">
        <v>9</v>
      </c>
      <c r="Z15" s="20">
        <v>9</v>
      </c>
      <c r="AA15" s="20">
        <v>9</v>
      </c>
      <c r="AB15" s="20">
        <v>9</v>
      </c>
      <c r="AC15" s="20">
        <v>9</v>
      </c>
      <c r="AD15" s="13"/>
      <c r="AE15" s="13"/>
      <c r="AF15" s="20">
        <v>9</v>
      </c>
      <c r="AG15" s="20">
        <v>9</v>
      </c>
      <c r="AH15" s="20">
        <v>9</v>
      </c>
      <c r="AI15" s="20">
        <v>9</v>
      </c>
      <c r="AJ15" s="20">
        <v>9</v>
      </c>
      <c r="AK15" s="22">
        <f t="shared" si="4"/>
        <v>18</v>
      </c>
      <c r="AL15" s="22">
        <f t="shared" si="5"/>
        <v>0</v>
      </c>
      <c r="AM15" s="22">
        <f t="shared" si="6"/>
        <v>9</v>
      </c>
      <c r="AN15" s="22">
        <f t="shared" si="7"/>
        <v>0</v>
      </c>
      <c r="AO15" s="20">
        <f t="shared" si="8"/>
        <v>171</v>
      </c>
      <c r="AP15" s="14"/>
      <c r="AQ15" s="14"/>
      <c r="AR15" s="20">
        <v>9</v>
      </c>
      <c r="AS15" s="20">
        <v>9</v>
      </c>
      <c r="AT15" s="20">
        <v>9</v>
      </c>
      <c r="AU15" s="20">
        <v>9</v>
      </c>
      <c r="AV15" s="20">
        <v>9</v>
      </c>
      <c r="AW15" s="14"/>
      <c r="AX15" s="14"/>
      <c r="AY15" s="20">
        <v>9</v>
      </c>
      <c r="AZ15" s="20">
        <v>9</v>
      </c>
      <c r="BA15" s="20">
        <v>9</v>
      </c>
      <c r="BB15" s="20">
        <v>9</v>
      </c>
      <c r="BC15" s="20">
        <v>9</v>
      </c>
      <c r="BD15" s="14"/>
      <c r="BE15" s="14"/>
      <c r="BF15" s="20">
        <v>9</v>
      </c>
      <c r="BG15" s="20">
        <v>9</v>
      </c>
      <c r="BH15" s="20">
        <v>9</v>
      </c>
      <c r="BI15" s="20">
        <v>9</v>
      </c>
      <c r="BJ15" s="20">
        <v>9</v>
      </c>
      <c r="BK15" s="14"/>
      <c r="BL15" s="14"/>
      <c r="BM15" s="20">
        <v>9</v>
      </c>
      <c r="BN15" s="20">
        <v>9</v>
      </c>
      <c r="BO15" s="20">
        <v>9</v>
      </c>
      <c r="BP15" s="20">
        <v>9</v>
      </c>
      <c r="BQ15" s="20">
        <v>9</v>
      </c>
      <c r="BR15" s="14"/>
      <c r="BS15" s="14"/>
      <c r="BT15" s="26">
        <v>9</v>
      </c>
      <c r="BU15" s="26">
        <f t="shared" si="9"/>
        <v>0</v>
      </c>
      <c r="BV15" s="26">
        <f t="shared" si="10"/>
        <v>0</v>
      </c>
      <c r="BW15" s="26">
        <f t="shared" si="11"/>
        <v>0</v>
      </c>
      <c r="BX15" s="26">
        <f t="shared" si="12"/>
        <v>0</v>
      </c>
      <c r="BY15" s="26">
        <f t="shared" si="13"/>
        <v>189</v>
      </c>
      <c r="BZ15" s="26">
        <v>9</v>
      </c>
      <c r="CA15" s="26">
        <v>9</v>
      </c>
      <c r="CB15" s="26">
        <v>9</v>
      </c>
      <c r="CC15" s="26">
        <v>9</v>
      </c>
      <c r="CD15" s="14"/>
      <c r="CE15" s="14"/>
      <c r="CF15" s="26">
        <v>9</v>
      </c>
      <c r="CG15" s="26">
        <v>9</v>
      </c>
      <c r="CH15" s="26">
        <v>9</v>
      </c>
      <c r="CI15" s="26">
        <v>9</v>
      </c>
      <c r="CJ15" s="26">
        <v>9</v>
      </c>
      <c r="CK15" s="14"/>
      <c r="CL15" s="14"/>
      <c r="CM15" s="26">
        <v>9</v>
      </c>
      <c r="CN15" s="26">
        <v>9</v>
      </c>
      <c r="CO15" s="26">
        <v>9</v>
      </c>
      <c r="CP15" s="26">
        <v>9</v>
      </c>
      <c r="CQ15" s="26">
        <v>9</v>
      </c>
      <c r="CR15" s="14"/>
      <c r="CS15" s="14"/>
      <c r="CT15" s="26">
        <v>9</v>
      </c>
      <c r="CU15" s="26">
        <v>9</v>
      </c>
      <c r="CV15" s="26">
        <v>9</v>
      </c>
      <c r="CW15" s="26">
        <v>9</v>
      </c>
      <c r="CX15" s="26">
        <v>9</v>
      </c>
      <c r="CY15" s="14"/>
      <c r="CZ15" s="14"/>
      <c r="DA15" s="26">
        <v>9</v>
      </c>
      <c r="DB15" s="26">
        <v>9</v>
      </c>
      <c r="DC15" s="43">
        <v>9</v>
      </c>
      <c r="DD15" s="41">
        <v>9</v>
      </c>
      <c r="DE15" s="41">
        <f t="shared" si="14"/>
        <v>0</v>
      </c>
      <c r="DF15" s="41">
        <f t="shared" si="15"/>
        <v>0</v>
      </c>
      <c r="DG15" s="41">
        <f t="shared" si="16"/>
        <v>0</v>
      </c>
      <c r="DH15" s="41">
        <f t="shared" si="17"/>
        <v>0</v>
      </c>
      <c r="DI15" s="41">
        <f t="shared" si="18"/>
        <v>207</v>
      </c>
    </row>
    <row r="16" spans="1:113">
      <c r="A16" s="3" t="s">
        <v>18</v>
      </c>
      <c r="B16" s="3" t="s">
        <v>22</v>
      </c>
      <c r="C16" s="22">
        <f>COUNTIF(G16:DD16,"VL")*9</f>
        <v>36</v>
      </c>
      <c r="D16" s="22">
        <f>COUNTIF(G16:AE16,"SL")*9</f>
        <v>18</v>
      </c>
      <c r="E16" s="22">
        <f>COUNTIF(G16:DD16,"H")*9</f>
        <v>0</v>
      </c>
      <c r="F16" s="22">
        <f>COUNTIF(G16:AE16,"T")*9</f>
        <v>0</v>
      </c>
      <c r="G16" s="15" t="s">
        <v>5</v>
      </c>
      <c r="H16" s="15" t="s">
        <v>5</v>
      </c>
      <c r="I16" s="13"/>
      <c r="J16" s="13"/>
      <c r="K16" s="20">
        <v>9</v>
      </c>
      <c r="L16" s="20">
        <v>9</v>
      </c>
      <c r="M16" s="20">
        <v>9</v>
      </c>
      <c r="N16" s="20">
        <v>9</v>
      </c>
      <c r="O16" s="20">
        <v>9</v>
      </c>
      <c r="P16" s="13"/>
      <c r="Q16" s="13"/>
      <c r="R16" s="20">
        <v>9</v>
      </c>
      <c r="S16" s="20">
        <v>9</v>
      </c>
      <c r="T16" s="20">
        <v>9</v>
      </c>
      <c r="U16" s="20">
        <v>9</v>
      </c>
      <c r="V16" s="20">
        <v>9</v>
      </c>
      <c r="W16" s="13"/>
      <c r="X16" s="13"/>
      <c r="Y16" s="20">
        <v>9</v>
      </c>
      <c r="Z16" s="20">
        <v>9</v>
      </c>
      <c r="AA16" s="20">
        <v>9</v>
      </c>
      <c r="AB16" s="20">
        <v>9</v>
      </c>
      <c r="AC16" s="17" t="s">
        <v>4</v>
      </c>
      <c r="AD16" s="13"/>
      <c r="AE16" s="13"/>
      <c r="AF16" s="17" t="s">
        <v>4</v>
      </c>
      <c r="AG16" s="20">
        <v>9</v>
      </c>
      <c r="AH16" s="20">
        <v>9</v>
      </c>
      <c r="AI16" s="20">
        <v>9</v>
      </c>
      <c r="AJ16" s="20">
        <v>9</v>
      </c>
      <c r="AK16" s="22">
        <f>COUNTIF(G16:AJ16,"VL")*9</f>
        <v>18</v>
      </c>
      <c r="AL16" s="22">
        <f>COUNTIF(G16:AJ16,"SL")*9</f>
        <v>18</v>
      </c>
      <c r="AM16" s="22">
        <f>COUNTIF(G16:AJ16,"H")*9</f>
        <v>0</v>
      </c>
      <c r="AN16" s="22">
        <f>COUNTIF(G16:AJ16,"T")*9</f>
        <v>0</v>
      </c>
      <c r="AO16" s="20">
        <f>SUM(G16:AJ16)</f>
        <v>162</v>
      </c>
      <c r="AP16" s="14"/>
      <c r="AQ16" s="14"/>
      <c r="AR16" s="20">
        <v>9</v>
      </c>
      <c r="AS16" s="20">
        <v>9</v>
      </c>
      <c r="AT16" s="15" t="s">
        <v>5</v>
      </c>
      <c r="AU16" s="20">
        <v>9</v>
      </c>
      <c r="AV16" s="20">
        <v>9</v>
      </c>
      <c r="AW16" s="14"/>
      <c r="AX16" s="14"/>
      <c r="AY16" s="20">
        <v>9</v>
      </c>
      <c r="AZ16" s="17" t="s">
        <v>4</v>
      </c>
      <c r="BA16" s="20">
        <v>9</v>
      </c>
      <c r="BB16" s="20">
        <v>9</v>
      </c>
      <c r="BC16" s="20">
        <v>9</v>
      </c>
      <c r="BD16" s="14"/>
      <c r="BE16" s="14"/>
      <c r="BF16" s="20">
        <v>9</v>
      </c>
      <c r="BG16" s="20">
        <v>9</v>
      </c>
      <c r="BH16" s="20">
        <v>9</v>
      </c>
      <c r="BI16" s="20">
        <v>9</v>
      </c>
      <c r="BJ16" s="20">
        <v>9</v>
      </c>
      <c r="BK16" s="14"/>
      <c r="BL16" s="14"/>
      <c r="BM16" s="20">
        <v>9</v>
      </c>
      <c r="BN16" s="20">
        <v>9</v>
      </c>
      <c r="BO16" s="20">
        <v>9</v>
      </c>
      <c r="BP16" s="20">
        <v>9</v>
      </c>
      <c r="BQ16" s="20">
        <v>9</v>
      </c>
      <c r="BR16" s="14"/>
      <c r="BS16" s="14"/>
      <c r="BT16" s="15" t="s">
        <v>5</v>
      </c>
      <c r="BU16" s="26">
        <f>COUNTIF(AP16:BT16, "VL")*9</f>
        <v>9</v>
      </c>
      <c r="BV16" s="26">
        <f>COUNTIF(AP16:BT16, "SL")*9</f>
        <v>18</v>
      </c>
      <c r="BW16" s="26">
        <f>COUNTIF(AP16:BT16, "H")*9</f>
        <v>0</v>
      </c>
      <c r="BX16" s="26">
        <f>COUNTIF(AP16:BT16, "T")*9</f>
        <v>0</v>
      </c>
      <c r="BY16" s="26">
        <f>SUM(AP16:BT16)</f>
        <v>162</v>
      </c>
      <c r="BZ16" s="26">
        <v>9</v>
      </c>
      <c r="CA16" s="26">
        <v>9</v>
      </c>
      <c r="CB16" s="26">
        <v>9</v>
      </c>
      <c r="CC16" s="26">
        <v>9</v>
      </c>
      <c r="CD16" s="14"/>
      <c r="CE16" s="14"/>
      <c r="CF16" s="26">
        <v>9</v>
      </c>
      <c r="CG16" s="26">
        <v>9</v>
      </c>
      <c r="CH16" s="26">
        <v>9</v>
      </c>
      <c r="CI16" s="26">
        <v>9</v>
      </c>
      <c r="CJ16" s="16" t="s">
        <v>4</v>
      </c>
      <c r="CK16" s="14"/>
      <c r="CL16" s="14"/>
      <c r="CM16" s="26">
        <v>9</v>
      </c>
      <c r="CN16" s="26">
        <v>9</v>
      </c>
      <c r="CO16" s="26">
        <v>9</v>
      </c>
      <c r="CP16" s="26">
        <v>9</v>
      </c>
      <c r="CQ16" s="26">
        <v>9</v>
      </c>
      <c r="CR16" s="14"/>
      <c r="CS16" s="14"/>
      <c r="CT16" s="26">
        <v>9</v>
      </c>
      <c r="CU16" s="26">
        <v>9</v>
      </c>
      <c r="CV16" s="26">
        <v>9</v>
      </c>
      <c r="CW16" s="26">
        <v>9</v>
      </c>
      <c r="CX16" s="26">
        <v>9</v>
      </c>
      <c r="CY16" s="14"/>
      <c r="CZ16" s="14"/>
      <c r="DA16" s="26">
        <v>9</v>
      </c>
      <c r="DB16" s="26">
        <v>9</v>
      </c>
      <c r="DC16" s="43">
        <v>9</v>
      </c>
      <c r="DD16" s="41">
        <v>9</v>
      </c>
      <c r="DE16" s="41">
        <f>COUNTIF(BZ16:DD16, "VL")*9</f>
        <v>9</v>
      </c>
      <c r="DF16" s="41">
        <f>COUNTIF(BZ16:DD16, "SL")*9</f>
        <v>0</v>
      </c>
      <c r="DG16" s="41">
        <f>COUNTIF(BZ16:DD16, "H")*9</f>
        <v>0</v>
      </c>
      <c r="DH16" s="41">
        <f>COUNTIF(BZ16:DD16, "T")*9</f>
        <v>0</v>
      </c>
      <c r="DI16" s="41">
        <f>SUM(BZ16:DD16)</f>
        <v>198</v>
      </c>
    </row>
    <row r="17" spans="1:113" ht="14.45">
      <c r="A17" s="3" t="s">
        <v>18</v>
      </c>
      <c r="B17" s="3" t="s">
        <v>23</v>
      </c>
      <c r="C17" s="22">
        <f>COUNTIF(G17:AE17,"VL")*9</f>
        <v>0</v>
      </c>
      <c r="D17" s="22">
        <f>COUNTIF(G17:AE17,"SL")*9</f>
        <v>0</v>
      </c>
      <c r="E17" s="22">
        <f>COUNTIF(G17:DD17,"H")*9</f>
        <v>18</v>
      </c>
      <c r="F17" s="22">
        <f>COUNTIF(G17:AE17,"T")*9</f>
        <v>0</v>
      </c>
      <c r="G17" s="20">
        <v>9</v>
      </c>
      <c r="H17" s="20">
        <v>9</v>
      </c>
      <c r="I17" s="13"/>
      <c r="J17" s="13"/>
      <c r="K17" s="20">
        <v>9</v>
      </c>
      <c r="L17" s="20">
        <v>9</v>
      </c>
      <c r="M17" s="20">
        <v>9</v>
      </c>
      <c r="N17" s="20">
        <v>9</v>
      </c>
      <c r="O17" s="20">
        <v>9</v>
      </c>
      <c r="P17" s="13"/>
      <c r="Q17" s="13"/>
      <c r="R17" s="19" t="s">
        <v>6</v>
      </c>
      <c r="S17" s="20">
        <v>9</v>
      </c>
      <c r="T17" s="20">
        <v>9</v>
      </c>
      <c r="U17" s="20">
        <v>9</v>
      </c>
      <c r="V17" s="20">
        <v>3</v>
      </c>
      <c r="W17" s="13"/>
      <c r="X17" s="13"/>
      <c r="Y17" s="20">
        <v>9</v>
      </c>
      <c r="Z17" s="20">
        <v>9</v>
      </c>
      <c r="AA17" s="20">
        <v>9</v>
      </c>
      <c r="AB17" s="20">
        <v>9</v>
      </c>
      <c r="AC17" s="20">
        <v>9</v>
      </c>
      <c r="AD17" s="13"/>
      <c r="AE17" s="13"/>
      <c r="AF17" s="20">
        <v>9</v>
      </c>
      <c r="AG17" s="20">
        <v>9</v>
      </c>
      <c r="AH17" s="20">
        <v>9</v>
      </c>
      <c r="AI17" s="20">
        <v>9</v>
      </c>
      <c r="AJ17" s="20">
        <v>9</v>
      </c>
      <c r="AK17" s="22">
        <f>COUNTIF(G17:AJ17,"VL")*9</f>
        <v>0</v>
      </c>
      <c r="AL17" s="22">
        <f>COUNTIF(G17:AJ17,"SL")*9</f>
        <v>0</v>
      </c>
      <c r="AM17" s="22">
        <f>COUNTIF(G17:AJ17,"H")*9</f>
        <v>9</v>
      </c>
      <c r="AN17" s="22">
        <f>COUNTIF(G17:AJ17,"T")*9</f>
        <v>0</v>
      </c>
      <c r="AO17" s="20">
        <f>SUM(G17:AJ17)</f>
        <v>183</v>
      </c>
      <c r="AP17" s="14"/>
      <c r="AQ17" s="14"/>
      <c r="AR17" s="20">
        <v>9</v>
      </c>
      <c r="AS17" s="20">
        <v>9</v>
      </c>
      <c r="AT17" s="20">
        <v>9</v>
      </c>
      <c r="AU17" s="20">
        <v>9</v>
      </c>
      <c r="AV17" s="20">
        <v>9</v>
      </c>
      <c r="AW17" s="14"/>
      <c r="AX17" s="14"/>
      <c r="AY17" s="20">
        <v>9</v>
      </c>
      <c r="AZ17" s="20">
        <v>9</v>
      </c>
      <c r="BA17" s="20">
        <v>9</v>
      </c>
      <c r="BB17" s="20">
        <v>9</v>
      </c>
      <c r="BC17" s="20">
        <v>9</v>
      </c>
      <c r="BD17" s="14"/>
      <c r="BE17" s="14"/>
      <c r="BF17" s="20">
        <v>9</v>
      </c>
      <c r="BG17" s="20">
        <v>9</v>
      </c>
      <c r="BH17" s="20">
        <v>9</v>
      </c>
      <c r="BI17" s="20">
        <v>9</v>
      </c>
      <c r="BJ17" s="20">
        <v>9</v>
      </c>
      <c r="BK17" s="14"/>
      <c r="BL17" s="14"/>
      <c r="BM17" s="20">
        <v>9</v>
      </c>
      <c r="BN17" s="20">
        <v>9</v>
      </c>
      <c r="BO17" s="20">
        <v>9</v>
      </c>
      <c r="BP17" s="20">
        <v>9</v>
      </c>
      <c r="BQ17" s="20">
        <v>9</v>
      </c>
      <c r="BR17" s="14"/>
      <c r="BS17" s="14"/>
      <c r="BT17" s="26">
        <v>9</v>
      </c>
      <c r="BU17" s="26">
        <f>COUNTIF(AP17:BT17, "VL")*9</f>
        <v>0</v>
      </c>
      <c r="BV17" s="26">
        <f>COUNTIF(AP17:BT17, "SL")*9</f>
        <v>0</v>
      </c>
      <c r="BW17" s="26">
        <f>COUNTIF(AP17:BT17, "H")*9</f>
        <v>0</v>
      </c>
      <c r="BX17" s="26">
        <f>COUNTIF(AP17:BT17, "T")*9</f>
        <v>0</v>
      </c>
      <c r="BY17" s="26">
        <f>SUM(AP17:BT17)</f>
        <v>189</v>
      </c>
      <c r="BZ17" s="26">
        <v>9</v>
      </c>
      <c r="CA17" s="26">
        <v>9</v>
      </c>
      <c r="CB17" s="26">
        <v>9</v>
      </c>
      <c r="CC17" s="26">
        <v>9</v>
      </c>
      <c r="CD17" s="14"/>
      <c r="CE17" s="14"/>
      <c r="CF17" s="26">
        <v>9</v>
      </c>
      <c r="CG17" s="26">
        <v>9</v>
      </c>
      <c r="CH17" s="26">
        <v>9</v>
      </c>
      <c r="CI17" s="26">
        <v>9</v>
      </c>
      <c r="CJ17" s="26">
        <v>9</v>
      </c>
      <c r="CK17" s="14"/>
      <c r="CL17" s="14"/>
      <c r="CM17" s="26">
        <v>9</v>
      </c>
      <c r="CN17" s="26">
        <v>9</v>
      </c>
      <c r="CO17" s="26">
        <v>9</v>
      </c>
      <c r="CP17" s="26">
        <v>9</v>
      </c>
      <c r="CQ17" s="26">
        <v>9</v>
      </c>
      <c r="CR17" s="14"/>
      <c r="CS17" s="14"/>
      <c r="CT17" s="26">
        <v>9</v>
      </c>
      <c r="CU17" s="26">
        <v>9</v>
      </c>
      <c r="CV17" s="26">
        <v>2.5</v>
      </c>
      <c r="CW17" s="26">
        <v>9</v>
      </c>
      <c r="CX17" s="26">
        <v>9</v>
      </c>
      <c r="CY17" s="14"/>
      <c r="CZ17" s="14"/>
      <c r="DA17" s="19" t="s">
        <v>6</v>
      </c>
      <c r="DB17" s="16" t="s">
        <v>4</v>
      </c>
      <c r="DC17" s="16" t="s">
        <v>4</v>
      </c>
      <c r="DD17" s="42" t="s">
        <v>4</v>
      </c>
      <c r="DE17" s="41">
        <f>COUNTIF(BZ17:DD17, "VL")*9</f>
        <v>27</v>
      </c>
      <c r="DF17" s="41">
        <f>COUNTIF(BZ17:DD17, "SL")*9</f>
        <v>0</v>
      </c>
      <c r="DG17" s="41">
        <f>COUNTIF(BZ17:DD17, "H")*9</f>
        <v>9</v>
      </c>
      <c r="DH17" s="41">
        <f>COUNTIF(BZ17:DD17, "T")*9</f>
        <v>0</v>
      </c>
      <c r="DI17" s="41">
        <f>SUM(BZ17:DD17)</f>
        <v>164.5</v>
      </c>
    </row>
    <row r="18" spans="1:113">
      <c r="A18" s="3" t="s">
        <v>25</v>
      </c>
      <c r="B18" s="3" t="s">
        <v>26</v>
      </c>
      <c r="C18" s="22">
        <f t="shared" ref="C18:C27" si="19">COUNTIF(G18:AE18,"VL")*9</f>
        <v>27</v>
      </c>
      <c r="D18" s="22">
        <f t="shared" si="3"/>
        <v>0</v>
      </c>
      <c r="E18" s="22">
        <f t="shared" si="0"/>
        <v>27</v>
      </c>
      <c r="F18" s="22">
        <f t="shared" si="1"/>
        <v>0</v>
      </c>
      <c r="G18" s="20">
        <v>9</v>
      </c>
      <c r="H18" s="17" t="s">
        <v>4</v>
      </c>
      <c r="I18" s="13"/>
      <c r="J18" s="13"/>
      <c r="K18" s="20">
        <v>9</v>
      </c>
      <c r="L18" s="20">
        <v>9</v>
      </c>
      <c r="M18" s="20">
        <v>9</v>
      </c>
      <c r="N18" s="20">
        <v>9</v>
      </c>
      <c r="O18" s="20">
        <v>9</v>
      </c>
      <c r="P18" s="13"/>
      <c r="Q18" s="13"/>
      <c r="R18" s="19" t="s">
        <v>6</v>
      </c>
      <c r="S18" s="20">
        <v>9</v>
      </c>
      <c r="T18" s="20">
        <v>9</v>
      </c>
      <c r="U18" s="20">
        <v>9</v>
      </c>
      <c r="V18" s="20">
        <v>9</v>
      </c>
      <c r="W18" s="13"/>
      <c r="X18" s="13"/>
      <c r="Y18" s="20">
        <v>9</v>
      </c>
      <c r="Z18" s="20">
        <v>9</v>
      </c>
      <c r="AA18" s="20">
        <v>9</v>
      </c>
      <c r="AB18" s="17" t="s">
        <v>4</v>
      </c>
      <c r="AC18" s="17" t="s">
        <v>4</v>
      </c>
      <c r="AD18" s="13"/>
      <c r="AE18" s="13"/>
      <c r="AF18" s="17" t="s">
        <v>4</v>
      </c>
      <c r="AG18" s="20">
        <v>9</v>
      </c>
      <c r="AH18" s="20">
        <v>9</v>
      </c>
      <c r="AI18" s="20">
        <v>9</v>
      </c>
      <c r="AJ18" s="17" t="s">
        <v>4</v>
      </c>
      <c r="AK18" s="22">
        <f t="shared" si="4"/>
        <v>45</v>
      </c>
      <c r="AL18" s="22">
        <f t="shared" si="5"/>
        <v>0</v>
      </c>
      <c r="AM18" s="22">
        <f t="shared" si="6"/>
        <v>9</v>
      </c>
      <c r="AN18" s="22">
        <f t="shared" si="7"/>
        <v>0</v>
      </c>
      <c r="AO18" s="20">
        <f t="shared" si="8"/>
        <v>144</v>
      </c>
      <c r="AP18" s="14"/>
      <c r="AQ18" s="14"/>
      <c r="AR18" s="20">
        <v>9</v>
      </c>
      <c r="AS18" s="20">
        <v>9</v>
      </c>
      <c r="AT18" s="20">
        <v>9</v>
      </c>
      <c r="AU18" s="20">
        <v>9</v>
      </c>
      <c r="AV18" s="20">
        <v>9</v>
      </c>
      <c r="AW18" s="14"/>
      <c r="AX18" s="14"/>
      <c r="AY18" s="20">
        <v>9</v>
      </c>
      <c r="AZ18" s="20">
        <v>9</v>
      </c>
      <c r="BA18" s="20">
        <v>9</v>
      </c>
      <c r="BB18" s="20">
        <v>9</v>
      </c>
      <c r="BC18" s="20">
        <v>9</v>
      </c>
      <c r="BD18" s="14"/>
      <c r="BE18" s="14"/>
      <c r="BF18" s="20">
        <v>9</v>
      </c>
      <c r="BG18" s="20">
        <v>9</v>
      </c>
      <c r="BH18" s="20">
        <v>9</v>
      </c>
      <c r="BI18" s="20">
        <v>9</v>
      </c>
      <c r="BJ18" s="20">
        <v>9</v>
      </c>
      <c r="BK18" s="14"/>
      <c r="BL18" s="14"/>
      <c r="BM18" s="20">
        <v>9</v>
      </c>
      <c r="BN18" s="20">
        <v>9</v>
      </c>
      <c r="BO18" s="20">
        <v>9</v>
      </c>
      <c r="BP18" s="20">
        <v>9</v>
      </c>
      <c r="BQ18" s="20">
        <v>9</v>
      </c>
      <c r="BR18" s="14"/>
      <c r="BS18" s="14"/>
      <c r="BT18" s="26">
        <v>9</v>
      </c>
      <c r="BU18" s="26">
        <f t="shared" si="9"/>
        <v>0</v>
      </c>
      <c r="BV18" s="26">
        <f t="shared" si="10"/>
        <v>0</v>
      </c>
      <c r="BW18" s="26">
        <f t="shared" si="11"/>
        <v>0</v>
      </c>
      <c r="BX18" s="26">
        <f t="shared" si="12"/>
        <v>0</v>
      </c>
      <c r="BY18" s="26">
        <f t="shared" si="13"/>
        <v>189</v>
      </c>
      <c r="BZ18" s="26">
        <v>9</v>
      </c>
      <c r="CA18" s="26">
        <v>9</v>
      </c>
      <c r="CB18" s="16" t="s">
        <v>4</v>
      </c>
      <c r="CC18" s="26">
        <v>9</v>
      </c>
      <c r="CD18" s="14"/>
      <c r="CE18" s="14"/>
      <c r="CF18" s="26">
        <v>9</v>
      </c>
      <c r="CG18" s="26">
        <v>9</v>
      </c>
      <c r="CH18" s="26">
        <v>9</v>
      </c>
      <c r="CI18" s="16" t="s">
        <v>4</v>
      </c>
      <c r="CJ18" s="16" t="s">
        <v>4</v>
      </c>
      <c r="CK18" s="14"/>
      <c r="CL18" s="14"/>
      <c r="CM18" s="26">
        <v>9</v>
      </c>
      <c r="CN18" s="26">
        <v>9</v>
      </c>
      <c r="CO18" s="26">
        <v>9</v>
      </c>
      <c r="CP18" s="26">
        <v>9</v>
      </c>
      <c r="CQ18" s="16" t="s">
        <v>4</v>
      </c>
      <c r="CR18" s="14"/>
      <c r="CS18" s="14"/>
      <c r="CT18" s="19" t="s">
        <v>6</v>
      </c>
      <c r="CU18" s="26">
        <v>9</v>
      </c>
      <c r="CV18" s="26">
        <v>9</v>
      </c>
      <c r="CW18" s="26">
        <v>9</v>
      </c>
      <c r="CX18" s="16" t="s">
        <v>4</v>
      </c>
      <c r="CY18" s="14"/>
      <c r="CZ18" s="14"/>
      <c r="DA18" s="19" t="s">
        <v>6</v>
      </c>
      <c r="DB18" s="16" t="s">
        <v>4</v>
      </c>
      <c r="DC18" s="43">
        <v>9</v>
      </c>
      <c r="DD18" s="41">
        <v>9</v>
      </c>
      <c r="DE18" s="41">
        <f t="shared" si="14"/>
        <v>54</v>
      </c>
      <c r="DF18" s="41">
        <f t="shared" si="15"/>
        <v>0</v>
      </c>
      <c r="DG18" s="41">
        <f t="shared" si="16"/>
        <v>18</v>
      </c>
      <c r="DH18" s="41">
        <f t="shared" si="17"/>
        <v>0</v>
      </c>
      <c r="DI18" s="41">
        <f t="shared" si="18"/>
        <v>135</v>
      </c>
    </row>
    <row r="19" spans="1:113" ht="14.45">
      <c r="A19" s="3" t="s">
        <v>25</v>
      </c>
      <c r="B19" s="3" t="s">
        <v>27</v>
      </c>
      <c r="C19" s="22">
        <f t="shared" si="19"/>
        <v>0</v>
      </c>
      <c r="D19" s="22">
        <f t="shared" si="3"/>
        <v>0</v>
      </c>
      <c r="E19" s="22">
        <f t="shared" si="0"/>
        <v>9</v>
      </c>
      <c r="F19" s="22">
        <f t="shared" si="1"/>
        <v>0</v>
      </c>
      <c r="G19" s="20">
        <v>9</v>
      </c>
      <c r="H19" s="20">
        <v>9</v>
      </c>
      <c r="I19" s="13"/>
      <c r="J19" s="13"/>
      <c r="K19" s="20">
        <v>9</v>
      </c>
      <c r="L19" s="20">
        <v>9</v>
      </c>
      <c r="M19" s="20">
        <v>9</v>
      </c>
      <c r="N19" s="20">
        <v>9</v>
      </c>
      <c r="O19" s="20">
        <v>9</v>
      </c>
      <c r="P19" s="13"/>
      <c r="Q19" s="13"/>
      <c r="R19" s="19" t="s">
        <v>6</v>
      </c>
      <c r="S19" s="20">
        <v>9</v>
      </c>
      <c r="T19" s="20">
        <v>9</v>
      </c>
      <c r="U19" s="20">
        <v>9</v>
      </c>
      <c r="V19" s="20">
        <v>9</v>
      </c>
      <c r="W19" s="13"/>
      <c r="X19" s="13"/>
      <c r="Y19" s="20">
        <v>9</v>
      </c>
      <c r="Z19" s="20">
        <v>9</v>
      </c>
      <c r="AA19" s="20">
        <v>9</v>
      </c>
      <c r="AB19" s="20">
        <v>9</v>
      </c>
      <c r="AC19" s="20">
        <v>9</v>
      </c>
      <c r="AD19" s="13"/>
      <c r="AE19" s="13"/>
      <c r="AF19" s="20">
        <v>9</v>
      </c>
      <c r="AG19" s="20">
        <v>9</v>
      </c>
      <c r="AH19" s="20">
        <v>9</v>
      </c>
      <c r="AI19" s="20">
        <v>9</v>
      </c>
      <c r="AJ19" s="20">
        <v>9</v>
      </c>
      <c r="AK19" s="22">
        <f t="shared" si="4"/>
        <v>0</v>
      </c>
      <c r="AL19" s="22">
        <f t="shared" si="5"/>
        <v>0</v>
      </c>
      <c r="AM19" s="22">
        <f t="shared" si="6"/>
        <v>9</v>
      </c>
      <c r="AN19" s="22">
        <f t="shared" si="7"/>
        <v>0</v>
      </c>
      <c r="AO19" s="20">
        <f t="shared" si="8"/>
        <v>189</v>
      </c>
      <c r="AP19" s="14"/>
      <c r="AQ19" s="14"/>
      <c r="AR19" s="20">
        <v>9</v>
      </c>
      <c r="AS19" s="20">
        <v>9</v>
      </c>
      <c r="AT19" s="20">
        <v>9</v>
      </c>
      <c r="AU19" s="20">
        <v>9</v>
      </c>
      <c r="AV19" s="20">
        <v>9</v>
      </c>
      <c r="AW19" s="14"/>
      <c r="AX19" s="14"/>
      <c r="AY19" s="20">
        <v>9</v>
      </c>
      <c r="AZ19" s="20">
        <v>9</v>
      </c>
      <c r="BA19" s="20">
        <v>9</v>
      </c>
      <c r="BB19" s="20">
        <v>9</v>
      </c>
      <c r="BC19" s="20">
        <v>9</v>
      </c>
      <c r="BD19" s="14"/>
      <c r="BE19" s="14"/>
      <c r="BF19" s="20">
        <v>9</v>
      </c>
      <c r="BG19" s="20">
        <v>9</v>
      </c>
      <c r="BH19" s="20">
        <v>9</v>
      </c>
      <c r="BI19" s="20">
        <v>9</v>
      </c>
      <c r="BJ19" s="20">
        <v>9</v>
      </c>
      <c r="BK19" s="14"/>
      <c r="BL19" s="14"/>
      <c r="BM19" s="20">
        <v>9</v>
      </c>
      <c r="BN19" s="20">
        <v>9</v>
      </c>
      <c r="BO19" s="20">
        <v>9</v>
      </c>
      <c r="BP19" s="20">
        <v>9</v>
      </c>
      <c r="BQ19" s="20">
        <v>9</v>
      </c>
      <c r="BR19" s="14"/>
      <c r="BS19" s="14"/>
      <c r="BT19" s="26">
        <v>9</v>
      </c>
      <c r="BU19" s="26">
        <f t="shared" si="9"/>
        <v>0</v>
      </c>
      <c r="BV19" s="26">
        <f t="shared" si="10"/>
        <v>0</v>
      </c>
      <c r="BW19" s="26">
        <f t="shared" si="11"/>
        <v>0</v>
      </c>
      <c r="BX19" s="26">
        <f t="shared" si="12"/>
        <v>0</v>
      </c>
      <c r="BY19" s="26">
        <f t="shared" si="13"/>
        <v>189</v>
      </c>
      <c r="BZ19" s="26">
        <v>9</v>
      </c>
      <c r="CA19" s="26">
        <v>9</v>
      </c>
      <c r="CB19" s="26">
        <v>9</v>
      </c>
      <c r="CC19" s="26">
        <v>9</v>
      </c>
      <c r="CD19" s="14"/>
      <c r="CE19" s="14"/>
      <c r="CF19" s="26">
        <v>9</v>
      </c>
      <c r="CG19" s="26">
        <v>9</v>
      </c>
      <c r="CH19" s="26">
        <v>9</v>
      </c>
      <c r="CI19" s="26">
        <v>9</v>
      </c>
      <c r="CJ19" s="26">
        <v>9</v>
      </c>
      <c r="CK19" s="14"/>
      <c r="CL19" s="14"/>
      <c r="CM19" s="26">
        <v>9</v>
      </c>
      <c r="CN19" s="26">
        <v>9</v>
      </c>
      <c r="CO19" s="26">
        <v>9</v>
      </c>
      <c r="CP19" s="26">
        <v>9</v>
      </c>
      <c r="CQ19" s="26">
        <v>9</v>
      </c>
      <c r="CR19" s="14"/>
      <c r="CS19" s="14"/>
      <c r="CT19" s="26">
        <v>9</v>
      </c>
      <c r="CU19" s="26">
        <v>9</v>
      </c>
      <c r="CV19" s="26">
        <v>9</v>
      </c>
      <c r="CW19" s="26">
        <v>9</v>
      </c>
      <c r="CX19" s="26">
        <v>9</v>
      </c>
      <c r="CY19" s="14"/>
      <c r="CZ19" s="14"/>
      <c r="DA19" s="26">
        <v>9</v>
      </c>
      <c r="DB19" s="26">
        <v>9</v>
      </c>
      <c r="DC19" s="43">
        <v>9</v>
      </c>
      <c r="DD19" s="41">
        <v>9</v>
      </c>
      <c r="DE19" s="41">
        <f t="shared" si="14"/>
        <v>0</v>
      </c>
      <c r="DF19" s="41">
        <f t="shared" si="15"/>
        <v>0</v>
      </c>
      <c r="DG19" s="41">
        <f t="shared" si="16"/>
        <v>0</v>
      </c>
      <c r="DH19" s="41">
        <f t="shared" si="17"/>
        <v>0</v>
      </c>
      <c r="DI19" s="41">
        <f t="shared" si="18"/>
        <v>207</v>
      </c>
    </row>
    <row r="20" spans="1:113">
      <c r="A20" s="3" t="s">
        <v>25</v>
      </c>
      <c r="B20" s="3" t="s">
        <v>28</v>
      </c>
      <c r="C20" s="22">
        <f t="shared" si="19"/>
        <v>9</v>
      </c>
      <c r="D20" s="22">
        <f t="shared" si="3"/>
        <v>0</v>
      </c>
      <c r="E20" s="22">
        <f t="shared" si="0"/>
        <v>9</v>
      </c>
      <c r="F20" s="22">
        <f t="shared" si="1"/>
        <v>0</v>
      </c>
      <c r="G20" s="20">
        <v>9</v>
      </c>
      <c r="H20" s="20">
        <v>9</v>
      </c>
      <c r="I20" s="13"/>
      <c r="J20" s="13"/>
      <c r="K20" s="20">
        <v>9</v>
      </c>
      <c r="L20" s="20">
        <v>9</v>
      </c>
      <c r="M20" s="20">
        <v>9</v>
      </c>
      <c r="N20" s="20">
        <v>9</v>
      </c>
      <c r="O20" s="20">
        <v>9</v>
      </c>
      <c r="P20" s="13"/>
      <c r="Q20" s="13"/>
      <c r="R20" s="19" t="s">
        <v>6</v>
      </c>
      <c r="S20" s="20">
        <v>9</v>
      </c>
      <c r="T20" s="20">
        <v>9</v>
      </c>
      <c r="U20" s="20">
        <v>9</v>
      </c>
      <c r="V20" s="20">
        <v>9</v>
      </c>
      <c r="W20" s="13"/>
      <c r="X20" s="13"/>
      <c r="Y20" s="20">
        <v>9</v>
      </c>
      <c r="Z20" s="20">
        <v>9</v>
      </c>
      <c r="AA20" s="20">
        <v>9</v>
      </c>
      <c r="AB20" s="17" t="s">
        <v>4</v>
      </c>
      <c r="AC20" s="20">
        <v>9</v>
      </c>
      <c r="AD20" s="13"/>
      <c r="AE20" s="13"/>
      <c r="AF20" s="20">
        <v>9</v>
      </c>
      <c r="AG20" s="20">
        <v>9</v>
      </c>
      <c r="AH20" s="20">
        <v>9</v>
      </c>
      <c r="AI20" s="20">
        <v>9</v>
      </c>
      <c r="AJ20" s="20">
        <v>9</v>
      </c>
      <c r="AK20" s="22">
        <f t="shared" si="4"/>
        <v>9</v>
      </c>
      <c r="AL20" s="22">
        <f t="shared" si="5"/>
        <v>0</v>
      </c>
      <c r="AM20" s="22">
        <f t="shared" si="6"/>
        <v>9</v>
      </c>
      <c r="AN20" s="22">
        <f t="shared" si="7"/>
        <v>0</v>
      </c>
      <c r="AO20" s="20">
        <f t="shared" si="8"/>
        <v>180</v>
      </c>
      <c r="AP20" s="14"/>
      <c r="AQ20" s="14"/>
      <c r="AR20" s="20">
        <v>9</v>
      </c>
      <c r="AS20" s="20">
        <v>9</v>
      </c>
      <c r="AT20" s="20">
        <v>9</v>
      </c>
      <c r="AU20" s="20">
        <v>9</v>
      </c>
      <c r="AV20" s="20">
        <v>9</v>
      </c>
      <c r="AW20" s="14"/>
      <c r="AX20" s="14"/>
      <c r="AY20" s="20">
        <v>9</v>
      </c>
      <c r="AZ20" s="20">
        <v>9</v>
      </c>
      <c r="BA20" s="20">
        <v>9</v>
      </c>
      <c r="BB20" s="20">
        <v>9</v>
      </c>
      <c r="BC20" s="20">
        <v>9</v>
      </c>
      <c r="BD20" s="14"/>
      <c r="BE20" s="14"/>
      <c r="BF20" s="20">
        <v>9</v>
      </c>
      <c r="BG20" s="20">
        <v>9</v>
      </c>
      <c r="BH20" s="20">
        <v>9</v>
      </c>
      <c r="BI20" s="20">
        <v>9</v>
      </c>
      <c r="BJ20" s="20">
        <v>9</v>
      </c>
      <c r="BK20" s="14"/>
      <c r="BL20" s="14"/>
      <c r="BM20" s="20">
        <v>9</v>
      </c>
      <c r="BN20" s="20">
        <v>9</v>
      </c>
      <c r="BO20" s="20">
        <v>9</v>
      </c>
      <c r="BP20" s="20">
        <v>9</v>
      </c>
      <c r="BQ20" s="20">
        <v>9</v>
      </c>
      <c r="BR20" s="14"/>
      <c r="BS20" s="14"/>
      <c r="BT20" s="26">
        <v>9</v>
      </c>
      <c r="BU20" s="26">
        <f t="shared" si="9"/>
        <v>0</v>
      </c>
      <c r="BV20" s="26">
        <f t="shared" si="10"/>
        <v>0</v>
      </c>
      <c r="BW20" s="26">
        <f t="shared" si="11"/>
        <v>0</v>
      </c>
      <c r="BX20" s="26">
        <f t="shared" si="12"/>
        <v>0</v>
      </c>
      <c r="BY20" s="26">
        <f t="shared" si="13"/>
        <v>189</v>
      </c>
      <c r="BZ20" s="26">
        <v>9</v>
      </c>
      <c r="CA20" s="26">
        <v>9</v>
      </c>
      <c r="CB20" s="26">
        <v>9</v>
      </c>
      <c r="CC20" s="26">
        <v>9</v>
      </c>
      <c r="CD20" s="13"/>
      <c r="CE20" s="13"/>
      <c r="CF20" s="26">
        <v>9</v>
      </c>
      <c r="CG20" s="26">
        <v>9</v>
      </c>
      <c r="CH20" s="26">
        <v>9</v>
      </c>
      <c r="CI20" s="26">
        <v>9</v>
      </c>
      <c r="CJ20" s="26">
        <v>9</v>
      </c>
      <c r="CK20" s="13"/>
      <c r="CL20" s="13"/>
      <c r="CM20" s="26">
        <v>9</v>
      </c>
      <c r="CN20" s="26">
        <v>9</v>
      </c>
      <c r="CO20" s="26">
        <v>9</v>
      </c>
      <c r="CP20" s="26">
        <v>9</v>
      </c>
      <c r="CQ20" s="26">
        <v>9</v>
      </c>
      <c r="CR20" s="13"/>
      <c r="CS20" s="13"/>
      <c r="CT20" s="26">
        <v>9</v>
      </c>
      <c r="CU20" s="26">
        <v>9</v>
      </c>
      <c r="CV20" s="26">
        <v>9</v>
      </c>
      <c r="CW20" s="26">
        <v>9</v>
      </c>
      <c r="CX20" s="26">
        <v>9</v>
      </c>
      <c r="CY20" s="13"/>
      <c r="CZ20" s="13"/>
      <c r="DA20" s="26">
        <v>9</v>
      </c>
      <c r="DB20" s="26">
        <v>9</v>
      </c>
      <c r="DC20" s="43">
        <v>9</v>
      </c>
      <c r="DD20" s="41">
        <v>9</v>
      </c>
      <c r="DE20" s="41">
        <f t="shared" si="14"/>
        <v>0</v>
      </c>
      <c r="DF20" s="41">
        <f t="shared" si="15"/>
        <v>0</v>
      </c>
      <c r="DG20" s="41">
        <f t="shared" si="16"/>
        <v>0</v>
      </c>
      <c r="DH20" s="41">
        <f t="shared" si="17"/>
        <v>0</v>
      </c>
      <c r="DI20" s="41">
        <f t="shared" si="18"/>
        <v>207</v>
      </c>
    </row>
    <row r="21" spans="1:113">
      <c r="A21" s="3" t="s">
        <v>25</v>
      </c>
      <c r="B21" s="3" t="s">
        <v>29</v>
      </c>
      <c r="C21" s="22">
        <f t="shared" ref="C21" si="20">COUNTIF(G21:AE21,"VL")*9</f>
        <v>9</v>
      </c>
      <c r="D21" s="22">
        <f t="shared" ref="D21" si="21">COUNTIF(G21:AE21,"SL")*9</f>
        <v>0</v>
      </c>
      <c r="E21" s="22">
        <f t="shared" si="0"/>
        <v>18</v>
      </c>
      <c r="F21" s="22">
        <f t="shared" ref="F21" si="22">COUNTIF(G21:AE21,"T")*9</f>
        <v>0</v>
      </c>
      <c r="G21" s="20">
        <v>9</v>
      </c>
      <c r="H21" s="20">
        <v>9</v>
      </c>
      <c r="I21" s="13"/>
      <c r="J21" s="13"/>
      <c r="K21" s="20">
        <v>9</v>
      </c>
      <c r="L21" s="20">
        <v>9</v>
      </c>
      <c r="M21" s="20">
        <v>9</v>
      </c>
      <c r="N21" s="20">
        <v>9</v>
      </c>
      <c r="O21" s="20">
        <v>9</v>
      </c>
      <c r="P21" s="13"/>
      <c r="Q21" s="13"/>
      <c r="R21" s="19" t="s">
        <v>6</v>
      </c>
      <c r="S21" s="20">
        <v>9</v>
      </c>
      <c r="T21" s="20">
        <v>9</v>
      </c>
      <c r="U21" s="20">
        <v>9</v>
      </c>
      <c r="V21" s="17" t="s">
        <v>4</v>
      </c>
      <c r="W21" s="13"/>
      <c r="X21" s="13"/>
      <c r="Y21" s="20">
        <v>9</v>
      </c>
      <c r="Z21" s="20">
        <v>9</v>
      </c>
      <c r="AA21" s="20">
        <v>9</v>
      </c>
      <c r="AB21" s="20">
        <v>9</v>
      </c>
      <c r="AC21" s="20">
        <v>9</v>
      </c>
      <c r="AD21" s="13"/>
      <c r="AE21" s="13"/>
      <c r="AF21" s="20">
        <v>9</v>
      </c>
      <c r="AG21" s="20">
        <v>9</v>
      </c>
      <c r="AH21" s="19" t="s">
        <v>6</v>
      </c>
      <c r="AI21" s="20">
        <v>9</v>
      </c>
      <c r="AJ21" s="20">
        <v>9</v>
      </c>
      <c r="AK21" s="22">
        <f t="shared" si="4"/>
        <v>9</v>
      </c>
      <c r="AL21" s="22">
        <f t="shared" si="5"/>
        <v>0</v>
      </c>
      <c r="AM21" s="22">
        <f t="shared" si="6"/>
        <v>18</v>
      </c>
      <c r="AN21" s="22">
        <f t="shared" si="7"/>
        <v>0</v>
      </c>
      <c r="AO21" s="20">
        <f t="shared" si="8"/>
        <v>171</v>
      </c>
      <c r="AP21" s="14"/>
      <c r="AQ21" s="14"/>
      <c r="AR21" s="20">
        <v>9</v>
      </c>
      <c r="AS21" s="20">
        <v>9</v>
      </c>
      <c r="AT21" s="20">
        <v>9</v>
      </c>
      <c r="AU21" s="20">
        <v>9</v>
      </c>
      <c r="AV21" s="20">
        <v>9</v>
      </c>
      <c r="AW21" s="14"/>
      <c r="AX21" s="14"/>
      <c r="AY21" s="20">
        <v>9</v>
      </c>
      <c r="AZ21" s="20">
        <v>9</v>
      </c>
      <c r="BA21" s="20">
        <v>9</v>
      </c>
      <c r="BB21" s="20">
        <v>9</v>
      </c>
      <c r="BC21" s="20">
        <v>9</v>
      </c>
      <c r="BD21" s="14"/>
      <c r="BE21" s="14"/>
      <c r="BF21" s="17" t="s">
        <v>4</v>
      </c>
      <c r="BG21" s="20">
        <v>9</v>
      </c>
      <c r="BH21" s="20">
        <v>9</v>
      </c>
      <c r="BI21" s="20">
        <v>9</v>
      </c>
      <c r="BJ21" s="20">
        <v>9</v>
      </c>
      <c r="BK21" s="14"/>
      <c r="BL21" s="14"/>
      <c r="BM21" s="20">
        <v>9</v>
      </c>
      <c r="BN21" s="20">
        <v>9</v>
      </c>
      <c r="BO21" s="17" t="s">
        <v>4</v>
      </c>
      <c r="BP21" s="17" t="s">
        <v>4</v>
      </c>
      <c r="BQ21" s="17" t="s">
        <v>4</v>
      </c>
      <c r="BR21" s="14"/>
      <c r="BS21" s="14"/>
      <c r="BT21" s="26">
        <v>9</v>
      </c>
      <c r="BU21" s="26">
        <f t="shared" si="9"/>
        <v>36</v>
      </c>
      <c r="BV21" s="26">
        <f t="shared" si="10"/>
        <v>0</v>
      </c>
      <c r="BW21" s="26">
        <f t="shared" si="11"/>
        <v>0</v>
      </c>
      <c r="BX21" s="26">
        <f t="shared" si="12"/>
        <v>0</v>
      </c>
      <c r="BY21" s="26">
        <f t="shared" si="13"/>
        <v>153</v>
      </c>
      <c r="BZ21" s="26">
        <v>9</v>
      </c>
      <c r="CA21" s="26">
        <v>9</v>
      </c>
      <c r="CB21" s="26">
        <v>9</v>
      </c>
      <c r="CC21" s="26">
        <v>9</v>
      </c>
      <c r="CD21" s="14"/>
      <c r="CE21" s="14"/>
      <c r="CF21" s="26">
        <v>9</v>
      </c>
      <c r="CG21" s="26">
        <v>9</v>
      </c>
      <c r="CH21" s="26">
        <v>9</v>
      </c>
      <c r="CI21" s="26">
        <v>9</v>
      </c>
      <c r="CJ21" s="26">
        <v>9</v>
      </c>
      <c r="CK21" s="14"/>
      <c r="CL21" s="14"/>
      <c r="CM21" s="26">
        <v>9</v>
      </c>
      <c r="CN21" s="26">
        <v>9</v>
      </c>
      <c r="CO21" s="26">
        <v>9</v>
      </c>
      <c r="CP21" s="26">
        <v>9</v>
      </c>
      <c r="CQ21" s="26">
        <v>9</v>
      </c>
      <c r="CR21" s="14"/>
      <c r="CS21" s="14"/>
      <c r="CT21" s="26">
        <v>9</v>
      </c>
      <c r="CU21" s="26">
        <v>9</v>
      </c>
      <c r="CV21" s="26">
        <v>9</v>
      </c>
      <c r="CW21" s="26">
        <v>9</v>
      </c>
      <c r="CX21" s="26">
        <v>9</v>
      </c>
      <c r="CY21" s="14"/>
      <c r="CZ21" s="14"/>
      <c r="DA21" s="26">
        <v>9</v>
      </c>
      <c r="DB21" s="26">
        <v>9</v>
      </c>
      <c r="DC21" s="43">
        <v>9</v>
      </c>
      <c r="DD21" s="41">
        <v>9</v>
      </c>
      <c r="DE21" s="41">
        <f t="shared" si="14"/>
        <v>0</v>
      </c>
      <c r="DF21" s="41">
        <f t="shared" si="15"/>
        <v>0</v>
      </c>
      <c r="DG21" s="41">
        <f t="shared" si="16"/>
        <v>0</v>
      </c>
      <c r="DH21" s="41">
        <f t="shared" si="17"/>
        <v>0</v>
      </c>
      <c r="DI21" s="41">
        <f t="shared" si="18"/>
        <v>207</v>
      </c>
    </row>
    <row r="22" spans="1:113">
      <c r="A22" s="3" t="s">
        <v>25</v>
      </c>
      <c r="B22" s="3" t="s">
        <v>50</v>
      </c>
      <c r="C22" s="22">
        <f t="shared" si="19"/>
        <v>27</v>
      </c>
      <c r="D22" s="22">
        <f t="shared" si="3"/>
        <v>0</v>
      </c>
      <c r="E22" s="22">
        <f t="shared" si="0"/>
        <v>9</v>
      </c>
      <c r="F22" s="22">
        <f t="shared" si="1"/>
        <v>0</v>
      </c>
      <c r="G22" s="17" t="s">
        <v>4</v>
      </c>
      <c r="H22" s="17" t="s">
        <v>4</v>
      </c>
      <c r="I22" s="13"/>
      <c r="J22" s="13"/>
      <c r="K22" s="20">
        <v>9</v>
      </c>
      <c r="L22" s="20">
        <v>9</v>
      </c>
      <c r="M22" s="20">
        <v>9</v>
      </c>
      <c r="N22" s="20">
        <v>9</v>
      </c>
      <c r="O22" s="20">
        <v>9</v>
      </c>
      <c r="P22" s="13"/>
      <c r="Q22" s="13"/>
      <c r="R22" s="19" t="s">
        <v>6</v>
      </c>
      <c r="S22" s="20">
        <v>9</v>
      </c>
      <c r="T22" s="20">
        <v>9</v>
      </c>
      <c r="U22" s="20">
        <v>9</v>
      </c>
      <c r="V22" s="20">
        <v>9</v>
      </c>
      <c r="W22" s="13"/>
      <c r="X22" s="13"/>
      <c r="Y22" s="20">
        <v>9</v>
      </c>
      <c r="Z22" s="20">
        <v>9</v>
      </c>
      <c r="AA22" s="20">
        <v>9</v>
      </c>
      <c r="AB22" s="17" t="s">
        <v>4</v>
      </c>
      <c r="AC22" s="20">
        <v>9</v>
      </c>
      <c r="AD22" s="13"/>
      <c r="AE22" s="13"/>
      <c r="AF22" s="20">
        <v>9</v>
      </c>
      <c r="AG22" s="20">
        <v>9</v>
      </c>
      <c r="AH22" s="20">
        <v>9</v>
      </c>
      <c r="AI22" s="20">
        <v>9</v>
      </c>
      <c r="AJ22" s="20">
        <v>9</v>
      </c>
      <c r="AK22" s="22">
        <f t="shared" si="4"/>
        <v>27</v>
      </c>
      <c r="AL22" s="22">
        <f t="shared" si="5"/>
        <v>0</v>
      </c>
      <c r="AM22" s="22">
        <f t="shared" si="6"/>
        <v>9</v>
      </c>
      <c r="AN22" s="22">
        <f t="shared" si="7"/>
        <v>0</v>
      </c>
      <c r="AO22" s="20">
        <f t="shared" si="8"/>
        <v>162</v>
      </c>
      <c r="AP22" s="14"/>
      <c r="AQ22" s="14"/>
      <c r="AR22" s="20">
        <v>9</v>
      </c>
      <c r="AS22" s="20">
        <v>9</v>
      </c>
      <c r="AT22" s="20">
        <v>9</v>
      </c>
      <c r="AU22" s="20">
        <v>9</v>
      </c>
      <c r="AV22" s="20">
        <v>9</v>
      </c>
      <c r="AW22" s="14"/>
      <c r="AX22" s="14"/>
      <c r="AY22" s="20">
        <v>9</v>
      </c>
      <c r="AZ22" s="20">
        <v>9</v>
      </c>
      <c r="BA22" s="20">
        <v>9</v>
      </c>
      <c r="BB22" s="20">
        <v>9</v>
      </c>
      <c r="BC22" s="20">
        <v>9</v>
      </c>
      <c r="BD22" s="14"/>
      <c r="BE22" s="14"/>
      <c r="BF22" s="20">
        <v>9</v>
      </c>
      <c r="BG22" s="20">
        <v>9</v>
      </c>
      <c r="BH22" s="20">
        <v>9</v>
      </c>
      <c r="BI22" s="20">
        <v>9</v>
      </c>
      <c r="BJ22" s="20">
        <v>9</v>
      </c>
      <c r="BK22" s="14"/>
      <c r="BL22" s="14"/>
      <c r="BM22" s="20">
        <v>9</v>
      </c>
      <c r="BN22" s="20">
        <v>9</v>
      </c>
      <c r="BO22" s="20">
        <v>9</v>
      </c>
      <c r="BP22" s="20">
        <v>9</v>
      </c>
      <c r="BQ22" s="20">
        <v>9</v>
      </c>
      <c r="BR22" s="14"/>
      <c r="BS22" s="14"/>
      <c r="BT22" s="26">
        <v>9</v>
      </c>
      <c r="BU22" s="26">
        <f t="shared" si="9"/>
        <v>0</v>
      </c>
      <c r="BV22" s="26">
        <f t="shared" si="10"/>
        <v>0</v>
      </c>
      <c r="BW22" s="26">
        <f t="shared" si="11"/>
        <v>0</v>
      </c>
      <c r="BX22" s="26">
        <f t="shared" si="12"/>
        <v>0</v>
      </c>
      <c r="BY22" s="26">
        <f t="shared" si="13"/>
        <v>189</v>
      </c>
      <c r="BZ22" s="26">
        <v>9</v>
      </c>
      <c r="CA22" s="26">
        <v>9</v>
      </c>
      <c r="CB22" s="26">
        <v>9</v>
      </c>
      <c r="CC22" s="26">
        <v>9</v>
      </c>
      <c r="CD22" s="14"/>
      <c r="CE22" s="14"/>
      <c r="CF22" s="26">
        <v>9</v>
      </c>
      <c r="CG22" s="26">
        <v>9</v>
      </c>
      <c r="CH22" s="26">
        <v>9</v>
      </c>
      <c r="CI22" s="26">
        <v>9</v>
      </c>
      <c r="CJ22" s="26">
        <v>9</v>
      </c>
      <c r="CK22" s="14"/>
      <c r="CL22" s="14"/>
      <c r="CM22" s="26">
        <v>9</v>
      </c>
      <c r="CN22" s="26">
        <v>9</v>
      </c>
      <c r="CO22" s="26">
        <v>9</v>
      </c>
      <c r="CP22" s="26">
        <v>9</v>
      </c>
      <c r="CQ22" s="26">
        <v>9</v>
      </c>
      <c r="CR22" s="14"/>
      <c r="CS22" s="14"/>
      <c r="CT22" s="26">
        <v>9</v>
      </c>
      <c r="CU22" s="26">
        <v>9</v>
      </c>
      <c r="CV22" s="26">
        <v>9</v>
      </c>
      <c r="CW22" s="26">
        <v>9</v>
      </c>
      <c r="CX22" s="26">
        <v>9</v>
      </c>
      <c r="CY22" s="14"/>
      <c r="CZ22" s="14"/>
      <c r="DA22" s="26">
        <v>9</v>
      </c>
      <c r="DB22" s="26">
        <v>9</v>
      </c>
      <c r="DC22" s="43">
        <v>9</v>
      </c>
      <c r="DD22" s="41">
        <v>9</v>
      </c>
      <c r="DE22" s="41">
        <f t="shared" si="14"/>
        <v>0</v>
      </c>
      <c r="DF22" s="41">
        <f t="shared" si="15"/>
        <v>0</v>
      </c>
      <c r="DG22" s="41">
        <f t="shared" si="16"/>
        <v>0</v>
      </c>
      <c r="DH22" s="41">
        <f t="shared" si="17"/>
        <v>0</v>
      </c>
      <c r="DI22" s="41">
        <f t="shared" si="18"/>
        <v>207</v>
      </c>
    </row>
    <row r="23" spans="1:113">
      <c r="A23" s="3" t="s">
        <v>25</v>
      </c>
      <c r="B23" s="3" t="s">
        <v>30</v>
      </c>
      <c r="C23" s="22">
        <f t="shared" si="19"/>
        <v>0</v>
      </c>
      <c r="D23" s="22">
        <f t="shared" si="3"/>
        <v>0</v>
      </c>
      <c r="E23" s="22">
        <f t="shared" si="0"/>
        <v>0</v>
      </c>
      <c r="F23" s="22">
        <f t="shared" si="1"/>
        <v>0</v>
      </c>
      <c r="G23" s="20">
        <v>9</v>
      </c>
      <c r="H23" s="20">
        <v>9</v>
      </c>
      <c r="I23" s="13"/>
      <c r="J23" s="13"/>
      <c r="K23" s="20">
        <v>9</v>
      </c>
      <c r="L23" s="20">
        <v>9</v>
      </c>
      <c r="M23" s="20">
        <v>9</v>
      </c>
      <c r="N23" s="20">
        <v>9</v>
      </c>
      <c r="O23" s="20">
        <v>9</v>
      </c>
      <c r="P23" s="13"/>
      <c r="Q23" s="13"/>
      <c r="R23" s="20">
        <v>9</v>
      </c>
      <c r="S23" s="20">
        <v>9</v>
      </c>
      <c r="T23" s="20">
        <v>9</v>
      </c>
      <c r="U23" s="20">
        <v>9</v>
      </c>
      <c r="V23" s="89">
        <v>9</v>
      </c>
      <c r="W23" s="13"/>
      <c r="X23" s="13"/>
      <c r="Y23" s="20">
        <v>9</v>
      </c>
      <c r="Z23" s="20">
        <v>9</v>
      </c>
      <c r="AA23" s="20">
        <v>9</v>
      </c>
      <c r="AB23" s="89">
        <v>9</v>
      </c>
      <c r="AC23" s="89">
        <v>9</v>
      </c>
      <c r="AD23" s="13"/>
      <c r="AE23" s="13"/>
      <c r="AF23" s="20">
        <v>9</v>
      </c>
      <c r="AG23" s="20">
        <v>9</v>
      </c>
      <c r="AH23" s="20">
        <v>9</v>
      </c>
      <c r="AI23" s="20">
        <v>9</v>
      </c>
      <c r="AJ23" s="20">
        <v>9</v>
      </c>
      <c r="AK23" s="22">
        <f t="shared" si="4"/>
        <v>0</v>
      </c>
      <c r="AL23" s="22">
        <f t="shared" si="5"/>
        <v>0</v>
      </c>
      <c r="AM23" s="22">
        <f t="shared" si="6"/>
        <v>0</v>
      </c>
      <c r="AN23" s="22">
        <f t="shared" si="7"/>
        <v>0</v>
      </c>
      <c r="AO23" s="20">
        <f t="shared" si="8"/>
        <v>198</v>
      </c>
      <c r="AP23" s="14"/>
      <c r="AQ23" s="14"/>
      <c r="AR23" s="15" t="s">
        <v>5</v>
      </c>
      <c r="AS23" s="20">
        <v>9</v>
      </c>
      <c r="AT23" s="20">
        <v>9</v>
      </c>
      <c r="AU23" s="20">
        <v>9</v>
      </c>
      <c r="AV23" s="16" t="s">
        <v>4</v>
      </c>
      <c r="AW23" s="14"/>
      <c r="AX23" s="14"/>
      <c r="AY23" s="20">
        <v>9</v>
      </c>
      <c r="AZ23" s="20">
        <v>9</v>
      </c>
      <c r="BA23" s="20">
        <v>9</v>
      </c>
      <c r="BB23" s="20">
        <v>9</v>
      </c>
      <c r="BC23" s="20">
        <v>9</v>
      </c>
      <c r="BD23" s="14"/>
      <c r="BE23" s="14"/>
      <c r="BF23" s="16" t="s">
        <v>4</v>
      </c>
      <c r="BG23" s="16" t="s">
        <v>4</v>
      </c>
      <c r="BH23" s="16" t="s">
        <v>4</v>
      </c>
      <c r="BI23" s="16" t="s">
        <v>4</v>
      </c>
      <c r="BJ23" s="16" t="s">
        <v>4</v>
      </c>
      <c r="BK23" s="14"/>
      <c r="BL23" s="14"/>
      <c r="BM23" s="20">
        <v>9</v>
      </c>
      <c r="BN23" s="20">
        <v>9</v>
      </c>
      <c r="BO23" s="20">
        <v>9</v>
      </c>
      <c r="BP23" s="20">
        <v>9</v>
      </c>
      <c r="BQ23" s="20">
        <v>9</v>
      </c>
      <c r="BR23" s="14"/>
      <c r="BS23" s="14"/>
      <c r="BT23" s="26">
        <v>9</v>
      </c>
      <c r="BU23" s="26">
        <f t="shared" si="9"/>
        <v>54</v>
      </c>
      <c r="BV23" s="26">
        <f t="shared" si="10"/>
        <v>9</v>
      </c>
      <c r="BW23" s="26">
        <f t="shared" si="11"/>
        <v>0</v>
      </c>
      <c r="BX23" s="26">
        <f t="shared" si="12"/>
        <v>0</v>
      </c>
      <c r="BY23" s="26">
        <f t="shared" si="13"/>
        <v>126</v>
      </c>
      <c r="BZ23" s="26">
        <v>9</v>
      </c>
      <c r="CA23" s="26">
        <v>9</v>
      </c>
      <c r="CB23" s="26">
        <v>9</v>
      </c>
      <c r="CC23" s="26">
        <v>9</v>
      </c>
      <c r="CD23" s="13"/>
      <c r="CE23" s="13"/>
      <c r="CF23" s="26">
        <v>9</v>
      </c>
      <c r="CG23" s="26">
        <v>9</v>
      </c>
      <c r="CH23" s="26">
        <v>9</v>
      </c>
      <c r="CI23" s="26">
        <v>9</v>
      </c>
      <c r="CJ23" s="26">
        <v>9</v>
      </c>
      <c r="CK23" s="13"/>
      <c r="CL23" s="13"/>
      <c r="CM23" s="26">
        <v>9</v>
      </c>
      <c r="CN23" s="26">
        <v>9</v>
      </c>
      <c r="CO23" s="26">
        <v>9</v>
      </c>
      <c r="CP23" s="26">
        <v>9</v>
      </c>
      <c r="CQ23" s="26">
        <v>9</v>
      </c>
      <c r="CR23" s="13"/>
      <c r="CS23" s="13"/>
      <c r="CT23" s="26">
        <v>9</v>
      </c>
      <c r="CU23" s="26">
        <v>9</v>
      </c>
      <c r="CV23" s="26">
        <v>9</v>
      </c>
      <c r="CW23" s="26">
        <v>9</v>
      </c>
      <c r="CX23" s="26">
        <v>9</v>
      </c>
      <c r="CY23" s="13"/>
      <c r="CZ23" s="13"/>
      <c r="DA23" s="26">
        <v>9</v>
      </c>
      <c r="DB23" s="26">
        <v>9</v>
      </c>
      <c r="DC23" s="43">
        <v>9</v>
      </c>
      <c r="DD23" s="41">
        <v>9</v>
      </c>
      <c r="DE23" s="41">
        <f t="shared" si="14"/>
        <v>0</v>
      </c>
      <c r="DF23" s="41">
        <f t="shared" si="15"/>
        <v>0</v>
      </c>
      <c r="DG23" s="41">
        <f t="shared" si="16"/>
        <v>0</v>
      </c>
      <c r="DH23" s="41">
        <f t="shared" si="17"/>
        <v>0</v>
      </c>
      <c r="DI23" s="41">
        <f t="shared" si="18"/>
        <v>207</v>
      </c>
    </row>
    <row r="24" spans="1:113" ht="14.45">
      <c r="A24" s="3" t="s">
        <v>31</v>
      </c>
      <c r="B24" s="3" t="s">
        <v>32</v>
      </c>
      <c r="C24" s="22">
        <f t="shared" si="19"/>
        <v>0</v>
      </c>
      <c r="D24" s="22">
        <f t="shared" si="3"/>
        <v>0</v>
      </c>
      <c r="E24" s="22">
        <f t="shared" si="0"/>
        <v>9</v>
      </c>
      <c r="F24" s="22">
        <f t="shared" si="1"/>
        <v>0</v>
      </c>
      <c r="G24" s="20">
        <v>9</v>
      </c>
      <c r="H24" s="20">
        <v>9</v>
      </c>
      <c r="I24" s="13"/>
      <c r="J24" s="13"/>
      <c r="K24" s="20">
        <v>9</v>
      </c>
      <c r="L24" s="20">
        <v>9</v>
      </c>
      <c r="M24" s="20">
        <v>9</v>
      </c>
      <c r="N24" s="20">
        <v>9</v>
      </c>
      <c r="O24" s="20">
        <v>9</v>
      </c>
      <c r="P24" s="13"/>
      <c r="Q24" s="13"/>
      <c r="R24" s="20">
        <v>9</v>
      </c>
      <c r="S24" s="20">
        <v>9</v>
      </c>
      <c r="T24" s="20">
        <v>9</v>
      </c>
      <c r="U24" s="20">
        <v>9</v>
      </c>
      <c r="V24" s="20">
        <v>9</v>
      </c>
      <c r="W24" s="13"/>
      <c r="X24" s="13"/>
      <c r="Y24" s="20">
        <v>9</v>
      </c>
      <c r="Z24" s="20">
        <v>9</v>
      </c>
      <c r="AA24" s="20">
        <v>9</v>
      </c>
      <c r="AB24" s="20">
        <v>9</v>
      </c>
      <c r="AC24" s="20">
        <v>9</v>
      </c>
      <c r="AD24" s="13"/>
      <c r="AE24" s="13"/>
      <c r="AF24" s="20">
        <v>9</v>
      </c>
      <c r="AG24" s="20">
        <v>9</v>
      </c>
      <c r="AH24" s="20">
        <v>9</v>
      </c>
      <c r="AI24" s="20">
        <v>9</v>
      </c>
      <c r="AJ24" s="20">
        <v>9</v>
      </c>
      <c r="AK24" s="22">
        <f t="shared" si="4"/>
        <v>0</v>
      </c>
      <c r="AL24" s="22">
        <f t="shared" si="5"/>
        <v>0</v>
      </c>
      <c r="AM24" s="22">
        <f t="shared" si="6"/>
        <v>0</v>
      </c>
      <c r="AN24" s="22">
        <f t="shared" si="7"/>
        <v>0</v>
      </c>
      <c r="AO24" s="20">
        <f t="shared" si="8"/>
        <v>198</v>
      </c>
      <c r="AP24" s="14"/>
      <c r="AQ24" s="14"/>
      <c r="AR24" s="20">
        <v>9</v>
      </c>
      <c r="AS24" s="20">
        <v>9</v>
      </c>
      <c r="AT24" s="20">
        <v>9</v>
      </c>
      <c r="AU24" s="20">
        <v>9</v>
      </c>
      <c r="AV24" s="20">
        <v>9</v>
      </c>
      <c r="AW24" s="14"/>
      <c r="AX24" s="14"/>
      <c r="AY24" s="20">
        <v>9</v>
      </c>
      <c r="AZ24" s="20">
        <v>9</v>
      </c>
      <c r="BA24" s="20">
        <v>9</v>
      </c>
      <c r="BB24" s="20">
        <v>9</v>
      </c>
      <c r="BC24" s="20">
        <v>9</v>
      </c>
      <c r="BD24" s="14"/>
      <c r="BE24" s="14"/>
      <c r="BF24" s="20">
        <v>9</v>
      </c>
      <c r="BG24" s="20">
        <v>9</v>
      </c>
      <c r="BH24" s="20">
        <v>9</v>
      </c>
      <c r="BI24" s="20">
        <v>9</v>
      </c>
      <c r="BJ24" s="20">
        <v>9</v>
      </c>
      <c r="BK24" s="14"/>
      <c r="BL24" s="14"/>
      <c r="BM24" s="20">
        <v>9</v>
      </c>
      <c r="BN24" s="20">
        <v>9</v>
      </c>
      <c r="BO24" s="20">
        <v>9</v>
      </c>
      <c r="BP24" s="20">
        <v>9</v>
      </c>
      <c r="BQ24" s="20">
        <v>9</v>
      </c>
      <c r="BR24" s="14"/>
      <c r="BS24" s="14"/>
      <c r="BT24" s="26">
        <v>9</v>
      </c>
      <c r="BU24" s="26">
        <f t="shared" si="9"/>
        <v>0</v>
      </c>
      <c r="BV24" s="26">
        <f t="shared" si="10"/>
        <v>0</v>
      </c>
      <c r="BW24" s="26">
        <f t="shared" si="11"/>
        <v>0</v>
      </c>
      <c r="BX24" s="26">
        <f t="shared" si="12"/>
        <v>0</v>
      </c>
      <c r="BY24" s="26">
        <f t="shared" si="13"/>
        <v>189</v>
      </c>
      <c r="BZ24" s="26">
        <v>9</v>
      </c>
      <c r="CA24" s="26">
        <v>9</v>
      </c>
      <c r="CB24" s="26">
        <v>9</v>
      </c>
      <c r="CC24" s="26">
        <v>9</v>
      </c>
      <c r="CD24" s="14"/>
      <c r="CE24" s="14"/>
      <c r="CF24" s="26">
        <v>9</v>
      </c>
      <c r="CG24" s="26">
        <v>9</v>
      </c>
      <c r="CH24" s="26">
        <v>9</v>
      </c>
      <c r="CI24" s="26">
        <v>9</v>
      </c>
      <c r="CJ24" s="26">
        <v>9</v>
      </c>
      <c r="CK24" s="14"/>
      <c r="CL24" s="14"/>
      <c r="CM24" s="26">
        <v>9</v>
      </c>
      <c r="CN24" s="26">
        <v>9</v>
      </c>
      <c r="CO24" s="26">
        <v>9</v>
      </c>
      <c r="CP24" s="26">
        <v>9</v>
      </c>
      <c r="CQ24" s="26">
        <v>9</v>
      </c>
      <c r="CR24" s="14"/>
      <c r="CS24" s="14"/>
      <c r="CT24" s="19" t="s">
        <v>6</v>
      </c>
      <c r="CU24" s="26">
        <v>9</v>
      </c>
      <c r="CV24" s="26">
        <v>9</v>
      </c>
      <c r="CW24" s="26">
        <v>9</v>
      </c>
      <c r="CX24" s="26">
        <v>9</v>
      </c>
      <c r="CY24" s="14"/>
      <c r="CZ24" s="14"/>
      <c r="DA24" s="26">
        <v>9</v>
      </c>
      <c r="DB24" s="26">
        <v>9</v>
      </c>
      <c r="DC24" s="43">
        <v>9</v>
      </c>
      <c r="DD24" s="41">
        <v>9</v>
      </c>
      <c r="DE24" s="41">
        <f t="shared" si="14"/>
        <v>0</v>
      </c>
      <c r="DF24" s="41">
        <f t="shared" si="15"/>
        <v>0</v>
      </c>
      <c r="DG24" s="41">
        <f t="shared" si="16"/>
        <v>9</v>
      </c>
      <c r="DH24" s="41">
        <f t="shared" si="17"/>
        <v>0</v>
      </c>
      <c r="DI24" s="41">
        <f t="shared" si="18"/>
        <v>198</v>
      </c>
    </row>
    <row r="25" spans="1:113" ht="14.45">
      <c r="A25" s="3" t="s">
        <v>31</v>
      </c>
      <c r="B25" s="3" t="s">
        <v>33</v>
      </c>
      <c r="C25" s="22">
        <f t="shared" si="19"/>
        <v>0</v>
      </c>
      <c r="D25" s="22">
        <f t="shared" si="3"/>
        <v>0</v>
      </c>
      <c r="E25" s="22">
        <f t="shared" si="0"/>
        <v>0</v>
      </c>
      <c r="F25" s="22">
        <f t="shared" si="1"/>
        <v>0</v>
      </c>
      <c r="G25" s="20">
        <v>9</v>
      </c>
      <c r="H25" s="20">
        <v>9</v>
      </c>
      <c r="I25" s="13"/>
      <c r="J25" s="13"/>
      <c r="K25" s="20">
        <v>9</v>
      </c>
      <c r="L25" s="20">
        <v>9</v>
      </c>
      <c r="M25" s="20">
        <v>9</v>
      </c>
      <c r="N25" s="20">
        <v>9</v>
      </c>
      <c r="O25" s="20">
        <v>9</v>
      </c>
      <c r="P25" s="13"/>
      <c r="Q25" s="13"/>
      <c r="R25" s="20">
        <v>9</v>
      </c>
      <c r="S25" s="20">
        <v>9</v>
      </c>
      <c r="T25" s="20">
        <v>9</v>
      </c>
      <c r="U25" s="20">
        <v>9</v>
      </c>
      <c r="V25" s="20">
        <v>9</v>
      </c>
      <c r="W25" s="13"/>
      <c r="X25" s="13"/>
      <c r="Y25" s="20">
        <v>9</v>
      </c>
      <c r="Z25" s="20">
        <v>9</v>
      </c>
      <c r="AA25" s="20">
        <v>9</v>
      </c>
      <c r="AB25" s="20">
        <v>9</v>
      </c>
      <c r="AC25" s="20">
        <v>9</v>
      </c>
      <c r="AD25" s="13"/>
      <c r="AE25" s="13"/>
      <c r="AF25" s="20">
        <v>9</v>
      </c>
      <c r="AG25" s="20">
        <v>9</v>
      </c>
      <c r="AH25" s="20">
        <v>9</v>
      </c>
      <c r="AI25" s="20">
        <v>9</v>
      </c>
      <c r="AJ25" s="20">
        <v>9</v>
      </c>
      <c r="AK25" s="22">
        <f t="shared" si="4"/>
        <v>0</v>
      </c>
      <c r="AL25" s="22">
        <f t="shared" si="5"/>
        <v>0</v>
      </c>
      <c r="AM25" s="22">
        <f t="shared" si="6"/>
        <v>0</v>
      </c>
      <c r="AN25" s="22">
        <f t="shared" si="7"/>
        <v>0</v>
      </c>
      <c r="AO25" s="20">
        <f t="shared" si="8"/>
        <v>198</v>
      </c>
      <c r="AP25" s="14"/>
      <c r="AQ25" s="14"/>
      <c r="AR25" s="20">
        <v>9</v>
      </c>
      <c r="AS25" s="20">
        <v>9</v>
      </c>
      <c r="AT25" s="20">
        <v>9</v>
      </c>
      <c r="AU25" s="20">
        <v>9</v>
      </c>
      <c r="AV25" s="20">
        <v>9</v>
      </c>
      <c r="AW25" s="14"/>
      <c r="AX25" s="14"/>
      <c r="AY25" s="20">
        <v>9</v>
      </c>
      <c r="AZ25" s="20">
        <v>9</v>
      </c>
      <c r="BA25" s="20">
        <v>9</v>
      </c>
      <c r="BB25" s="20">
        <v>9</v>
      </c>
      <c r="BC25" s="20">
        <v>9</v>
      </c>
      <c r="BD25" s="14"/>
      <c r="BE25" s="14"/>
      <c r="BF25" s="20">
        <v>9</v>
      </c>
      <c r="BG25" s="20">
        <v>9</v>
      </c>
      <c r="BH25" s="20">
        <v>9</v>
      </c>
      <c r="BI25" s="20">
        <v>9</v>
      </c>
      <c r="BJ25" s="20">
        <v>9</v>
      </c>
      <c r="BK25" s="14"/>
      <c r="BL25" s="14"/>
      <c r="BM25" s="20">
        <v>9</v>
      </c>
      <c r="BN25" s="20">
        <v>9</v>
      </c>
      <c r="BO25" s="20">
        <v>9</v>
      </c>
      <c r="BP25" s="20">
        <v>9</v>
      </c>
      <c r="BQ25" s="20">
        <v>9</v>
      </c>
      <c r="BR25" s="14"/>
      <c r="BS25" s="14"/>
      <c r="BT25" s="26">
        <v>9</v>
      </c>
      <c r="BU25" s="26">
        <f t="shared" si="9"/>
        <v>0</v>
      </c>
      <c r="BV25" s="26">
        <f t="shared" si="10"/>
        <v>0</v>
      </c>
      <c r="BW25" s="26">
        <f t="shared" si="11"/>
        <v>0</v>
      </c>
      <c r="BX25" s="26">
        <f t="shared" si="12"/>
        <v>0</v>
      </c>
      <c r="BY25" s="26">
        <f t="shared" si="13"/>
        <v>189</v>
      </c>
      <c r="BZ25" s="26">
        <v>9</v>
      </c>
      <c r="CA25" s="26">
        <v>9</v>
      </c>
      <c r="CB25" s="26">
        <v>9</v>
      </c>
      <c r="CC25" s="26">
        <v>9</v>
      </c>
      <c r="CD25" s="13"/>
      <c r="CE25" s="13"/>
      <c r="CF25" s="26">
        <v>9</v>
      </c>
      <c r="CG25" s="26">
        <v>9</v>
      </c>
      <c r="CH25" s="26">
        <v>9</v>
      </c>
      <c r="CI25" s="26">
        <v>9</v>
      </c>
      <c r="CJ25" s="26">
        <v>9</v>
      </c>
      <c r="CK25" s="13"/>
      <c r="CL25" s="13"/>
      <c r="CM25" s="26">
        <v>9</v>
      </c>
      <c r="CN25" s="26">
        <v>9</v>
      </c>
      <c r="CO25" s="26">
        <v>9</v>
      </c>
      <c r="CP25" s="26">
        <v>9</v>
      </c>
      <c r="CQ25" s="26">
        <v>9</v>
      </c>
      <c r="CR25" s="13"/>
      <c r="CS25" s="13"/>
      <c r="CT25" s="26">
        <v>9</v>
      </c>
      <c r="CU25" s="26">
        <v>9</v>
      </c>
      <c r="CV25" s="26">
        <v>9</v>
      </c>
      <c r="CW25" s="26">
        <v>9</v>
      </c>
      <c r="CX25" s="26">
        <v>9</v>
      </c>
      <c r="CY25" s="13"/>
      <c r="CZ25" s="13"/>
      <c r="DA25" s="26">
        <v>9</v>
      </c>
      <c r="DB25" s="26">
        <v>9</v>
      </c>
      <c r="DC25" s="43">
        <v>9</v>
      </c>
      <c r="DD25" s="41">
        <v>9</v>
      </c>
      <c r="DE25" s="41">
        <f t="shared" si="14"/>
        <v>0</v>
      </c>
      <c r="DF25" s="41">
        <f t="shared" si="15"/>
        <v>0</v>
      </c>
      <c r="DG25" s="41">
        <f t="shared" si="16"/>
        <v>0</v>
      </c>
      <c r="DH25" s="41">
        <f t="shared" si="17"/>
        <v>0</v>
      </c>
      <c r="DI25" s="41">
        <f t="shared" si="18"/>
        <v>207</v>
      </c>
    </row>
    <row r="26" spans="1:113" ht="14.45">
      <c r="A26" s="3" t="s">
        <v>31</v>
      </c>
      <c r="B26" s="3" t="s">
        <v>34</v>
      </c>
      <c r="C26" s="22">
        <f t="shared" si="19"/>
        <v>18</v>
      </c>
      <c r="D26" s="22">
        <f t="shared" si="3"/>
        <v>0</v>
      </c>
      <c r="E26" s="22">
        <f t="shared" si="0"/>
        <v>0</v>
      </c>
      <c r="F26" s="22">
        <f t="shared" si="1"/>
        <v>0</v>
      </c>
      <c r="G26" s="17" t="s">
        <v>4</v>
      </c>
      <c r="H26" s="17" t="s">
        <v>4</v>
      </c>
      <c r="I26" s="13"/>
      <c r="J26" s="13"/>
      <c r="K26" s="20">
        <v>9</v>
      </c>
      <c r="L26" s="20">
        <v>9</v>
      </c>
      <c r="M26" s="20">
        <v>9</v>
      </c>
      <c r="N26" s="20">
        <v>9</v>
      </c>
      <c r="O26" s="20">
        <v>9</v>
      </c>
      <c r="P26" s="13"/>
      <c r="Q26" s="13"/>
      <c r="R26" s="20">
        <v>9</v>
      </c>
      <c r="S26" s="20">
        <v>9</v>
      </c>
      <c r="T26" s="20">
        <v>9</v>
      </c>
      <c r="U26" s="20">
        <v>9</v>
      </c>
      <c r="V26" s="20">
        <v>9</v>
      </c>
      <c r="W26" s="13"/>
      <c r="X26" s="13"/>
      <c r="Y26" s="20">
        <v>9</v>
      </c>
      <c r="Z26" s="20">
        <v>9</v>
      </c>
      <c r="AA26" s="20">
        <v>9</v>
      </c>
      <c r="AB26" s="20">
        <v>9</v>
      </c>
      <c r="AC26" s="20">
        <v>9</v>
      </c>
      <c r="AD26" s="13"/>
      <c r="AE26" s="13"/>
      <c r="AF26" s="20">
        <v>9</v>
      </c>
      <c r="AG26" s="20">
        <v>9</v>
      </c>
      <c r="AH26" s="20">
        <v>9</v>
      </c>
      <c r="AI26" s="20">
        <v>9</v>
      </c>
      <c r="AJ26" s="20">
        <v>9</v>
      </c>
      <c r="AK26" s="22">
        <f t="shared" si="4"/>
        <v>18</v>
      </c>
      <c r="AL26" s="22">
        <f t="shared" si="5"/>
        <v>0</v>
      </c>
      <c r="AM26" s="22">
        <f t="shared" si="6"/>
        <v>0</v>
      </c>
      <c r="AN26" s="22">
        <f t="shared" si="7"/>
        <v>0</v>
      </c>
      <c r="AO26" s="20">
        <f t="shared" si="8"/>
        <v>180</v>
      </c>
      <c r="AP26" s="14"/>
      <c r="AQ26" s="14"/>
      <c r="AR26" s="20">
        <v>9</v>
      </c>
      <c r="AS26" s="20">
        <v>9</v>
      </c>
      <c r="AT26" s="20">
        <v>9</v>
      </c>
      <c r="AU26" s="20">
        <v>9</v>
      </c>
      <c r="AV26" s="20">
        <v>9</v>
      </c>
      <c r="AW26" s="14"/>
      <c r="AX26" s="14"/>
      <c r="AY26" s="20">
        <v>9</v>
      </c>
      <c r="AZ26" s="20">
        <v>9</v>
      </c>
      <c r="BA26" s="20">
        <v>9</v>
      </c>
      <c r="BB26" s="20">
        <v>9</v>
      </c>
      <c r="BC26" s="20">
        <v>9</v>
      </c>
      <c r="BD26" s="14"/>
      <c r="BE26" s="14"/>
      <c r="BF26" s="20">
        <v>9</v>
      </c>
      <c r="BG26" s="20">
        <v>9</v>
      </c>
      <c r="BH26" s="20">
        <v>9</v>
      </c>
      <c r="BI26" s="20">
        <v>9</v>
      </c>
      <c r="BJ26" s="20">
        <v>9</v>
      </c>
      <c r="BK26" s="14"/>
      <c r="BL26" s="14"/>
      <c r="BM26" s="20">
        <v>9</v>
      </c>
      <c r="BN26" s="20">
        <v>9</v>
      </c>
      <c r="BO26" s="20">
        <v>9</v>
      </c>
      <c r="BP26" s="20">
        <v>9</v>
      </c>
      <c r="BQ26" s="20">
        <v>9</v>
      </c>
      <c r="BR26" s="14"/>
      <c r="BS26" s="14"/>
      <c r="BT26" s="26">
        <v>9</v>
      </c>
      <c r="BU26" s="26">
        <f t="shared" si="9"/>
        <v>0</v>
      </c>
      <c r="BV26" s="26">
        <f t="shared" si="10"/>
        <v>0</v>
      </c>
      <c r="BW26" s="26">
        <f t="shared" si="11"/>
        <v>0</v>
      </c>
      <c r="BX26" s="26">
        <f t="shared" si="12"/>
        <v>0</v>
      </c>
      <c r="BY26" s="26">
        <f t="shared" si="13"/>
        <v>189</v>
      </c>
      <c r="BZ26" s="26">
        <v>9</v>
      </c>
      <c r="CA26" s="26">
        <v>9</v>
      </c>
      <c r="CB26" s="26">
        <v>9</v>
      </c>
      <c r="CC26" s="26">
        <v>9</v>
      </c>
      <c r="CD26" s="13"/>
      <c r="CE26" s="13"/>
      <c r="CF26" s="26">
        <v>9</v>
      </c>
      <c r="CG26" s="26">
        <v>9</v>
      </c>
      <c r="CH26" s="26">
        <v>9</v>
      </c>
      <c r="CI26" s="26">
        <v>9</v>
      </c>
      <c r="CJ26" s="26">
        <v>9</v>
      </c>
      <c r="CK26" s="13"/>
      <c r="CL26" s="13"/>
      <c r="CM26" s="26">
        <v>9</v>
      </c>
      <c r="CN26" s="26">
        <v>9</v>
      </c>
      <c r="CO26" s="26">
        <v>9</v>
      </c>
      <c r="CP26" s="26">
        <v>9</v>
      </c>
      <c r="CQ26" s="26">
        <v>9</v>
      </c>
      <c r="CR26" s="13"/>
      <c r="CS26" s="13"/>
      <c r="CT26" s="26">
        <v>9</v>
      </c>
      <c r="CU26" s="26">
        <v>9</v>
      </c>
      <c r="CV26" s="26">
        <v>9</v>
      </c>
      <c r="CW26" s="26">
        <v>9</v>
      </c>
      <c r="CX26" s="26">
        <v>9</v>
      </c>
      <c r="CY26" s="13"/>
      <c r="CZ26" s="13"/>
      <c r="DA26" s="26">
        <v>9</v>
      </c>
      <c r="DB26" s="26">
        <v>9</v>
      </c>
      <c r="DC26" s="43">
        <v>9</v>
      </c>
      <c r="DD26" s="41">
        <v>9</v>
      </c>
      <c r="DE26" s="41">
        <f t="shared" si="14"/>
        <v>0</v>
      </c>
      <c r="DF26" s="41">
        <f t="shared" si="15"/>
        <v>0</v>
      </c>
      <c r="DG26" s="41">
        <f t="shared" si="16"/>
        <v>0</v>
      </c>
      <c r="DH26" s="41">
        <f t="shared" si="17"/>
        <v>0</v>
      </c>
      <c r="DI26" s="41">
        <f t="shared" si="18"/>
        <v>207</v>
      </c>
    </row>
    <row r="27" spans="1:113">
      <c r="A27" s="51"/>
      <c r="B27" s="3" t="s">
        <v>54</v>
      </c>
      <c r="C27" s="22">
        <f t="shared" si="19"/>
        <v>0</v>
      </c>
      <c r="D27" s="22">
        <f t="shared" ref="D27" si="23">COUNTIF(H27:AF27,"VL")*9</f>
        <v>0</v>
      </c>
      <c r="E27" s="22">
        <f t="shared" ref="E27" si="24">COUNTIF(I27:AG27,"VL")*9</f>
        <v>0</v>
      </c>
      <c r="F27" s="22">
        <f t="shared" ref="F27" si="25">COUNTIF(J27:AH27,"VL")*9</f>
        <v>0</v>
      </c>
      <c r="G27" s="20"/>
      <c r="H27" s="20"/>
      <c r="I27" s="13"/>
      <c r="J27" s="13"/>
      <c r="K27" s="20"/>
      <c r="L27" s="20"/>
      <c r="M27" s="20"/>
      <c r="N27" s="20"/>
      <c r="O27" s="20"/>
      <c r="P27" s="13"/>
      <c r="Q27" s="13"/>
      <c r="R27" s="20"/>
      <c r="S27" s="20"/>
      <c r="T27" s="20"/>
      <c r="U27" s="20"/>
      <c r="V27" s="20"/>
      <c r="W27" s="13"/>
      <c r="X27" s="13"/>
      <c r="Y27" s="20"/>
      <c r="Z27" s="20"/>
      <c r="AA27" s="20"/>
      <c r="AB27" s="20"/>
      <c r="AC27" s="20"/>
      <c r="AD27" s="13"/>
      <c r="AE27" s="13"/>
      <c r="AF27" s="20"/>
      <c r="AG27" s="20"/>
      <c r="AH27" s="20"/>
      <c r="AI27" s="20"/>
      <c r="AJ27" s="20"/>
      <c r="AK27" s="22">
        <f t="shared" si="4"/>
        <v>0</v>
      </c>
      <c r="AL27" s="22">
        <f t="shared" si="5"/>
        <v>0</v>
      </c>
      <c r="AM27" s="22">
        <f t="shared" si="6"/>
        <v>0</v>
      </c>
      <c r="AN27" s="22">
        <f t="shared" si="7"/>
        <v>0</v>
      </c>
      <c r="AO27" s="20">
        <f t="shared" si="8"/>
        <v>0</v>
      </c>
      <c r="AP27" s="14"/>
      <c r="AQ27" s="14"/>
      <c r="AR27" s="20"/>
      <c r="AS27" s="20"/>
      <c r="AT27" s="20"/>
      <c r="AU27" s="20"/>
      <c r="AV27" s="20"/>
      <c r="AW27" s="14"/>
      <c r="AX27" s="14"/>
      <c r="AY27" s="20"/>
      <c r="AZ27" s="20"/>
      <c r="BA27" s="20"/>
      <c r="BB27" s="20"/>
      <c r="BC27" s="20"/>
      <c r="BD27" s="14"/>
      <c r="BE27" s="14"/>
      <c r="BF27" s="20"/>
      <c r="BG27" s="20"/>
      <c r="BH27" s="20"/>
      <c r="BI27" s="20"/>
      <c r="BJ27" s="20"/>
      <c r="BK27" s="14"/>
      <c r="BL27" s="14"/>
      <c r="BM27" s="20"/>
      <c r="BN27" s="20"/>
      <c r="BO27" s="20"/>
      <c r="BP27" s="20"/>
      <c r="BQ27" s="20"/>
      <c r="BR27" s="14"/>
      <c r="BS27" s="14"/>
      <c r="BT27" s="26"/>
      <c r="BU27" s="26">
        <f t="shared" si="9"/>
        <v>0</v>
      </c>
      <c r="BV27" s="26">
        <f t="shared" si="10"/>
        <v>0</v>
      </c>
      <c r="BW27" s="26">
        <f t="shared" si="11"/>
        <v>0</v>
      </c>
      <c r="BX27" s="26">
        <f t="shared" si="12"/>
        <v>0</v>
      </c>
      <c r="BY27" s="26">
        <f t="shared" si="13"/>
        <v>0</v>
      </c>
      <c r="BZ27" s="26"/>
      <c r="CA27" s="26"/>
      <c r="CB27" s="26"/>
      <c r="CC27" s="26"/>
      <c r="CD27" s="13"/>
      <c r="CE27" s="13"/>
      <c r="CF27" s="26"/>
      <c r="CG27" s="26"/>
      <c r="CH27" s="26"/>
      <c r="CI27" s="26"/>
      <c r="CJ27" s="26"/>
      <c r="CK27" s="13"/>
      <c r="CL27" s="13"/>
      <c r="CM27" s="26"/>
      <c r="CN27" s="26"/>
      <c r="CO27" s="26"/>
      <c r="CP27" s="26"/>
      <c r="CQ27" s="26"/>
      <c r="CR27" s="13"/>
      <c r="CS27" s="13"/>
      <c r="CT27" s="26"/>
      <c r="CU27" s="26"/>
      <c r="CV27" s="26"/>
      <c r="CW27" s="26"/>
      <c r="CX27" s="26"/>
      <c r="CY27" s="13"/>
      <c r="CZ27" s="13"/>
      <c r="DA27" s="26"/>
      <c r="DB27" s="26"/>
      <c r="DC27" s="43"/>
      <c r="DD27" s="88"/>
      <c r="DE27" s="41">
        <f t="shared" si="14"/>
        <v>0</v>
      </c>
      <c r="DF27" s="41">
        <f t="shared" si="15"/>
        <v>0</v>
      </c>
      <c r="DG27" s="41">
        <f t="shared" si="16"/>
        <v>0</v>
      </c>
      <c r="DH27" s="41">
        <f t="shared" si="17"/>
        <v>0</v>
      </c>
      <c r="DI27" s="41">
        <f t="shared" si="18"/>
        <v>0</v>
      </c>
    </row>
    <row r="28" spans="1:113">
      <c r="B28" s="3"/>
      <c r="G28" s="4">
        <f>SUM(G4:G25)</f>
        <v>171.5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>
        <f t="shared" ref="AP28" si="26">SUM(AP4:AP25)</f>
        <v>0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7">
        <f t="shared" ref="BZ28" si="27">SUM(BZ4:BZ25)</f>
        <v>200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45"/>
      <c r="DE28" s="39"/>
      <c r="DF28" s="39"/>
      <c r="DG28" s="39"/>
      <c r="DH28" s="39"/>
      <c r="DI28" s="39"/>
    </row>
    <row r="29" spans="1:113" ht="14.45">
      <c r="G29" s="4">
        <v>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>
        <v>9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7">
        <v>9</v>
      </c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39"/>
      <c r="DF29" s="39"/>
      <c r="DG29" s="39"/>
      <c r="DH29" s="39"/>
      <c r="DI29" s="39"/>
    </row>
    <row r="30" spans="1:113" ht="14.45">
      <c r="G30" s="4">
        <f>G29-G28</f>
        <v>-162.5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5">
        <f>AP29-AP28</f>
        <v>9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7">
        <f t="shared" ref="BZ30" si="28">BZ29-BZ28</f>
        <v>-191</v>
      </c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39"/>
      <c r="DF30" s="39"/>
      <c r="DG30" s="39"/>
      <c r="DH30" s="39"/>
      <c r="DI30" s="39"/>
    </row>
  </sheetData>
  <mergeCells count="3">
    <mergeCell ref="G2:AJ2"/>
    <mergeCell ref="AP2:BT2"/>
    <mergeCell ref="BZ2:DI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54C-F346-4F78-92EE-243D0D3D9EB9}">
  <dimension ref="A1:BI31"/>
  <sheetViews>
    <sheetView showGridLines="0" workbookViewId="0">
      <pane xSplit="26" topLeftCell="AA1" activePane="topRight" state="frozen"/>
      <selection pane="topRight" activeCell="BH13" sqref="BH13"/>
    </sheetView>
  </sheetViews>
  <sheetFormatPr defaultColWidth="9.140625" defaultRowHeight="15" customHeight="1"/>
  <cols>
    <col min="2" max="2" width="18.28515625" bestFit="1" customWidth="1"/>
    <col min="3" max="6" width="4.28515625" hidden="1" customWidth="1"/>
    <col min="7" max="7" width="1.140625" hidden="1" customWidth="1"/>
    <col min="8" max="11" width="4.28515625" hidden="1" customWidth="1"/>
    <col min="12" max="12" width="1.140625" hidden="1" customWidth="1"/>
    <col min="13" max="16" width="4.28515625" hidden="1" customWidth="1"/>
    <col min="17" max="17" width="1.140625" hidden="1" customWidth="1"/>
    <col min="18" max="21" width="4.28515625" hidden="1" customWidth="1"/>
    <col min="22" max="22" width="1.140625" hidden="1" customWidth="1"/>
    <col min="23" max="26" width="4.28515625" hidden="1" customWidth="1"/>
    <col min="27" max="27" width="1.140625" customWidth="1"/>
    <col min="28" max="31" width="4.28515625" customWidth="1"/>
    <col min="32" max="32" width="1.140625" customWidth="1"/>
    <col min="33" max="36" width="4.28515625" customWidth="1"/>
    <col min="37" max="37" width="1.140625" customWidth="1"/>
    <col min="38" max="41" width="4.28515625" customWidth="1"/>
    <col min="42" max="42" width="1.140625" customWidth="1"/>
    <col min="43" max="46" width="4.5703125" customWidth="1"/>
    <col min="47" max="47" width="0.85546875" customWidth="1"/>
    <col min="48" max="51" width="4.5703125" customWidth="1"/>
    <col min="52" max="52" width="0.85546875" customWidth="1"/>
    <col min="53" max="56" width="4.140625" customWidth="1"/>
    <col min="57" max="57" width="0.5703125" customWidth="1"/>
    <col min="58" max="61" width="7.28515625" customWidth="1"/>
  </cols>
  <sheetData>
    <row r="1" spans="1:61">
      <c r="A1" s="59" t="s">
        <v>0</v>
      </c>
      <c r="B1" s="59"/>
      <c r="C1" s="105" t="s">
        <v>2</v>
      </c>
      <c r="D1" s="105"/>
      <c r="E1" s="105"/>
      <c r="F1" s="106"/>
      <c r="G1" s="24"/>
      <c r="H1" s="107" t="s">
        <v>3</v>
      </c>
      <c r="I1" s="105"/>
      <c r="J1" s="105"/>
      <c r="K1" s="106"/>
      <c r="L1" s="24"/>
      <c r="M1" s="107" t="s">
        <v>38</v>
      </c>
      <c r="N1" s="105"/>
      <c r="O1" s="105"/>
      <c r="P1" s="106"/>
      <c r="Q1" s="24"/>
      <c r="R1" s="107" t="s">
        <v>39</v>
      </c>
      <c r="S1" s="105"/>
      <c r="T1" s="105"/>
      <c r="U1" s="106"/>
      <c r="V1" s="24"/>
      <c r="W1" s="107" t="s">
        <v>41</v>
      </c>
      <c r="X1" s="105"/>
      <c r="Y1" s="105"/>
      <c r="Z1" s="106"/>
      <c r="AA1" s="24"/>
      <c r="AB1" s="107" t="s">
        <v>45</v>
      </c>
      <c r="AC1" s="105"/>
      <c r="AD1" s="105"/>
      <c r="AE1" s="106"/>
      <c r="AF1" s="24"/>
      <c r="AG1" s="107" t="s">
        <v>46</v>
      </c>
      <c r="AH1" s="105"/>
      <c r="AI1" s="105"/>
      <c r="AJ1" s="106"/>
      <c r="AK1" s="24"/>
      <c r="AL1" s="107" t="s">
        <v>47</v>
      </c>
      <c r="AM1" s="105"/>
      <c r="AN1" s="105"/>
      <c r="AO1" s="106"/>
      <c r="AP1" s="24"/>
      <c r="AQ1" s="107" t="s">
        <v>51</v>
      </c>
      <c r="AR1" s="105"/>
      <c r="AS1" s="105"/>
      <c r="AT1" s="106"/>
      <c r="AU1" s="24"/>
      <c r="AV1" s="107" t="s">
        <v>52</v>
      </c>
      <c r="AW1" s="105"/>
      <c r="AX1" s="105"/>
      <c r="AY1" s="106"/>
      <c r="AZ1" s="24"/>
      <c r="BA1" s="107" t="s">
        <v>53</v>
      </c>
      <c r="BB1" s="105"/>
      <c r="BC1" s="105"/>
      <c r="BD1" s="106"/>
      <c r="BE1" s="62"/>
      <c r="BF1" s="108" t="s">
        <v>55</v>
      </c>
      <c r="BG1" s="109"/>
      <c r="BH1" s="109"/>
      <c r="BI1" s="110"/>
    </row>
    <row r="2" spans="1:61">
      <c r="A2" s="60"/>
      <c r="B2" s="60"/>
      <c r="C2" s="48" t="s">
        <v>4</v>
      </c>
      <c r="D2" s="15" t="s">
        <v>5</v>
      </c>
      <c r="E2" s="19" t="s">
        <v>6</v>
      </c>
      <c r="F2" s="47" t="s">
        <v>7</v>
      </c>
      <c r="G2" s="52"/>
      <c r="H2" s="46" t="s">
        <v>4</v>
      </c>
      <c r="I2" s="15" t="s">
        <v>5</v>
      </c>
      <c r="J2" s="19" t="s">
        <v>6</v>
      </c>
      <c r="K2" s="47" t="s">
        <v>7</v>
      </c>
      <c r="L2" s="52"/>
      <c r="M2" s="46" t="s">
        <v>4</v>
      </c>
      <c r="N2" s="15" t="s">
        <v>5</v>
      </c>
      <c r="O2" s="19" t="s">
        <v>6</v>
      </c>
      <c r="P2" s="47" t="s">
        <v>7</v>
      </c>
      <c r="Q2" s="52"/>
      <c r="R2" s="46" t="s">
        <v>4</v>
      </c>
      <c r="S2" s="15" t="s">
        <v>5</v>
      </c>
      <c r="T2" s="19" t="s">
        <v>6</v>
      </c>
      <c r="U2" s="47" t="s">
        <v>7</v>
      </c>
      <c r="V2" s="52"/>
      <c r="W2" s="46" t="s">
        <v>4</v>
      </c>
      <c r="X2" s="15" t="s">
        <v>5</v>
      </c>
      <c r="Y2" s="19" t="s">
        <v>6</v>
      </c>
      <c r="Z2" s="47" t="s">
        <v>7</v>
      </c>
      <c r="AA2" s="52"/>
      <c r="AB2" s="65" t="s">
        <v>4</v>
      </c>
      <c r="AC2" s="66" t="s">
        <v>5</v>
      </c>
      <c r="AD2" s="67" t="s">
        <v>6</v>
      </c>
      <c r="AE2" s="68" t="s">
        <v>7</v>
      </c>
      <c r="AF2" s="52"/>
      <c r="AG2" s="65" t="s">
        <v>4</v>
      </c>
      <c r="AH2" s="66" t="s">
        <v>5</v>
      </c>
      <c r="AI2" s="67" t="s">
        <v>6</v>
      </c>
      <c r="AJ2" s="68" t="s">
        <v>7</v>
      </c>
      <c r="AK2" s="52"/>
      <c r="AL2" s="65" t="s">
        <v>4</v>
      </c>
      <c r="AM2" s="66" t="s">
        <v>5</v>
      </c>
      <c r="AN2" s="67" t="s">
        <v>6</v>
      </c>
      <c r="AO2" s="68" t="s">
        <v>7</v>
      </c>
      <c r="AP2" s="52"/>
      <c r="AQ2" s="65" t="s">
        <v>4</v>
      </c>
      <c r="AR2" s="66" t="s">
        <v>5</v>
      </c>
      <c r="AS2" s="67" t="s">
        <v>6</v>
      </c>
      <c r="AT2" s="68" t="s">
        <v>7</v>
      </c>
      <c r="AU2" s="52"/>
      <c r="AV2" s="46" t="s">
        <v>4</v>
      </c>
      <c r="AW2" s="15" t="s">
        <v>5</v>
      </c>
      <c r="AX2" s="19" t="s">
        <v>6</v>
      </c>
      <c r="AY2" s="47" t="s">
        <v>7</v>
      </c>
      <c r="AZ2" s="52"/>
      <c r="BA2" s="46" t="s">
        <v>4</v>
      </c>
      <c r="BB2" s="15" t="s">
        <v>5</v>
      </c>
      <c r="BC2" s="19" t="s">
        <v>6</v>
      </c>
      <c r="BD2" s="47" t="s">
        <v>7</v>
      </c>
      <c r="BE2" s="63"/>
      <c r="BF2" s="46" t="s">
        <v>4</v>
      </c>
      <c r="BG2" s="15" t="s">
        <v>5</v>
      </c>
      <c r="BH2" s="19" t="s">
        <v>6</v>
      </c>
      <c r="BI2" s="47" t="s">
        <v>7</v>
      </c>
    </row>
    <row r="3" spans="1:61">
      <c r="A3" s="61"/>
      <c r="B3" s="61" t="s">
        <v>9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81">
        <f>'Quarter 3'!AL4</f>
        <v>9</v>
      </c>
      <c r="AC3" s="82">
        <f>'Quarter 3'!AM4</f>
        <v>0</v>
      </c>
      <c r="AD3" s="82">
        <f>'Quarter 3'!AN4</f>
        <v>0</v>
      </c>
      <c r="AE3" s="83">
        <f>'Quarter 3'!AO4</f>
        <v>0</v>
      </c>
      <c r="AF3" s="56"/>
      <c r="AG3" s="81">
        <f>'Quarter 3'!BV4</f>
        <v>0</v>
      </c>
      <c r="AH3" s="82">
        <f>'Quarter 3'!BW4</f>
        <v>0</v>
      </c>
      <c r="AI3" s="82">
        <f>'Quarter 3'!BX4</f>
        <v>18</v>
      </c>
      <c r="AJ3" s="83">
        <f>'Quarter 3'!BY4</f>
        <v>0</v>
      </c>
      <c r="AK3" s="56"/>
      <c r="AL3" s="81">
        <f>'Quarter 3'!DG4</f>
        <v>0</v>
      </c>
      <c r="AM3" s="82">
        <f>'Quarter 3'!DH4</f>
        <v>0</v>
      </c>
      <c r="AN3" s="82">
        <f>'Quarter 3'!DI4</f>
        <v>9</v>
      </c>
      <c r="AO3" s="83">
        <f>'Quarter 3'!DJ4</f>
        <v>0</v>
      </c>
      <c r="AP3" s="51"/>
      <c r="AQ3" s="69">
        <f>'Quarter 4'!AK4</f>
        <v>9</v>
      </c>
      <c r="AR3" s="70">
        <f>'Quarter 4'!AL4</f>
        <v>0</v>
      </c>
      <c r="AS3" s="70">
        <f>'Quarter 4'!AM4</f>
        <v>18</v>
      </c>
      <c r="AT3" s="71">
        <f>'Quarter 4'!AN4</f>
        <v>0</v>
      </c>
      <c r="AU3" s="51"/>
      <c r="AV3" s="53">
        <f>'Quarter 4'!BU4</f>
        <v>45</v>
      </c>
      <c r="AW3" s="53">
        <f>'Quarter 4'!BV4</f>
        <v>0</v>
      </c>
      <c r="AX3" s="53">
        <f>'Quarter 4'!BW4</f>
        <v>0</v>
      </c>
      <c r="AY3" s="57">
        <f>'Quarter 4'!BX4</f>
        <v>0</v>
      </c>
      <c r="AZ3" s="56"/>
      <c r="BA3" s="53">
        <f>'Quarter 4'!DE4</f>
        <v>9</v>
      </c>
      <c r="BB3" s="53">
        <f>'Quarter 4'!DF4</f>
        <v>0</v>
      </c>
      <c r="BC3" s="53">
        <f>'Quarter 4'!DG4</f>
        <v>18</v>
      </c>
      <c r="BD3" s="57">
        <f>'Quarter 4'!DH4</f>
        <v>0</v>
      </c>
      <c r="BE3" s="64"/>
      <c r="BF3" s="53">
        <f>SUM('Quarter 1'!C4,'Quarter 2'!C3,'Quarter 3'!C5,'Quarter 4'!C4)</f>
        <v>117</v>
      </c>
      <c r="BG3" s="22">
        <f>SUM('Quarter 1'!D4,'Quarter 2'!D3,'Quarter 3'!D5,'Quarter 4'!D4)</f>
        <v>9</v>
      </c>
      <c r="BH3" s="22">
        <f>SUM('Quarter 1'!E4,'Quarter 2'!E3,'Quarter 3'!E5,'Quarter 4'!E4)</f>
        <v>90</v>
      </c>
      <c r="BI3" s="54">
        <f>SUM('Quarter 1'!F4,'Quarter 2'!F3,'Quarter 3'!F5,'Quarter 4'!F4)</f>
        <v>0</v>
      </c>
    </row>
    <row r="4" spans="1:61">
      <c r="A4" s="61"/>
      <c r="B4" s="61" t="s">
        <v>10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84">
        <f>'Quarter 3'!AL5</f>
        <v>0</v>
      </c>
      <c r="AC4" s="80">
        <f>'Quarter 3'!AM5</f>
        <v>0</v>
      </c>
      <c r="AD4" s="80">
        <f>'Quarter 3'!AN5</f>
        <v>0</v>
      </c>
      <c r="AE4" s="85">
        <f>'Quarter 3'!AO5</f>
        <v>0</v>
      </c>
      <c r="AF4" s="56"/>
      <c r="AG4" s="84">
        <f>'Quarter 3'!BV5</f>
        <v>0</v>
      </c>
      <c r="AH4" s="80">
        <f>'Quarter 3'!BW5</f>
        <v>0</v>
      </c>
      <c r="AI4" s="80">
        <f>'Quarter 3'!BX5</f>
        <v>27</v>
      </c>
      <c r="AJ4" s="85">
        <f>'Quarter 3'!BY5</f>
        <v>0</v>
      </c>
      <c r="AK4" s="56"/>
      <c r="AL4" s="84">
        <f>'Quarter 3'!DG5</f>
        <v>54</v>
      </c>
      <c r="AM4" s="80">
        <f>'Quarter 3'!DH5</f>
        <v>9</v>
      </c>
      <c r="AN4" s="80">
        <f>'Quarter 3'!DI5</f>
        <v>9</v>
      </c>
      <c r="AO4" s="85">
        <f>'Quarter 3'!DJ5</f>
        <v>0</v>
      </c>
      <c r="AP4" s="51"/>
      <c r="AQ4" s="72">
        <f>'Quarter 4'!AK5</f>
        <v>0</v>
      </c>
      <c r="AR4" s="73">
        <f>'Quarter 4'!AL5</f>
        <v>0</v>
      </c>
      <c r="AS4" s="73">
        <f>'Quarter 4'!AM5</f>
        <v>9</v>
      </c>
      <c r="AT4" s="74">
        <f>'Quarter 4'!AN5</f>
        <v>0</v>
      </c>
      <c r="AU4" s="51"/>
      <c r="AV4" s="53">
        <f>'Quarter 4'!BU5</f>
        <v>9</v>
      </c>
      <c r="AW4" s="53">
        <f>'Quarter 4'!BV5</f>
        <v>0</v>
      </c>
      <c r="AX4" s="53">
        <f>'Quarter 4'!BW5</f>
        <v>0</v>
      </c>
      <c r="AY4" s="57">
        <f>'Quarter 4'!BX5</f>
        <v>0</v>
      </c>
      <c r="AZ4" s="56"/>
      <c r="BA4" s="53">
        <f>'Quarter 4'!DE5</f>
        <v>0</v>
      </c>
      <c r="BB4" s="53">
        <f>'Quarter 4'!DF5</f>
        <v>0</v>
      </c>
      <c r="BC4" s="53">
        <f>'Quarter 4'!DG5</f>
        <v>0</v>
      </c>
      <c r="BD4" s="57">
        <f>'Quarter 4'!DH5</f>
        <v>0</v>
      </c>
      <c r="BE4" s="64"/>
      <c r="BF4" s="53">
        <f>SUM('Quarter 1'!C5,'Quarter 2'!C4,'Quarter 3'!C6,'Quarter 4'!C5)</f>
        <v>90</v>
      </c>
      <c r="BG4" s="22">
        <f>SUM('Quarter 1'!D5,'Quarter 2'!D4,'Quarter 3'!D6,'Quarter 4'!D5)</f>
        <v>0</v>
      </c>
      <c r="BH4" s="22">
        <f>SUM('Quarter 1'!E5,'Quarter 2'!E4,'Quarter 3'!E6,'Quarter 4'!E5)</f>
        <v>99</v>
      </c>
      <c r="BI4" s="54">
        <f>SUM('Quarter 1'!F5,'Quarter 2'!F4,'Quarter 3'!F6,'Quarter 4'!F5)</f>
        <v>0</v>
      </c>
    </row>
    <row r="5" spans="1:61">
      <c r="A5" s="61"/>
      <c r="B5" s="61" t="s">
        <v>11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84">
        <f>'Quarter 3'!AL6</f>
        <v>45</v>
      </c>
      <c r="AC5" s="80">
        <f>'Quarter 3'!AM6</f>
        <v>0</v>
      </c>
      <c r="AD5" s="80">
        <f>'Quarter 3'!AN6</f>
        <v>0</v>
      </c>
      <c r="AE5" s="85">
        <f>'Quarter 3'!AO6</f>
        <v>0</v>
      </c>
      <c r="AF5" s="56"/>
      <c r="AG5" s="84">
        <f>'Quarter 3'!BV6</f>
        <v>0</v>
      </c>
      <c r="AH5" s="80">
        <f>'Quarter 3'!BW6</f>
        <v>0</v>
      </c>
      <c r="AI5" s="80">
        <f>'Quarter 3'!BX6</f>
        <v>18</v>
      </c>
      <c r="AJ5" s="85">
        <f>'Quarter 3'!BY6</f>
        <v>0</v>
      </c>
      <c r="AK5" s="56"/>
      <c r="AL5" s="84">
        <f>'Quarter 3'!DG6</f>
        <v>0</v>
      </c>
      <c r="AM5" s="80">
        <f>'Quarter 3'!DH6</f>
        <v>0</v>
      </c>
      <c r="AN5" s="80">
        <f>'Quarter 3'!DI6</f>
        <v>9</v>
      </c>
      <c r="AO5" s="85">
        <f>'Quarter 3'!DJ6</f>
        <v>0</v>
      </c>
      <c r="AP5" s="51"/>
      <c r="AQ5" s="72">
        <f>'Quarter 4'!AK6</f>
        <v>0</v>
      </c>
      <c r="AR5" s="73">
        <f>'Quarter 4'!AL6</f>
        <v>0</v>
      </c>
      <c r="AS5" s="73">
        <f>'Quarter 4'!AM6</f>
        <v>0</v>
      </c>
      <c r="AT5" s="74">
        <f>'Quarter 4'!AN6</f>
        <v>0</v>
      </c>
      <c r="AU5" s="51"/>
      <c r="AV5" s="53">
        <f>'Quarter 4'!BU6</f>
        <v>0</v>
      </c>
      <c r="AW5" s="53">
        <f>'Quarter 4'!BV6</f>
        <v>0</v>
      </c>
      <c r="AX5" s="53">
        <f>'Quarter 4'!BW6</f>
        <v>0</v>
      </c>
      <c r="AY5" s="57">
        <f>'Quarter 4'!BX6</f>
        <v>0</v>
      </c>
      <c r="AZ5" s="56"/>
      <c r="BA5" s="53">
        <f>'Quarter 4'!DE6</f>
        <v>0</v>
      </c>
      <c r="BB5" s="53">
        <f>'Quarter 4'!DF6</f>
        <v>0</v>
      </c>
      <c r="BC5" s="53">
        <f>'Quarter 4'!DG6</f>
        <v>0</v>
      </c>
      <c r="BD5" s="57">
        <f>'Quarter 4'!DH6</f>
        <v>0</v>
      </c>
      <c r="BE5" s="64"/>
      <c r="BF5" s="53">
        <f>SUM('Quarter 1'!C6,'Quarter 2'!C5,'Quarter 3'!C7,'Quarter 4'!C6)</f>
        <v>72</v>
      </c>
      <c r="BG5" s="22">
        <f>SUM('Quarter 1'!D6,'Quarter 2'!D5,'Quarter 3'!D7,'Quarter 4'!D6)</f>
        <v>0</v>
      </c>
      <c r="BH5" s="22">
        <f>SUM('Quarter 1'!E6,'Quarter 2'!E5,'Quarter 3'!E7,'Quarter 4'!E6)</f>
        <v>81</v>
      </c>
      <c r="BI5" s="54">
        <f>SUM('Quarter 1'!F6,'Quarter 2'!F5,'Quarter 3'!F7,'Quarter 4'!F6)</f>
        <v>54</v>
      </c>
    </row>
    <row r="6" spans="1:61">
      <c r="A6" s="61"/>
      <c r="B6" s="61" t="s">
        <v>12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84">
        <f>'Quarter 3'!AL7</f>
        <v>0</v>
      </c>
      <c r="AC6" s="80">
        <f>'Quarter 3'!AM7</f>
        <v>0</v>
      </c>
      <c r="AD6" s="80">
        <f>'Quarter 3'!AN7</f>
        <v>0</v>
      </c>
      <c r="AE6" s="85">
        <f>'Quarter 3'!AO7</f>
        <v>0</v>
      </c>
      <c r="AF6" s="56"/>
      <c r="AG6" s="84">
        <f>'Quarter 3'!BV7</f>
        <v>27</v>
      </c>
      <c r="AH6" s="80">
        <f>'Quarter 3'!BW7</f>
        <v>0</v>
      </c>
      <c r="AI6" s="80">
        <f>'Quarter 3'!BX7</f>
        <v>27</v>
      </c>
      <c r="AJ6" s="85">
        <f>'Quarter 3'!BY7</f>
        <v>36</v>
      </c>
      <c r="AK6" s="56"/>
      <c r="AL6" s="84">
        <f>'Quarter 3'!DG7</f>
        <v>0</v>
      </c>
      <c r="AM6" s="80">
        <f>'Quarter 3'!DH7</f>
        <v>0</v>
      </c>
      <c r="AN6" s="80">
        <f>'Quarter 3'!DI7</f>
        <v>9</v>
      </c>
      <c r="AO6" s="85">
        <f>'Quarter 3'!DJ7</f>
        <v>0</v>
      </c>
      <c r="AP6" s="51"/>
      <c r="AQ6" s="72">
        <f>'Quarter 4'!AK7</f>
        <v>0</v>
      </c>
      <c r="AR6" s="73">
        <f>'Quarter 4'!AL7</f>
        <v>0</v>
      </c>
      <c r="AS6" s="73">
        <f>'Quarter 4'!AM7</f>
        <v>18</v>
      </c>
      <c r="AT6" s="74">
        <f>'Quarter 4'!AN7</f>
        <v>0</v>
      </c>
      <c r="AU6" s="51"/>
      <c r="AV6" s="53">
        <f>'Quarter 4'!BU7</f>
        <v>0</v>
      </c>
      <c r="AW6" s="53">
        <f>'Quarter 4'!BV7</f>
        <v>0</v>
      </c>
      <c r="AX6" s="53">
        <f>'Quarter 4'!BW7</f>
        <v>0</v>
      </c>
      <c r="AY6" s="57">
        <f>'Quarter 4'!BX7</f>
        <v>0</v>
      </c>
      <c r="AZ6" s="56"/>
      <c r="BA6" s="53">
        <f>'Quarter 4'!DE7</f>
        <v>27</v>
      </c>
      <c r="BB6" s="53">
        <f>'Quarter 4'!DF7</f>
        <v>0</v>
      </c>
      <c r="BC6" s="53">
        <f>'Quarter 4'!DG7</f>
        <v>9</v>
      </c>
      <c r="BD6" s="57">
        <f>'Quarter 4'!DH7</f>
        <v>0</v>
      </c>
      <c r="BE6" s="64"/>
      <c r="BF6" s="53">
        <f>SUM('Quarter 1'!C7,'Quarter 2'!C6,'Quarter 3'!C8,'Quarter 4'!C7)</f>
        <v>0</v>
      </c>
      <c r="BG6" s="22">
        <f>SUM('Quarter 1'!D7,'Quarter 2'!D6,'Quarter 3'!D8,'Quarter 4'!D7)</f>
        <v>0</v>
      </c>
      <c r="BH6" s="22">
        <f>SUM('Quarter 1'!E7,'Quarter 2'!E6,'Quarter 3'!E8,'Quarter 4'!E7)</f>
        <v>108</v>
      </c>
      <c r="BI6" s="54">
        <f>SUM('Quarter 1'!F7,'Quarter 2'!F6,'Quarter 3'!F8,'Quarter 4'!F7)</f>
        <v>0</v>
      </c>
    </row>
    <row r="7" spans="1:61">
      <c r="A7" s="61"/>
      <c r="B7" s="61" t="s">
        <v>13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84">
        <f>'Quarter 3'!AL8</f>
        <v>0</v>
      </c>
      <c r="AC7" s="80">
        <f>'Quarter 3'!AM8</f>
        <v>0</v>
      </c>
      <c r="AD7" s="80">
        <f>'Quarter 3'!AN8</f>
        <v>0</v>
      </c>
      <c r="AE7" s="85">
        <f>'Quarter 3'!AO8</f>
        <v>0</v>
      </c>
      <c r="AF7" s="56"/>
      <c r="AG7" s="84">
        <f>'Quarter 3'!BV8</f>
        <v>0</v>
      </c>
      <c r="AH7" s="80">
        <f>'Quarter 3'!BW8</f>
        <v>0</v>
      </c>
      <c r="AI7" s="80">
        <f>'Quarter 3'!BX8</f>
        <v>18</v>
      </c>
      <c r="AJ7" s="85">
        <f>'Quarter 3'!BY8</f>
        <v>0</v>
      </c>
      <c r="AK7" s="56"/>
      <c r="AL7" s="84">
        <f>'Quarter 3'!DG8</f>
        <v>0</v>
      </c>
      <c r="AM7" s="80">
        <f>'Quarter 3'!DH8</f>
        <v>0</v>
      </c>
      <c r="AN7" s="80">
        <f>'Quarter 3'!DI8</f>
        <v>9</v>
      </c>
      <c r="AO7" s="85">
        <f>'Quarter 3'!DJ8</f>
        <v>0</v>
      </c>
      <c r="AP7" s="51"/>
      <c r="AQ7" s="72">
        <f>'Quarter 4'!AK8</f>
        <v>0</v>
      </c>
      <c r="AR7" s="73">
        <f>'Quarter 4'!AL8</f>
        <v>0</v>
      </c>
      <c r="AS7" s="73">
        <f>'Quarter 4'!AM8</f>
        <v>0</v>
      </c>
      <c r="AT7" s="74">
        <f>'Quarter 4'!AN8</f>
        <v>0</v>
      </c>
      <c r="AU7" s="51"/>
      <c r="AV7" s="53">
        <f>'Quarter 4'!BU8</f>
        <v>0</v>
      </c>
      <c r="AW7" s="53">
        <f>'Quarter 4'!BV8</f>
        <v>0</v>
      </c>
      <c r="AX7" s="53">
        <f>'Quarter 4'!BW8</f>
        <v>0</v>
      </c>
      <c r="AY7" s="57">
        <f>'Quarter 4'!BX8</f>
        <v>0</v>
      </c>
      <c r="AZ7" s="56"/>
      <c r="BA7" s="53">
        <f>'Quarter 4'!DE8</f>
        <v>0</v>
      </c>
      <c r="BB7" s="53">
        <f>'Quarter 4'!DF8</f>
        <v>0</v>
      </c>
      <c r="BC7" s="53">
        <f>'Quarter 4'!DG8</f>
        <v>0</v>
      </c>
      <c r="BD7" s="57">
        <f>'Quarter 4'!DH8</f>
        <v>0</v>
      </c>
      <c r="BE7" s="64"/>
      <c r="BF7" s="53">
        <f>SUM('Quarter 1'!C8,'Quarter 2'!C7,'Quarter 3'!C9,'Quarter 4'!C8)</f>
        <v>45</v>
      </c>
      <c r="BG7" s="22">
        <f>SUM('Quarter 1'!D8,'Quarter 2'!D7,'Quarter 3'!D9,'Quarter 4'!D8)</f>
        <v>0</v>
      </c>
      <c r="BH7" s="22">
        <f>SUM('Quarter 1'!E8,'Quarter 2'!E7,'Quarter 3'!E9,'Quarter 4'!E8)</f>
        <v>81</v>
      </c>
      <c r="BI7" s="54">
        <f>SUM('Quarter 1'!F8,'Quarter 2'!F7,'Quarter 3'!F9,'Quarter 4'!F8)</f>
        <v>0</v>
      </c>
    </row>
    <row r="8" spans="1:61">
      <c r="A8" s="61"/>
      <c r="B8" s="61" t="s">
        <v>49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84">
        <f>'Quarter 3'!AL9</f>
        <v>0</v>
      </c>
      <c r="AC8" s="80">
        <f>'Quarter 3'!AM9</f>
        <v>0</v>
      </c>
      <c r="AD8" s="80">
        <f>'Quarter 3'!AN9</f>
        <v>0</v>
      </c>
      <c r="AE8" s="85">
        <f>'Quarter 3'!AO9</f>
        <v>0</v>
      </c>
      <c r="AF8" s="56"/>
      <c r="AG8" s="84">
        <f>'Quarter 3'!BV9</f>
        <v>0</v>
      </c>
      <c r="AH8" s="80">
        <f>'Quarter 3'!BW9</f>
        <v>0</v>
      </c>
      <c r="AI8" s="80">
        <f>'Quarter 3'!BX9</f>
        <v>18</v>
      </c>
      <c r="AJ8" s="85">
        <f>'Quarter 3'!BY9</f>
        <v>0</v>
      </c>
      <c r="AK8" s="56"/>
      <c r="AL8" s="84">
        <f>'Quarter 3'!DG9</f>
        <v>0</v>
      </c>
      <c r="AM8" s="80">
        <f>'Quarter 3'!DH9</f>
        <v>0</v>
      </c>
      <c r="AN8" s="80">
        <f>'Quarter 3'!DI9</f>
        <v>9</v>
      </c>
      <c r="AO8" s="85">
        <f>'Quarter 3'!DJ9</f>
        <v>0</v>
      </c>
      <c r="AP8" s="51"/>
      <c r="AQ8" s="72">
        <f>'Quarter 4'!AK9</f>
        <v>0</v>
      </c>
      <c r="AR8" s="73">
        <f>'Quarter 4'!AL9</f>
        <v>0</v>
      </c>
      <c r="AS8" s="73">
        <f>'Quarter 4'!AM9</f>
        <v>0</v>
      </c>
      <c r="AT8" s="74">
        <f>'Quarter 4'!AN9</f>
        <v>0</v>
      </c>
      <c r="AU8" s="51"/>
      <c r="AV8" s="53">
        <f>'Quarter 4'!BU9</f>
        <v>0</v>
      </c>
      <c r="AW8" s="53">
        <f>'Quarter 4'!BV9</f>
        <v>0</v>
      </c>
      <c r="AX8" s="53">
        <f>'Quarter 4'!BW9</f>
        <v>0</v>
      </c>
      <c r="AY8" s="57">
        <f>'Quarter 4'!BX9</f>
        <v>0</v>
      </c>
      <c r="AZ8" s="56"/>
      <c r="BA8" s="53">
        <f>'Quarter 4'!DE9</f>
        <v>0</v>
      </c>
      <c r="BB8" s="53">
        <f>'Quarter 4'!DF9</f>
        <v>0</v>
      </c>
      <c r="BC8" s="53">
        <f>'Quarter 4'!DG9</f>
        <v>0</v>
      </c>
      <c r="BD8" s="57">
        <f>'Quarter 4'!DH9</f>
        <v>0</v>
      </c>
      <c r="BE8" s="64"/>
      <c r="BF8" s="53">
        <f>SUM('Quarter 1'!C9,'Quarter 2'!C8,'Quarter 3'!C10,'Quarter 4'!C9)</f>
        <v>36</v>
      </c>
      <c r="BG8" s="22">
        <f>SUM('Quarter 1'!D9,'Quarter 2'!D8,'Quarter 3'!D10,'Quarter 4'!D9)</f>
        <v>0</v>
      </c>
      <c r="BH8" s="22">
        <f>SUM('Quarter 1'!E9,'Quarter 2'!E8,'Quarter 3'!E10,'Quarter 4'!E9)</f>
        <v>81</v>
      </c>
      <c r="BI8" s="54">
        <f>SUM('Quarter 1'!F9,'Quarter 2'!F8,'Quarter 3'!F10,'Quarter 4'!F9)</f>
        <v>0</v>
      </c>
    </row>
    <row r="9" spans="1:61">
      <c r="A9" s="61"/>
      <c r="B9" s="61" t="s">
        <v>15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84">
        <f>'Quarter 3'!AL10</f>
        <v>0</v>
      </c>
      <c r="AC9" s="80">
        <f>'Quarter 3'!AM10</f>
        <v>0</v>
      </c>
      <c r="AD9" s="80">
        <f>'Quarter 3'!AN10</f>
        <v>0</v>
      </c>
      <c r="AE9" s="85">
        <f>'Quarter 3'!AO10</f>
        <v>0</v>
      </c>
      <c r="AF9" s="56"/>
      <c r="AG9" s="84">
        <f>'Quarter 3'!BV10</f>
        <v>0</v>
      </c>
      <c r="AH9" s="80">
        <f>'Quarter 3'!BW10</f>
        <v>0</v>
      </c>
      <c r="AI9" s="80">
        <f>'Quarter 3'!BX10</f>
        <v>27</v>
      </c>
      <c r="AJ9" s="85">
        <f>'Quarter 3'!BY10</f>
        <v>0</v>
      </c>
      <c r="AK9" s="56"/>
      <c r="AL9" s="84">
        <f>'Quarter 3'!DG10</f>
        <v>0</v>
      </c>
      <c r="AM9" s="80">
        <f>'Quarter 3'!DH10</f>
        <v>0</v>
      </c>
      <c r="AN9" s="80">
        <f>'Quarter 3'!DI10</f>
        <v>9</v>
      </c>
      <c r="AO9" s="85">
        <f>'Quarter 3'!DJ10</f>
        <v>0</v>
      </c>
      <c r="AP9" s="51"/>
      <c r="AQ9" s="72">
        <f>'Quarter 4'!AK10</f>
        <v>0</v>
      </c>
      <c r="AR9" s="73">
        <f>'Quarter 4'!AL10</f>
        <v>0</v>
      </c>
      <c r="AS9" s="73">
        <f>'Quarter 4'!AM10</f>
        <v>0</v>
      </c>
      <c r="AT9" s="74">
        <f>'Quarter 4'!AN10</f>
        <v>0</v>
      </c>
      <c r="AU9" s="51"/>
      <c r="AV9" s="53">
        <f>'Quarter 4'!BU10</f>
        <v>9</v>
      </c>
      <c r="AW9" s="53">
        <f>'Quarter 4'!BV10</f>
        <v>0</v>
      </c>
      <c r="AX9" s="53">
        <f>'Quarter 4'!BW10</f>
        <v>0</v>
      </c>
      <c r="AY9" s="57">
        <f>'Quarter 4'!BX10</f>
        <v>0</v>
      </c>
      <c r="AZ9" s="56"/>
      <c r="BA9" s="53">
        <f>'Quarter 4'!DE10</f>
        <v>0</v>
      </c>
      <c r="BB9" s="53">
        <f>'Quarter 4'!DF10</f>
        <v>0</v>
      </c>
      <c r="BC9" s="53">
        <f>'Quarter 4'!DG10</f>
        <v>0</v>
      </c>
      <c r="BD9" s="57">
        <f>'Quarter 4'!DH10</f>
        <v>0</v>
      </c>
      <c r="BE9" s="64"/>
      <c r="BF9" s="53">
        <f>SUM('Quarter 1'!C10,'Quarter 2'!C9,'Quarter 3'!C11,'Quarter 4'!C10)</f>
        <v>126</v>
      </c>
      <c r="BG9" s="22">
        <f>SUM('Quarter 1'!D10,'Quarter 2'!D9,'Quarter 3'!D11,'Quarter 4'!D10)</f>
        <v>18</v>
      </c>
      <c r="BH9" s="22">
        <f>SUM('Quarter 1'!E10,'Quarter 2'!E9,'Quarter 3'!E11,'Quarter 4'!E10)</f>
        <v>81</v>
      </c>
      <c r="BI9" s="54">
        <f>SUM('Quarter 1'!F10,'Quarter 2'!F9,'Quarter 3'!F11,'Quarter 4'!F10)</f>
        <v>0</v>
      </c>
    </row>
    <row r="10" spans="1:61">
      <c r="A10" s="61"/>
      <c r="B10" s="61" t="s">
        <v>16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84">
        <f>'Quarter 3'!AL11</f>
        <v>18</v>
      </c>
      <c r="AC10" s="80">
        <f>'Quarter 3'!AM11</f>
        <v>0</v>
      </c>
      <c r="AD10" s="80">
        <f>'Quarter 3'!AN11</f>
        <v>0</v>
      </c>
      <c r="AE10" s="85">
        <f>'Quarter 3'!AO11</f>
        <v>0</v>
      </c>
      <c r="AF10" s="56"/>
      <c r="AG10" s="84">
        <f>'Quarter 3'!BV11</f>
        <v>0</v>
      </c>
      <c r="AH10" s="80">
        <f>'Quarter 3'!BW11</f>
        <v>0</v>
      </c>
      <c r="AI10" s="80">
        <f>'Quarter 3'!BX11</f>
        <v>27</v>
      </c>
      <c r="AJ10" s="85">
        <f>'Quarter 3'!BY11</f>
        <v>0</v>
      </c>
      <c r="AK10" s="56"/>
      <c r="AL10" s="84">
        <f>'Quarter 3'!DG11</f>
        <v>0</v>
      </c>
      <c r="AM10" s="80">
        <f>'Quarter 3'!DH11</f>
        <v>0</v>
      </c>
      <c r="AN10" s="80">
        <f>'Quarter 3'!DI11</f>
        <v>9</v>
      </c>
      <c r="AO10" s="85">
        <f>'Quarter 3'!DJ11</f>
        <v>0</v>
      </c>
      <c r="AP10" s="51"/>
      <c r="AQ10" s="72">
        <f>'Quarter 4'!AK11</f>
        <v>0</v>
      </c>
      <c r="AR10" s="73">
        <f>'Quarter 4'!AL11</f>
        <v>0</v>
      </c>
      <c r="AS10" s="73">
        <f>'Quarter 4'!AM11</f>
        <v>0</v>
      </c>
      <c r="AT10" s="74">
        <f>'Quarter 4'!AN11</f>
        <v>0</v>
      </c>
      <c r="AU10" s="51"/>
      <c r="AV10" s="53">
        <f>'Quarter 4'!BU11</f>
        <v>0</v>
      </c>
      <c r="AW10" s="53">
        <f>'Quarter 4'!BV11</f>
        <v>0</v>
      </c>
      <c r="AX10" s="53">
        <f>'Quarter 4'!BW11</f>
        <v>0</v>
      </c>
      <c r="AY10" s="57">
        <f>'Quarter 4'!BX11</f>
        <v>0</v>
      </c>
      <c r="AZ10" s="56"/>
      <c r="BA10" s="53">
        <f>'Quarter 4'!DE11</f>
        <v>18</v>
      </c>
      <c r="BB10" s="53">
        <f>'Quarter 4'!DF11</f>
        <v>0</v>
      </c>
      <c r="BC10" s="53">
        <f>'Quarter 4'!DG11</f>
        <v>0</v>
      </c>
      <c r="BD10" s="57">
        <f>'Quarter 4'!DH11</f>
        <v>0</v>
      </c>
      <c r="BE10" s="64"/>
      <c r="BF10" s="53">
        <f>SUM('Quarter 1'!C11,'Quarter 2'!C10,'Quarter 3'!C12,'Quarter 4'!C11)</f>
        <v>0</v>
      </c>
      <c r="BG10" s="22">
        <f>SUM('Quarter 1'!D11,'Quarter 2'!D10,'Quarter 3'!D12,'Quarter 4'!D11)</f>
        <v>9</v>
      </c>
      <c r="BH10" s="22">
        <f>SUM('Quarter 1'!E11,'Quarter 2'!E10,'Quarter 3'!E12,'Quarter 4'!E11)</f>
        <v>72</v>
      </c>
      <c r="BI10" s="54">
        <f>SUM('Quarter 1'!F11,'Quarter 2'!F10,'Quarter 3'!F12,'Quarter 4'!F11)</f>
        <v>54</v>
      </c>
    </row>
    <row r="11" spans="1:61">
      <c r="A11" s="61"/>
      <c r="B11" s="61" t="s">
        <v>17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84">
        <f>'Quarter 3'!AL12</f>
        <v>0</v>
      </c>
      <c r="AC11" s="80">
        <f>'Quarter 3'!AM12</f>
        <v>0</v>
      </c>
      <c r="AD11" s="80">
        <f>'Quarter 3'!AN12</f>
        <v>0</v>
      </c>
      <c r="AE11" s="85">
        <f>'Quarter 3'!AO12</f>
        <v>0</v>
      </c>
      <c r="AF11" s="56"/>
      <c r="AG11" s="84">
        <f>'Quarter 3'!BV12</f>
        <v>0</v>
      </c>
      <c r="AH11" s="80">
        <f>'Quarter 3'!BW12</f>
        <v>0</v>
      </c>
      <c r="AI11" s="80">
        <f>'Quarter 3'!BX12</f>
        <v>18</v>
      </c>
      <c r="AJ11" s="85">
        <f>'Quarter 3'!BY12</f>
        <v>0</v>
      </c>
      <c r="AK11" s="56"/>
      <c r="AL11" s="84">
        <f>'Quarter 3'!DG12</f>
        <v>0</v>
      </c>
      <c r="AM11" s="80">
        <f>'Quarter 3'!DH12</f>
        <v>0</v>
      </c>
      <c r="AN11" s="80">
        <f>'Quarter 3'!DI12</f>
        <v>9</v>
      </c>
      <c r="AO11" s="85">
        <f>'Quarter 3'!DJ12</f>
        <v>0</v>
      </c>
      <c r="AP11" s="51"/>
      <c r="AQ11" s="72">
        <f>'Quarter 4'!AK12</f>
        <v>0</v>
      </c>
      <c r="AR11" s="73">
        <f>'Quarter 4'!AL12</f>
        <v>0</v>
      </c>
      <c r="AS11" s="73">
        <f>'Quarter 4'!AM12</f>
        <v>0</v>
      </c>
      <c r="AT11" s="74">
        <f>'Quarter 4'!AN12</f>
        <v>0</v>
      </c>
      <c r="AU11" s="51"/>
      <c r="AV11" s="53">
        <f>'Quarter 4'!BU12</f>
        <v>0</v>
      </c>
      <c r="AW11" s="53">
        <f>'Quarter 4'!BV12</f>
        <v>0</v>
      </c>
      <c r="AX11" s="53">
        <f>'Quarter 4'!BW12</f>
        <v>0</v>
      </c>
      <c r="AY11" s="57">
        <f>'Quarter 4'!BX12</f>
        <v>0</v>
      </c>
      <c r="AZ11" s="56"/>
      <c r="BA11" s="53">
        <f>'Quarter 4'!DE12</f>
        <v>0</v>
      </c>
      <c r="BB11" s="53">
        <f>'Quarter 4'!DF12</f>
        <v>0</v>
      </c>
      <c r="BC11" s="53">
        <f>'Quarter 4'!DG12</f>
        <v>0</v>
      </c>
      <c r="BD11" s="57">
        <f>'Quarter 4'!DH12</f>
        <v>0</v>
      </c>
      <c r="BE11" s="64"/>
      <c r="BF11" s="53">
        <f>SUM('Quarter 1'!C12,'Quarter 2'!C11,'Quarter 3'!C13,'Quarter 4'!C12)</f>
        <v>90</v>
      </c>
      <c r="BG11" s="22">
        <f>SUM('Quarter 1'!D12,'Quarter 2'!D11,'Quarter 3'!D13,'Quarter 4'!D12)</f>
        <v>36</v>
      </c>
      <c r="BH11" s="22">
        <f>SUM('Quarter 1'!E12,'Quarter 2'!E11,'Quarter 3'!E13,'Quarter 4'!E12)</f>
        <v>90</v>
      </c>
      <c r="BI11" s="54">
        <f>SUM('Quarter 1'!F12,'Quarter 2'!F11,'Quarter 3'!F13,'Quarter 4'!F12)</f>
        <v>0</v>
      </c>
    </row>
    <row r="12" spans="1:61">
      <c r="A12" s="61" t="s">
        <v>18</v>
      </c>
      <c r="B12" s="61" t="s">
        <v>19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84">
        <f>'Quarter 3'!AL13</f>
        <v>0</v>
      </c>
      <c r="AC12" s="80">
        <f>'Quarter 3'!AM13</f>
        <v>9</v>
      </c>
      <c r="AD12" s="80">
        <f>'Quarter 3'!AN13</f>
        <v>0</v>
      </c>
      <c r="AE12" s="85">
        <f>'Quarter 3'!AO13</f>
        <v>0</v>
      </c>
      <c r="AF12" s="56"/>
      <c r="AG12" s="84">
        <f>'Quarter 3'!BV13</f>
        <v>0</v>
      </c>
      <c r="AH12" s="80">
        <f>'Quarter 3'!BW13</f>
        <v>0</v>
      </c>
      <c r="AI12" s="80">
        <f>'Quarter 3'!BX13</f>
        <v>27</v>
      </c>
      <c r="AJ12" s="85">
        <f>'Quarter 3'!BY13</f>
        <v>0</v>
      </c>
      <c r="AK12" s="56"/>
      <c r="AL12" s="84">
        <f>'Quarter 3'!DG13</f>
        <v>0</v>
      </c>
      <c r="AM12" s="80">
        <f>'Quarter 3'!DH13</f>
        <v>0</v>
      </c>
      <c r="AN12" s="80">
        <f>'Quarter 3'!DI13</f>
        <v>9</v>
      </c>
      <c r="AO12" s="85">
        <f>'Quarter 3'!DJ13</f>
        <v>0</v>
      </c>
      <c r="AP12" s="51"/>
      <c r="AQ12" s="72">
        <f>'Quarter 4'!AK13</f>
        <v>0</v>
      </c>
      <c r="AR12" s="73">
        <f>'Quarter 4'!AL13</f>
        <v>0</v>
      </c>
      <c r="AS12" s="73">
        <f>'Quarter 4'!AM13</f>
        <v>9</v>
      </c>
      <c r="AT12" s="74">
        <f>'Quarter 4'!AN13</f>
        <v>0</v>
      </c>
      <c r="AU12" s="51"/>
      <c r="AV12" s="53">
        <f>'Quarter 4'!BU13</f>
        <v>0</v>
      </c>
      <c r="AW12" s="53">
        <f>'Quarter 4'!BV13</f>
        <v>0</v>
      </c>
      <c r="AX12" s="53">
        <f>'Quarter 4'!BW13</f>
        <v>0</v>
      </c>
      <c r="AY12" s="57">
        <f>'Quarter 4'!BX13</f>
        <v>0</v>
      </c>
      <c r="AZ12" s="56"/>
      <c r="BA12" s="53">
        <f>'Quarter 4'!DE13</f>
        <v>0</v>
      </c>
      <c r="BB12" s="53">
        <f>'Quarter 4'!DF13</f>
        <v>0</v>
      </c>
      <c r="BC12" s="53">
        <f>'Quarter 4'!DG13</f>
        <v>0</v>
      </c>
      <c r="BD12" s="57">
        <f>'Quarter 4'!DH13</f>
        <v>0</v>
      </c>
      <c r="BE12" s="64"/>
      <c r="BF12" s="53">
        <f>SUM('Quarter 1'!C13,'Quarter 2'!C12,'Quarter 3'!C14,'Quarter 4'!C13)</f>
        <v>45</v>
      </c>
      <c r="BG12" s="22">
        <f>SUM('Quarter 1'!D13,'Quarter 2'!D12,'Quarter 3'!D14,'Quarter 4'!D13)</f>
        <v>36</v>
      </c>
      <c r="BH12" s="22">
        <f>SUM('Quarter 1'!E13,'Quarter 2'!E12,'Quarter 3'!E14,'Quarter 4'!E13)</f>
        <v>108</v>
      </c>
      <c r="BI12" s="54">
        <f>SUM('Quarter 1'!F13,'Quarter 2'!F12,'Quarter 3'!F14,'Quarter 4'!F13)</f>
        <v>0</v>
      </c>
    </row>
    <row r="13" spans="1:61">
      <c r="A13" s="61" t="s">
        <v>18</v>
      </c>
      <c r="B13" s="61" t="s">
        <v>20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84">
        <f>'Quarter 3'!AL14</f>
        <v>0</v>
      </c>
      <c r="AC13" s="80">
        <f>'Quarter 3'!AM14</f>
        <v>0</v>
      </c>
      <c r="AD13" s="80">
        <f>'Quarter 3'!AN14</f>
        <v>0</v>
      </c>
      <c r="AE13" s="85">
        <f>'Quarter 3'!AO14</f>
        <v>0</v>
      </c>
      <c r="AF13" s="56"/>
      <c r="AG13" s="84">
        <f>'Quarter 3'!BV14</f>
        <v>0</v>
      </c>
      <c r="AH13" s="80">
        <f>'Quarter 3'!BW14</f>
        <v>0</v>
      </c>
      <c r="AI13" s="80">
        <f>'Quarter 3'!BX14</f>
        <v>36</v>
      </c>
      <c r="AJ13" s="85">
        <f>'Quarter 3'!BY14</f>
        <v>0</v>
      </c>
      <c r="AK13" s="56"/>
      <c r="AL13" s="84">
        <f>'Quarter 3'!DG14</f>
        <v>9</v>
      </c>
      <c r="AM13" s="80">
        <f>'Quarter 3'!DH14</f>
        <v>9</v>
      </c>
      <c r="AN13" s="80">
        <f>'Quarter 3'!DI14</f>
        <v>9</v>
      </c>
      <c r="AO13" s="85">
        <f>'Quarter 3'!DJ14</f>
        <v>0</v>
      </c>
      <c r="AP13" s="51"/>
      <c r="AQ13" s="72">
        <f>'Quarter 4'!AK14</f>
        <v>9</v>
      </c>
      <c r="AR13" s="73">
        <f>'Quarter 4'!AL14</f>
        <v>0</v>
      </c>
      <c r="AS13" s="73">
        <f>'Quarter 4'!AM14</f>
        <v>9</v>
      </c>
      <c r="AT13" s="74">
        <f>'Quarter 4'!AN14</f>
        <v>0</v>
      </c>
      <c r="AU13" s="51"/>
      <c r="AV13" s="53">
        <f>'Quarter 4'!BU14</f>
        <v>54</v>
      </c>
      <c r="AW13" s="53">
        <f>'Quarter 4'!BV14</f>
        <v>0</v>
      </c>
      <c r="AX13" s="53">
        <f>'Quarter 4'!BW14</f>
        <v>0</v>
      </c>
      <c r="AY13" s="57">
        <f>'Quarter 4'!BX14</f>
        <v>0</v>
      </c>
      <c r="AZ13" s="56"/>
      <c r="BA13" s="53">
        <f>'Quarter 4'!DE14</f>
        <v>36</v>
      </c>
      <c r="BB13" s="53">
        <f>'Quarter 4'!DF14</f>
        <v>0</v>
      </c>
      <c r="BC13" s="53">
        <f>'Quarter 4'!DG14</f>
        <v>0</v>
      </c>
      <c r="BD13" s="57">
        <f>'Quarter 4'!DH14</f>
        <v>0</v>
      </c>
      <c r="BE13" s="64"/>
      <c r="BF13" s="53">
        <f>SUM('Quarter 1'!C14,'Quarter 2'!C13,'Quarter 3'!C15,'Quarter 4'!C14)</f>
        <v>108</v>
      </c>
      <c r="BG13" s="22">
        <f>SUM('Quarter 1'!D14,'Quarter 2'!D13,'Quarter 3'!D15,'Quarter 4'!D14)</f>
        <v>36</v>
      </c>
      <c r="BH13" s="22">
        <f>SUM('Quarter 1'!E14,'Quarter 2'!E13,'Quarter 3'!E15,'Quarter 4'!E14)</f>
        <v>108</v>
      </c>
      <c r="BI13" s="54">
        <f>SUM('Quarter 1'!F14,'Quarter 2'!F13,'Quarter 3'!F15,'Quarter 4'!F14)</f>
        <v>0</v>
      </c>
    </row>
    <row r="14" spans="1:61">
      <c r="A14" s="61" t="s">
        <v>18</v>
      </c>
      <c r="B14" s="61" t="s">
        <v>21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84">
        <f>'Quarter 3'!AL15</f>
        <v>0</v>
      </c>
      <c r="AC14" s="80">
        <f>'Quarter 3'!AM15</f>
        <v>0</v>
      </c>
      <c r="AD14" s="80">
        <f>'Quarter 3'!AN15</f>
        <v>0</v>
      </c>
      <c r="AE14" s="85">
        <f>'Quarter 3'!AO15</f>
        <v>0</v>
      </c>
      <c r="AF14" s="56"/>
      <c r="AG14" s="84">
        <f>'Quarter 3'!BV15</f>
        <v>0</v>
      </c>
      <c r="AH14" s="80">
        <f>'Quarter 3'!BW15</f>
        <v>0</v>
      </c>
      <c r="AI14" s="80">
        <f>'Quarter 3'!BX15</f>
        <v>27</v>
      </c>
      <c r="AJ14" s="85">
        <f>'Quarter 3'!BY15</f>
        <v>0</v>
      </c>
      <c r="AK14" s="56"/>
      <c r="AL14" s="84">
        <f>'Quarter 3'!DG15</f>
        <v>18</v>
      </c>
      <c r="AM14" s="80">
        <f>'Quarter 3'!DH15</f>
        <v>9</v>
      </c>
      <c r="AN14" s="80">
        <f>'Quarter 3'!DI15</f>
        <v>9</v>
      </c>
      <c r="AO14" s="85">
        <f>'Quarter 3'!DJ15</f>
        <v>0</v>
      </c>
      <c r="AP14" s="51"/>
      <c r="AQ14" s="72">
        <f>'Quarter 4'!AK15</f>
        <v>18</v>
      </c>
      <c r="AR14" s="73">
        <f>'Quarter 4'!AL15</f>
        <v>0</v>
      </c>
      <c r="AS14" s="73">
        <f>'Quarter 4'!AM15</f>
        <v>9</v>
      </c>
      <c r="AT14" s="74">
        <f>'Quarter 4'!AN15</f>
        <v>0</v>
      </c>
      <c r="AU14" s="51"/>
      <c r="AV14" s="53">
        <f>'Quarter 4'!BU15</f>
        <v>0</v>
      </c>
      <c r="AW14" s="53">
        <f>'Quarter 4'!BV15</f>
        <v>0</v>
      </c>
      <c r="AX14" s="53">
        <f>'Quarter 4'!BW15</f>
        <v>0</v>
      </c>
      <c r="AY14" s="57">
        <f>'Quarter 4'!BX15</f>
        <v>0</v>
      </c>
      <c r="AZ14" s="56"/>
      <c r="BA14" s="53">
        <f>'Quarter 4'!DE15</f>
        <v>0</v>
      </c>
      <c r="BB14" s="53">
        <f>'Quarter 4'!DF15</f>
        <v>0</v>
      </c>
      <c r="BC14" s="53">
        <f>'Quarter 4'!DG15</f>
        <v>0</v>
      </c>
      <c r="BD14" s="57">
        <f>'Quarter 4'!DH15</f>
        <v>0</v>
      </c>
      <c r="BE14" s="64"/>
      <c r="BF14" s="53">
        <f>SUM('Quarter 1'!C15,'Quarter 2'!C14,'Quarter 3'!C16,'Quarter 4'!C15)</f>
        <v>99</v>
      </c>
      <c r="BG14" s="22">
        <f>SUM('Quarter 1'!D15,'Quarter 2'!D14,'Quarter 3'!D16,'Quarter 4'!D15)</f>
        <v>63</v>
      </c>
      <c r="BH14" s="22">
        <f>SUM('Quarter 1'!E15,'Quarter 2'!E14,'Quarter 3'!E16,'Quarter 4'!E15)</f>
        <v>108</v>
      </c>
      <c r="BI14" s="54">
        <f>SUM('Quarter 1'!F15,'Quarter 2'!F14,'Quarter 3'!F16,'Quarter 4'!F15)</f>
        <v>0</v>
      </c>
    </row>
    <row r="15" spans="1:61">
      <c r="A15" s="61" t="s">
        <v>18</v>
      </c>
      <c r="B15" s="61" t="s">
        <v>22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84">
        <f>'Quarter 3'!AL16</f>
        <v>9</v>
      </c>
      <c r="AC15" s="80">
        <f>'Quarter 3'!AM16</f>
        <v>0</v>
      </c>
      <c r="AD15" s="80">
        <f>'Quarter 3'!AN16</f>
        <v>0</v>
      </c>
      <c r="AE15" s="85">
        <f>'Quarter 3'!AO16</f>
        <v>0</v>
      </c>
      <c r="AF15" s="56"/>
      <c r="AG15" s="84">
        <f>'Quarter 3'!BV16</f>
        <v>9</v>
      </c>
      <c r="AH15" s="80">
        <f>'Quarter 3'!BW16</f>
        <v>9</v>
      </c>
      <c r="AI15" s="80">
        <f>'Quarter 3'!BX16</f>
        <v>36</v>
      </c>
      <c r="AJ15" s="85">
        <f>'Quarter 3'!BY16</f>
        <v>0</v>
      </c>
      <c r="AK15" s="56"/>
      <c r="AL15" s="84">
        <f>'Quarter 3'!DG16</f>
        <v>9</v>
      </c>
      <c r="AM15" s="80">
        <f>'Quarter 3'!DH16</f>
        <v>27</v>
      </c>
      <c r="AN15" s="80">
        <f>'Quarter 3'!DI16</f>
        <v>0</v>
      </c>
      <c r="AO15" s="85">
        <f>'Quarter 3'!DJ16</f>
        <v>0</v>
      </c>
      <c r="AP15" s="51"/>
      <c r="AQ15" s="72">
        <f>'Quarter 4'!AK16</f>
        <v>18</v>
      </c>
      <c r="AR15" s="73">
        <f>'Quarter 4'!AL16</f>
        <v>18</v>
      </c>
      <c r="AS15" s="73">
        <f>'Quarter 4'!AM16</f>
        <v>0</v>
      </c>
      <c r="AT15" s="74">
        <f>'Quarter 4'!AN16</f>
        <v>0</v>
      </c>
      <c r="AU15" s="51"/>
      <c r="AV15" s="53">
        <f>'Quarter 4'!BU16</f>
        <v>9</v>
      </c>
      <c r="AW15" s="53">
        <f>'Quarter 4'!BV16</f>
        <v>18</v>
      </c>
      <c r="AX15" s="53">
        <f>'Quarter 4'!BW16</f>
        <v>0</v>
      </c>
      <c r="AY15" s="57">
        <f>'Quarter 4'!BX16</f>
        <v>0</v>
      </c>
      <c r="AZ15" s="56"/>
      <c r="BA15" s="53">
        <f>'Quarter 4'!DE16</f>
        <v>9</v>
      </c>
      <c r="BB15" s="53">
        <f>'Quarter 4'!DF16</f>
        <v>0</v>
      </c>
      <c r="BC15" s="53">
        <f>'Quarter 4'!DG16</f>
        <v>0</v>
      </c>
      <c r="BD15" s="57">
        <f>'Quarter 4'!DH16</f>
        <v>0</v>
      </c>
      <c r="BE15" s="64"/>
      <c r="BF15" s="53">
        <f>SUM('Quarter 1'!C16,'Quarter 2'!C15,'Quarter 3'!C17,'Quarter 4'!C16)</f>
        <v>99</v>
      </c>
      <c r="BG15" s="22">
        <f>SUM('Quarter 1'!D16,'Quarter 2'!D15,'Quarter 3'!D17,'Quarter 4'!D16)</f>
        <v>18</v>
      </c>
      <c r="BH15" s="22">
        <f>SUM('Quarter 1'!E16,'Quarter 2'!E15,'Quarter 3'!E17,'Quarter 4'!E16)</f>
        <v>90</v>
      </c>
      <c r="BI15" s="54">
        <f>SUM('Quarter 1'!F16,'Quarter 2'!F15,'Quarter 3'!F17,'Quarter 4'!F16)</f>
        <v>0</v>
      </c>
    </row>
    <row r="16" spans="1:61">
      <c r="A16" s="61" t="s">
        <v>18</v>
      </c>
      <c r="B16" s="61" t="s">
        <v>23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84">
        <f>'Quarter 3'!AL17</f>
        <v>18</v>
      </c>
      <c r="AC16" s="80">
        <f>'Quarter 3'!AM17</f>
        <v>0</v>
      </c>
      <c r="AD16" s="80">
        <f>'Quarter 3'!AN17</f>
        <v>0</v>
      </c>
      <c r="AE16" s="85">
        <f>'Quarter 3'!AO17</f>
        <v>0</v>
      </c>
      <c r="AF16" s="56"/>
      <c r="AG16" s="84">
        <f>'Quarter 3'!BV17</f>
        <v>9</v>
      </c>
      <c r="AH16" s="80">
        <f>'Quarter 3'!BW17</f>
        <v>0</v>
      </c>
      <c r="AI16" s="80">
        <f>'Quarter 3'!BX17</f>
        <v>27</v>
      </c>
      <c r="AJ16" s="85">
        <f>'Quarter 3'!BY17</f>
        <v>0</v>
      </c>
      <c r="AK16" s="56"/>
      <c r="AL16" s="84">
        <f>'Quarter 3'!DG17</f>
        <v>0</v>
      </c>
      <c r="AM16" s="80">
        <f>'Quarter 3'!DH17</f>
        <v>0</v>
      </c>
      <c r="AN16" s="80">
        <f>'Quarter 3'!DI17</f>
        <v>9</v>
      </c>
      <c r="AO16" s="85">
        <f>'Quarter 3'!DJ17</f>
        <v>0</v>
      </c>
      <c r="AP16" s="51"/>
      <c r="AQ16" s="72">
        <f>'Quarter 4'!AK17</f>
        <v>0</v>
      </c>
      <c r="AR16" s="73">
        <f>'Quarter 4'!AL17</f>
        <v>0</v>
      </c>
      <c r="AS16" s="73">
        <f>'Quarter 4'!AM17</f>
        <v>9</v>
      </c>
      <c r="AT16" s="74">
        <f>'Quarter 4'!AN17</f>
        <v>0</v>
      </c>
      <c r="AU16" s="51"/>
      <c r="AV16" s="53">
        <f>'Quarter 4'!BU17</f>
        <v>0</v>
      </c>
      <c r="AW16" s="53">
        <f>'Quarter 4'!BV17</f>
        <v>0</v>
      </c>
      <c r="AX16" s="53">
        <f>'Quarter 4'!BW17</f>
        <v>0</v>
      </c>
      <c r="AY16" s="57">
        <f>'Quarter 4'!BX17</f>
        <v>0</v>
      </c>
      <c r="AZ16" s="56"/>
      <c r="BA16" s="53">
        <f>'Quarter 4'!DE17</f>
        <v>27</v>
      </c>
      <c r="BB16" s="53">
        <f>'Quarter 4'!DF17</f>
        <v>0</v>
      </c>
      <c r="BC16" s="53">
        <f>'Quarter 4'!DG17</f>
        <v>9</v>
      </c>
      <c r="BD16" s="57">
        <f>'Quarter 4'!DH17</f>
        <v>0</v>
      </c>
      <c r="BE16" s="64"/>
      <c r="BF16" s="53">
        <f>SUM('Quarter 1'!C17,'Quarter 2'!C16,'Quarter 3'!C18,'Quarter 4'!C17)</f>
        <v>99</v>
      </c>
      <c r="BG16" s="22">
        <f>SUM('Quarter 1'!D17,'Quarter 2'!D16,'Quarter 3'!D18,'Quarter 4'!D17)</f>
        <v>27</v>
      </c>
      <c r="BH16" s="22">
        <f>SUM('Quarter 1'!E17,'Quarter 2'!E16,'Quarter 3'!E18,'Quarter 4'!E17)</f>
        <v>117</v>
      </c>
      <c r="BI16" s="54">
        <f>SUM('Quarter 1'!F17,'Quarter 2'!F16,'Quarter 3'!F18,'Quarter 4'!F17)</f>
        <v>0</v>
      </c>
    </row>
    <row r="17" spans="1:61">
      <c r="A17" s="61" t="s">
        <v>25</v>
      </c>
      <c r="B17" s="61" t="s">
        <v>26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84">
        <f>'Quarter 3'!AL18</f>
        <v>0</v>
      </c>
      <c r="AC17" s="80">
        <f>'Quarter 3'!AM18</f>
        <v>0</v>
      </c>
      <c r="AD17" s="80">
        <f>'Quarter 3'!AN18</f>
        <v>0</v>
      </c>
      <c r="AE17" s="85">
        <f>'Quarter 3'!AO18</f>
        <v>0</v>
      </c>
      <c r="AF17" s="56"/>
      <c r="AG17" s="84">
        <f>'Quarter 3'!BV18</f>
        <v>0</v>
      </c>
      <c r="AH17" s="80">
        <f>'Quarter 3'!BW18</f>
        <v>9</v>
      </c>
      <c r="AI17" s="80">
        <f>'Quarter 3'!BX18</f>
        <v>27</v>
      </c>
      <c r="AJ17" s="85">
        <f>'Quarter 3'!BY18</f>
        <v>0</v>
      </c>
      <c r="AK17" s="56"/>
      <c r="AL17" s="84">
        <f>'Quarter 3'!DG18</f>
        <v>27</v>
      </c>
      <c r="AM17" s="80">
        <f>'Quarter 3'!DH18</f>
        <v>0</v>
      </c>
      <c r="AN17" s="80">
        <f>'Quarter 3'!DI18</f>
        <v>9</v>
      </c>
      <c r="AO17" s="85">
        <f>'Quarter 3'!DJ18</f>
        <v>0</v>
      </c>
      <c r="AP17" s="51"/>
      <c r="AQ17" s="72">
        <f>'Quarter 4'!AK18</f>
        <v>45</v>
      </c>
      <c r="AR17" s="73">
        <f>'Quarter 4'!AL18</f>
        <v>0</v>
      </c>
      <c r="AS17" s="73">
        <f>'Quarter 4'!AM18</f>
        <v>9</v>
      </c>
      <c r="AT17" s="74">
        <f>'Quarter 4'!AN18</f>
        <v>0</v>
      </c>
      <c r="AU17" s="51"/>
      <c r="AV17" s="53">
        <f>'Quarter 4'!BU18</f>
        <v>0</v>
      </c>
      <c r="AW17" s="53">
        <f>'Quarter 4'!BV18</f>
        <v>0</v>
      </c>
      <c r="AX17" s="53">
        <f>'Quarter 4'!BW18</f>
        <v>0</v>
      </c>
      <c r="AY17" s="57">
        <f>'Quarter 4'!BX18</f>
        <v>0</v>
      </c>
      <c r="AZ17" s="56"/>
      <c r="BA17" s="53">
        <f>'Quarter 4'!DE18</f>
        <v>54</v>
      </c>
      <c r="BB17" s="53">
        <f>'Quarter 4'!DF18</f>
        <v>0</v>
      </c>
      <c r="BC17" s="53">
        <f>'Quarter 4'!DG18</f>
        <v>18</v>
      </c>
      <c r="BD17" s="57">
        <f>'Quarter 4'!DH18</f>
        <v>0</v>
      </c>
      <c r="BE17" s="64"/>
      <c r="BF17" s="53">
        <f>SUM('Quarter 1'!C18,'Quarter 2'!C17,'Quarter 3'!C19,'Quarter 4'!C18)</f>
        <v>108</v>
      </c>
      <c r="BG17" s="22">
        <f>SUM('Quarter 1'!D18,'Quarter 2'!D17,'Quarter 3'!D19,'Quarter 4'!D18)</f>
        <v>9</v>
      </c>
      <c r="BH17" s="22">
        <f>SUM('Quarter 1'!E18,'Quarter 2'!E17,'Quarter 3'!E19,'Quarter 4'!E18)</f>
        <v>99</v>
      </c>
      <c r="BI17" s="54">
        <f>SUM('Quarter 1'!F18,'Quarter 2'!F17,'Quarter 3'!F19,'Quarter 4'!F18)</f>
        <v>0</v>
      </c>
    </row>
    <row r="18" spans="1:61">
      <c r="A18" s="61" t="s">
        <v>25</v>
      </c>
      <c r="B18" s="61" t="s">
        <v>27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84">
        <f>'Quarter 3'!AL19</f>
        <v>0</v>
      </c>
      <c r="AC18" s="80">
        <f>'Quarter 3'!AM19</f>
        <v>0</v>
      </c>
      <c r="AD18" s="80">
        <f>'Quarter 3'!AN19</f>
        <v>0</v>
      </c>
      <c r="AE18" s="85">
        <f>'Quarter 3'!AO19</f>
        <v>0</v>
      </c>
      <c r="AF18" s="56"/>
      <c r="AG18" s="84">
        <f>'Quarter 3'!BV19</f>
        <v>9</v>
      </c>
      <c r="AH18" s="80">
        <f>'Quarter 3'!BW19</f>
        <v>0</v>
      </c>
      <c r="AI18" s="80">
        <f>'Quarter 3'!BX19</f>
        <v>27</v>
      </c>
      <c r="AJ18" s="85">
        <f>'Quarter 3'!BY19</f>
        <v>0</v>
      </c>
      <c r="AK18" s="56"/>
      <c r="AL18" s="84">
        <f>'Quarter 3'!DG19</f>
        <v>0</v>
      </c>
      <c r="AM18" s="80">
        <f>'Quarter 3'!DH19</f>
        <v>0</v>
      </c>
      <c r="AN18" s="80">
        <f>'Quarter 3'!DI19</f>
        <v>9</v>
      </c>
      <c r="AO18" s="85">
        <f>'Quarter 3'!DJ19</f>
        <v>0</v>
      </c>
      <c r="AP18" s="51"/>
      <c r="AQ18" s="72">
        <f>'Quarter 4'!AK19</f>
        <v>0</v>
      </c>
      <c r="AR18" s="73">
        <f>'Quarter 4'!AL19</f>
        <v>0</v>
      </c>
      <c r="AS18" s="73">
        <f>'Quarter 4'!AM19</f>
        <v>9</v>
      </c>
      <c r="AT18" s="74">
        <f>'Quarter 4'!AN19</f>
        <v>0</v>
      </c>
      <c r="AU18" s="51"/>
      <c r="AV18" s="53">
        <f>'Quarter 4'!BU19</f>
        <v>0</v>
      </c>
      <c r="AW18" s="53">
        <f>'Quarter 4'!BV19</f>
        <v>0</v>
      </c>
      <c r="AX18" s="53">
        <f>'Quarter 4'!BW19</f>
        <v>0</v>
      </c>
      <c r="AY18" s="57">
        <f>'Quarter 4'!BX19</f>
        <v>0</v>
      </c>
      <c r="AZ18" s="56"/>
      <c r="BA18" s="53">
        <f>'Quarter 4'!DE19</f>
        <v>0</v>
      </c>
      <c r="BB18" s="53">
        <f>'Quarter 4'!DF19</f>
        <v>0</v>
      </c>
      <c r="BC18" s="53">
        <f>'Quarter 4'!DG19</f>
        <v>0</v>
      </c>
      <c r="BD18" s="57">
        <f>'Quarter 4'!DH19</f>
        <v>0</v>
      </c>
      <c r="BE18" s="64"/>
      <c r="BF18" s="53">
        <f>SUM('Quarter 1'!C19,'Quarter 2'!C18,'Quarter 3'!C20,'Quarter 4'!C19)</f>
        <v>99</v>
      </c>
      <c r="BG18" s="22">
        <f>SUM('Quarter 1'!D19,'Quarter 2'!D18,'Quarter 3'!D20,'Quarter 4'!D19)</f>
        <v>18</v>
      </c>
      <c r="BH18" s="22">
        <f>SUM('Quarter 1'!E19,'Quarter 2'!E18,'Quarter 3'!E20,'Quarter 4'!E19)</f>
        <v>117</v>
      </c>
      <c r="BI18" s="54">
        <f>SUM('Quarter 1'!F19,'Quarter 2'!F18,'Quarter 3'!F20,'Quarter 4'!F19)</f>
        <v>0</v>
      </c>
    </row>
    <row r="19" spans="1:61">
      <c r="A19" s="61" t="s">
        <v>25</v>
      </c>
      <c r="B19" s="61" t="s">
        <v>28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84">
        <f>'Quarter 3'!AL20</f>
        <v>0</v>
      </c>
      <c r="AC19" s="80">
        <f>'Quarter 3'!AM20</f>
        <v>0</v>
      </c>
      <c r="AD19" s="80">
        <f>'Quarter 3'!AN20</f>
        <v>0</v>
      </c>
      <c r="AE19" s="85">
        <f>'Quarter 3'!AO20</f>
        <v>0</v>
      </c>
      <c r="AF19" s="56"/>
      <c r="AG19" s="84">
        <f>'Quarter 3'!BV20</f>
        <v>18</v>
      </c>
      <c r="AH19" s="80">
        <f>'Quarter 3'!BW20</f>
        <v>0</v>
      </c>
      <c r="AI19" s="80">
        <f>'Quarter 3'!BX20</f>
        <v>27</v>
      </c>
      <c r="AJ19" s="85">
        <f>'Quarter 3'!BY20</f>
        <v>0</v>
      </c>
      <c r="AK19" s="56"/>
      <c r="AL19" s="84">
        <f>'Quarter 3'!DG20</f>
        <v>36</v>
      </c>
      <c r="AM19" s="80">
        <f>'Quarter 3'!DH20</f>
        <v>0</v>
      </c>
      <c r="AN19" s="80">
        <f>'Quarter 3'!DI20</f>
        <v>9</v>
      </c>
      <c r="AO19" s="85">
        <f>'Quarter 3'!DJ20</f>
        <v>0</v>
      </c>
      <c r="AP19" s="51"/>
      <c r="AQ19" s="72">
        <f>'Quarter 4'!AK20</f>
        <v>9</v>
      </c>
      <c r="AR19" s="73">
        <f>'Quarter 4'!AL20</f>
        <v>0</v>
      </c>
      <c r="AS19" s="73">
        <f>'Quarter 4'!AM20</f>
        <v>9</v>
      </c>
      <c r="AT19" s="74">
        <f>'Quarter 4'!AN20</f>
        <v>0</v>
      </c>
      <c r="AU19" s="51"/>
      <c r="AV19" s="53">
        <f>'Quarter 4'!BU20</f>
        <v>0</v>
      </c>
      <c r="AW19" s="53">
        <f>'Quarter 4'!BV20</f>
        <v>0</v>
      </c>
      <c r="AX19" s="53">
        <f>'Quarter 4'!BW20</f>
        <v>0</v>
      </c>
      <c r="AY19" s="57">
        <f>'Quarter 4'!BX20</f>
        <v>0</v>
      </c>
      <c r="AZ19" s="56"/>
      <c r="BA19" s="53">
        <f>'Quarter 4'!DE20</f>
        <v>0</v>
      </c>
      <c r="BB19" s="53">
        <f>'Quarter 4'!DF20</f>
        <v>0</v>
      </c>
      <c r="BC19" s="53">
        <f>'Quarter 4'!DG20</f>
        <v>0</v>
      </c>
      <c r="BD19" s="57">
        <f>'Quarter 4'!DH20</f>
        <v>0</v>
      </c>
      <c r="BE19" s="64"/>
      <c r="BF19" s="53">
        <f>SUM('Quarter 1'!C20,'Quarter 2'!C19,'Quarter 3'!C21,'Quarter 4'!C20)</f>
        <v>81</v>
      </c>
      <c r="BG19" s="22">
        <f>SUM('Quarter 1'!D20,'Quarter 2'!D19,'Quarter 3'!D21,'Quarter 4'!D20)</f>
        <v>18</v>
      </c>
      <c r="BH19" s="22">
        <f>SUM('Quarter 1'!E20,'Quarter 2'!E19,'Quarter 3'!E21,'Quarter 4'!E20)</f>
        <v>90</v>
      </c>
      <c r="BI19" s="54">
        <f>SUM('Quarter 1'!F20,'Quarter 2'!F19,'Quarter 3'!F21,'Quarter 4'!F20)</f>
        <v>0</v>
      </c>
    </row>
    <row r="20" spans="1:61">
      <c r="A20" s="61" t="s">
        <v>25</v>
      </c>
      <c r="B20" s="61" t="s">
        <v>29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84">
        <f>'Quarter 3'!AL21</f>
        <v>0</v>
      </c>
      <c r="AC20" s="80">
        <f>'Quarter 3'!AM21</f>
        <v>0</v>
      </c>
      <c r="AD20" s="80">
        <f>'Quarter 3'!AN21</f>
        <v>0</v>
      </c>
      <c r="AE20" s="85">
        <f>'Quarter 3'!AO21</f>
        <v>0</v>
      </c>
      <c r="AF20" s="56"/>
      <c r="AG20" s="84">
        <f>'Quarter 3'!BV21</f>
        <v>9</v>
      </c>
      <c r="AH20" s="80">
        <f>'Quarter 3'!BW21</f>
        <v>0</v>
      </c>
      <c r="AI20" s="80">
        <f>'Quarter 3'!BX21</f>
        <v>27</v>
      </c>
      <c r="AJ20" s="85">
        <f>'Quarter 3'!BY21</f>
        <v>0</v>
      </c>
      <c r="AK20" s="56"/>
      <c r="AL20" s="84">
        <f>'Quarter 3'!DG21</f>
        <v>0</v>
      </c>
      <c r="AM20" s="80">
        <f>'Quarter 3'!DH21</f>
        <v>0</v>
      </c>
      <c r="AN20" s="80">
        <f>'Quarter 3'!DI21</f>
        <v>9</v>
      </c>
      <c r="AO20" s="85">
        <f>'Quarter 3'!DJ21</f>
        <v>0</v>
      </c>
      <c r="AP20" s="51"/>
      <c r="AQ20" s="72">
        <f>'Quarter 4'!AK21</f>
        <v>9</v>
      </c>
      <c r="AR20" s="73">
        <f>'Quarter 4'!AL21</f>
        <v>0</v>
      </c>
      <c r="AS20" s="73">
        <f>'Quarter 4'!AM21</f>
        <v>18</v>
      </c>
      <c r="AT20" s="74">
        <f>'Quarter 4'!AN21</f>
        <v>0</v>
      </c>
      <c r="AU20" s="51"/>
      <c r="AV20" s="53">
        <f>'Quarter 4'!BU21</f>
        <v>36</v>
      </c>
      <c r="AW20" s="53">
        <f>'Quarter 4'!BV21</f>
        <v>0</v>
      </c>
      <c r="AX20" s="53">
        <f>'Quarter 4'!BW21</f>
        <v>0</v>
      </c>
      <c r="AY20" s="57">
        <f>'Quarter 4'!BX21</f>
        <v>0</v>
      </c>
      <c r="AZ20" s="56"/>
      <c r="BA20" s="53">
        <f>'Quarter 4'!DE21</f>
        <v>0</v>
      </c>
      <c r="BB20" s="53">
        <f>'Quarter 4'!DF21</f>
        <v>0</v>
      </c>
      <c r="BC20" s="53">
        <f>'Quarter 4'!DG21</f>
        <v>0</v>
      </c>
      <c r="BD20" s="57">
        <f>'Quarter 4'!DH21</f>
        <v>0</v>
      </c>
      <c r="BE20" s="64"/>
      <c r="BF20" s="53">
        <f>SUM('Quarter 1'!C21,'Quarter 2'!C20,'Quarter 3'!C22,'Quarter 4'!C21)</f>
        <v>90</v>
      </c>
      <c r="BG20" s="22">
        <f>SUM('Quarter 1'!D21,'Quarter 2'!D20,'Quarter 3'!D22,'Quarter 4'!D21)</f>
        <v>9</v>
      </c>
      <c r="BH20" s="22">
        <f>SUM('Quarter 1'!E21,'Quarter 2'!E20,'Quarter 3'!E22,'Quarter 4'!E21)</f>
        <v>81</v>
      </c>
      <c r="BI20" s="54">
        <f>SUM('Quarter 1'!F21,'Quarter 2'!F20,'Quarter 3'!F22,'Quarter 4'!F21)</f>
        <v>18</v>
      </c>
    </row>
    <row r="21" spans="1:61">
      <c r="A21" s="61" t="s">
        <v>25</v>
      </c>
      <c r="B21" s="61" t="s">
        <v>50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84">
        <f>'Quarter 3'!AL22</f>
        <v>0</v>
      </c>
      <c r="AC21" s="80">
        <f>'Quarter 3'!AM22</f>
        <v>0</v>
      </c>
      <c r="AD21" s="80">
        <f>'Quarter 3'!AN22</f>
        <v>0</v>
      </c>
      <c r="AE21" s="85">
        <f>'Quarter 3'!AO22</f>
        <v>0</v>
      </c>
      <c r="AF21" s="56"/>
      <c r="AG21" s="84">
        <f>'Quarter 3'!BV22</f>
        <v>0</v>
      </c>
      <c r="AH21" s="80">
        <f>'Quarter 3'!BW22</f>
        <v>0</v>
      </c>
      <c r="AI21" s="80">
        <f>'Quarter 3'!BX22</f>
        <v>18</v>
      </c>
      <c r="AJ21" s="85">
        <f>'Quarter 3'!BY22</f>
        <v>18</v>
      </c>
      <c r="AK21" s="56"/>
      <c r="AL21" s="84">
        <f>'Quarter 3'!DG22</f>
        <v>9</v>
      </c>
      <c r="AM21" s="80">
        <f>'Quarter 3'!DH22</f>
        <v>0</v>
      </c>
      <c r="AN21" s="80">
        <f>'Quarter 3'!DI22</f>
        <v>0</v>
      </c>
      <c r="AO21" s="85">
        <f>'Quarter 3'!DJ22</f>
        <v>0</v>
      </c>
      <c r="AP21" s="51"/>
      <c r="AQ21" s="72">
        <f>'Quarter 4'!AK22</f>
        <v>27</v>
      </c>
      <c r="AR21" s="73">
        <f>'Quarter 4'!AL22</f>
        <v>0</v>
      </c>
      <c r="AS21" s="73">
        <f>'Quarter 4'!AM22</f>
        <v>9</v>
      </c>
      <c r="AT21" s="74">
        <f>'Quarter 4'!AN22</f>
        <v>0</v>
      </c>
      <c r="AU21" s="51"/>
      <c r="AV21" s="53">
        <f>'Quarter 4'!BU22</f>
        <v>0</v>
      </c>
      <c r="AW21" s="53">
        <f>'Quarter 4'!BV22</f>
        <v>0</v>
      </c>
      <c r="AX21" s="53">
        <f>'Quarter 4'!BW22</f>
        <v>0</v>
      </c>
      <c r="AY21" s="57">
        <f>'Quarter 4'!BX22</f>
        <v>0</v>
      </c>
      <c r="AZ21" s="56"/>
      <c r="BA21" s="53">
        <f>'Quarter 4'!DE22</f>
        <v>0</v>
      </c>
      <c r="BB21" s="53">
        <f>'Quarter 4'!DF22</f>
        <v>0</v>
      </c>
      <c r="BC21" s="53">
        <f>'Quarter 4'!DG22</f>
        <v>0</v>
      </c>
      <c r="BD21" s="57">
        <f>'Quarter 4'!DH22</f>
        <v>0</v>
      </c>
      <c r="BE21" s="64"/>
      <c r="BF21" s="53">
        <f>SUM('Quarter 1'!C22,'Quarter 2'!C21,'Quarter 3'!C23,'Quarter 4'!C22)</f>
        <v>81</v>
      </c>
      <c r="BG21" s="22">
        <f>SUM('Quarter 1'!D22,'Quarter 2'!D21,'Quarter 3'!D23,'Quarter 4'!D22)</f>
        <v>18</v>
      </c>
      <c r="BH21" s="22">
        <f>SUM('Quarter 1'!E22,'Quarter 2'!E21,'Quarter 3'!E23,'Quarter 4'!E22)</f>
        <v>90</v>
      </c>
      <c r="BI21" s="54">
        <f>SUM('Quarter 1'!F22,'Quarter 2'!F21,'Quarter 3'!F23,'Quarter 4'!F22)</f>
        <v>0</v>
      </c>
    </row>
    <row r="22" spans="1:61">
      <c r="A22" s="61" t="s">
        <v>25</v>
      </c>
      <c r="B22" s="61" t="s">
        <v>30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84">
        <f>'Quarter 3'!AL23</f>
        <v>9</v>
      </c>
      <c r="AC22" s="80">
        <f>'Quarter 3'!AM23</f>
        <v>0</v>
      </c>
      <c r="AD22" s="80">
        <f>'Quarter 3'!AN23</f>
        <v>0</v>
      </c>
      <c r="AE22" s="85">
        <f>'Quarter 3'!AO23</f>
        <v>0</v>
      </c>
      <c r="AF22" s="56"/>
      <c r="AG22" s="84">
        <f>'Quarter 3'!BV23</f>
        <v>9</v>
      </c>
      <c r="AH22" s="80">
        <f>'Quarter 3'!BW23</f>
        <v>0</v>
      </c>
      <c r="AI22" s="80">
        <f>'Quarter 3'!BX23</f>
        <v>18</v>
      </c>
      <c r="AJ22" s="85">
        <f>'Quarter 3'!BY23</f>
        <v>0</v>
      </c>
      <c r="AK22" s="56"/>
      <c r="AL22" s="84">
        <f>'Quarter 3'!DG23</f>
        <v>9</v>
      </c>
      <c r="AM22" s="80">
        <f>'Quarter 3'!DH23</f>
        <v>0</v>
      </c>
      <c r="AN22" s="80">
        <f>'Quarter 3'!DI23</f>
        <v>9</v>
      </c>
      <c r="AO22" s="85">
        <f>'Quarter 3'!DJ23</f>
        <v>0</v>
      </c>
      <c r="AP22" s="51"/>
      <c r="AQ22" s="72">
        <f>'Quarter 4'!AK23</f>
        <v>0</v>
      </c>
      <c r="AR22" s="78">
        <f>'Quarter 4'!AL23</f>
        <v>0</v>
      </c>
      <c r="AS22" s="73">
        <f>'Quarter 4'!AM23</f>
        <v>0</v>
      </c>
      <c r="AT22" s="74">
        <f>'Quarter 4'!AN23</f>
        <v>0</v>
      </c>
      <c r="AU22" s="51"/>
      <c r="AV22" s="53">
        <f>'Quarter 4'!BU23</f>
        <v>54</v>
      </c>
      <c r="AW22" s="53">
        <f>'Quarter 4'!BV23</f>
        <v>9</v>
      </c>
      <c r="AX22" s="53">
        <f>'Quarter 4'!BW23</f>
        <v>0</v>
      </c>
      <c r="AY22" s="57">
        <f>'Quarter 4'!BX23</f>
        <v>0</v>
      </c>
      <c r="AZ22" s="56"/>
      <c r="BA22" s="53">
        <f>'Quarter 4'!DE23</f>
        <v>0</v>
      </c>
      <c r="BB22" s="53">
        <f>'Quarter 4'!DF23</f>
        <v>0</v>
      </c>
      <c r="BC22" s="53">
        <f>'Quarter 4'!DG23</f>
        <v>0</v>
      </c>
      <c r="BD22" s="57">
        <f>'Quarter 4'!DH23</f>
        <v>0</v>
      </c>
      <c r="BE22" s="64"/>
      <c r="BF22" s="53">
        <f>SUM('Quarter 1'!C23,'Quarter 2'!C22,'Quarter 3'!C24,'Quarter 4'!C23)</f>
        <v>108</v>
      </c>
      <c r="BG22" s="22">
        <f>SUM('Quarter 1'!D23,'Quarter 2'!D22,'Quarter 3'!D24,'Quarter 4'!D23)</f>
        <v>0</v>
      </c>
      <c r="BH22" s="22">
        <f>SUM('Quarter 1'!E23,'Quarter 2'!E22,'Quarter 3'!E24,'Quarter 4'!E23)</f>
        <v>81</v>
      </c>
      <c r="BI22" s="54">
        <f>SUM('Quarter 1'!F23,'Quarter 2'!F22,'Quarter 3'!F24,'Quarter 4'!F23)</f>
        <v>0</v>
      </c>
    </row>
    <row r="23" spans="1:61">
      <c r="A23" s="61" t="s">
        <v>31</v>
      </c>
      <c r="B23" s="61" t="s">
        <v>32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84">
        <f>'Quarter 3'!AL24</f>
        <v>0</v>
      </c>
      <c r="AC23" s="80">
        <f>'Quarter 3'!AM24</f>
        <v>0</v>
      </c>
      <c r="AD23" s="80">
        <f>'Quarter 3'!AN24</f>
        <v>0</v>
      </c>
      <c r="AE23" s="85">
        <f>'Quarter 3'!AO24</f>
        <v>0</v>
      </c>
      <c r="AF23" s="56"/>
      <c r="AG23" s="84">
        <f>'Quarter 3'!BV24</f>
        <v>0</v>
      </c>
      <c r="AH23" s="80">
        <f>'Quarter 3'!BW24</f>
        <v>0</v>
      </c>
      <c r="AI23" s="80">
        <f>'Quarter 3'!BX24</f>
        <v>27</v>
      </c>
      <c r="AJ23" s="85">
        <f>'Quarter 3'!BY24</f>
        <v>0</v>
      </c>
      <c r="AK23" s="56"/>
      <c r="AL23" s="84">
        <f>'Quarter 3'!DG24</f>
        <v>45</v>
      </c>
      <c r="AM23" s="80">
        <f>'Quarter 3'!DH24</f>
        <v>0</v>
      </c>
      <c r="AN23" s="80">
        <f>'Quarter 3'!DI24</f>
        <v>9</v>
      </c>
      <c r="AO23" s="85">
        <f>'Quarter 3'!DJ24</f>
        <v>0</v>
      </c>
      <c r="AP23" s="51"/>
      <c r="AQ23" s="72">
        <f>'Quarter 4'!AK24</f>
        <v>0</v>
      </c>
      <c r="AR23" s="73">
        <f>'Quarter 4'!AL24</f>
        <v>0</v>
      </c>
      <c r="AS23" s="73">
        <f>'Quarter 4'!AM24</f>
        <v>0</v>
      </c>
      <c r="AT23" s="74">
        <f>'Quarter 4'!AN24</f>
        <v>0</v>
      </c>
      <c r="AU23" s="51"/>
      <c r="AV23" s="53">
        <f>'Quarter 4'!BU24</f>
        <v>0</v>
      </c>
      <c r="AW23" s="53">
        <f>'Quarter 4'!BV24</f>
        <v>0</v>
      </c>
      <c r="AX23" s="53">
        <f>'Quarter 4'!BW24</f>
        <v>0</v>
      </c>
      <c r="AY23" s="57">
        <f>'Quarter 4'!BX24</f>
        <v>0</v>
      </c>
      <c r="AZ23" s="56"/>
      <c r="BA23" s="53">
        <f>'Quarter 4'!DE24</f>
        <v>0</v>
      </c>
      <c r="BB23" s="53">
        <f>'Quarter 4'!DF24</f>
        <v>0</v>
      </c>
      <c r="BC23" s="53">
        <f>'Quarter 4'!DG24</f>
        <v>9</v>
      </c>
      <c r="BD23" s="57">
        <f>'Quarter 4'!DH24</f>
        <v>0</v>
      </c>
      <c r="BE23" s="64"/>
      <c r="BF23" s="53">
        <f>SUM('Quarter 1'!C24,'Quarter 2'!C23,'Quarter 3'!C25,'Quarter 4'!C24)</f>
        <v>117</v>
      </c>
      <c r="BG23" s="22">
        <f>SUM('Quarter 1'!D24,'Quarter 2'!D23,'Quarter 3'!D25,'Quarter 4'!D24)</f>
        <v>54</v>
      </c>
      <c r="BH23" s="22">
        <f>SUM('Quarter 1'!E24,'Quarter 2'!E23,'Quarter 3'!E25,'Quarter 4'!E24)</f>
        <v>117</v>
      </c>
      <c r="BI23" s="54">
        <f>SUM('Quarter 1'!F24,'Quarter 2'!F23,'Quarter 3'!F25,'Quarter 4'!F24)</f>
        <v>0</v>
      </c>
    </row>
    <row r="24" spans="1:61">
      <c r="A24" s="61" t="s">
        <v>31</v>
      </c>
      <c r="B24" s="61" t="s">
        <v>33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84">
        <f>'Quarter 3'!AL25</f>
        <v>0</v>
      </c>
      <c r="AC24" s="80">
        <f>'Quarter 3'!AM25</f>
        <v>0</v>
      </c>
      <c r="AD24" s="80">
        <f>'Quarter 3'!AN25</f>
        <v>0</v>
      </c>
      <c r="AE24" s="85">
        <f>'Quarter 3'!AO25</f>
        <v>0</v>
      </c>
      <c r="AF24" s="56"/>
      <c r="AG24" s="84">
        <f>'Quarter 3'!BV25</f>
        <v>9</v>
      </c>
      <c r="AH24" s="80">
        <f>'Quarter 3'!BW25</f>
        <v>0</v>
      </c>
      <c r="AI24" s="80">
        <f>'Quarter 3'!BX25</f>
        <v>27</v>
      </c>
      <c r="AJ24" s="85">
        <f>'Quarter 3'!BY25</f>
        <v>0</v>
      </c>
      <c r="AK24" s="56"/>
      <c r="AL24" s="84">
        <f>'Quarter 3'!DG25</f>
        <v>18</v>
      </c>
      <c r="AM24" s="80">
        <f>'Quarter 3'!DH25</f>
        <v>0</v>
      </c>
      <c r="AN24" s="80">
        <f>'Quarter 3'!DI25</f>
        <v>9</v>
      </c>
      <c r="AO24" s="85">
        <f>'Quarter 3'!DJ25</f>
        <v>0</v>
      </c>
      <c r="AP24" s="51"/>
      <c r="AQ24" s="72">
        <f>'Quarter 4'!AK25</f>
        <v>0</v>
      </c>
      <c r="AR24" s="79">
        <f>'Quarter 4'!AL25</f>
        <v>0</v>
      </c>
      <c r="AS24" s="73">
        <f>'Quarter 4'!AM25</f>
        <v>0</v>
      </c>
      <c r="AT24" s="74">
        <f>'Quarter 4'!AN25</f>
        <v>0</v>
      </c>
      <c r="AU24" s="51"/>
      <c r="AV24" s="53">
        <f>'Quarter 4'!BU25</f>
        <v>0</v>
      </c>
      <c r="AW24" s="53">
        <f>'Quarter 4'!BV25</f>
        <v>0</v>
      </c>
      <c r="AX24" s="53">
        <f>'Quarter 4'!BW25</f>
        <v>0</v>
      </c>
      <c r="AY24" s="57">
        <f>'Quarter 4'!BX25</f>
        <v>0</v>
      </c>
      <c r="AZ24" s="56"/>
      <c r="BA24" s="53">
        <f>'Quarter 4'!DE25</f>
        <v>0</v>
      </c>
      <c r="BB24" s="53">
        <f>'Quarter 4'!DF25</f>
        <v>0</v>
      </c>
      <c r="BC24" s="53">
        <f>'Quarter 4'!DG25</f>
        <v>0</v>
      </c>
      <c r="BD24" s="57">
        <f>'Quarter 4'!DH25</f>
        <v>0</v>
      </c>
      <c r="BE24" s="64"/>
      <c r="BF24" s="53">
        <f>SUM('Quarter 1'!C25,'Quarter 2'!C24,'Quarter 3'!C26,'Quarter 4'!C25)</f>
        <v>72</v>
      </c>
      <c r="BG24" s="22">
        <f>SUM('Quarter 1'!D25,'Quarter 2'!D24,'Quarter 3'!D26,'Quarter 4'!D25)</f>
        <v>18</v>
      </c>
      <c r="BH24" s="22">
        <f>SUM('Quarter 1'!E25,'Quarter 2'!E24,'Quarter 3'!E26,'Quarter 4'!E25)</f>
        <v>108</v>
      </c>
      <c r="BI24" s="54">
        <f>SUM('Quarter 1'!F25,'Quarter 2'!F24,'Quarter 3'!F26,'Quarter 4'!F25)</f>
        <v>36</v>
      </c>
    </row>
    <row r="25" spans="1:61">
      <c r="A25" s="61" t="s">
        <v>31</v>
      </c>
      <c r="B25" s="61" t="s">
        <v>34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86">
        <f>'Quarter 3'!AL25</f>
        <v>0</v>
      </c>
      <c r="AC25" s="80">
        <f>'Quarter 3'!AM26</f>
        <v>0</v>
      </c>
      <c r="AD25" s="80">
        <f>'Quarter 3'!AN26</f>
        <v>0</v>
      </c>
      <c r="AE25" s="85">
        <f>'Quarter 3'!AO26</f>
        <v>0</v>
      </c>
      <c r="AF25" s="56"/>
      <c r="AG25" s="84">
        <f>'Quarter 3'!BV26</f>
        <v>0</v>
      </c>
      <c r="AH25" s="80">
        <f>'Quarter 3'!BW26</f>
        <v>0</v>
      </c>
      <c r="AI25" s="80">
        <f>'Quarter 3'!BX26</f>
        <v>27</v>
      </c>
      <c r="AJ25" s="85">
        <f>'Quarter 3'!BY26</f>
        <v>0</v>
      </c>
      <c r="AK25" s="56"/>
      <c r="AL25" s="84">
        <f>'Quarter 3'!DG26</f>
        <v>0</v>
      </c>
      <c r="AM25" s="80">
        <f>'Quarter 3'!DH26</f>
        <v>0</v>
      </c>
      <c r="AN25" s="80">
        <f>'Quarter 3'!DI26</f>
        <v>9</v>
      </c>
      <c r="AO25" s="85">
        <f>'Quarter 3'!DJ26</f>
        <v>0</v>
      </c>
      <c r="AP25" s="51"/>
      <c r="AQ25" s="75">
        <f>'Quarter 4'!AK26</f>
        <v>18</v>
      </c>
      <c r="AR25" s="76">
        <f>'Quarter 4'!AL26</f>
        <v>0</v>
      </c>
      <c r="AS25" s="76">
        <f>'Quarter 4'!AM26</f>
        <v>0</v>
      </c>
      <c r="AT25" s="77">
        <f>'Quarter 4'!AN26</f>
        <v>0</v>
      </c>
      <c r="AU25" s="51"/>
      <c r="AV25" s="55">
        <f>'Quarter 4'!BU26</f>
        <v>0</v>
      </c>
      <c r="AW25" s="55">
        <f>'Quarter 4'!BV26</f>
        <v>0</v>
      </c>
      <c r="AX25" s="55">
        <f>'Quarter 4'!BW26</f>
        <v>0</v>
      </c>
      <c r="AY25" s="58">
        <f>'Quarter 4'!BX26</f>
        <v>0</v>
      </c>
      <c r="AZ25" s="56"/>
      <c r="BA25" s="55">
        <f>'Quarter 4'!DE26</f>
        <v>0</v>
      </c>
      <c r="BB25" s="55">
        <f>'Quarter 4'!DF26</f>
        <v>0</v>
      </c>
      <c r="BC25" s="55">
        <f>'Quarter 4'!DG26</f>
        <v>0</v>
      </c>
      <c r="BD25" s="58">
        <f>'Quarter 4'!DH26</f>
        <v>0</v>
      </c>
      <c r="BE25" s="64"/>
      <c r="BF25" s="53">
        <f>SUM('Quarter 1'!C26,'Quarter 2'!C25,'Quarter 3'!C27,'Quarter 4'!C26)</f>
        <v>99</v>
      </c>
      <c r="BG25" s="22">
        <f>SUM('Quarter 1'!D26,'Quarter 2'!D25,'Quarter 3'!D27,'Quarter 4'!D26)</f>
        <v>0</v>
      </c>
      <c r="BH25" s="22">
        <f>SUM('Quarter 1'!E26,'Quarter 2'!E25,'Quarter 3'!E27,'Quarter 4'!E26)</f>
        <v>81</v>
      </c>
      <c r="BI25" s="54">
        <f>SUM('Quarter 1'!F26,'Quarter 2'!F25,'Quarter 3'!F27,'Quarter 4'!F26)</f>
        <v>0</v>
      </c>
    </row>
    <row r="31" spans="1:61" ht="15" customHeight="1">
      <c r="AT31" s="87"/>
    </row>
  </sheetData>
  <mergeCells count="12">
    <mergeCell ref="C1:F1"/>
    <mergeCell ref="AQ1:AT1"/>
    <mergeCell ref="AV1:AY1"/>
    <mergeCell ref="BA1:BD1"/>
    <mergeCell ref="BF1:BI1"/>
    <mergeCell ref="AL1:AO1"/>
    <mergeCell ref="AG1:AJ1"/>
    <mergeCell ref="AB1:AE1"/>
    <mergeCell ref="W1:Z1"/>
    <mergeCell ref="R1:U1"/>
    <mergeCell ref="M1:P1"/>
    <mergeCell ref="H1:K1"/>
  </mergeCells>
  <conditionalFormatting sqref="BH3:BH25">
    <cfRule type="cellIs" dxfId="1" priority="1" operator="greaterThan">
      <formula>117</formula>
    </cfRule>
    <cfRule type="cellIs" dxfId="0" priority="2" operator="equal">
      <formula>117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5F3E2AA4AC94F9AF175D141B32662" ma:contentTypeVersion="8" ma:contentTypeDescription="Create a new document." ma:contentTypeScope="" ma:versionID="9688ace1b510489f6bd3527458bd65a4">
  <xsd:schema xmlns:xsd="http://www.w3.org/2001/XMLSchema" xmlns:xs="http://www.w3.org/2001/XMLSchema" xmlns:p="http://schemas.microsoft.com/office/2006/metadata/properties" xmlns:ns2="f8d3f4ee-94fc-4206-9d83-9e0be6d3fe90" xmlns:ns3="f29f0287-9ca4-4075-a43e-a773e0d7c0db" targetNamespace="http://schemas.microsoft.com/office/2006/metadata/properties" ma:root="true" ma:fieldsID="73acad386bc6634fffc591e934c1f6f0" ns2:_="" ns3:_="">
    <xsd:import namespace="f8d3f4ee-94fc-4206-9d83-9e0be6d3fe90"/>
    <xsd:import namespace="f29f0287-9ca4-4075-a43e-a773e0d7c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3f4ee-94fc-4206-9d83-9e0be6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f0287-9ca4-4075-a43e-a773e0d7c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230EBD-5F8A-434C-9662-2EB9374BEB0E}"/>
</file>

<file path=customXml/itemProps2.xml><?xml version="1.0" encoding="utf-8"?>
<ds:datastoreItem xmlns:ds="http://schemas.openxmlformats.org/officeDocument/2006/customXml" ds:itemID="{27972D55-6A33-4AA5-8521-2BB144326D18}"/>
</file>

<file path=customXml/itemProps3.xml><?xml version="1.0" encoding="utf-8"?>
<ds:datastoreItem xmlns:ds="http://schemas.openxmlformats.org/officeDocument/2006/customXml" ds:itemID="{0A1205F7-05E7-4BE8-9A7D-1CBA5A5688AB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2019-05-29T07:53:38Z</dcterms:created>
  <dcterms:modified xsi:type="dcterms:W3CDTF">2023-10-17T15:27:04Z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0x0101007935F3E2AA4AC94F9AF175D141B32662</vt:lpwstr>
  </property>
</Properties>
</file>