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8D5C3B86-EDBF-43AA-AB64-4C49BFE0906D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</calcChain>
</file>

<file path=xl/sharedStrings.xml><?xml version="1.0" encoding="utf-8"?>
<sst xmlns="http://schemas.openxmlformats.org/spreadsheetml/2006/main" count="960" uniqueCount="68">
  <si>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</si>
  <si>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</si>
  <si>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</si>
  <si>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</si>
  <si>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</si>
  <si>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</si>
  <si>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</si>
  <si>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</si>
  <si>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</si>
  <si>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</si>
  <si>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</si>
  <si>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</si>
  <si>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</si>
  <si>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</si>
  <si>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</si>
  <si>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</si>
  <si>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</si>
  <si>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</si>
  <si>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</si>
  <si>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</si>
  <si>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</si>
  <si>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</si>
  <si>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</si>
  <si>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</si>
  <si>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</si>
  <si>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</si>
  <si>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</si>
  <si>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</si>
  <si>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</si>
  <si>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</si>
  <si>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</si>
  <si>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</si>
  <si>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BRN09may23_001.gcd(Read only)</t>
  </si>
  <si>
    <t>QC outside air</t>
  </si>
  <si>
    <t>BRN09may23_002.gcd</t>
  </si>
  <si>
    <t>QC spiked air new batch</t>
  </si>
  <si>
    <t>BRN09may23_003.gcd</t>
  </si>
  <si>
    <t>QC reference tank</t>
  </si>
  <si>
    <t>BRN09may23_004.gcd</t>
  </si>
  <si>
    <t>BRN09may23_005.gcd</t>
  </si>
  <si>
    <t>BRN09may23_006.gcd</t>
  </si>
  <si>
    <t>BRN09may23_007.gcd</t>
  </si>
  <si>
    <t>BRN09may23_008.gcd</t>
  </si>
  <si>
    <t>BRN09may23_009.gcd</t>
  </si>
  <si>
    <t>BRN09may23_010.gcd</t>
  </si>
  <si>
    <t>BRN09may23_011.gcd</t>
  </si>
  <si>
    <t>BRN09may23_012.gcd</t>
  </si>
  <si>
    <t>BRN09may23_013.gcd</t>
  </si>
  <si>
    <t>BRN09may23_014.gcd</t>
  </si>
  <si>
    <t>BRN09may23_015.gcd</t>
  </si>
  <si>
    <t>BRN09may23_016.gcd</t>
  </si>
  <si>
    <t>BRN09may23_017.gcd</t>
  </si>
  <si>
    <t>BRN09may23_018.gcd</t>
  </si>
  <si>
    <t>BRN09may23_019.gcd</t>
  </si>
  <si>
    <t>BRN09may23_020.gcd</t>
  </si>
  <si>
    <t>BRN09may23_021.gcd</t>
  </si>
  <si>
    <t>BRN09may23_022.gcd</t>
  </si>
  <si>
    <t>BRN09may23_023.gcd</t>
  </si>
  <si>
    <t>BRN09may23_024.gcd</t>
  </si>
  <si>
    <t>BRN09may23_025.gcd</t>
  </si>
  <si>
    <t>BRN09may23_026.gcd</t>
  </si>
  <si>
    <t>BRN09may23_027.gcd</t>
  </si>
  <si>
    <t>BRN09may23_028.gcd</t>
  </si>
  <si>
    <t>BRN09may23_029.gcd</t>
  </si>
  <si>
    <t>BRN09may23_030.gcd</t>
  </si>
  <si>
    <t>BRN09may23_031.gcd</t>
  </si>
  <si>
    <t>BRN09may23_032.gcd</t>
  </si>
  <si>
    <t>BRN09may23_033.gcd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</si>
</sst>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AI2" workbookViewId="0">
      <selection activeCell="BR5" sqref="BR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45055.531076388892</v>
      </c>
      <c r="D9" t="s">
        <v>33</v>
      </c>
      <c r="E9" t="s">
        <v>13</v>
      </c>
      <c r="F9">
        <v>0</v>
      </c>
      <c r="G9">
        <v>6.0579999999999998</v>
      </c>
      <c r="H9" s="3">
        <v>2668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45055.531076388892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45055.531076388892</v>
      </c>
      <c r="AF9" t="s">
        <v>33</v>
      </c>
      <c r="AG9" t="s">
        <v>13</v>
      </c>
      <c r="AH9">
        <v>0</v>
      </c>
      <c r="AI9">
        <v>12.21</v>
      </c>
      <c r="AJ9" s="3">
        <v>3383</v>
      </c>
      <c r="AK9">
        <v>0.69099999999999995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2" si="0">IF(H9&lt;10000,((H9^2*0.00000054)+(H9*-0.004765)+(12.72)),(IF(H9&lt;200000,((H9^2*-0.000000001577)+(H9*0.003043)+(-10.42)),(IF(H9&lt;8000000,((H9^2*-0.0000000000186)+(H9*0.00194)+(154.1)),((V9^2*-0.00000002)+(V9*0.2565)+(-1032)))))))</f>
        <v>3.8508209600000001</v>
      </c>
      <c r="AU9" s="13">
        <f t="shared" ref="AU9:AU32" si="1">IF(AJ9&lt;45000,((-0.0000004561*AJ9^2)+(0.244*AJ9)+(-21.72)),((-0.0000000409*AJ9^2)+(0.2477*AJ9)+(-1777)))</f>
        <v>798.51207734709999</v>
      </c>
      <c r="AW9" s="6">
        <f t="shared" ref="AW9:AW29" si="2">IF(H9&lt;15000,((0.00000002125*H9^2)+(0.002705*H9)+(-4.371)),(IF(H9&lt;700000,((-0.0000000008162*H9^2)+(0.003141*H9)+(0.4702)), ((0.000000003285*V9^2)+(0.1899*V9)+(559.5)))))</f>
        <v>2.9972022599999999</v>
      </c>
      <c r="AX9" s="15">
        <f t="shared" ref="AX9:AX29" si="3">((-0.00000006277*AJ9^2)+(0.1854*AJ9)+(34.83))</f>
        <v>661.31981687147004</v>
      </c>
      <c r="AZ9" s="14">
        <f t="shared" ref="AZ9:AZ29" si="4">IF(H9&lt;10000,((-0.00000005795*H9^2)+(0.003823*H9)+(-6.715)),(IF(H9&lt;700000,((-0.0000000001209*H9^2)+(0.002635*H9)+(-0.4111)), ((-0.00000002007*V9^2)+(0.2564*V9)+(286.1)))))</f>
        <v>3.0722629191999999</v>
      </c>
      <c r="BA9" s="16">
        <f t="shared" ref="BA9:BA29" si="5">(-0.00000001626*AJ9^2)+(0.1912*AJ9)+(-3.858)</f>
        <v>642.78550935686008</v>
      </c>
      <c r="BC9" s="7">
        <f t="shared" ref="BC9:BC29" si="6">IF(H9&lt;10000,((0.0000001453*H9^2)+(0.0008349*H9)+(-1.805)),(IF(H9&lt;700000,((-0.00000000008054*H9^2)+(0.002348*H9)+(-2.47)), ((-0.00000001938*V9^2)+(0.2471*V9)+(226.8)))))</f>
        <v>1.4567911471999999</v>
      </c>
      <c r="BD9" s="8">
        <f t="shared" ref="BD9:BD29" si="7">(-0.00000002552*AJ9^2)+(0.2067*AJ9)+(-103.7)</f>
        <v>595.27403153671992</v>
      </c>
      <c r="BF9" s="12">
        <f t="shared" ref="BF9:BF31" si="8">IF(H9&lt;10000,((H9^2*0.00000054)+(H9*-0.004765)+(12.72)),(IF(H9&lt;200000,((H9^2*-0.000000001577)+(H9*0.003043)+(-10.42)),(IF(H9&lt;8000000,((H9^2*-0.0000000000186)+(H9*0.00194)+(154.1)),((V9^2*-0.00000002)+(V9*0.2565)+(-1032)))))))</f>
        <v>3.8508209600000001</v>
      </c>
      <c r="BG9" s="13">
        <f t="shared" ref="BG9:BG31" si="9">IF(AJ9&lt;45000,((-0.0000004561*AJ9^2)+(0.244*AJ9)+(-21.72)),((-0.0000000409*AJ9^2)+(0.2477*AJ9)+(-1777)))</f>
        <v>798.51207734709999</v>
      </c>
      <c r="BI9">
        <v>49</v>
      </c>
      <c r="BJ9" t="s">
        <v>32</v>
      </c>
      <c r="BK9" s="2">
        <v>45055.531076388892</v>
      </c>
      <c r="BL9" t="s">
        <v>33</v>
      </c>
      <c r="BM9" t="s">
        <v>13</v>
      </c>
      <c r="BN9">
        <v>0</v>
      </c>
      <c r="BO9">
        <v>2.71</v>
      </c>
      <c r="BP9" s="3">
        <v>5055940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45055.552314814813</v>
      </c>
      <c r="D10" t="s">
        <v>35</v>
      </c>
      <c r="E10" t="s">
        <v>13</v>
      </c>
      <c r="F10">
        <v>0</v>
      </c>
      <c r="G10">
        <v>5.9889999999999999</v>
      </c>
      <c r="H10" s="3">
        <v>1362493</v>
      </c>
      <c r="I10">
        <v>2.9220000000000002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45055.552314814813</v>
      </c>
      <c r="R10" t="s">
        <v>35</v>
      </c>
      <c r="S10" t="s">
        <v>13</v>
      </c>
      <c r="T10">
        <v>0</v>
      </c>
      <c r="U10">
        <v>5.9409999999999998</v>
      </c>
      <c r="V10" s="3">
        <v>12037</v>
      </c>
      <c r="W10">
        <v>3.0619999999999998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45055.552314814813</v>
      </c>
      <c r="AF10" t="s">
        <v>35</v>
      </c>
      <c r="AG10" t="s">
        <v>13</v>
      </c>
      <c r="AH10">
        <v>0</v>
      </c>
      <c r="AI10">
        <v>12.170999999999999</v>
      </c>
      <c r="AJ10" s="3">
        <v>5682</v>
      </c>
      <c r="AK10">
        <v>1.331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2762.8076185440887</v>
      </c>
      <c r="AU10" s="13">
        <f t="shared" si="1"/>
        <v>1349.9627549436</v>
      </c>
      <c r="AW10" s="6">
        <f t="shared" si="2"/>
        <v>2845.8022615771652</v>
      </c>
      <c r="AX10" s="15">
        <f t="shared" si="3"/>
        <v>1086.24626276652</v>
      </c>
      <c r="AZ10" s="14">
        <f t="shared" si="4"/>
        <v>3369.4788703641702</v>
      </c>
      <c r="BA10" s="16">
        <f t="shared" si="5"/>
        <v>1082.0154438837601</v>
      </c>
      <c r="BC10" s="7">
        <f t="shared" si="6"/>
        <v>3198.3347440287798</v>
      </c>
      <c r="BD10" s="8">
        <f t="shared" si="7"/>
        <v>1069.9454836355198</v>
      </c>
      <c r="BF10" s="12">
        <f t="shared" si="8"/>
        <v>2762.8076185440887</v>
      </c>
      <c r="BG10" s="13">
        <f t="shared" si="9"/>
        <v>1349.9627549436</v>
      </c>
      <c r="BI10">
        <v>50</v>
      </c>
      <c r="BJ10" t="s">
        <v>34</v>
      </c>
      <c r="BK10" s="2">
        <v>45055.552314814813</v>
      </c>
      <c r="BL10" t="s">
        <v>35</v>
      </c>
      <c r="BM10" t="s">
        <v>13</v>
      </c>
      <c r="BN10">
        <v>0</v>
      </c>
      <c r="BO10">
        <v>2.6920000000000002</v>
      </c>
      <c r="BP10" s="3">
        <v>5408573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45055.573553240742</v>
      </c>
      <c r="D11" t="s">
        <v>37</v>
      </c>
      <c r="E11" t="s">
        <v>13</v>
      </c>
      <c r="F11">
        <v>0</v>
      </c>
      <c r="G11">
        <v>6.0259999999999998</v>
      </c>
      <c r="H11" s="3">
        <v>3297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45055.573553240742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45055.573553240742</v>
      </c>
      <c r="AF11" t="s">
        <v>37</v>
      </c>
      <c r="AG11" t="s">
        <v>13</v>
      </c>
      <c r="AH11">
        <v>0</v>
      </c>
      <c r="AI11">
        <v>12.188000000000001</v>
      </c>
      <c r="AJ11" s="3">
        <v>1740</v>
      </c>
      <c r="AK11">
        <v>0.23300000000000001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2.8797078600000017</v>
      </c>
      <c r="AU11" s="13">
        <f t="shared" si="1"/>
        <v>401.45911163999995</v>
      </c>
      <c r="AW11" s="6">
        <f t="shared" si="2"/>
        <v>4.7783769412500003</v>
      </c>
      <c r="AX11" s="15">
        <f t="shared" si="3"/>
        <v>357.23595754799999</v>
      </c>
      <c r="AZ11" s="14">
        <f t="shared" si="4"/>
        <v>5.2595023884500005</v>
      </c>
      <c r="BA11" s="16">
        <f t="shared" si="5"/>
        <v>328.78077122399998</v>
      </c>
      <c r="BC11" s="7">
        <f t="shared" si="6"/>
        <v>2.5271066677</v>
      </c>
      <c r="BD11" s="8">
        <f t="shared" si="7"/>
        <v>255.88073564800004</v>
      </c>
      <c r="BF11" s="12">
        <f t="shared" si="8"/>
        <v>2.8797078600000017</v>
      </c>
      <c r="BG11" s="13">
        <f t="shared" si="9"/>
        <v>401.45911163999995</v>
      </c>
      <c r="BI11">
        <v>51</v>
      </c>
      <c r="BJ11" t="s">
        <v>36</v>
      </c>
      <c r="BK11" s="2">
        <v>45055.573553240742</v>
      </c>
      <c r="BL11" t="s">
        <v>37</v>
      </c>
      <c r="BM11" t="s">
        <v>13</v>
      </c>
      <c r="BN11">
        <v>0</v>
      </c>
      <c r="BO11">
        <v>2.706</v>
      </c>
      <c r="BP11" s="3">
        <v>5160273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45055.59479166667</v>
      </c>
      <c r="D12">
        <v>402</v>
      </c>
      <c r="E12" t="s">
        <v>13</v>
      </c>
      <c r="F12">
        <v>0</v>
      </c>
      <c r="G12">
        <v>6.01</v>
      </c>
      <c r="H12" s="3">
        <v>7893</v>
      </c>
      <c r="I12">
        <v>8.9999999999999993E-3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45055.59479166667</v>
      </c>
      <c r="R12">
        <v>402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45055.59479166667</v>
      </c>
      <c r="AF12">
        <v>402</v>
      </c>
      <c r="AG12" t="s">
        <v>13</v>
      </c>
      <c r="AH12">
        <v>0</v>
      </c>
      <c r="AI12">
        <v>12.106999999999999</v>
      </c>
      <c r="AJ12" s="3">
        <v>46551</v>
      </c>
      <c r="AK12">
        <v>12.417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8.7515574599999955</v>
      </c>
      <c r="AU12" s="13">
        <f t="shared" si="1"/>
        <v>9665.0525799191</v>
      </c>
      <c r="AW12" s="6">
        <f t="shared" si="2"/>
        <v>18.30342829125</v>
      </c>
      <c r="AX12" s="15">
        <f t="shared" si="3"/>
        <v>8529.3630861252313</v>
      </c>
      <c r="AZ12" s="14">
        <f t="shared" si="4"/>
        <v>19.849685930449997</v>
      </c>
      <c r="BA12" s="16">
        <f t="shared" si="5"/>
        <v>8861.457851527739</v>
      </c>
      <c r="BC12" s="7">
        <f t="shared" si="6"/>
        <v>13.8369756397</v>
      </c>
      <c r="BD12" s="8">
        <f t="shared" si="7"/>
        <v>9463.0899722624781</v>
      </c>
      <c r="BF12" s="12">
        <f t="shared" si="8"/>
        <v>8.7515574599999955</v>
      </c>
      <c r="BG12" s="13">
        <f t="shared" si="9"/>
        <v>9665.0525799191</v>
      </c>
      <c r="BI12">
        <v>52</v>
      </c>
      <c r="BJ12" t="s">
        <v>38</v>
      </c>
      <c r="BK12" s="2">
        <v>45055.59479166667</v>
      </c>
      <c r="BL12">
        <v>402</v>
      </c>
      <c r="BM12" t="s">
        <v>13</v>
      </c>
      <c r="BN12">
        <v>0</v>
      </c>
      <c r="BO12">
        <v>2.859</v>
      </c>
      <c r="BP12" s="3">
        <v>885389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45055.616041666668</v>
      </c>
      <c r="D13">
        <v>141</v>
      </c>
      <c r="E13" t="s">
        <v>13</v>
      </c>
      <c r="F13">
        <v>0</v>
      </c>
      <c r="G13">
        <v>6.0229999999999997</v>
      </c>
      <c r="H13" s="3">
        <v>4240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45055.616041666668</v>
      </c>
      <c r="R13">
        <v>141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45055.616041666668</v>
      </c>
      <c r="AF13">
        <v>141</v>
      </c>
      <c r="AG13" t="s">
        <v>13</v>
      </c>
      <c r="AH13">
        <v>0</v>
      </c>
      <c r="AI13">
        <v>12.147</v>
      </c>
      <c r="AJ13" s="3">
        <v>15196</v>
      </c>
      <c r="AK13">
        <v>3.9590000000000001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2.2243040000000001</v>
      </c>
      <c r="AU13" s="13">
        <f t="shared" si="1"/>
        <v>3580.7821104624004</v>
      </c>
      <c r="AW13" s="6">
        <f t="shared" si="2"/>
        <v>7.480223999999998</v>
      </c>
      <c r="AX13" s="15">
        <f t="shared" si="3"/>
        <v>2837.6736510276801</v>
      </c>
      <c r="AZ13" s="14">
        <f t="shared" si="4"/>
        <v>8.4527180800000021</v>
      </c>
      <c r="BA13" s="16">
        <f t="shared" si="5"/>
        <v>2897.86246655584</v>
      </c>
      <c r="BC13" s="7">
        <f t="shared" si="6"/>
        <v>4.3471212799999996</v>
      </c>
      <c r="BD13" s="8">
        <f t="shared" si="7"/>
        <v>3031.4201620236799</v>
      </c>
      <c r="BF13" s="12">
        <f t="shared" si="8"/>
        <v>2.2243040000000001</v>
      </c>
      <c r="BG13" s="13">
        <f t="shared" si="9"/>
        <v>3580.7821104624004</v>
      </c>
      <c r="BI13">
        <v>53</v>
      </c>
      <c r="BJ13" t="s">
        <v>39</v>
      </c>
      <c r="BK13" s="2">
        <v>45055.616041666668</v>
      </c>
      <c r="BL13">
        <v>141</v>
      </c>
      <c r="BM13" t="s">
        <v>13</v>
      </c>
      <c r="BN13">
        <v>0</v>
      </c>
      <c r="BO13">
        <v>2.8530000000000002</v>
      </c>
      <c r="BP13" s="3">
        <v>993764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45055.637326388889</v>
      </c>
      <c r="D14">
        <v>298</v>
      </c>
      <c r="E14" t="s">
        <v>13</v>
      </c>
      <c r="F14">
        <v>0</v>
      </c>
      <c r="G14">
        <v>5.9930000000000003</v>
      </c>
      <c r="H14" s="3">
        <v>113545</v>
      </c>
      <c r="I14">
        <v>0.23599999999999999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45055.637326388889</v>
      </c>
      <c r="R14">
        <v>298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45055.637326388889</v>
      </c>
      <c r="AF14">
        <v>298</v>
      </c>
      <c r="AG14" t="s">
        <v>13</v>
      </c>
      <c r="AH14">
        <v>0</v>
      </c>
      <c r="AI14">
        <v>12.068</v>
      </c>
      <c r="AJ14" s="3">
        <v>87327</v>
      </c>
      <c r="AK14">
        <v>22.991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314.766014501575</v>
      </c>
      <c r="AU14" s="13">
        <f t="shared" si="1"/>
        <v>19541.994298403901</v>
      </c>
      <c r="AW14" s="6">
        <f t="shared" si="2"/>
        <v>346.59221341419499</v>
      </c>
      <c r="AX14" s="15">
        <f t="shared" si="3"/>
        <v>15746.57147060667</v>
      </c>
      <c r="AZ14" s="14">
        <f t="shared" si="4"/>
        <v>297.22127573667751</v>
      </c>
      <c r="BA14" s="16">
        <f t="shared" si="5"/>
        <v>16569.065559854458</v>
      </c>
      <c r="BC14" s="7">
        <f t="shared" si="6"/>
        <v>263.09530070580644</v>
      </c>
      <c r="BD14" s="8">
        <f t="shared" si="7"/>
        <v>17752.175254211921</v>
      </c>
      <c r="BF14" s="12">
        <f t="shared" si="8"/>
        <v>314.766014501575</v>
      </c>
      <c r="BG14" s="13">
        <f t="shared" si="9"/>
        <v>19541.994298403901</v>
      </c>
      <c r="BI14">
        <v>54</v>
      </c>
      <c r="BJ14" t="s">
        <v>40</v>
      </c>
      <c r="BK14" s="2">
        <v>45055.637326388889</v>
      </c>
      <c r="BL14">
        <v>298</v>
      </c>
      <c r="BM14" t="s">
        <v>13</v>
      </c>
      <c r="BN14">
        <v>0</v>
      </c>
      <c r="BO14">
        <v>2.8490000000000002</v>
      </c>
      <c r="BP14" s="3">
        <v>897869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45055.658576388887</v>
      </c>
      <c r="D15">
        <v>387</v>
      </c>
      <c r="E15" t="s">
        <v>13</v>
      </c>
      <c r="F15">
        <v>0</v>
      </c>
      <c r="G15">
        <v>6.0140000000000002</v>
      </c>
      <c r="H15" s="3">
        <v>8862</v>
      </c>
      <c r="I15">
        <v>1.2E-2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45055.658576388887</v>
      </c>
      <c r="R15">
        <v>387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45055.658576388887</v>
      </c>
      <c r="AF15">
        <v>387</v>
      </c>
      <c r="AG15" t="s">
        <v>13</v>
      </c>
      <c r="AH15">
        <v>0</v>
      </c>
      <c r="AI15">
        <v>12.131</v>
      </c>
      <c r="AJ15" s="3">
        <v>28053</v>
      </c>
      <c r="AK15">
        <v>7.4640000000000004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12.901493760000003</v>
      </c>
      <c r="AU15" s="13">
        <f t="shared" si="1"/>
        <v>6464.2746140150994</v>
      </c>
      <c r="AW15" s="6">
        <f t="shared" si="2"/>
        <v>21.269579684999997</v>
      </c>
      <c r="AX15" s="15">
        <f t="shared" si="3"/>
        <v>5186.45804231907</v>
      </c>
      <c r="AZ15" s="14">
        <f t="shared" si="4"/>
        <v>22.613320200200004</v>
      </c>
      <c r="BA15" s="16">
        <f t="shared" si="5"/>
        <v>5347.07945464566</v>
      </c>
      <c r="BC15" s="7">
        <f t="shared" si="6"/>
        <v>17.005025693200004</v>
      </c>
      <c r="BD15" s="8">
        <f t="shared" si="7"/>
        <v>5674.7716049543196</v>
      </c>
      <c r="BF15" s="12">
        <f t="shared" si="8"/>
        <v>12.901493760000003</v>
      </c>
      <c r="BG15" s="13">
        <f t="shared" si="9"/>
        <v>6464.2746140150994</v>
      </c>
      <c r="BI15">
        <v>55</v>
      </c>
      <c r="BJ15" t="s">
        <v>41</v>
      </c>
      <c r="BK15" s="2">
        <v>45055.658576388887</v>
      </c>
      <c r="BL15">
        <v>387</v>
      </c>
      <c r="BM15" t="s">
        <v>13</v>
      </c>
      <c r="BN15">
        <v>0</v>
      </c>
      <c r="BO15">
        <v>2.855</v>
      </c>
      <c r="BP15" s="3">
        <v>1000784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45055.679803240739</v>
      </c>
      <c r="D16">
        <v>325</v>
      </c>
      <c r="E16" t="s">
        <v>13</v>
      </c>
      <c r="F16">
        <v>0</v>
      </c>
      <c r="G16">
        <v>6.0090000000000003</v>
      </c>
      <c r="H16" s="3">
        <v>11194</v>
      </c>
      <c r="I16">
        <v>1.7000000000000001E-2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45055.679803240739</v>
      </c>
      <c r="R16">
        <v>325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45055.679803240739</v>
      </c>
      <c r="AF16">
        <v>325</v>
      </c>
      <c r="AG16" t="s">
        <v>13</v>
      </c>
      <c r="AH16">
        <v>0</v>
      </c>
      <c r="AI16">
        <v>12.145</v>
      </c>
      <c r="AJ16" s="3">
        <v>14667</v>
      </c>
      <c r="AK16">
        <v>3.8140000000000001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23.445735012027995</v>
      </c>
      <c r="AU16" s="13">
        <f t="shared" si="1"/>
        <v>3458.9113625271002</v>
      </c>
      <c r="AW16" s="6">
        <f t="shared" si="2"/>
        <v>28.571514764999996</v>
      </c>
      <c r="AX16" s="15">
        <f t="shared" si="3"/>
        <v>2740.5886617974702</v>
      </c>
      <c r="AZ16" s="14">
        <f t="shared" si="4"/>
        <v>29.069940548607601</v>
      </c>
      <c r="BA16" s="16">
        <f t="shared" si="5"/>
        <v>2796.9745343448603</v>
      </c>
      <c r="BC16" s="7">
        <f t="shared" si="6"/>
        <v>23.803419884076558</v>
      </c>
      <c r="BD16" s="8">
        <f t="shared" si="7"/>
        <v>2922.4790149127202</v>
      </c>
      <c r="BF16" s="12">
        <f t="shared" si="8"/>
        <v>23.445735012027995</v>
      </c>
      <c r="BG16" s="13">
        <f t="shared" si="9"/>
        <v>3458.9113625271002</v>
      </c>
      <c r="BI16">
        <v>56</v>
      </c>
      <c r="BJ16" t="s">
        <v>42</v>
      </c>
      <c r="BK16" s="2">
        <v>45055.679803240739</v>
      </c>
      <c r="BL16">
        <v>325</v>
      </c>
      <c r="BM16" t="s">
        <v>13</v>
      </c>
      <c r="BN16">
        <v>0</v>
      </c>
      <c r="BO16">
        <v>2.867</v>
      </c>
      <c r="BP16" s="3">
        <v>785414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45055.701064814813</v>
      </c>
      <c r="D17">
        <v>273</v>
      </c>
      <c r="E17" t="s">
        <v>13</v>
      </c>
      <c r="F17">
        <v>0</v>
      </c>
      <c r="G17">
        <v>6.008</v>
      </c>
      <c r="H17" s="3">
        <v>17047</v>
      </c>
      <c r="I17">
        <v>2.9000000000000001E-2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45055.701064814813</v>
      </c>
      <c r="R17">
        <v>273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45055.701064814813</v>
      </c>
      <c r="AF17">
        <v>273</v>
      </c>
      <c r="AG17" t="s">
        <v>13</v>
      </c>
      <c r="AH17">
        <v>0</v>
      </c>
      <c r="AI17">
        <v>12.164</v>
      </c>
      <c r="AJ17" s="3">
        <v>3684</v>
      </c>
      <c r="AK17">
        <v>0.77500000000000002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40.995744470406997</v>
      </c>
      <c r="AU17" s="13">
        <f t="shared" si="1"/>
        <v>870.98587647839997</v>
      </c>
      <c r="AW17" s="6">
        <f t="shared" si="2"/>
        <v>53.777639109414203</v>
      </c>
      <c r="AX17" s="15">
        <f t="shared" si="3"/>
        <v>716.99169459888003</v>
      </c>
      <c r="AZ17" s="14">
        <f t="shared" si="4"/>
        <v>44.47261143473191</v>
      </c>
      <c r="BA17" s="16">
        <f t="shared" si="5"/>
        <v>700.30212162144005</v>
      </c>
      <c r="BC17" s="7">
        <f t="shared" si="6"/>
        <v>37.532951059167139</v>
      </c>
      <c r="BD17" s="8">
        <f t="shared" si="7"/>
        <v>657.4364462348799</v>
      </c>
      <c r="BF17" s="12">
        <f t="shared" si="8"/>
        <v>40.995744470406997</v>
      </c>
      <c r="BG17" s="13">
        <f t="shared" si="9"/>
        <v>870.98587647839997</v>
      </c>
      <c r="BI17">
        <v>57</v>
      </c>
      <c r="BJ17" t="s">
        <v>43</v>
      </c>
      <c r="BK17" s="2">
        <v>45055.701064814813</v>
      </c>
      <c r="BL17">
        <v>273</v>
      </c>
      <c r="BM17" t="s">
        <v>13</v>
      </c>
      <c r="BN17">
        <v>0</v>
      </c>
      <c r="BO17">
        <v>2.8610000000000002</v>
      </c>
      <c r="BP17" s="3">
        <v>884964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45055.722337962965</v>
      </c>
      <c r="D18">
        <v>21</v>
      </c>
      <c r="E18" t="s">
        <v>13</v>
      </c>
      <c r="F18">
        <v>0</v>
      </c>
      <c r="G18">
        <v>6.0010000000000003</v>
      </c>
      <c r="H18" s="3">
        <v>8398</v>
      </c>
      <c r="I18">
        <v>1.0999999999999999E-2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45055.722337962965</v>
      </c>
      <c r="R18">
        <v>21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45055.722337962965</v>
      </c>
      <c r="AF18">
        <v>21</v>
      </c>
      <c r="AG18" t="s">
        <v>13</v>
      </c>
      <c r="AH18">
        <v>0</v>
      </c>
      <c r="AI18">
        <v>12.102</v>
      </c>
      <c r="AJ18" s="3">
        <v>45555</v>
      </c>
      <c r="AK18">
        <v>12.153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10.787788160000007</v>
      </c>
      <c r="AU18" s="13">
        <f t="shared" si="1"/>
        <v>9422.0954467775009</v>
      </c>
      <c r="AW18" s="6">
        <f t="shared" si="2"/>
        <v>19.844276084999997</v>
      </c>
      <c r="AX18" s="15">
        <f t="shared" si="3"/>
        <v>8350.4630537707508</v>
      </c>
      <c r="AZ18" s="14">
        <f t="shared" si="4"/>
        <v>21.303548888199998</v>
      </c>
      <c r="BA18" s="16">
        <f t="shared" si="5"/>
        <v>8672.5143045134992</v>
      </c>
      <c r="BC18" s="7">
        <f t="shared" si="6"/>
        <v>15.453976701200002</v>
      </c>
      <c r="BD18" s="8">
        <f t="shared" si="7"/>
        <v>9259.5579152019982</v>
      </c>
      <c r="BF18" s="12">
        <f t="shared" si="8"/>
        <v>10.787788160000007</v>
      </c>
      <c r="BG18" s="13">
        <f t="shared" si="9"/>
        <v>9422.0954467775009</v>
      </c>
      <c r="BI18">
        <v>58</v>
      </c>
      <c r="BJ18" t="s">
        <v>44</v>
      </c>
      <c r="BK18" s="2">
        <v>45055.722337962965</v>
      </c>
      <c r="BL18">
        <v>21</v>
      </c>
      <c r="BM18" t="s">
        <v>13</v>
      </c>
      <c r="BN18">
        <v>0</v>
      </c>
      <c r="BO18">
        <v>2.8239999999999998</v>
      </c>
      <c r="BP18" s="3">
        <v>1420743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45055.743587962963</v>
      </c>
      <c r="D19">
        <v>333</v>
      </c>
      <c r="E19" t="s">
        <v>13</v>
      </c>
      <c r="F19">
        <v>0</v>
      </c>
      <c r="G19">
        <v>6.0069999999999997</v>
      </c>
      <c r="H19" s="3">
        <v>14424</v>
      </c>
      <c r="I19">
        <v>2.3E-2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45055.743587962963</v>
      </c>
      <c r="R19">
        <v>333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45055.743587962963</v>
      </c>
      <c r="AF19">
        <v>333</v>
      </c>
      <c r="AG19" t="s">
        <v>13</v>
      </c>
      <c r="AH19">
        <v>0</v>
      </c>
      <c r="AI19">
        <v>12.151999999999999</v>
      </c>
      <c r="AJ19" s="3">
        <v>3605</v>
      </c>
      <c r="AK19">
        <v>0.753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33.144134349247999</v>
      </c>
      <c r="AU19" s="13">
        <f t="shared" si="1"/>
        <v>851.97251299749996</v>
      </c>
      <c r="AW19" s="6">
        <f t="shared" si="2"/>
        <v>39.067020239999998</v>
      </c>
      <c r="AX19" s="15">
        <f t="shared" si="3"/>
        <v>702.38123951075011</v>
      </c>
      <c r="AZ19" s="14">
        <f t="shared" si="4"/>
        <v>37.570986540281602</v>
      </c>
      <c r="BA19" s="16">
        <f t="shared" si="5"/>
        <v>685.20668463350012</v>
      </c>
      <c r="BC19" s="7">
        <f t="shared" si="6"/>
        <v>31.380795509960954</v>
      </c>
      <c r="BD19" s="8">
        <f t="shared" si="7"/>
        <v>641.121841442</v>
      </c>
      <c r="BF19" s="12">
        <f t="shared" si="8"/>
        <v>33.144134349247999</v>
      </c>
      <c r="BG19" s="13">
        <f t="shared" si="9"/>
        <v>851.97251299749996</v>
      </c>
      <c r="BI19">
        <v>59</v>
      </c>
      <c r="BJ19" t="s">
        <v>45</v>
      </c>
      <c r="BK19" s="2">
        <v>45055.743587962963</v>
      </c>
      <c r="BL19">
        <v>333</v>
      </c>
      <c r="BM19" t="s">
        <v>13</v>
      </c>
      <c r="BN19">
        <v>0</v>
      </c>
      <c r="BO19">
        <v>2.8380000000000001</v>
      </c>
      <c r="BP19" s="3">
        <v>1282053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45055.764814814815</v>
      </c>
      <c r="D20">
        <v>297</v>
      </c>
      <c r="E20" t="s">
        <v>13</v>
      </c>
      <c r="F20">
        <v>0</v>
      </c>
      <c r="G20">
        <v>6.0069999999999997</v>
      </c>
      <c r="H20" s="3">
        <v>23460</v>
      </c>
      <c r="I20">
        <v>4.2999999999999997E-2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45055.764814814815</v>
      </c>
      <c r="R20">
        <v>297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45055.764814814815</v>
      </c>
      <c r="AF20">
        <v>297</v>
      </c>
      <c r="AG20" t="s">
        <v>13</v>
      </c>
      <c r="AH20">
        <v>0</v>
      </c>
      <c r="AI20">
        <v>12.167</v>
      </c>
      <c r="AJ20" s="3">
        <v>2982</v>
      </c>
      <c r="AK20">
        <v>0.57999999999999996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60.100843986800001</v>
      </c>
      <c r="AU20" s="13">
        <f t="shared" si="1"/>
        <v>701.83221102359994</v>
      </c>
      <c r="AW20" s="6">
        <f t="shared" si="2"/>
        <v>73.708846700080002</v>
      </c>
      <c r="AX20" s="15">
        <f t="shared" si="3"/>
        <v>587.13462882252009</v>
      </c>
      <c r="AZ20" s="14">
        <f t="shared" si="4"/>
        <v>61.339460073560005</v>
      </c>
      <c r="BA20" s="16">
        <f t="shared" si="5"/>
        <v>566.15581081176003</v>
      </c>
      <c r="BC20" s="7">
        <f t="shared" si="6"/>
        <v>52.569753071335995</v>
      </c>
      <c r="BD20" s="8">
        <f t="shared" si="7"/>
        <v>512.45246789151997</v>
      </c>
      <c r="BF20" s="12">
        <f t="shared" si="8"/>
        <v>60.100843986800001</v>
      </c>
      <c r="BG20" s="13">
        <f t="shared" si="9"/>
        <v>701.83221102359994</v>
      </c>
      <c r="BI20">
        <v>60</v>
      </c>
      <c r="BJ20" t="s">
        <v>46</v>
      </c>
      <c r="BK20" s="2">
        <v>45055.764814814815</v>
      </c>
      <c r="BL20">
        <v>297</v>
      </c>
      <c r="BM20" t="s">
        <v>13</v>
      </c>
      <c r="BN20">
        <v>0</v>
      </c>
      <c r="BO20">
        <v>2.8580000000000001</v>
      </c>
      <c r="BP20" s="3">
        <v>948305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45055.786053240743</v>
      </c>
      <c r="D21">
        <v>134</v>
      </c>
      <c r="E21" t="s">
        <v>13</v>
      </c>
      <c r="F21">
        <v>0</v>
      </c>
      <c r="G21">
        <v>6.0149999999999997</v>
      </c>
      <c r="H21" s="3">
        <v>7374</v>
      </c>
      <c r="I21">
        <v>8.0000000000000002E-3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45055.786053240743</v>
      </c>
      <c r="R21">
        <v>134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45055.786053240743</v>
      </c>
      <c r="AF21">
        <v>134</v>
      </c>
      <c r="AG21" t="s">
        <v>13</v>
      </c>
      <c r="AH21">
        <v>0</v>
      </c>
      <c r="AI21">
        <v>12.118</v>
      </c>
      <c r="AJ21" s="3">
        <v>45621</v>
      </c>
      <c r="AK21">
        <v>12.170999999999999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6.9458630400000008</v>
      </c>
      <c r="AU21" s="13">
        <f t="shared" si="1"/>
        <v>9438.1975262831002</v>
      </c>
      <c r="AW21" s="6">
        <f t="shared" si="2"/>
        <v>16.731157365000001</v>
      </c>
      <c r="AX21" s="15">
        <f t="shared" si="3"/>
        <v>8362.3217280144308</v>
      </c>
      <c r="AZ21" s="14">
        <f t="shared" si="4"/>
        <v>18.324719985800002</v>
      </c>
      <c r="BA21" s="16">
        <f t="shared" si="5"/>
        <v>8685.0356580773405</v>
      </c>
      <c r="BC21" s="7">
        <f t="shared" si="6"/>
        <v>12.252367382799999</v>
      </c>
      <c r="BD21" s="8">
        <f t="shared" si="7"/>
        <v>9273.0465456416787</v>
      </c>
      <c r="BF21" s="12">
        <f t="shared" si="8"/>
        <v>6.9458630400000008</v>
      </c>
      <c r="BG21" s="13">
        <f t="shared" si="9"/>
        <v>9438.1975262831002</v>
      </c>
      <c r="BI21">
        <v>61</v>
      </c>
      <c r="BJ21" t="s">
        <v>47</v>
      </c>
      <c r="BK21" s="2">
        <v>45055.786053240743</v>
      </c>
      <c r="BL21">
        <v>134</v>
      </c>
      <c r="BM21" t="s">
        <v>13</v>
      </c>
      <c r="BN21">
        <v>0</v>
      </c>
      <c r="BO21">
        <v>2.8580000000000001</v>
      </c>
      <c r="BP21" s="3">
        <v>973958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45055.807314814818</v>
      </c>
      <c r="D22">
        <v>231</v>
      </c>
      <c r="E22" t="s">
        <v>13</v>
      </c>
      <c r="F22">
        <v>0</v>
      </c>
      <c r="G22">
        <v>5.9969999999999999</v>
      </c>
      <c r="H22" s="3">
        <v>23841</v>
      </c>
      <c r="I22">
        <v>4.3999999999999997E-2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45055.807314814818</v>
      </c>
      <c r="R22">
        <v>231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45055.807314814818</v>
      </c>
      <c r="AF22">
        <v>231</v>
      </c>
      <c r="AG22" t="s">
        <v>13</v>
      </c>
      <c r="AH22">
        <v>0</v>
      </c>
      <c r="AI22">
        <v>12.146000000000001</v>
      </c>
      <c r="AJ22" s="3">
        <v>19126</v>
      </c>
      <c r="AK22">
        <v>5.0359999999999996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61.231806795862994</v>
      </c>
      <c r="AU22" s="13">
        <f t="shared" si="1"/>
        <v>4478.1808521563999</v>
      </c>
      <c r="AW22" s="6">
        <f t="shared" si="2"/>
        <v>74.890858404047805</v>
      </c>
      <c r="AX22" s="15">
        <f t="shared" si="3"/>
        <v>3557.8288907034803</v>
      </c>
      <c r="AZ22" s="14">
        <f t="shared" si="4"/>
        <v>62.341216252327108</v>
      </c>
      <c r="BA22" s="16">
        <f t="shared" si="5"/>
        <v>3647.0852289762397</v>
      </c>
      <c r="BC22" s="7">
        <f t="shared" si="6"/>
        <v>53.462889605148263</v>
      </c>
      <c r="BD22" s="8">
        <f t="shared" si="7"/>
        <v>3840.3088850844802</v>
      </c>
      <c r="BF22" s="12">
        <f t="shared" si="8"/>
        <v>61.231806795862994</v>
      </c>
      <c r="BG22" s="13">
        <f t="shared" si="9"/>
        <v>4478.1808521563999</v>
      </c>
      <c r="BI22">
        <v>62</v>
      </c>
      <c r="BJ22" t="s">
        <v>48</v>
      </c>
      <c r="BK22" s="2">
        <v>45055.807314814818</v>
      </c>
      <c r="BL22">
        <v>231</v>
      </c>
      <c r="BM22" t="s">
        <v>13</v>
      </c>
      <c r="BN22">
        <v>0</v>
      </c>
      <c r="BO22">
        <v>2.851</v>
      </c>
      <c r="BP22" s="3">
        <v>889426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45055.828587962962</v>
      </c>
      <c r="D23">
        <v>209</v>
      </c>
      <c r="E23" t="s">
        <v>13</v>
      </c>
      <c r="F23">
        <v>0</v>
      </c>
      <c r="G23">
        <v>6.0090000000000003</v>
      </c>
      <c r="H23" s="3">
        <v>18521</v>
      </c>
      <c r="I23">
        <v>3.2000000000000001E-2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45055.828587962962</v>
      </c>
      <c r="R23">
        <v>209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45055.828587962962</v>
      </c>
      <c r="AF23">
        <v>209</v>
      </c>
      <c r="AG23" t="s">
        <v>13</v>
      </c>
      <c r="AH23">
        <v>0</v>
      </c>
      <c r="AI23">
        <v>12.175000000000001</v>
      </c>
      <c r="AJ23" s="3">
        <v>3707</v>
      </c>
      <c r="AK23">
        <v>0.78200000000000003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45.398448725542998</v>
      </c>
      <c r="AU23" s="13">
        <f t="shared" si="1"/>
        <v>876.52034267109991</v>
      </c>
      <c r="AW23" s="6">
        <f t="shared" si="2"/>
        <v>58.364682002655798</v>
      </c>
      <c r="AX23" s="15">
        <f t="shared" si="3"/>
        <v>721.24522413827015</v>
      </c>
      <c r="AZ23" s="14">
        <f t="shared" si="4"/>
        <v>48.350262982383107</v>
      </c>
      <c r="BA23" s="16">
        <f t="shared" si="5"/>
        <v>704.69695753526014</v>
      </c>
      <c r="BC23" s="7">
        <f t="shared" si="6"/>
        <v>40.989680569901857</v>
      </c>
      <c r="BD23" s="8">
        <f t="shared" si="7"/>
        <v>662.18620801351994</v>
      </c>
      <c r="BF23" s="12">
        <f t="shared" si="8"/>
        <v>45.398448725542998</v>
      </c>
      <c r="BG23" s="13">
        <f t="shared" si="9"/>
        <v>876.52034267109991</v>
      </c>
      <c r="BI23">
        <v>63</v>
      </c>
      <c r="BJ23" t="s">
        <v>49</v>
      </c>
      <c r="BK23" s="2">
        <v>45055.828587962962</v>
      </c>
      <c r="BL23">
        <v>209</v>
      </c>
      <c r="BM23" t="s">
        <v>13</v>
      </c>
      <c r="BN23">
        <v>0</v>
      </c>
      <c r="BO23">
        <v>2.863</v>
      </c>
      <c r="BP23" s="3">
        <v>880461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45055.849826388891</v>
      </c>
      <c r="D24">
        <v>66</v>
      </c>
      <c r="E24" t="s">
        <v>13</v>
      </c>
      <c r="F24">
        <v>0</v>
      </c>
      <c r="G24">
        <v>5.9939999999999998</v>
      </c>
      <c r="H24" s="3">
        <v>136413</v>
      </c>
      <c r="I24">
        <v>0.28499999999999998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45055.849826388891</v>
      </c>
      <c r="R24">
        <v>66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45055.849826388891</v>
      </c>
      <c r="AF24">
        <v>66</v>
      </c>
      <c r="AG24" t="s">
        <v>13</v>
      </c>
      <c r="AH24">
        <v>0</v>
      </c>
      <c r="AI24">
        <v>12.156000000000001</v>
      </c>
      <c r="AJ24" s="3">
        <v>5372</v>
      </c>
      <c r="AK24">
        <v>1.2450000000000001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375.33914414068698</v>
      </c>
      <c r="AU24" s="13">
        <f t="shared" si="1"/>
        <v>1275.8856910576001</v>
      </c>
      <c r="AW24" s="6">
        <f t="shared" si="2"/>
        <v>413.75516993838215</v>
      </c>
      <c r="AX24" s="15">
        <f t="shared" si="3"/>
        <v>1028.9873592363201</v>
      </c>
      <c r="AZ24" s="14">
        <f t="shared" si="4"/>
        <v>356.78738655580793</v>
      </c>
      <c r="BA24" s="16">
        <f t="shared" si="5"/>
        <v>1022.7991626761602</v>
      </c>
      <c r="BC24" s="7">
        <f t="shared" si="6"/>
        <v>316.32899488093267</v>
      </c>
      <c r="BD24" s="8">
        <f t="shared" si="7"/>
        <v>1005.95593404032</v>
      </c>
      <c r="BF24" s="12">
        <f t="shared" si="8"/>
        <v>375.33914414068698</v>
      </c>
      <c r="BG24" s="13">
        <f t="shared" si="9"/>
        <v>1275.8856910576001</v>
      </c>
      <c r="BI24">
        <v>64</v>
      </c>
      <c r="BJ24" t="s">
        <v>50</v>
      </c>
      <c r="BK24" s="2">
        <v>45055.849826388891</v>
      </c>
      <c r="BL24">
        <v>66</v>
      </c>
      <c r="BM24" t="s">
        <v>13</v>
      </c>
      <c r="BN24">
        <v>0</v>
      </c>
      <c r="BO24">
        <v>2.8490000000000002</v>
      </c>
      <c r="BP24" s="3">
        <v>925635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45055.871041666665</v>
      </c>
      <c r="D25">
        <v>240</v>
      </c>
      <c r="E25" t="s">
        <v>13</v>
      </c>
      <c r="F25">
        <v>0</v>
      </c>
      <c r="G25">
        <v>6.0110000000000001</v>
      </c>
      <c r="H25" s="3">
        <v>7649</v>
      </c>
      <c r="I25">
        <v>8.9999999999999993E-3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45055.871041666665</v>
      </c>
      <c r="R25">
        <v>240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45055.871041666665</v>
      </c>
      <c r="AF25">
        <v>240</v>
      </c>
      <c r="AG25" t="s">
        <v>13</v>
      </c>
      <c r="AH25">
        <v>0</v>
      </c>
      <c r="AI25">
        <v>12.118</v>
      </c>
      <c r="AJ25" s="3">
        <v>44060</v>
      </c>
      <c r="AK25">
        <v>11.756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7.8664035400000021</v>
      </c>
      <c r="AU25" s="13">
        <f t="shared" si="1"/>
        <v>9843.5005500400002</v>
      </c>
      <c r="AW25" s="6">
        <f t="shared" si="2"/>
        <v>17.562823021249997</v>
      </c>
      <c r="AX25" s="15">
        <f t="shared" si="3"/>
        <v>8081.6996284280003</v>
      </c>
      <c r="AZ25" s="14">
        <f t="shared" si="4"/>
        <v>19.136634702049999</v>
      </c>
      <c r="BA25" s="16">
        <f t="shared" si="5"/>
        <v>8388.8487286640011</v>
      </c>
      <c r="BC25" s="7">
        <f t="shared" si="6"/>
        <v>13.082246405300001</v>
      </c>
      <c r="BD25" s="8">
        <f t="shared" si="7"/>
        <v>8953.9604425279995</v>
      </c>
      <c r="BF25" s="12">
        <f t="shared" si="8"/>
        <v>7.8664035400000021</v>
      </c>
      <c r="BG25" s="13">
        <f t="shared" si="9"/>
        <v>9843.5005500400002</v>
      </c>
      <c r="BI25">
        <v>65</v>
      </c>
      <c r="BJ25" t="s">
        <v>51</v>
      </c>
      <c r="BK25" s="2">
        <v>45055.871041666665</v>
      </c>
      <c r="BL25">
        <v>240</v>
      </c>
      <c r="BM25" t="s">
        <v>13</v>
      </c>
      <c r="BN25">
        <v>0</v>
      </c>
      <c r="BO25">
        <v>2.8570000000000002</v>
      </c>
      <c r="BP25" s="3">
        <v>977216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45055.89230324074</v>
      </c>
      <c r="D26">
        <v>382</v>
      </c>
      <c r="E26" t="s">
        <v>13</v>
      </c>
      <c r="F26">
        <v>0</v>
      </c>
      <c r="G26">
        <v>6.0019999999999998</v>
      </c>
      <c r="H26" s="3">
        <v>340909</v>
      </c>
      <c r="I26">
        <v>0.72399999999999998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45055.89230324074</v>
      </c>
      <c r="R26">
        <v>382</v>
      </c>
      <c r="S26" t="s">
        <v>13</v>
      </c>
      <c r="T26">
        <v>0</v>
      </c>
      <c r="U26">
        <v>5.944</v>
      </c>
      <c r="V26" s="3">
        <v>3422</v>
      </c>
      <c r="W26">
        <v>0.84799999999999998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45055.89230324074</v>
      </c>
      <c r="AF26">
        <v>382</v>
      </c>
      <c r="AG26" t="s">
        <v>13</v>
      </c>
      <c r="AH26">
        <v>0</v>
      </c>
      <c r="AI26">
        <v>12.097</v>
      </c>
      <c r="AJ26" s="3">
        <v>60725</v>
      </c>
      <c r="AK26">
        <v>16.143999999999998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813.30178759917351</v>
      </c>
      <c r="AU26" s="13">
        <f t="shared" si="1"/>
        <v>13113.7627019375</v>
      </c>
      <c r="AW26" s="6">
        <f t="shared" si="2"/>
        <v>976.40746504544779</v>
      </c>
      <c r="AX26" s="15">
        <f t="shared" si="3"/>
        <v>11061.779016518751</v>
      </c>
      <c r="AZ26" s="14">
        <f t="shared" si="4"/>
        <v>883.83324439462717</v>
      </c>
      <c r="BA26" s="16">
        <f t="shared" si="5"/>
        <v>11546.8028333375</v>
      </c>
      <c r="BC26" s="7">
        <f t="shared" si="6"/>
        <v>788.62405806652816</v>
      </c>
      <c r="BD26" s="8">
        <f t="shared" si="7"/>
        <v>12354.051846049999</v>
      </c>
      <c r="BF26" s="12">
        <f t="shared" si="8"/>
        <v>813.30178759917351</v>
      </c>
      <c r="BG26" s="13">
        <f t="shared" si="9"/>
        <v>13113.7627019375</v>
      </c>
      <c r="BI26">
        <v>66</v>
      </c>
      <c r="BJ26" t="s">
        <v>52</v>
      </c>
      <c r="BK26" s="2">
        <v>45055.89230324074</v>
      </c>
      <c r="BL26">
        <v>382</v>
      </c>
      <c r="BM26" t="s">
        <v>13</v>
      </c>
      <c r="BN26">
        <v>0</v>
      </c>
      <c r="BO26">
        <v>2.8610000000000002</v>
      </c>
      <c r="BP26" s="3">
        <v>841349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45055.913553240738</v>
      </c>
      <c r="D27">
        <v>33</v>
      </c>
      <c r="E27" t="s">
        <v>13</v>
      </c>
      <c r="F27">
        <v>0</v>
      </c>
      <c r="G27">
        <v>6.0119999999999996</v>
      </c>
      <c r="H27" s="3">
        <v>4387</v>
      </c>
      <c r="I27">
        <v>2E-3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45055.913553240738</v>
      </c>
      <c r="R27">
        <v>33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45055.913553240738</v>
      </c>
      <c r="AF27">
        <v>33</v>
      </c>
      <c r="AG27" t="s">
        <v>13</v>
      </c>
      <c r="AH27">
        <v>0</v>
      </c>
      <c r="AI27">
        <v>12.138999999999999</v>
      </c>
      <c r="AJ27" s="3">
        <v>15221</v>
      </c>
      <c r="AK27">
        <v>3.9660000000000002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2.208660260000002</v>
      </c>
      <c r="AU27" s="13">
        <f t="shared" si="1"/>
        <v>3586.5352806199003</v>
      </c>
      <c r="AW27" s="6">
        <f t="shared" si="2"/>
        <v>7.90480759125</v>
      </c>
      <c r="AX27" s="15">
        <f t="shared" si="3"/>
        <v>2842.2609191504303</v>
      </c>
      <c r="AZ27" s="14">
        <f t="shared" si="4"/>
        <v>8.9412086864500004</v>
      </c>
      <c r="BA27" s="16">
        <f t="shared" si="5"/>
        <v>2902.6301020453398</v>
      </c>
      <c r="BC27" s="7">
        <f t="shared" si="6"/>
        <v>4.6541165357000001</v>
      </c>
      <c r="BD27" s="8">
        <f t="shared" si="7"/>
        <v>3036.5682559776801</v>
      </c>
      <c r="BF27" s="12">
        <f t="shared" si="8"/>
        <v>2.208660260000002</v>
      </c>
      <c r="BG27" s="13">
        <f t="shared" si="9"/>
        <v>3586.5352806199003</v>
      </c>
      <c r="BI27">
        <v>67</v>
      </c>
      <c r="BJ27" t="s">
        <v>53</v>
      </c>
      <c r="BK27" s="2">
        <v>45055.913553240738</v>
      </c>
      <c r="BL27">
        <v>33</v>
      </c>
      <c r="BM27" t="s">
        <v>13</v>
      </c>
      <c r="BN27">
        <v>0</v>
      </c>
      <c r="BO27">
        <v>2.847</v>
      </c>
      <c r="BP27" s="3">
        <v>952807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45055.93478009259</v>
      </c>
      <c r="D28">
        <v>321</v>
      </c>
      <c r="E28" t="s">
        <v>13</v>
      </c>
      <c r="F28">
        <v>0</v>
      </c>
      <c r="G28">
        <v>6.0019999999999998</v>
      </c>
      <c r="H28" s="3">
        <v>198473</v>
      </c>
      <c r="I28">
        <v>0.41799999999999998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45055.93478009259</v>
      </c>
      <c r="R28">
        <v>321</v>
      </c>
      <c r="S28" t="s">
        <v>13</v>
      </c>
      <c r="T28">
        <v>0</v>
      </c>
      <c r="U28">
        <v>5.9580000000000002</v>
      </c>
      <c r="V28" s="3">
        <v>1459</v>
      </c>
      <c r="W28">
        <v>0.34200000000000003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45055.93478009259</v>
      </c>
      <c r="AF28">
        <v>321</v>
      </c>
      <c r="AG28" t="s">
        <v>13</v>
      </c>
      <c r="AH28">
        <v>0</v>
      </c>
      <c r="AI28">
        <v>12.102</v>
      </c>
      <c r="AJ28" s="3">
        <v>56137</v>
      </c>
      <c r="AK28">
        <v>14.944000000000001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531.41289346336703</v>
      </c>
      <c r="AU28" s="13">
        <f t="shared" si="1"/>
        <v>11999.2441627479</v>
      </c>
      <c r="AW28" s="6">
        <f t="shared" si="2"/>
        <v>591.72252480279019</v>
      </c>
      <c r="AX28" s="15">
        <f t="shared" si="3"/>
        <v>10244.81875898987</v>
      </c>
      <c r="AZ28" s="14">
        <f t="shared" si="4"/>
        <v>517.80281881396388</v>
      </c>
      <c r="BA28" s="16">
        <f t="shared" si="5"/>
        <v>10678.295241376061</v>
      </c>
      <c r="BC28" s="7">
        <f t="shared" si="6"/>
        <v>460.37201003454629</v>
      </c>
      <c r="BD28" s="8">
        <f t="shared" si="7"/>
        <v>11419.395122135118</v>
      </c>
      <c r="BF28" s="12">
        <f t="shared" si="8"/>
        <v>531.41289346336703</v>
      </c>
      <c r="BG28" s="13">
        <f t="shared" si="9"/>
        <v>11999.2441627479</v>
      </c>
      <c r="BI28">
        <v>68</v>
      </c>
      <c r="BJ28" t="s">
        <v>54</v>
      </c>
      <c r="BK28" s="2">
        <v>45055.93478009259</v>
      </c>
      <c r="BL28">
        <v>321</v>
      </c>
      <c r="BM28" t="s">
        <v>13</v>
      </c>
      <c r="BN28">
        <v>0</v>
      </c>
      <c r="BO28">
        <v>2.8559999999999999</v>
      </c>
      <c r="BP28" s="3">
        <v>913835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45055.956041666665</v>
      </c>
      <c r="D29">
        <v>86</v>
      </c>
      <c r="E29" t="s">
        <v>13</v>
      </c>
      <c r="F29">
        <v>0</v>
      </c>
      <c r="G29">
        <v>6.0019999999999998</v>
      </c>
      <c r="H29" s="3">
        <v>116631</v>
      </c>
      <c r="I29">
        <v>0.24299999999999999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45055.956041666665</v>
      </c>
      <c r="R29">
        <v>86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45055.956041666665</v>
      </c>
      <c r="AF29">
        <v>86</v>
      </c>
      <c r="AG29" t="s">
        <v>13</v>
      </c>
      <c r="AH29">
        <v>0</v>
      </c>
      <c r="AI29">
        <v>12.077999999999999</v>
      </c>
      <c r="AJ29" s="3">
        <v>78097</v>
      </c>
      <c r="AK29">
        <v>20.637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323.036532916103</v>
      </c>
      <c r="AU29" s="13">
        <f t="shared" si="1"/>
        <v>17318.1720163719</v>
      </c>
      <c r="AW29" s="6">
        <f t="shared" si="2"/>
        <v>355.70557367059183</v>
      </c>
      <c r="AX29" s="15">
        <f t="shared" si="3"/>
        <v>14131.170693757071</v>
      </c>
      <c r="AZ29" s="14">
        <f t="shared" si="4"/>
        <v>305.26700766953513</v>
      </c>
      <c r="BA29" s="16">
        <f t="shared" si="5"/>
        <v>14829.116360689661</v>
      </c>
      <c r="BC29" s="7">
        <f t="shared" si="6"/>
        <v>270.28401928043303</v>
      </c>
      <c r="BD29" s="8">
        <f t="shared" si="7"/>
        <v>15883.299811242319</v>
      </c>
      <c r="BF29" s="12">
        <f t="shared" si="8"/>
        <v>323.036532916103</v>
      </c>
      <c r="BG29" s="13">
        <f t="shared" si="9"/>
        <v>17318.1720163719</v>
      </c>
      <c r="BI29">
        <v>69</v>
      </c>
      <c r="BJ29" t="s">
        <v>55</v>
      </c>
      <c r="BK29" s="2">
        <v>45055.956041666665</v>
      </c>
      <c r="BL29">
        <v>86</v>
      </c>
      <c r="BM29" t="s">
        <v>13</v>
      </c>
      <c r="BN29">
        <v>0</v>
      </c>
      <c r="BO29">
        <v>2.8540000000000001</v>
      </c>
      <c r="BP29" s="3">
        <v>988649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45055.977268518516</v>
      </c>
      <c r="D30">
        <v>393</v>
      </c>
      <c r="E30" t="s">
        <v>13</v>
      </c>
      <c r="F30">
        <v>0</v>
      </c>
      <c r="G30">
        <v>6.0069999999999997</v>
      </c>
      <c r="H30" s="3">
        <v>12785</v>
      </c>
      <c r="I30">
        <v>0.02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45055.977268518516</v>
      </c>
      <c r="R30">
        <v>393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45055.977268518516</v>
      </c>
      <c r="AF30">
        <v>393</v>
      </c>
      <c r="AG30" t="s">
        <v>13</v>
      </c>
      <c r="AH30">
        <v>0</v>
      </c>
      <c r="AI30">
        <v>12.145</v>
      </c>
      <c r="AJ30" s="3">
        <v>14996</v>
      </c>
      <c r="AK30">
        <v>3.9039999999999999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28.226984533174999</v>
      </c>
      <c r="AU30" s="13">
        <f t="shared" si="1"/>
        <v>3534.7362247024002</v>
      </c>
      <c r="AW30" s="6">
        <f t="shared" ref="AW30:AW41" si="10">IF(H30&lt;15000,((0.00000002125*H30^2)+(0.002705*H30)+(-4.371)),(IF(H30&lt;700000,((-0.0000000008162*H30^2)+(0.003141*H30)+(0.4702)), ((0.000000003285*V30^2)+(0.1899*V30)+(559.5)))))</f>
        <v>33.685869781249998</v>
      </c>
      <c r="AX30" s="15">
        <f t="shared" ref="AX30:AX41" si="11">((-0.00000006277*AJ30^2)+(0.1854*AJ30)+(34.83))</f>
        <v>2800.97268139568</v>
      </c>
      <c r="AZ30" s="14">
        <f t="shared" ref="AZ30:AZ41" si="12">IF(H30&lt;10000,((-0.00000005795*H30^2)+(0.003823*H30)+(-6.715)),(IF(H30&lt;700000,((-0.0000000001209*H30^2)+(0.002635*H30)+(-0.4111)), ((-0.00000002007*V30^2)+(0.2564*V30)+(286.1)))))</f>
        <v>33.25761314239751</v>
      </c>
      <c r="BA30" s="16">
        <f t="shared" ref="BA30:BA41" si="13">(-0.00000001626*AJ30^2)+(0.1912*AJ30)+(-3.858)</f>
        <v>2859.7206509398397</v>
      </c>
      <c r="BC30" s="7">
        <f t="shared" ref="BC30:BC41" si="14">IF(H30&lt;10000,((0.0000001453*H30^2)+(0.0008349*H30)+(-1.805)),(IF(H30&lt;700000,((-0.00000000008054*H30^2)+(0.002348*H30)+(-2.47)), ((-0.00000001938*V30^2)+(0.2471*V30)+(226.8)))))</f>
        <v>27.536015235638502</v>
      </c>
      <c r="BD30" s="8">
        <f t="shared" ref="BD30:BD41" si="15">(-0.00000002552*AJ30^2)+(0.2067*AJ30)+(-103.7)</f>
        <v>2990.2342619916799</v>
      </c>
      <c r="BF30" s="12">
        <f t="shared" si="8"/>
        <v>28.226984533174999</v>
      </c>
      <c r="BG30" s="13">
        <f t="shared" si="9"/>
        <v>3534.7362247024002</v>
      </c>
      <c r="BI30">
        <v>70</v>
      </c>
      <c r="BJ30" t="s">
        <v>56</v>
      </c>
      <c r="BK30" s="2">
        <v>45055.977268518516</v>
      </c>
      <c r="BL30">
        <v>393</v>
      </c>
      <c r="BM30" t="s">
        <v>13</v>
      </c>
      <c r="BN30">
        <v>0</v>
      </c>
      <c r="BO30">
        <v>2.855</v>
      </c>
      <c r="BP30" s="3">
        <v>994476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45055.998530092591</v>
      </c>
      <c r="D31">
        <v>171</v>
      </c>
      <c r="E31" t="s">
        <v>13</v>
      </c>
      <c r="F31">
        <v>0</v>
      </c>
      <c r="G31">
        <v>5.9960000000000004</v>
      </c>
      <c r="H31" s="3">
        <v>31560</v>
      </c>
      <c r="I31">
        <v>0.06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45055.998530092591</v>
      </c>
      <c r="R31">
        <v>171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45055.998530092591</v>
      </c>
      <c r="AF31">
        <v>171</v>
      </c>
      <c r="AG31" t="s">
        <v>13</v>
      </c>
      <c r="AH31">
        <v>0</v>
      </c>
      <c r="AI31">
        <v>12.153</v>
      </c>
      <c r="AJ31" s="3">
        <v>4059</v>
      </c>
      <c r="AK31">
        <v>0.88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84.0463350128</v>
      </c>
      <c r="AU31" s="13">
        <f t="shared" si="1"/>
        <v>961.16153311589994</v>
      </c>
      <c r="AW31" s="6">
        <f t="shared" si="10"/>
        <v>98.787197375680009</v>
      </c>
      <c r="AX31" s="15">
        <f t="shared" si="11"/>
        <v>786.33443405763012</v>
      </c>
      <c r="AZ31" s="14">
        <f t="shared" si="12"/>
        <v>82.629079537759992</v>
      </c>
      <c r="BA31" s="16">
        <f t="shared" si="13"/>
        <v>771.95490867894011</v>
      </c>
      <c r="BC31" s="7">
        <f t="shared" si="14"/>
        <v>71.552659453855995</v>
      </c>
      <c r="BD31" s="8">
        <f t="shared" si="15"/>
        <v>734.87484572487983</v>
      </c>
      <c r="BF31" s="12">
        <f t="shared" si="8"/>
        <v>84.0463350128</v>
      </c>
      <c r="BG31" s="13">
        <f t="shared" si="9"/>
        <v>961.16153311589994</v>
      </c>
      <c r="BI31">
        <v>71</v>
      </c>
      <c r="BJ31" t="s">
        <v>57</v>
      </c>
      <c r="BK31" s="2">
        <v>45055.998530092591</v>
      </c>
      <c r="BL31">
        <v>171</v>
      </c>
      <c r="BM31" t="s">
        <v>13</v>
      </c>
      <c r="BN31">
        <v>0</v>
      </c>
      <c r="BO31">
        <v>2.847</v>
      </c>
      <c r="BP31" s="3">
        <v>951440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45056.019780092596</v>
      </c>
      <c r="D32">
        <v>26</v>
      </c>
      <c r="E32" t="s">
        <v>13</v>
      </c>
      <c r="F32">
        <v>0</v>
      </c>
      <c r="G32">
        <v>6</v>
      </c>
      <c r="H32" s="3">
        <v>9752</v>
      </c>
      <c r="I32">
        <v>1.2999999999999999E-2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45056.019780092596</v>
      </c>
      <c r="R32">
        <v>26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45056.019780092596</v>
      </c>
      <c r="AF32">
        <v>26</v>
      </c>
      <c r="AG32" t="s">
        <v>13</v>
      </c>
      <c r="AH32">
        <v>0</v>
      </c>
      <c r="AI32">
        <v>12.111000000000001</v>
      </c>
      <c r="AJ32" s="3">
        <v>32677</v>
      </c>
      <c r="AK32">
        <v>8.7119999999999997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17.60653216</v>
      </c>
      <c r="AU32" s="13">
        <f t="shared" si="1"/>
        <v>7464.4506553431002</v>
      </c>
      <c r="AW32" s="6">
        <f t="shared" si="10"/>
        <v>24.029066960000002</v>
      </c>
      <c r="AX32" s="15">
        <f t="shared" si="11"/>
        <v>6026.1208521286699</v>
      </c>
      <c r="AZ32" s="14">
        <f t="shared" si="12"/>
        <v>25.055763843200005</v>
      </c>
      <c r="BA32" s="16">
        <f t="shared" si="13"/>
        <v>6226.6221942904604</v>
      </c>
      <c r="BC32" s="7">
        <f t="shared" si="14"/>
        <v>20.155193331200003</v>
      </c>
      <c r="BD32" s="8">
        <f t="shared" si="15"/>
        <v>6623.3859928839202</v>
      </c>
      <c r="BF32" s="12">
        <f t="shared" ref="BF32:BF41" si="16">IF(H32&lt;10000,((H32^2*0.00000054)+(H32*-0.004765)+(12.72)),(IF(H32&lt;200000,((H32^2*-0.000000001577)+(H32*0.003043)+(-10.42)),(IF(H32&lt;8000000,((H32^2*-0.0000000000186)+(H32*0.00194)+(154.1)),((V32^2*-0.00000002)+(V32*0.2565)+(-1032)))))))</f>
        <v>17.60653216</v>
      </c>
      <c r="BG32" s="13">
        <f t="shared" ref="BG32:BG41" si="17">IF(AJ32&lt;45000,((-0.0000004561*AJ32^2)+(0.244*AJ32)+(-21.72)),((-0.0000000409*AJ32^2)+(0.2477*AJ32)+(-1777)))</f>
        <v>7464.4506553431002</v>
      </c>
      <c r="BI32">
        <v>72</v>
      </c>
      <c r="BJ32" t="s">
        <v>58</v>
      </c>
      <c r="BK32" s="2">
        <v>45056.019780092596</v>
      </c>
      <c r="BL32">
        <v>26</v>
      </c>
      <c r="BM32" t="s">
        <v>13</v>
      </c>
      <c r="BN32">
        <v>0</v>
      </c>
      <c r="BO32">
        <v>2.8380000000000001</v>
      </c>
      <c r="BP32" s="3">
        <v>1130464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45056.041030092594</v>
      </c>
      <c r="D33">
        <v>116</v>
      </c>
      <c r="E33" t="s">
        <v>13</v>
      </c>
      <c r="F33">
        <v>0</v>
      </c>
      <c r="G33">
        <v>6.008</v>
      </c>
      <c r="H33" s="3">
        <v>32304</v>
      </c>
      <c r="I33">
        <v>6.2E-2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45056.041030092594</v>
      </c>
      <c r="R33">
        <v>116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45056.041030092594</v>
      </c>
      <c r="AF33">
        <v>116</v>
      </c>
      <c r="AG33" t="s">
        <v>13</v>
      </c>
      <c r="AH33">
        <v>0</v>
      </c>
      <c r="AI33">
        <v>12.167</v>
      </c>
      <c r="AJ33" s="3">
        <v>3320</v>
      </c>
      <c r="AK33">
        <v>0.67400000000000004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ref="AT33:AT41" si="18">IF(H33&lt;10000,((H33^2*0.00000054)+(H33*-0.004765)+(12.72)),(IF(H33&lt;200000,((H33^2*-0.000000001577)+(H33*0.003043)+(-10.42)),(IF(H33&lt;8000000,((H33^2*-0.0000000000186)+(H33*0.00194)+(154.1)),((V33^2*-0.00000002)+(V33*0.2565)+(-1032)))))))</f>
        <v>86.235396147968004</v>
      </c>
      <c r="AU33" s="13">
        <f t="shared" ref="AU33:AU41" si="19">IF(AJ33&lt;45000,((-0.0000004561*AJ33^2)+(0.244*AJ33)+(-21.72)),((-0.0000000409*AJ33^2)+(0.2477*AJ33)+(-1777)))</f>
        <v>783.33268335999992</v>
      </c>
      <c r="AW33" s="6">
        <f t="shared" si="10"/>
        <v>101.08531978286081</v>
      </c>
      <c r="AX33" s="15">
        <f t="shared" si="11"/>
        <v>649.66612395200002</v>
      </c>
      <c r="AZ33" s="14">
        <f t="shared" si="12"/>
        <v>84.583774996505596</v>
      </c>
      <c r="BA33" s="16">
        <f t="shared" si="13"/>
        <v>630.74677577600005</v>
      </c>
      <c r="BC33" s="7">
        <f t="shared" si="14"/>
        <v>73.295744610575355</v>
      </c>
      <c r="BD33" s="8">
        <f t="shared" si="15"/>
        <v>582.262708352</v>
      </c>
      <c r="BF33" s="12">
        <f t="shared" si="16"/>
        <v>86.235396147968004</v>
      </c>
      <c r="BG33" s="13">
        <f t="shared" si="17"/>
        <v>783.33268335999992</v>
      </c>
      <c r="BI33">
        <v>73</v>
      </c>
      <c r="BJ33" t="s">
        <v>59</v>
      </c>
      <c r="BK33" s="2">
        <v>45056.041030092594</v>
      </c>
      <c r="BL33">
        <v>116</v>
      </c>
      <c r="BM33" t="s">
        <v>13</v>
      </c>
      <c r="BN33">
        <v>0</v>
      </c>
      <c r="BO33">
        <v>2.859</v>
      </c>
      <c r="BP33" s="3">
        <v>978143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45056.062280092592</v>
      </c>
      <c r="D34">
        <v>161</v>
      </c>
      <c r="E34" t="s">
        <v>13</v>
      </c>
      <c r="F34">
        <v>0</v>
      </c>
      <c r="G34">
        <v>6.0129999999999999</v>
      </c>
      <c r="H34" s="3">
        <v>10723</v>
      </c>
      <c r="I34">
        <v>1.6E-2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45056.062280092592</v>
      </c>
      <c r="R34">
        <v>161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45056.062280092592</v>
      </c>
      <c r="AF34">
        <v>161</v>
      </c>
      <c r="AG34" t="s">
        <v>13</v>
      </c>
      <c r="AH34">
        <v>0</v>
      </c>
      <c r="AI34">
        <v>12.159000000000001</v>
      </c>
      <c r="AJ34" s="3">
        <v>8874</v>
      </c>
      <c r="AK34">
        <v>2.2160000000000002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18"/>
        <v>22.028761236366996</v>
      </c>
      <c r="AU34" s="13">
        <f t="shared" si="19"/>
        <v>2107.6190937564002</v>
      </c>
      <c r="AW34" s="6">
        <f t="shared" si="10"/>
        <v>27.078097991249997</v>
      </c>
      <c r="AX34" s="15">
        <f t="shared" si="11"/>
        <v>1675.1265958234801</v>
      </c>
      <c r="AZ34" s="14">
        <f t="shared" si="12"/>
        <v>27.830103588063899</v>
      </c>
      <c r="BA34" s="16">
        <f t="shared" si="13"/>
        <v>1691.5703595362402</v>
      </c>
      <c r="BC34" s="7">
        <f t="shared" si="14"/>
        <v>22.698343291006339</v>
      </c>
      <c r="BD34" s="8">
        <f t="shared" si="15"/>
        <v>1728.5461542044798</v>
      </c>
      <c r="BF34" s="12">
        <f t="shared" si="16"/>
        <v>22.028761236366996</v>
      </c>
      <c r="BG34" s="13">
        <f t="shared" si="17"/>
        <v>2107.6190937564002</v>
      </c>
      <c r="BI34">
        <v>74</v>
      </c>
      <c r="BJ34" t="s">
        <v>60</v>
      </c>
      <c r="BK34" s="2">
        <v>45056.062280092592</v>
      </c>
      <c r="BL34">
        <v>161</v>
      </c>
      <c r="BM34" t="s">
        <v>13</v>
      </c>
      <c r="BN34">
        <v>0</v>
      </c>
      <c r="BO34">
        <v>2.851</v>
      </c>
      <c r="BP34" s="3">
        <v>1123724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45056.083506944444</v>
      </c>
      <c r="D35">
        <v>344</v>
      </c>
      <c r="E35" t="s">
        <v>13</v>
      </c>
      <c r="F35">
        <v>0</v>
      </c>
      <c r="G35">
        <v>5.9989999999999997</v>
      </c>
      <c r="H35" s="3">
        <v>10840</v>
      </c>
      <c r="I35">
        <v>1.6E-2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45056.083506944444</v>
      </c>
      <c r="R35">
        <v>344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45056.083506944444</v>
      </c>
      <c r="AF35">
        <v>344</v>
      </c>
      <c r="AG35" t="s">
        <v>13</v>
      </c>
      <c r="AH35">
        <v>0</v>
      </c>
      <c r="AI35">
        <v>12.138</v>
      </c>
      <c r="AJ35" s="3">
        <v>9166</v>
      </c>
      <c r="AK35">
        <v>2.2970000000000002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18"/>
        <v>22.380813668799995</v>
      </c>
      <c r="AU35" s="13">
        <f t="shared" si="19"/>
        <v>2176.4645049084002</v>
      </c>
      <c r="AW35" s="6">
        <f t="shared" si="10"/>
        <v>27.448194000000001</v>
      </c>
      <c r="AX35" s="15">
        <f t="shared" si="11"/>
        <v>1728.9327435498801</v>
      </c>
      <c r="AZ35" s="14">
        <f t="shared" si="12"/>
        <v>28.138093572959999</v>
      </c>
      <c r="BA35" s="16">
        <f t="shared" si="13"/>
        <v>1747.3151070594402</v>
      </c>
      <c r="BC35" s="7">
        <f t="shared" si="14"/>
        <v>22.972856098975999</v>
      </c>
      <c r="BD35" s="8">
        <f t="shared" si="15"/>
        <v>1788.7681230108799</v>
      </c>
      <c r="BF35" s="12">
        <f t="shared" si="16"/>
        <v>22.380813668799995</v>
      </c>
      <c r="BG35" s="13">
        <f t="shared" si="17"/>
        <v>2176.4645049084002</v>
      </c>
      <c r="BI35">
        <v>75</v>
      </c>
      <c r="BJ35" t="s">
        <v>61</v>
      </c>
      <c r="BK35" s="2">
        <v>45056.083506944444</v>
      </c>
      <c r="BL35">
        <v>344</v>
      </c>
      <c r="BM35" t="s">
        <v>13</v>
      </c>
      <c r="BN35">
        <v>0</v>
      </c>
      <c r="BO35">
        <v>2.85</v>
      </c>
      <c r="BP35" s="3">
        <v>899253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45056.104791666665</v>
      </c>
      <c r="D36">
        <v>392</v>
      </c>
      <c r="E36" t="s">
        <v>13</v>
      </c>
      <c r="F36">
        <v>0</v>
      </c>
      <c r="G36">
        <v>6.0119999999999996</v>
      </c>
      <c r="H36" s="3">
        <v>15872</v>
      </c>
      <c r="I36">
        <v>2.7E-2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45056.104791666665</v>
      </c>
      <c r="R36">
        <v>392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45056.104791666665</v>
      </c>
      <c r="AF36">
        <v>392</v>
      </c>
      <c r="AG36" t="s">
        <v>13</v>
      </c>
      <c r="AH36">
        <v>0</v>
      </c>
      <c r="AI36">
        <v>12.167</v>
      </c>
      <c r="AJ36" s="3">
        <v>4457</v>
      </c>
      <c r="AK36">
        <v>0.99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8"/>
        <v>37.481217554432</v>
      </c>
      <c r="AU36" s="13">
        <f t="shared" si="19"/>
        <v>1056.7276423711</v>
      </c>
      <c r="AW36" s="6">
        <f t="shared" si="10"/>
        <v>50.118534582579201</v>
      </c>
      <c r="AX36" s="15">
        <f t="shared" si="11"/>
        <v>859.91088342827004</v>
      </c>
      <c r="AZ36" s="14">
        <f t="shared" si="12"/>
        <v>41.381162825574407</v>
      </c>
      <c r="BA36" s="16">
        <f t="shared" si="13"/>
        <v>847.99739755526002</v>
      </c>
      <c r="BC36" s="7">
        <f t="shared" si="14"/>
        <v>34.777166332272635</v>
      </c>
      <c r="BD36" s="8">
        <f t="shared" si="15"/>
        <v>817.05494905351998</v>
      </c>
      <c r="BF36" s="12">
        <f t="shared" si="16"/>
        <v>37.481217554432</v>
      </c>
      <c r="BG36" s="13">
        <f t="shared" si="17"/>
        <v>1056.7276423711</v>
      </c>
      <c r="BI36">
        <v>76</v>
      </c>
      <c r="BJ36" t="s">
        <v>62</v>
      </c>
      <c r="BK36" s="2">
        <v>45056.104791666665</v>
      </c>
      <c r="BL36">
        <v>392</v>
      </c>
      <c r="BM36" t="s">
        <v>13</v>
      </c>
      <c r="BN36">
        <v>0</v>
      </c>
      <c r="BO36">
        <v>2.863</v>
      </c>
      <c r="BP36" s="3">
        <v>904765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45056.12599537037</v>
      </c>
      <c r="D37">
        <v>133</v>
      </c>
      <c r="E37" t="s">
        <v>13</v>
      </c>
      <c r="F37">
        <v>0</v>
      </c>
      <c r="G37">
        <v>6.008</v>
      </c>
      <c r="H37" s="3">
        <v>26135</v>
      </c>
      <c r="I37">
        <v>4.9000000000000002E-2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45056.12599537037</v>
      </c>
      <c r="R37">
        <v>133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45056.12599537037</v>
      </c>
      <c r="AF37">
        <v>133</v>
      </c>
      <c r="AG37" t="s">
        <v>13</v>
      </c>
      <c r="AH37">
        <v>0</v>
      </c>
      <c r="AI37">
        <v>12.151999999999999</v>
      </c>
      <c r="AJ37" s="3">
        <v>4309</v>
      </c>
      <c r="AK37">
        <v>0.94899999999999995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68.031653719174997</v>
      </c>
      <c r="AU37" s="13">
        <f t="shared" si="19"/>
        <v>1021.2073719159</v>
      </c>
      <c r="AW37" s="6">
        <f t="shared" si="10"/>
        <v>82.002739200755002</v>
      </c>
      <c r="AX37" s="15">
        <f t="shared" si="11"/>
        <v>832.55311921763007</v>
      </c>
      <c r="AZ37" s="14">
        <f t="shared" si="12"/>
        <v>68.372045678597502</v>
      </c>
      <c r="BA37" s="16">
        <f t="shared" si="13"/>
        <v>819.72089275894007</v>
      </c>
      <c r="BC37" s="7">
        <f t="shared" si="14"/>
        <v>58.839968101358494</v>
      </c>
      <c r="BD37" s="8">
        <f t="shared" si="15"/>
        <v>786.49645788487999</v>
      </c>
      <c r="BF37" s="12">
        <f t="shared" si="16"/>
        <v>68.031653719174997</v>
      </c>
      <c r="BG37" s="13">
        <f t="shared" si="17"/>
        <v>1021.2073719159</v>
      </c>
      <c r="BI37">
        <v>77</v>
      </c>
      <c r="BJ37" t="s">
        <v>63</v>
      </c>
      <c r="BK37" s="2">
        <v>45056.12599537037</v>
      </c>
      <c r="BL37">
        <v>133</v>
      </c>
      <c r="BM37" t="s">
        <v>13</v>
      </c>
      <c r="BN37">
        <v>0</v>
      </c>
      <c r="BO37">
        <v>2.8530000000000002</v>
      </c>
      <c r="BP37" s="3">
        <v>1076601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45056.147199074076</v>
      </c>
      <c r="D38">
        <v>208</v>
      </c>
      <c r="E38" t="s">
        <v>13</v>
      </c>
      <c r="F38">
        <v>0</v>
      </c>
      <c r="G38">
        <v>6.0069999999999997</v>
      </c>
      <c r="H38" s="3">
        <v>26422</v>
      </c>
      <c r="I38">
        <v>4.9000000000000002E-2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45056.147199074076</v>
      </c>
      <c r="R38">
        <v>208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45056.147199074076</v>
      </c>
      <c r="AF38">
        <v>208</v>
      </c>
      <c r="AG38" t="s">
        <v>13</v>
      </c>
      <c r="AH38">
        <v>0</v>
      </c>
      <c r="AI38">
        <v>12.141999999999999</v>
      </c>
      <c r="AJ38" s="3">
        <v>19400</v>
      </c>
      <c r="AK38">
        <v>5.1109999999999998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8"/>
        <v>68.881207473532001</v>
      </c>
      <c r="AU38" s="13">
        <f t="shared" si="19"/>
        <v>4540.2222039999988</v>
      </c>
      <c r="AW38" s="6">
        <f t="shared" si="10"/>
        <v>82.891894755039203</v>
      </c>
      <c r="AX38" s="15">
        <f t="shared" si="11"/>
        <v>3607.9658828000001</v>
      </c>
      <c r="AZ38" s="14">
        <f t="shared" si="12"/>
        <v>69.126467040044403</v>
      </c>
      <c r="BA38" s="16">
        <f t="shared" si="13"/>
        <v>3699.3023864000002</v>
      </c>
      <c r="BC38" s="7">
        <f t="shared" si="14"/>
        <v>59.512629247354639</v>
      </c>
      <c r="BD38" s="8">
        <f t="shared" si="15"/>
        <v>3896.6752928000001</v>
      </c>
      <c r="BF38" s="12">
        <f t="shared" si="16"/>
        <v>68.881207473532001</v>
      </c>
      <c r="BG38" s="13">
        <f t="shared" si="17"/>
        <v>4540.2222039999988</v>
      </c>
      <c r="BI38">
        <v>78</v>
      </c>
      <c r="BJ38" t="s">
        <v>64</v>
      </c>
      <c r="BK38" s="2">
        <v>45056.147199074076</v>
      </c>
      <c r="BL38">
        <v>208</v>
      </c>
      <c r="BM38" t="s">
        <v>13</v>
      </c>
      <c r="BN38">
        <v>0</v>
      </c>
      <c r="BO38">
        <v>2.859</v>
      </c>
      <c r="BP38" s="3">
        <v>948239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45056.168449074074</v>
      </c>
      <c r="D39">
        <v>188</v>
      </c>
      <c r="E39" t="s">
        <v>13</v>
      </c>
      <c r="F39">
        <v>0</v>
      </c>
      <c r="G39">
        <v>6.008</v>
      </c>
      <c r="H39" s="3">
        <v>150998</v>
      </c>
      <c r="I39">
        <v>0.316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45056.168449074074</v>
      </c>
      <c r="R39">
        <v>188</v>
      </c>
      <c r="S39" t="s">
        <v>13</v>
      </c>
      <c r="T39">
        <v>0</v>
      </c>
      <c r="U39">
        <v>5.9509999999999996</v>
      </c>
      <c r="V39" s="3">
        <v>1147</v>
      </c>
      <c r="W39">
        <v>0.26200000000000001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45056.168449074074</v>
      </c>
      <c r="AF39">
        <v>188</v>
      </c>
      <c r="AG39" t="s">
        <v>13</v>
      </c>
      <c r="AH39">
        <v>0</v>
      </c>
      <c r="AI39">
        <v>12.170999999999999</v>
      </c>
      <c r="AJ39" s="3">
        <v>5691</v>
      </c>
      <c r="AK39">
        <v>1.3340000000000001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413.11068950169198</v>
      </c>
      <c r="AU39" s="13">
        <f t="shared" si="19"/>
        <v>1352.1120699159001</v>
      </c>
      <c r="AW39" s="6">
        <f t="shared" si="10"/>
        <v>456.14523478153518</v>
      </c>
      <c r="AX39" s="15">
        <f t="shared" si="11"/>
        <v>1087.9084378176299</v>
      </c>
      <c r="AZ39" s="14">
        <f t="shared" si="12"/>
        <v>394.71206212311648</v>
      </c>
      <c r="BA39" s="16">
        <f t="shared" si="13"/>
        <v>1083.7345795589401</v>
      </c>
      <c r="BC39" s="7">
        <f t="shared" si="14"/>
        <v>350.2369601058378</v>
      </c>
      <c r="BD39" s="8">
        <f t="shared" si="15"/>
        <v>1071.8031714848801</v>
      </c>
      <c r="BF39" s="12">
        <f t="shared" si="16"/>
        <v>413.11068950169198</v>
      </c>
      <c r="BG39" s="13">
        <f t="shared" si="17"/>
        <v>1352.1120699159001</v>
      </c>
      <c r="BI39">
        <v>79</v>
      </c>
      <c r="BJ39" t="s">
        <v>65</v>
      </c>
      <c r="BK39" s="2">
        <v>45056.168449074074</v>
      </c>
      <c r="BL39">
        <v>188</v>
      </c>
      <c r="BM39" t="s">
        <v>13</v>
      </c>
      <c r="BN39">
        <v>0</v>
      </c>
      <c r="BO39">
        <v>2.8650000000000002</v>
      </c>
      <c r="BP39" s="3">
        <v>907635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66</v>
      </c>
      <c r="C40" s="2">
        <v>45056.189722222225</v>
      </c>
      <c r="D40">
        <v>281</v>
      </c>
      <c r="E40" t="s">
        <v>13</v>
      </c>
      <c r="F40">
        <v>0</v>
      </c>
      <c r="G40">
        <v>6.016</v>
      </c>
      <c r="H40" s="3">
        <v>8878</v>
      </c>
      <c r="I40">
        <v>1.2E-2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66</v>
      </c>
      <c r="Q40" s="2">
        <v>45056.189722222225</v>
      </c>
      <c r="R40">
        <v>281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66</v>
      </c>
      <c r="AE40" s="2">
        <v>45056.189722222225</v>
      </c>
      <c r="AF40">
        <v>281</v>
      </c>
      <c r="AG40" t="s">
        <v>13</v>
      </c>
      <c r="AH40">
        <v>0</v>
      </c>
      <c r="AI40">
        <v>12.125999999999999</v>
      </c>
      <c r="AJ40" s="3">
        <v>38418</v>
      </c>
      <c r="AK40">
        <v>10.252000000000001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18"/>
        <v>12.978527359999996</v>
      </c>
      <c r="AU40" s="13">
        <f t="shared" si="19"/>
        <v>8679.0945235836007</v>
      </c>
      <c r="AW40" s="6">
        <f t="shared" si="10"/>
        <v>21.318891284999999</v>
      </c>
      <c r="AX40" s="15">
        <f t="shared" si="11"/>
        <v>7064.8822752145206</v>
      </c>
      <c r="AZ40" s="14">
        <f t="shared" si="12"/>
        <v>22.658039672199997</v>
      </c>
      <c r="BA40" s="16">
        <f t="shared" si="13"/>
        <v>7317.66477130776</v>
      </c>
      <c r="BC40" s="7">
        <f t="shared" si="14"/>
        <v>17.059626045199998</v>
      </c>
      <c r="BD40" s="8">
        <f t="shared" si="15"/>
        <v>7799.6345416835193</v>
      </c>
      <c r="BF40" s="12">
        <f t="shared" si="16"/>
        <v>12.978527359999996</v>
      </c>
      <c r="BG40" s="13">
        <f t="shared" si="17"/>
        <v>8679.0945235836007</v>
      </c>
      <c r="BI40">
        <v>80</v>
      </c>
      <c r="BJ40" t="s">
        <v>66</v>
      </c>
      <c r="BK40" s="2">
        <v>45056.189722222225</v>
      </c>
      <c r="BL40">
        <v>281</v>
      </c>
      <c r="BM40" t="s">
        <v>13</v>
      </c>
      <c r="BN40">
        <v>0</v>
      </c>
      <c r="BO40">
        <v>2.8559999999999999</v>
      </c>
      <c r="BP40" s="3">
        <v>1037434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67</v>
      </c>
      <c r="C41" s="2">
        <v>45056.210949074077</v>
      </c>
      <c r="D41">
        <v>50</v>
      </c>
      <c r="E41" t="s">
        <v>13</v>
      </c>
      <c r="F41">
        <v>0</v>
      </c>
      <c r="G41">
        <v>6.016</v>
      </c>
      <c r="H41" s="3">
        <v>8655</v>
      </c>
      <c r="I41">
        <v>1.0999999999999999E-2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67</v>
      </c>
      <c r="Q41" s="2">
        <v>45056.210949074077</v>
      </c>
      <c r="R41">
        <v>50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67</v>
      </c>
      <c r="AE41" s="2">
        <v>45056.210949074077</v>
      </c>
      <c r="AF41">
        <v>50</v>
      </c>
      <c r="AG41" t="s">
        <v>13</v>
      </c>
      <c r="AH41">
        <v>0</v>
      </c>
      <c r="AI41">
        <v>12.13</v>
      </c>
      <c r="AJ41" s="3">
        <v>40189</v>
      </c>
      <c r="AK41">
        <v>10.725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2">
        <f t="shared" si="18"/>
        <v>11.929798499999999</v>
      </c>
      <c r="AU41" s="13">
        <f t="shared" si="19"/>
        <v>9047.723475651901</v>
      </c>
      <c r="AW41" s="6">
        <f t="shared" si="10"/>
        <v>20.632591781249999</v>
      </c>
      <c r="AX41" s="15">
        <f t="shared" si="11"/>
        <v>7384.4872753928303</v>
      </c>
      <c r="AZ41" s="14">
        <f t="shared" si="12"/>
        <v>22.032087001250002</v>
      </c>
      <c r="BA41" s="16">
        <f t="shared" si="13"/>
        <v>7654.0163679765401</v>
      </c>
      <c r="BC41" s="7">
        <f t="shared" si="14"/>
        <v>16.305340832500001</v>
      </c>
      <c r="BD41" s="8">
        <f t="shared" si="15"/>
        <v>8162.1475260000798</v>
      </c>
      <c r="BF41" s="12">
        <f t="shared" si="16"/>
        <v>11.929798499999999</v>
      </c>
      <c r="BG41" s="13">
        <f t="shared" si="17"/>
        <v>9047.723475651901</v>
      </c>
      <c r="BI41">
        <v>81</v>
      </c>
      <c r="BJ41" t="s">
        <v>67</v>
      </c>
      <c r="BK41" s="2">
        <v>45056.210949074077</v>
      </c>
      <c r="BL41">
        <v>50</v>
      </c>
      <c r="BM41" t="s">
        <v>13</v>
      </c>
      <c r="BN41">
        <v>0</v>
      </c>
      <c r="BO41">
        <v>2.8559999999999999</v>
      </c>
      <c r="BP41" s="3">
        <v>1104914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2023-05-10T19:22:02Z</dcterms:modified>
</cp:coreProperties>
</file>