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9B21FA87-2B31-45AC-BB58-8284432709C4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</calcChain>
</file>

<file path=xl/sharedStrings.xml><?xml version="1.0" encoding="utf-8"?>
<sst xmlns="http://schemas.openxmlformats.org/spreadsheetml/2006/main" count="912" uniqueCount="67">
  <si>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</si>
  <si>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</si>
  <si>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</si>
  <si>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</si>
  <si>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</si>
  <si>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</si>
  <si>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</si>
  <si>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</si>
  <si>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</si>
  <si>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</si>
  <si>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</si>
  <si>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</si>
  <si>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</si>
  <si>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</si>
  <si>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</si>
  <si>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</si>
  <si>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</si>
  <si>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</si>
  <si>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</si>
  <si>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</si>
  <si>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</si>
  <si>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</si>
  <si>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</si>
  <si>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</si>
  <si>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</si>
  <si>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</si>
  <si>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</si>
  <si>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</si>
  <si>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</si>
  <si>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</si>
  <si>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</si>
  <si>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</si>
  <si>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air new batch</t>
  </si>
  <si>
    <t>spiked air old batch</t>
  </si>
  <si>
    <t>yellow</t>
  </si>
  <si>
    <t>BRN11jul23_001.gcd</t>
  </si>
  <si>
    <t>BRN11jul23_002.gcd</t>
  </si>
  <si>
    <t>BRN11jul23_003.gcd</t>
  </si>
  <si>
    <t>BRN11jul23_004.gcd</t>
  </si>
  <si>
    <t>BRN11jul23_005.gcd</t>
  </si>
  <si>
    <t>BRN11jul23_006.gcd</t>
  </si>
  <si>
    <t>BRN11jul23_007.gcd</t>
  </si>
  <si>
    <t>BRN11jul23_008.gcd</t>
  </si>
  <si>
    <t>BRN11jul23_009.gcd</t>
  </si>
  <si>
    <t>BRN11jul23_010.gcd</t>
  </si>
  <si>
    <t>BRN11jul23_011.gcd</t>
  </si>
  <si>
    <t>BRN11jul23_012.gcd</t>
  </si>
  <si>
    <t>BRN11jul23_013.gcd</t>
  </si>
  <si>
    <t>BRN11jul23_014.gcd</t>
  </si>
  <si>
    <t>BRN11jul23_015.gcd</t>
  </si>
  <si>
    <t>BRN11jul23_016.gcd</t>
  </si>
  <si>
    <t>BRN11jul23_017.gcd</t>
  </si>
  <si>
    <t>BRN11jul23_018.gcd</t>
  </si>
  <si>
    <t>BRN11jul23_019.gcd</t>
  </si>
  <si>
    <t>BRN11jul23_020.gcd</t>
  </si>
  <si>
    <t>BRN11jul23_021.gcd</t>
  </si>
  <si>
    <t>BRN11jul23_022.gcd</t>
  </si>
  <si>
    <t>BRN11jul23_023.gcd</t>
  </si>
  <si>
    <t>BRN11jul23_024.gcd</t>
  </si>
  <si>
    <t>BRN11jul23_025.gcd</t>
  </si>
  <si>
    <t>BRN11jul23_026.gcd</t>
  </si>
  <si>
    <t>BRN11jul23_027.gcd</t>
  </si>
  <si>
    <t>BRN11jul23_028.gcd</t>
  </si>
  <si>
    <t>BRN11jul23_029.gcd</t>
  </si>
  <si>
    <t>BRN11jul23_030.gcd</t>
  </si>
  <si>
    <t>BRN11jul23_031.gcd</t>
  </si>
  <si>
    <t>BRN11jul23_032.gcd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</si>
</sst>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0"/>
  <sheetViews>
    <sheetView tabSelected="1" workbookViewId="0">
      <selection activeCell="N12" sqref="N12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35</v>
      </c>
      <c r="C9" s="2">
        <v>45118.476574074077</v>
      </c>
      <c r="D9" t="s">
        <v>32</v>
      </c>
      <c r="E9" t="s">
        <v>13</v>
      </c>
      <c r="F9">
        <v>0</v>
      </c>
      <c r="G9">
        <v>6.0720000000000001</v>
      </c>
      <c r="H9" s="3">
        <v>2239</v>
      </c>
      <c r="I9">
        <v>-3.0000000000000001E-3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35</v>
      </c>
      <c r="Q9" s="2">
        <v>45118.476574074077</v>
      </c>
      <c r="R9" t="s">
        <v>32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35</v>
      </c>
      <c r="AE9" s="2">
        <v>45118.476574074077</v>
      </c>
      <c r="AF9" t="s">
        <v>32</v>
      </c>
      <c r="AG9" t="s">
        <v>13</v>
      </c>
      <c r="AH9">
        <v>0</v>
      </c>
      <c r="AI9">
        <v>12.212999999999999</v>
      </c>
      <c r="AJ9" s="3">
        <v>2680</v>
      </c>
      <c r="AK9">
        <v>0.496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7" si="0">IF(H9&lt;10000,((H9^2*0.00000054)+(H9*-0.004765)+(12.72)),(IF(H9&lt;200000,((H9^2*-0.000000001577)+(H9*0.003043)+(-10.42)),(IF(H9&lt;8000000,((H9^2*-0.0000000000186)+(H9*0.00194)+(154.1)),((V9^2*-0.00000002)+(V9*0.2565)+(-1032)))))))</f>
        <v>4.7582503400000009</v>
      </c>
      <c r="AU9" s="13">
        <f t="shared" ref="AU9:AU37" si="1">IF(AJ9&lt;45000,((-0.0000004561*AJ9^2)+(0.244*AJ9)+(-21.72)),((-0.0000000409*AJ9^2)+(0.2477*AJ9)+(-1777)))</f>
        <v>628.92410735999988</v>
      </c>
      <c r="AW9" s="6">
        <f t="shared" ref="AW9:AW37" si="2">IF(H9&lt;15000,((0.00000002125*H9^2)+(0.002705*H9)+(-4.371)),(IF(H9&lt;700000,((-0.0000000008162*H9^2)+(0.003141*H9)+(0.4702)), ((0.000000003285*V9^2)+(0.1899*V9)+(559.5)))))</f>
        <v>1.7920238212499999</v>
      </c>
      <c r="AX9" s="15">
        <f t="shared" ref="AX9:AX37" si="3">((-0.00000006277*AJ9^2)+(0.1854*AJ9)+(34.83))</f>
        <v>531.25116075200003</v>
      </c>
      <c r="AZ9" s="14">
        <f t="shared" ref="AZ9:AZ37" si="4">IF(H9&lt;10000,((-0.00000005795*H9^2)+(0.003823*H9)+(-6.715)),(IF(H9&lt;700000,((-0.0000000001209*H9^2)+(0.002635*H9)+(-0.4111)), ((-0.00000002007*V9^2)+(0.2564*V9)+(286.1)))))</f>
        <v>1.55418663805</v>
      </c>
      <c r="BA9" s="16">
        <f t="shared" ref="BA9:BA37" si="5">(-0.00000001626*AJ9^2)+(0.1912*AJ9)+(-3.858)</f>
        <v>508.44121417600007</v>
      </c>
      <c r="BC9" s="7">
        <f t="shared" ref="BC9:BC37" si="6">IF(H9&lt;10000,((0.0000001453*H9^2)+(0.0008349*H9)+(-1.805)),(IF(H9&lt;700000,((-0.00000000008054*H9^2)+(0.002348*H9)+(-2.47)), ((-0.00000001938*V9^2)+(0.2471*V9)+(226.8)))))</f>
        <v>0.79274758130000023</v>
      </c>
      <c r="BD9" s="8">
        <f t="shared" ref="BD9:BD37" si="7">(-0.00000002552*AJ9^2)+(0.2067*AJ9)+(-103.7)</f>
        <v>450.07270515200008</v>
      </c>
      <c r="BF9" s="12">
        <f t="shared" ref="BF9:BF37" si="8">IF(H9&lt;10000,((H9^2*0.00000054)+(H9*-0.004765)+(12.72)),(IF(H9&lt;200000,((H9^2*-0.000000001577)+(H9*0.003043)+(-10.42)),(IF(H9&lt;8000000,((H9^2*-0.0000000000186)+(H9*0.00194)+(154.1)),((V9^2*-0.00000002)+(V9*0.2565)+(-1032)))))))</f>
        <v>4.7582503400000009</v>
      </c>
      <c r="BG9" s="13">
        <f t="shared" ref="BG9:BG37" si="9">IF(AJ9&lt;45000,((-0.0000004561*AJ9^2)+(0.244*AJ9)+(-21.72)),((-0.0000000409*AJ9^2)+(0.2477*AJ9)+(-1777)))</f>
        <v>628.92410735999988</v>
      </c>
      <c r="BI9">
        <v>49</v>
      </c>
      <c r="BJ9" t="s">
        <v>35</v>
      </c>
      <c r="BK9" s="2">
        <v>45118.476574074077</v>
      </c>
      <c r="BL9" t="s">
        <v>32</v>
      </c>
      <c r="BM9" t="s">
        <v>13</v>
      </c>
      <c r="BN9">
        <v>0</v>
      </c>
      <c r="BO9">
        <v>2.6970000000000001</v>
      </c>
      <c r="BP9" s="3">
        <v>5335083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36</v>
      </c>
      <c r="C10" s="2">
        <v>45118.497858796298</v>
      </c>
      <c r="D10" t="s">
        <v>33</v>
      </c>
      <c r="E10" t="s">
        <v>13</v>
      </c>
      <c r="F10">
        <v>0</v>
      </c>
      <c r="G10">
        <v>5.992</v>
      </c>
      <c r="H10" s="3">
        <v>1061531</v>
      </c>
      <c r="I10">
        <v>2.2730000000000001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36</v>
      </c>
      <c r="Q10" s="2">
        <v>45118.497858796298</v>
      </c>
      <c r="R10" t="s">
        <v>33</v>
      </c>
      <c r="S10" t="s">
        <v>13</v>
      </c>
      <c r="T10">
        <v>0</v>
      </c>
      <c r="U10">
        <v>5.944</v>
      </c>
      <c r="V10" s="3">
        <v>9326</v>
      </c>
      <c r="W10">
        <v>2.3660000000000001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36</v>
      </c>
      <c r="AE10" s="2">
        <v>45118.497858796298</v>
      </c>
      <c r="AF10" t="s">
        <v>33</v>
      </c>
      <c r="AG10" t="s">
        <v>13</v>
      </c>
      <c r="AH10">
        <v>0</v>
      </c>
      <c r="AI10">
        <v>12.164999999999999</v>
      </c>
      <c r="AJ10" s="3">
        <v>8687</v>
      </c>
      <c r="AK10">
        <v>2.1640000000000001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2192.5107660103254</v>
      </c>
      <c r="AU10" s="13">
        <f t="shared" si="1"/>
        <v>2063.4888837391004</v>
      </c>
      <c r="AW10" s="6">
        <f t="shared" si="2"/>
        <v>2330.7931104966601</v>
      </c>
      <c r="AX10" s="15">
        <f t="shared" si="3"/>
        <v>1640.6629266658699</v>
      </c>
      <c r="AZ10" s="14">
        <f t="shared" si="4"/>
        <v>2675.54082628068</v>
      </c>
      <c r="BA10" s="16">
        <f t="shared" si="5"/>
        <v>1655.86935586406</v>
      </c>
      <c r="BC10" s="7">
        <f t="shared" si="6"/>
        <v>2529.56903853112</v>
      </c>
      <c r="BD10" s="8">
        <f t="shared" si="7"/>
        <v>1689.9770595111197</v>
      </c>
      <c r="BF10" s="12">
        <f t="shared" si="8"/>
        <v>2192.5107660103254</v>
      </c>
      <c r="BG10" s="13">
        <f t="shared" si="9"/>
        <v>2063.4888837391004</v>
      </c>
      <c r="BI10">
        <v>50</v>
      </c>
      <c r="BJ10" t="s">
        <v>36</v>
      </c>
      <c r="BK10" s="2">
        <v>45118.497858796298</v>
      </c>
      <c r="BL10" t="s">
        <v>33</v>
      </c>
      <c r="BM10" t="s">
        <v>13</v>
      </c>
      <c r="BN10">
        <v>0</v>
      </c>
      <c r="BO10">
        <v>2.6989999999999998</v>
      </c>
      <c r="BP10" s="3">
        <v>5172418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37</v>
      </c>
      <c r="C11" s="2">
        <v>45118.519143518519</v>
      </c>
      <c r="D11" t="s">
        <v>34</v>
      </c>
      <c r="E11" t="s">
        <v>13</v>
      </c>
      <c r="F11">
        <v>0</v>
      </c>
      <c r="G11">
        <v>6.0430000000000001</v>
      </c>
      <c r="H11" s="3">
        <v>3579</v>
      </c>
      <c r="I11">
        <v>0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37</v>
      </c>
      <c r="Q11" s="2">
        <v>45118.519143518519</v>
      </c>
      <c r="R11" t="s">
        <v>34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37</v>
      </c>
      <c r="AE11" s="2">
        <v>45118.519143518519</v>
      </c>
      <c r="AF11" t="s">
        <v>34</v>
      </c>
      <c r="AG11" t="s">
        <v>13</v>
      </c>
      <c r="AH11">
        <v>0</v>
      </c>
      <c r="AI11">
        <v>12.205</v>
      </c>
      <c r="AJ11" s="3">
        <v>1499</v>
      </c>
      <c r="AK11">
        <v>0.16600000000000001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2.5830551400000008</v>
      </c>
      <c r="AU11" s="13">
        <f t="shared" si="1"/>
        <v>343.01114284389996</v>
      </c>
      <c r="AW11" s="6">
        <f t="shared" si="2"/>
        <v>5.5823913712500008</v>
      </c>
      <c r="AX11" s="15">
        <f t="shared" si="3"/>
        <v>312.60355574723002</v>
      </c>
      <c r="AZ11" s="14">
        <f t="shared" si="4"/>
        <v>6.2252214840500013</v>
      </c>
      <c r="BA11" s="16">
        <f t="shared" si="5"/>
        <v>282.71426376374001</v>
      </c>
      <c r="BC11" s="7">
        <f t="shared" si="6"/>
        <v>3.0442898173000001</v>
      </c>
      <c r="BD11" s="8">
        <f t="shared" si="7"/>
        <v>206.08595653448003</v>
      </c>
      <c r="BF11" s="12">
        <f t="shared" si="8"/>
        <v>2.5830551400000008</v>
      </c>
      <c r="BG11" s="13">
        <f t="shared" si="9"/>
        <v>343.01114284389996</v>
      </c>
      <c r="BI11">
        <v>51</v>
      </c>
      <c r="BJ11" t="s">
        <v>37</v>
      </c>
      <c r="BK11" s="2">
        <v>45118.519143518519</v>
      </c>
      <c r="BL11" t="s">
        <v>34</v>
      </c>
      <c r="BM11" t="s">
        <v>13</v>
      </c>
      <c r="BN11">
        <v>0</v>
      </c>
      <c r="BO11">
        <v>2.718</v>
      </c>
      <c r="BP11" s="3">
        <v>5066958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45118.540393518517</v>
      </c>
      <c r="D12">
        <v>179</v>
      </c>
      <c r="E12" t="s">
        <v>13</v>
      </c>
      <c r="F12">
        <v>0</v>
      </c>
      <c r="G12">
        <v>6.016</v>
      </c>
      <c r="H12" s="3">
        <v>13297</v>
      </c>
      <c r="I12">
        <v>2.1000000000000001E-2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45118.540393518517</v>
      </c>
      <c r="R12">
        <v>179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45118.540393518517</v>
      </c>
      <c r="AF12">
        <v>179</v>
      </c>
      <c r="AG12" t="s">
        <v>13</v>
      </c>
      <c r="AH12">
        <v>0</v>
      </c>
      <c r="AI12">
        <v>12.173</v>
      </c>
      <c r="AJ12" s="3">
        <v>7145</v>
      </c>
      <c r="AK12">
        <v>1.7370000000000001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29.763941300407005</v>
      </c>
      <c r="AU12" s="13">
        <f t="shared" si="1"/>
        <v>1698.3756274974999</v>
      </c>
      <c r="AW12" s="6">
        <f t="shared" si="2"/>
        <v>35.354601941249996</v>
      </c>
      <c r="AX12" s="15">
        <f t="shared" si="3"/>
        <v>1356.3085271607499</v>
      </c>
      <c r="AZ12" s="14">
        <f t="shared" si="4"/>
        <v>34.605118645731906</v>
      </c>
      <c r="BA12" s="16">
        <f t="shared" si="5"/>
        <v>1361.4359103335</v>
      </c>
      <c r="BC12" s="7">
        <f t="shared" si="6"/>
        <v>28.737115705767138</v>
      </c>
      <c r="BD12" s="8">
        <f t="shared" si="7"/>
        <v>1371.8686778419999</v>
      </c>
      <c r="BF12" s="12">
        <f t="shared" si="8"/>
        <v>29.763941300407005</v>
      </c>
      <c r="BG12" s="13">
        <f t="shared" si="9"/>
        <v>1698.3756274974999</v>
      </c>
      <c r="BI12">
        <v>52</v>
      </c>
      <c r="BJ12" t="s">
        <v>38</v>
      </c>
      <c r="BK12" s="2">
        <v>45118.540393518517</v>
      </c>
      <c r="BL12">
        <v>179</v>
      </c>
      <c r="BM12" t="s">
        <v>13</v>
      </c>
      <c r="BN12">
        <v>0</v>
      </c>
      <c r="BO12">
        <v>2.871</v>
      </c>
      <c r="BP12" s="3">
        <v>803097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39</v>
      </c>
      <c r="C13" s="2">
        <v>45118.561655092592</v>
      </c>
      <c r="D13">
        <v>271</v>
      </c>
      <c r="E13" t="s">
        <v>13</v>
      </c>
      <c r="F13">
        <v>0</v>
      </c>
      <c r="G13">
        <v>6.0590000000000002</v>
      </c>
      <c r="H13" s="3">
        <v>2856</v>
      </c>
      <c r="I13">
        <v>-1E-3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39</v>
      </c>
      <c r="Q13" s="2">
        <v>45118.561655092592</v>
      </c>
      <c r="R13">
        <v>271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39</v>
      </c>
      <c r="AE13" s="2">
        <v>45118.561655092592</v>
      </c>
      <c r="AF13">
        <v>271</v>
      </c>
      <c r="AG13" t="s">
        <v>13</v>
      </c>
      <c r="AH13">
        <v>0</v>
      </c>
      <c r="AI13">
        <v>12.077</v>
      </c>
      <c r="AJ13" s="3">
        <v>91086</v>
      </c>
      <c r="AK13">
        <v>23.943000000000001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3.5157974400000001</v>
      </c>
      <c r="AU13" s="13">
        <f t="shared" si="1"/>
        <v>20445.668830703598</v>
      </c>
      <c r="AW13" s="6">
        <f t="shared" si="2"/>
        <v>3.5278106399999993</v>
      </c>
      <c r="AX13" s="15">
        <f t="shared" si="3"/>
        <v>16401.393089713081</v>
      </c>
      <c r="AZ13" s="14">
        <f t="shared" si="4"/>
        <v>3.7308051488</v>
      </c>
      <c r="BA13" s="16">
        <f t="shared" si="5"/>
        <v>17276.881518221042</v>
      </c>
      <c r="BC13" s="7">
        <f t="shared" si="6"/>
        <v>1.7646481408000001</v>
      </c>
      <c r="BD13" s="8">
        <f t="shared" si="7"/>
        <v>18512.045452214079</v>
      </c>
      <c r="BF13" s="12">
        <f t="shared" si="8"/>
        <v>3.5157974400000001</v>
      </c>
      <c r="BG13" s="13">
        <f t="shared" si="9"/>
        <v>20445.668830703598</v>
      </c>
      <c r="BI13">
        <v>53</v>
      </c>
      <c r="BJ13" t="s">
        <v>39</v>
      </c>
      <c r="BK13" s="2">
        <v>45118.561655092592</v>
      </c>
      <c r="BL13">
        <v>271</v>
      </c>
      <c r="BM13" t="s">
        <v>13</v>
      </c>
      <c r="BN13">
        <v>0</v>
      </c>
      <c r="BO13">
        <v>2.8780000000000001</v>
      </c>
      <c r="BP13" s="3">
        <v>662709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40</v>
      </c>
      <c r="C14" s="2">
        <v>45118.582974537036</v>
      </c>
      <c r="D14">
        <v>31</v>
      </c>
      <c r="E14" t="s">
        <v>13</v>
      </c>
      <c r="F14">
        <v>0</v>
      </c>
      <c r="G14">
        <v>6.0350000000000001</v>
      </c>
      <c r="H14" s="3">
        <v>2896</v>
      </c>
      <c r="I14">
        <v>-1E-3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40</v>
      </c>
      <c r="Q14" s="2">
        <v>45118.582974537036</v>
      </c>
      <c r="R14">
        <v>31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40</v>
      </c>
      <c r="AE14" s="2">
        <v>45118.582974537036</v>
      </c>
      <c r="AF14">
        <v>31</v>
      </c>
      <c r="AG14" t="s">
        <v>13</v>
      </c>
      <c r="AH14">
        <v>0</v>
      </c>
      <c r="AI14">
        <v>12.045</v>
      </c>
      <c r="AJ14" s="3">
        <v>108231</v>
      </c>
      <c r="AK14">
        <v>28.242000000000001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3.4494406400000006</v>
      </c>
      <c r="AU14" s="13">
        <f t="shared" si="1"/>
        <v>24552.7181711351</v>
      </c>
      <c r="AW14" s="6">
        <f t="shared" si="2"/>
        <v>3.6408998399999994</v>
      </c>
      <c r="AX14" s="15">
        <f t="shared" si="3"/>
        <v>19365.572798610036</v>
      </c>
      <c r="AZ14" s="14">
        <f t="shared" si="4"/>
        <v>3.8703920128</v>
      </c>
      <c r="BA14" s="16">
        <f t="shared" si="5"/>
        <v>20499.440383390142</v>
      </c>
      <c r="BC14" s="7">
        <f t="shared" si="6"/>
        <v>1.8314747648</v>
      </c>
      <c r="BD14" s="8">
        <f t="shared" si="7"/>
        <v>21968.707712307278</v>
      </c>
      <c r="BF14" s="12">
        <f t="shared" si="8"/>
        <v>3.4494406400000006</v>
      </c>
      <c r="BG14" s="13">
        <f t="shared" si="9"/>
        <v>24552.7181711351</v>
      </c>
      <c r="BI14">
        <v>54</v>
      </c>
      <c r="BJ14" t="s">
        <v>40</v>
      </c>
      <c r="BK14" s="2">
        <v>45118.582974537036</v>
      </c>
      <c r="BL14">
        <v>31</v>
      </c>
      <c r="BM14" t="s">
        <v>13</v>
      </c>
      <c r="BN14">
        <v>0</v>
      </c>
      <c r="BO14">
        <v>2.8580000000000001</v>
      </c>
      <c r="BP14" s="3">
        <v>753100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41</v>
      </c>
      <c r="C15" s="2">
        <v>45118.60429398148</v>
      </c>
      <c r="D15">
        <v>397</v>
      </c>
      <c r="E15" t="s">
        <v>13</v>
      </c>
      <c r="F15">
        <v>0</v>
      </c>
      <c r="G15">
        <v>6.0750000000000002</v>
      </c>
      <c r="H15" s="3">
        <v>2193</v>
      </c>
      <c r="I15">
        <v>-3.0000000000000001E-3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41</v>
      </c>
      <c r="Q15" s="2">
        <v>45118.60429398148</v>
      </c>
      <c r="R15">
        <v>397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41</v>
      </c>
      <c r="AE15" s="2">
        <v>45118.60429398148</v>
      </c>
      <c r="AF15">
        <v>397</v>
      </c>
      <c r="AG15" t="s">
        <v>13</v>
      </c>
      <c r="AH15">
        <v>0</v>
      </c>
      <c r="AI15">
        <v>12.077999999999999</v>
      </c>
      <c r="AJ15" s="3">
        <v>103056</v>
      </c>
      <c r="AK15">
        <v>26.952000000000002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4.8673494599999998</v>
      </c>
      <c r="AU15" s="13">
        <f t="shared" si="1"/>
        <v>23315.591149337601</v>
      </c>
      <c r="AW15" s="6">
        <f t="shared" si="2"/>
        <v>1.6632615412499989</v>
      </c>
      <c r="AX15" s="15">
        <f t="shared" si="3"/>
        <v>18474.761158433281</v>
      </c>
      <c r="AZ15" s="14">
        <f t="shared" si="4"/>
        <v>1.3901430204500009</v>
      </c>
      <c r="BA15" s="16">
        <f t="shared" si="5"/>
        <v>19527.759233648638</v>
      </c>
      <c r="BC15" s="7">
        <f t="shared" si="6"/>
        <v>0.72471957970000012</v>
      </c>
      <c r="BD15" s="8">
        <f t="shared" si="7"/>
        <v>20926.939041249276</v>
      </c>
      <c r="BF15" s="12">
        <f t="shared" si="8"/>
        <v>4.8673494599999998</v>
      </c>
      <c r="BG15" s="13">
        <f t="shared" si="9"/>
        <v>23315.591149337601</v>
      </c>
      <c r="BI15">
        <v>55</v>
      </c>
      <c r="BJ15" t="s">
        <v>41</v>
      </c>
      <c r="BK15" s="2">
        <v>45118.60429398148</v>
      </c>
      <c r="BL15">
        <v>397</v>
      </c>
      <c r="BM15" t="s">
        <v>13</v>
      </c>
      <c r="BN15">
        <v>0</v>
      </c>
      <c r="BO15">
        <v>2.8439999999999999</v>
      </c>
      <c r="BP15" s="3">
        <v>1395501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42</v>
      </c>
      <c r="C16" s="2">
        <v>45118.625601851854</v>
      </c>
      <c r="D16">
        <v>354</v>
      </c>
      <c r="E16" t="s">
        <v>13</v>
      </c>
      <c r="F16">
        <v>0</v>
      </c>
      <c r="G16">
        <v>6.0190000000000001</v>
      </c>
      <c r="H16" s="3">
        <v>15390</v>
      </c>
      <c r="I16">
        <v>2.5999999999999999E-2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42</v>
      </c>
      <c r="Q16" s="2">
        <v>45118.625601851854</v>
      </c>
      <c r="R16">
        <v>354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42</v>
      </c>
      <c r="AE16" s="2">
        <v>45118.625601851854</v>
      </c>
      <c r="AF16">
        <v>354</v>
      </c>
      <c r="AG16" t="s">
        <v>13</v>
      </c>
      <c r="AH16">
        <v>0</v>
      </c>
      <c r="AI16">
        <v>12.17</v>
      </c>
      <c r="AJ16" s="3">
        <v>7167</v>
      </c>
      <c r="AK16">
        <v>1.7430000000000001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36.038254238299999</v>
      </c>
      <c r="AU16" s="13">
        <f t="shared" si="1"/>
        <v>1703.6000180271001</v>
      </c>
      <c r="AW16" s="6">
        <f t="shared" si="2"/>
        <v>48.616871315979999</v>
      </c>
      <c r="AX16" s="15">
        <f t="shared" si="3"/>
        <v>1360.3675631474698</v>
      </c>
      <c r="AZ16" s="14">
        <f t="shared" si="4"/>
        <v>40.112914581110005</v>
      </c>
      <c r="BA16" s="16">
        <f t="shared" si="5"/>
        <v>1365.6371906448601</v>
      </c>
      <c r="BC16" s="7">
        <f t="shared" si="6"/>
        <v>33.646643931866002</v>
      </c>
      <c r="BD16" s="8">
        <f t="shared" si="7"/>
        <v>1376.4080425127199</v>
      </c>
      <c r="BF16" s="12">
        <f t="shared" si="8"/>
        <v>36.038254238299999</v>
      </c>
      <c r="BG16" s="13">
        <f t="shared" si="9"/>
        <v>1703.6000180271001</v>
      </c>
      <c r="BI16">
        <v>56</v>
      </c>
      <c r="BJ16" t="s">
        <v>42</v>
      </c>
      <c r="BK16" s="2">
        <v>45118.625601851854</v>
      </c>
      <c r="BL16">
        <v>354</v>
      </c>
      <c r="BM16" t="s">
        <v>13</v>
      </c>
      <c r="BN16">
        <v>0</v>
      </c>
      <c r="BO16">
        <v>2.8660000000000001</v>
      </c>
      <c r="BP16" s="3">
        <v>938404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43</v>
      </c>
      <c r="C17" s="2">
        <v>45118.646909722222</v>
      </c>
      <c r="D17">
        <v>109</v>
      </c>
      <c r="E17" t="s">
        <v>13</v>
      </c>
      <c r="F17">
        <v>0</v>
      </c>
      <c r="G17">
        <v>5.9969999999999999</v>
      </c>
      <c r="H17" s="3">
        <v>146997</v>
      </c>
      <c r="I17">
        <v>0.308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43</v>
      </c>
      <c r="Q17" s="2">
        <v>45118.646909722222</v>
      </c>
      <c r="R17">
        <v>109</v>
      </c>
      <c r="S17" t="s">
        <v>13</v>
      </c>
      <c r="T17">
        <v>0</v>
      </c>
      <c r="U17">
        <v>5.9530000000000003</v>
      </c>
      <c r="V17" s="3">
        <v>1181</v>
      </c>
      <c r="W17">
        <v>0.27100000000000002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43</v>
      </c>
      <c r="AE17" s="2">
        <v>45118.646909722222</v>
      </c>
      <c r="AF17">
        <v>109</v>
      </c>
      <c r="AG17" t="s">
        <v>13</v>
      </c>
      <c r="AH17">
        <v>0</v>
      </c>
      <c r="AI17">
        <v>12.118</v>
      </c>
      <c r="AJ17" s="3">
        <v>44468</v>
      </c>
      <c r="AK17">
        <v>11.865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402.81586889980696</v>
      </c>
      <c r="AU17" s="13">
        <f t="shared" si="1"/>
        <v>9926.5784807536002</v>
      </c>
      <c r="AW17" s="6">
        <f t="shared" si="2"/>
        <v>444.5512310810542</v>
      </c>
      <c r="AX17" s="15">
        <f t="shared" si="3"/>
        <v>8155.0756121835202</v>
      </c>
      <c r="AZ17" s="14">
        <f t="shared" si="4"/>
        <v>384.31357353271198</v>
      </c>
      <c r="BA17" s="16">
        <f t="shared" si="5"/>
        <v>8466.2710268297596</v>
      </c>
      <c r="BC17" s="7">
        <f t="shared" si="6"/>
        <v>340.93863817555513</v>
      </c>
      <c r="BD17" s="8">
        <f t="shared" si="7"/>
        <v>9037.3722748275177</v>
      </c>
      <c r="BF17" s="12">
        <f t="shared" si="8"/>
        <v>402.81586889980696</v>
      </c>
      <c r="BG17" s="13">
        <f t="shared" si="9"/>
        <v>9926.5784807536002</v>
      </c>
      <c r="BI17">
        <v>57</v>
      </c>
      <c r="BJ17" t="s">
        <v>43</v>
      </c>
      <c r="BK17" s="2">
        <v>45118.646909722222</v>
      </c>
      <c r="BL17">
        <v>109</v>
      </c>
      <c r="BM17" t="s">
        <v>13</v>
      </c>
      <c r="BN17">
        <v>0</v>
      </c>
      <c r="BO17">
        <v>2.85</v>
      </c>
      <c r="BP17" s="3">
        <v>900764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44</v>
      </c>
      <c r="C18" s="2">
        <v>45118.668229166666</v>
      </c>
      <c r="D18">
        <v>277</v>
      </c>
      <c r="E18" t="s">
        <v>13</v>
      </c>
      <c r="F18">
        <v>0</v>
      </c>
      <c r="G18">
        <v>6.0049999999999999</v>
      </c>
      <c r="H18" s="3">
        <v>12398</v>
      </c>
      <c r="I18">
        <v>1.9E-2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45118.668229166666</v>
      </c>
      <c r="R18">
        <v>277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45118.668229166666</v>
      </c>
      <c r="AF18">
        <v>277</v>
      </c>
      <c r="AG18" t="s">
        <v>13</v>
      </c>
      <c r="AH18">
        <v>0</v>
      </c>
      <c r="AI18">
        <v>12.04</v>
      </c>
      <c r="AJ18" s="3">
        <v>113427</v>
      </c>
      <c r="AK18">
        <v>29.530999999999999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27.064712692892002</v>
      </c>
      <c r="AU18" s="13">
        <f t="shared" si="1"/>
        <v>25792.6614109439</v>
      </c>
      <c r="AW18" s="6">
        <f t="shared" si="2"/>
        <v>32.431936084999997</v>
      </c>
      <c r="AX18" s="15">
        <f t="shared" si="3"/>
        <v>20256.616794668673</v>
      </c>
      <c r="AZ18" s="14">
        <f t="shared" si="4"/>
        <v>32.239046412156405</v>
      </c>
      <c r="BA18" s="16">
        <f t="shared" si="5"/>
        <v>21474.188372810462</v>
      </c>
      <c r="BC18" s="7">
        <f t="shared" si="6"/>
        <v>26.628124164061841</v>
      </c>
      <c r="BD18" s="8">
        <f t="shared" si="7"/>
        <v>23013.328635923917</v>
      </c>
      <c r="BF18" s="12">
        <f t="shared" si="8"/>
        <v>27.064712692892002</v>
      </c>
      <c r="BG18" s="13">
        <f t="shared" si="9"/>
        <v>25792.6614109439</v>
      </c>
      <c r="BI18">
        <v>58</v>
      </c>
      <c r="BJ18" t="s">
        <v>44</v>
      </c>
      <c r="BK18" s="2">
        <v>45118.668229166666</v>
      </c>
      <c r="BL18">
        <v>277</v>
      </c>
      <c r="BM18" t="s">
        <v>13</v>
      </c>
      <c r="BN18">
        <v>0</v>
      </c>
      <c r="BO18">
        <v>2.8519999999999999</v>
      </c>
      <c r="BP18" s="3">
        <v>877046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45</v>
      </c>
      <c r="C19" s="2">
        <v>45118.68954861111</v>
      </c>
      <c r="D19">
        <v>372</v>
      </c>
      <c r="E19" t="s">
        <v>13</v>
      </c>
      <c r="F19">
        <v>0</v>
      </c>
      <c r="G19">
        <v>5.9980000000000002</v>
      </c>
      <c r="H19" s="3">
        <v>132974</v>
      </c>
      <c r="I19">
        <v>0.27800000000000002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45</v>
      </c>
      <c r="Q19" s="2">
        <v>45118.68954861111</v>
      </c>
      <c r="R19">
        <v>372</v>
      </c>
      <c r="S19" t="s">
        <v>13</v>
      </c>
      <c r="T19">
        <v>0</v>
      </c>
      <c r="U19">
        <v>5.9580000000000002</v>
      </c>
      <c r="V19" s="3">
        <v>1422</v>
      </c>
      <c r="W19">
        <v>0.33300000000000002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45</v>
      </c>
      <c r="AE19" s="2">
        <v>45118.68954861111</v>
      </c>
      <c r="AF19">
        <v>372</v>
      </c>
      <c r="AG19" t="s">
        <v>13</v>
      </c>
      <c r="AH19">
        <v>0</v>
      </c>
      <c r="AI19">
        <v>12.124000000000001</v>
      </c>
      <c r="AJ19" s="3">
        <v>43338</v>
      </c>
      <c r="AK19">
        <v>11.564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366.33523446594796</v>
      </c>
      <c r="AU19" s="13">
        <f t="shared" si="1"/>
        <v>9696.1130785116002</v>
      </c>
      <c r="AW19" s="6">
        <f t="shared" si="2"/>
        <v>403.70941648744878</v>
      </c>
      <c r="AX19" s="15">
        <f t="shared" si="3"/>
        <v>7951.8017005441197</v>
      </c>
      <c r="AZ19" s="14">
        <f t="shared" si="4"/>
        <v>347.83762596267167</v>
      </c>
      <c r="BA19" s="16">
        <f t="shared" si="5"/>
        <v>8251.82835671256</v>
      </c>
      <c r="BC19" s="7">
        <f t="shared" si="6"/>
        <v>308.32883690019491</v>
      </c>
      <c r="BD19" s="8">
        <f t="shared" si="7"/>
        <v>8806.3333891331185</v>
      </c>
      <c r="BF19" s="12">
        <f t="shared" si="8"/>
        <v>366.33523446594796</v>
      </c>
      <c r="BG19" s="13">
        <f t="shared" si="9"/>
        <v>9696.1130785116002</v>
      </c>
      <c r="BI19">
        <v>59</v>
      </c>
      <c r="BJ19" t="s">
        <v>45</v>
      </c>
      <c r="BK19" s="2">
        <v>45118.68954861111</v>
      </c>
      <c r="BL19">
        <v>372</v>
      </c>
      <c r="BM19" t="s">
        <v>13</v>
      </c>
      <c r="BN19">
        <v>0</v>
      </c>
      <c r="BO19">
        <v>2.859</v>
      </c>
      <c r="BP19" s="3">
        <v>775585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46</v>
      </c>
      <c r="C20" s="2">
        <v>45118.710833333331</v>
      </c>
      <c r="D20">
        <v>362</v>
      </c>
      <c r="E20" t="s">
        <v>13</v>
      </c>
      <c r="F20">
        <v>0</v>
      </c>
      <c r="G20">
        <v>6.0010000000000003</v>
      </c>
      <c r="H20" s="3">
        <v>33576</v>
      </c>
      <c r="I20">
        <v>6.5000000000000002E-2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46</v>
      </c>
      <c r="Q20" s="2">
        <v>45118.710833333331</v>
      </c>
      <c r="R20">
        <v>362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46</v>
      </c>
      <c r="AE20" s="2">
        <v>45118.710833333331</v>
      </c>
      <c r="AF20">
        <v>362</v>
      </c>
      <c r="AG20" t="s">
        <v>13</v>
      </c>
      <c r="AH20">
        <v>0</v>
      </c>
      <c r="AI20">
        <v>12.156000000000001</v>
      </c>
      <c r="AJ20" s="3">
        <v>2969</v>
      </c>
      <c r="AK20">
        <v>0.57599999999999996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89.973940557248</v>
      </c>
      <c r="AU20" s="13">
        <f t="shared" si="1"/>
        <v>698.69549628790003</v>
      </c>
      <c r="AW20" s="6">
        <f t="shared" si="2"/>
        <v>105.01227474522881</v>
      </c>
      <c r="AX20" s="15">
        <f t="shared" si="3"/>
        <v>584.72928489803007</v>
      </c>
      <c r="AZ20" s="14">
        <f t="shared" si="4"/>
        <v>87.925363653881604</v>
      </c>
      <c r="BA20" s="16">
        <f t="shared" si="5"/>
        <v>563.67146873414015</v>
      </c>
      <c r="BC20" s="7">
        <f t="shared" si="6"/>
        <v>76.275651410120958</v>
      </c>
      <c r="BD20" s="8">
        <f t="shared" si="7"/>
        <v>509.76734219527992</v>
      </c>
      <c r="BF20" s="12">
        <f t="shared" si="8"/>
        <v>89.973940557248</v>
      </c>
      <c r="BG20" s="13">
        <f t="shared" si="9"/>
        <v>698.69549628790003</v>
      </c>
      <c r="BI20">
        <v>60</v>
      </c>
      <c r="BJ20" t="s">
        <v>46</v>
      </c>
      <c r="BK20" s="2">
        <v>45118.710833333331</v>
      </c>
      <c r="BL20">
        <v>362</v>
      </c>
      <c r="BM20" t="s">
        <v>13</v>
      </c>
      <c r="BN20">
        <v>0</v>
      </c>
      <c r="BO20">
        <v>2.847</v>
      </c>
      <c r="BP20" s="3">
        <v>975026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47</v>
      </c>
      <c r="C21" s="2">
        <v>45118.732106481482</v>
      </c>
      <c r="D21">
        <v>224</v>
      </c>
      <c r="E21" t="s">
        <v>13</v>
      </c>
      <c r="F21">
        <v>0</v>
      </c>
      <c r="G21">
        <v>6.0030000000000001</v>
      </c>
      <c r="H21" s="3">
        <v>31646</v>
      </c>
      <c r="I21">
        <v>0.06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47</v>
      </c>
      <c r="Q21" s="2">
        <v>45118.732106481482</v>
      </c>
      <c r="R21">
        <v>224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47</v>
      </c>
      <c r="AE21" s="2">
        <v>45118.732106481482</v>
      </c>
      <c r="AF21">
        <v>224</v>
      </c>
      <c r="AG21" t="s">
        <v>13</v>
      </c>
      <c r="AH21">
        <v>0</v>
      </c>
      <c r="AI21">
        <v>12.154</v>
      </c>
      <c r="AJ21" s="3">
        <v>2097</v>
      </c>
      <c r="AK21">
        <v>0.33300000000000002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84.299460888667994</v>
      </c>
      <c r="AU21" s="13">
        <f t="shared" si="1"/>
        <v>487.94234175509996</v>
      </c>
      <c r="AW21" s="6">
        <f t="shared" si="2"/>
        <v>99.052886744280812</v>
      </c>
      <c r="AX21" s="15">
        <f t="shared" si="3"/>
        <v>423.33777463707003</v>
      </c>
      <c r="AZ21" s="14">
        <f t="shared" si="4"/>
        <v>82.855032359695599</v>
      </c>
      <c r="BA21" s="16">
        <f t="shared" si="5"/>
        <v>397.01689812966004</v>
      </c>
      <c r="BC21" s="7">
        <f t="shared" si="6"/>
        <v>71.754149661289361</v>
      </c>
      <c r="BD21" s="8">
        <f t="shared" si="7"/>
        <v>329.63767812232004</v>
      </c>
      <c r="BF21" s="12">
        <f t="shared" si="8"/>
        <v>84.299460888667994</v>
      </c>
      <c r="BG21" s="13">
        <f t="shared" si="9"/>
        <v>487.94234175509996</v>
      </c>
      <c r="BI21">
        <v>61</v>
      </c>
      <c r="BJ21" t="s">
        <v>47</v>
      </c>
      <c r="BK21" s="2">
        <v>45118.732106481482</v>
      </c>
      <c r="BL21">
        <v>224</v>
      </c>
      <c r="BM21" t="s">
        <v>13</v>
      </c>
      <c r="BN21">
        <v>0</v>
      </c>
      <c r="BO21">
        <v>2.85</v>
      </c>
      <c r="BP21" s="3">
        <v>945999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48</v>
      </c>
      <c r="C22" s="2">
        <v>45118.753425925926</v>
      </c>
      <c r="D22">
        <v>160</v>
      </c>
      <c r="E22" t="s">
        <v>13</v>
      </c>
      <c r="F22">
        <v>0</v>
      </c>
      <c r="G22">
        <v>5.9989999999999997</v>
      </c>
      <c r="H22" s="3">
        <v>83829</v>
      </c>
      <c r="I22">
        <v>0.17199999999999999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48</v>
      </c>
      <c r="Q22" s="2">
        <v>45118.753425925926</v>
      </c>
      <c r="R22">
        <v>160</v>
      </c>
      <c r="S22" t="s">
        <v>13</v>
      </c>
      <c r="T22">
        <v>0</v>
      </c>
      <c r="U22">
        <v>5.96</v>
      </c>
      <c r="V22" s="3">
        <v>1380</v>
      </c>
      <c r="W22">
        <v>0.32200000000000001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48</v>
      </c>
      <c r="AE22" s="2">
        <v>45118.753425925926</v>
      </c>
      <c r="AF22">
        <v>160</v>
      </c>
      <c r="AG22" t="s">
        <v>13</v>
      </c>
      <c r="AH22">
        <v>0</v>
      </c>
      <c r="AI22">
        <v>12.138</v>
      </c>
      <c r="AJ22" s="3">
        <v>26802</v>
      </c>
      <c r="AK22">
        <v>7.125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233.58959294294303</v>
      </c>
      <c r="AU22" s="13">
        <f t="shared" si="1"/>
        <v>6190.3298402556002</v>
      </c>
      <c r="AW22" s="6">
        <f t="shared" si="2"/>
        <v>258.04140572709576</v>
      </c>
      <c r="AX22" s="15">
        <f t="shared" si="3"/>
        <v>4958.8301460049197</v>
      </c>
      <c r="AZ22" s="14">
        <f t="shared" si="4"/>
        <v>219.62871427996311</v>
      </c>
      <c r="BA22" s="16">
        <f t="shared" si="5"/>
        <v>5109.0040744629605</v>
      </c>
      <c r="BC22" s="7">
        <f t="shared" si="6"/>
        <v>193.79451315804985</v>
      </c>
      <c r="BD22" s="8">
        <f t="shared" si="7"/>
        <v>5417.9411793539202</v>
      </c>
      <c r="BF22" s="12">
        <f t="shared" si="8"/>
        <v>233.58959294294303</v>
      </c>
      <c r="BG22" s="13">
        <f t="shared" si="9"/>
        <v>6190.3298402556002</v>
      </c>
      <c r="BI22">
        <v>62</v>
      </c>
      <c r="BJ22" t="s">
        <v>48</v>
      </c>
      <c r="BK22" s="2">
        <v>45118.753425925926</v>
      </c>
      <c r="BL22">
        <v>160</v>
      </c>
      <c r="BM22" t="s">
        <v>13</v>
      </c>
      <c r="BN22">
        <v>0</v>
      </c>
      <c r="BO22">
        <v>2.855</v>
      </c>
      <c r="BP22" s="3">
        <v>822912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49</v>
      </c>
      <c r="C23" s="2">
        <v>45118.774710648147</v>
      </c>
      <c r="D23">
        <v>96</v>
      </c>
      <c r="E23" t="s">
        <v>13</v>
      </c>
      <c r="F23">
        <v>0</v>
      </c>
      <c r="G23">
        <v>6.0720000000000001</v>
      </c>
      <c r="H23" s="3">
        <v>2222</v>
      </c>
      <c r="I23">
        <v>-3.0000000000000001E-3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49</v>
      </c>
      <c r="Q23" s="2">
        <v>45118.774710648147</v>
      </c>
      <c r="R23">
        <v>96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49</v>
      </c>
      <c r="AE23" s="2">
        <v>45118.774710648147</v>
      </c>
      <c r="AF23">
        <v>96</v>
      </c>
      <c r="AG23" t="s">
        <v>13</v>
      </c>
      <c r="AH23">
        <v>0</v>
      </c>
      <c r="AI23">
        <v>12.057</v>
      </c>
      <c r="AJ23" s="3">
        <v>109559</v>
      </c>
      <c r="AK23">
        <v>28.571999999999999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4.7983033600000002</v>
      </c>
      <c r="AU23" s="13">
        <f t="shared" si="1"/>
        <v>24869.8344637271</v>
      </c>
      <c r="AW23" s="6">
        <f t="shared" si="2"/>
        <v>1.7444272849999996</v>
      </c>
      <c r="AX23" s="15">
        <f t="shared" si="3"/>
        <v>19593.629337827631</v>
      </c>
      <c r="AZ23" s="14">
        <f t="shared" si="4"/>
        <v>1.4935903922000016</v>
      </c>
      <c r="BA23" s="16">
        <f t="shared" si="5"/>
        <v>20748.651182938942</v>
      </c>
      <c r="BC23" s="7">
        <f t="shared" si="6"/>
        <v>0.76753516519999976</v>
      </c>
      <c r="BD23" s="8">
        <f t="shared" si="7"/>
        <v>22235.824287244879</v>
      </c>
      <c r="BF23" s="12">
        <f t="shared" si="8"/>
        <v>4.7983033600000002</v>
      </c>
      <c r="BG23" s="13">
        <f t="shared" si="9"/>
        <v>24869.8344637271</v>
      </c>
      <c r="BI23">
        <v>63</v>
      </c>
      <c r="BJ23" t="s">
        <v>49</v>
      </c>
      <c r="BK23" s="2">
        <v>45118.774710648147</v>
      </c>
      <c r="BL23">
        <v>96</v>
      </c>
      <c r="BM23" t="s">
        <v>13</v>
      </c>
      <c r="BN23">
        <v>0</v>
      </c>
      <c r="BO23">
        <v>2.855</v>
      </c>
      <c r="BP23" s="3">
        <v>896810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50</v>
      </c>
      <c r="C24" s="2">
        <v>45118.796030092592</v>
      </c>
      <c r="D24">
        <v>102</v>
      </c>
      <c r="E24" t="s">
        <v>13</v>
      </c>
      <c r="F24">
        <v>0</v>
      </c>
      <c r="G24">
        <v>6.02</v>
      </c>
      <c r="H24" s="3">
        <v>107358</v>
      </c>
      <c r="I24">
        <v>0.223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50</v>
      </c>
      <c r="Q24" s="2">
        <v>45118.796030092592</v>
      </c>
      <c r="R24">
        <v>102</v>
      </c>
      <c r="S24" t="s">
        <v>13</v>
      </c>
      <c r="T24">
        <v>0</v>
      </c>
      <c r="U24">
        <v>5.9589999999999996</v>
      </c>
      <c r="V24" s="3">
        <v>1008</v>
      </c>
      <c r="W24">
        <v>0.22600000000000001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50</v>
      </c>
      <c r="AE24" s="2">
        <v>45118.796030092592</v>
      </c>
      <c r="AF24">
        <v>102</v>
      </c>
      <c r="AG24" t="s">
        <v>13</v>
      </c>
      <c r="AH24">
        <v>0</v>
      </c>
      <c r="AI24">
        <v>12.196</v>
      </c>
      <c r="AJ24" s="3">
        <v>664</v>
      </c>
      <c r="AK24">
        <v>-6.7000000000000004E-2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298.09430176137204</v>
      </c>
      <c r="AU24" s="13">
        <f t="shared" si="1"/>
        <v>140.09490733440001</v>
      </c>
      <c r="AW24" s="6">
        <f t="shared" si="2"/>
        <v>328.27436887814315</v>
      </c>
      <c r="AX24" s="15">
        <f t="shared" si="3"/>
        <v>157.90792495808</v>
      </c>
      <c r="AZ24" s="14">
        <f t="shared" si="4"/>
        <v>281.08376801417239</v>
      </c>
      <c r="BA24" s="16">
        <f t="shared" si="5"/>
        <v>123.09163103104</v>
      </c>
      <c r="BC24" s="7">
        <f t="shared" si="6"/>
        <v>248.6783008871914</v>
      </c>
      <c r="BD24" s="8">
        <f t="shared" si="7"/>
        <v>33.537548334079972</v>
      </c>
      <c r="BF24" s="12">
        <f t="shared" si="8"/>
        <v>298.09430176137204</v>
      </c>
      <c r="BG24" s="13">
        <f t="shared" si="9"/>
        <v>140.09490733440001</v>
      </c>
      <c r="BI24">
        <v>64</v>
      </c>
      <c r="BJ24" t="s">
        <v>50</v>
      </c>
      <c r="BK24" s="2">
        <v>45118.796030092592</v>
      </c>
      <c r="BL24">
        <v>102</v>
      </c>
      <c r="BM24" t="s">
        <v>13</v>
      </c>
      <c r="BN24">
        <v>0</v>
      </c>
      <c r="BO24">
        <v>2.8679999999999999</v>
      </c>
      <c r="BP24" s="3">
        <v>1003553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51</v>
      </c>
      <c r="C25" s="2">
        <v>45118.817349537036</v>
      </c>
      <c r="D25">
        <v>222</v>
      </c>
      <c r="E25" t="s">
        <v>13</v>
      </c>
      <c r="F25">
        <v>0</v>
      </c>
      <c r="G25">
        <v>6.0149999999999997</v>
      </c>
      <c r="H25" s="3">
        <v>374860</v>
      </c>
      <c r="I25">
        <v>0.79700000000000004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51</v>
      </c>
      <c r="Q25" s="2">
        <v>45118.817349537036</v>
      </c>
      <c r="R25">
        <v>222</v>
      </c>
      <c r="S25" t="s">
        <v>13</v>
      </c>
      <c r="T25">
        <v>0</v>
      </c>
      <c r="U25">
        <v>5.9669999999999996</v>
      </c>
      <c r="V25" s="3">
        <v>4472</v>
      </c>
      <c r="W25">
        <v>1.1180000000000001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51</v>
      </c>
      <c r="AE25" s="2">
        <v>45118.817349537036</v>
      </c>
      <c r="AF25">
        <v>222</v>
      </c>
      <c r="AG25" t="s">
        <v>13</v>
      </c>
      <c r="AH25">
        <v>0</v>
      </c>
      <c r="AI25">
        <v>12.183</v>
      </c>
      <c r="AJ25" s="3">
        <v>5432</v>
      </c>
      <c r="AK25">
        <v>1.262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878.71472763544011</v>
      </c>
      <c r="AU25" s="13">
        <f t="shared" si="1"/>
        <v>1290.2300287935998</v>
      </c>
      <c r="AW25" s="6">
        <f t="shared" si="2"/>
        <v>1063.2130200024799</v>
      </c>
      <c r="AX25" s="15">
        <f t="shared" si="3"/>
        <v>1040.07066921152</v>
      </c>
      <c r="AZ25" s="14">
        <f t="shared" si="4"/>
        <v>970.35612963035999</v>
      </c>
      <c r="BA25" s="16">
        <f t="shared" si="5"/>
        <v>1034.2606222937602</v>
      </c>
      <c r="BC25" s="7">
        <f t="shared" si="6"/>
        <v>866.38379762141585</v>
      </c>
      <c r="BD25" s="8">
        <f t="shared" si="7"/>
        <v>1018.34139095552</v>
      </c>
      <c r="BF25" s="12">
        <f t="shared" si="8"/>
        <v>878.71472763544011</v>
      </c>
      <c r="BG25" s="13">
        <f t="shared" si="9"/>
        <v>1290.2300287935998</v>
      </c>
      <c r="BI25">
        <v>65</v>
      </c>
      <c r="BJ25" t="s">
        <v>51</v>
      </c>
      <c r="BK25" s="2">
        <v>45118.817349537036</v>
      </c>
      <c r="BL25">
        <v>222</v>
      </c>
      <c r="BM25" t="s">
        <v>13</v>
      </c>
      <c r="BN25">
        <v>0</v>
      </c>
      <c r="BO25">
        <v>2.875</v>
      </c>
      <c r="BP25" s="3">
        <v>798538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52</v>
      </c>
      <c r="C26" s="2">
        <v>45118.838622685187</v>
      </c>
      <c r="D26">
        <v>41</v>
      </c>
      <c r="E26" t="s">
        <v>13</v>
      </c>
      <c r="F26">
        <v>0</v>
      </c>
      <c r="G26">
        <v>5.9509999999999996</v>
      </c>
      <c r="H26" s="3">
        <v>19486799</v>
      </c>
      <c r="I26">
        <v>43.435000000000002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52</v>
      </c>
      <c r="Q26" s="2">
        <v>45118.838622685187</v>
      </c>
      <c r="R26">
        <v>41</v>
      </c>
      <c r="S26" t="s">
        <v>13</v>
      </c>
      <c r="T26">
        <v>0</v>
      </c>
      <c r="U26">
        <v>5.9130000000000003</v>
      </c>
      <c r="V26" s="3">
        <v>160952</v>
      </c>
      <c r="W26">
        <v>40.686999999999998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52</v>
      </c>
      <c r="AE26" s="2">
        <v>45118.838622685187</v>
      </c>
      <c r="AF26">
        <v>41</v>
      </c>
      <c r="AG26" t="s">
        <v>13</v>
      </c>
      <c r="AH26">
        <v>0</v>
      </c>
      <c r="AI26">
        <v>12.065</v>
      </c>
      <c r="AJ26" s="3">
        <v>112513</v>
      </c>
      <c r="AK26">
        <v>29.303999999999998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39734.077073920002</v>
      </c>
      <c r="AU26" s="13">
        <f t="shared" si="1"/>
        <v>25574.709835587899</v>
      </c>
      <c r="AW26" s="6">
        <f t="shared" si="2"/>
        <v>31209.38451960864</v>
      </c>
      <c r="AX26" s="15">
        <f t="shared" si="3"/>
        <v>20100.123774641874</v>
      </c>
      <c r="AZ26" s="14">
        <f t="shared" si="4"/>
        <v>41034.268485678724</v>
      </c>
      <c r="BA26" s="16">
        <f t="shared" si="5"/>
        <v>21302.789411752059</v>
      </c>
      <c r="BC26" s="7">
        <f t="shared" si="6"/>
        <v>39495.989712628478</v>
      </c>
      <c r="BD26" s="8">
        <f t="shared" si="7"/>
        <v>22829.67494968712</v>
      </c>
      <c r="BF26" s="12">
        <f t="shared" si="8"/>
        <v>39734.077073920002</v>
      </c>
      <c r="BG26" s="13">
        <f t="shared" si="9"/>
        <v>25574.709835587899</v>
      </c>
      <c r="BI26">
        <v>66</v>
      </c>
      <c r="BJ26" t="s">
        <v>52</v>
      </c>
      <c r="BK26" s="2">
        <v>45118.838622685187</v>
      </c>
      <c r="BL26">
        <v>41</v>
      </c>
      <c r="BM26" t="s">
        <v>13</v>
      </c>
      <c r="BN26">
        <v>0</v>
      </c>
      <c r="BO26">
        <v>2.8610000000000002</v>
      </c>
      <c r="BP26" s="3">
        <v>967364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53</v>
      </c>
      <c r="C27" s="2">
        <v>45118.859918981485</v>
      </c>
      <c r="D27">
        <v>203</v>
      </c>
      <c r="E27" t="s">
        <v>13</v>
      </c>
      <c r="F27">
        <v>0</v>
      </c>
      <c r="G27">
        <v>6.0590000000000002</v>
      </c>
      <c r="H27" s="3">
        <v>2891</v>
      </c>
      <c r="I27">
        <v>-1E-3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53</v>
      </c>
      <c r="Q27" s="2">
        <v>45118.859918981485</v>
      </c>
      <c r="R27">
        <v>203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53</v>
      </c>
      <c r="AE27" s="2">
        <v>45118.859918981485</v>
      </c>
      <c r="AF27">
        <v>203</v>
      </c>
      <c r="AG27" t="s">
        <v>13</v>
      </c>
      <c r="AH27">
        <v>0</v>
      </c>
      <c r="AI27">
        <v>12.066000000000001</v>
      </c>
      <c r="AJ27" s="3">
        <v>108982</v>
      </c>
      <c r="AK27">
        <v>28.428999999999998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3.4576407400000004</v>
      </c>
      <c r="AU27" s="13">
        <f t="shared" si="1"/>
        <v>24732.068978348401</v>
      </c>
      <c r="AW27" s="6">
        <f t="shared" si="2"/>
        <v>3.6267599712499994</v>
      </c>
      <c r="AX27" s="15">
        <f t="shared" si="3"/>
        <v>19494.56871914252</v>
      </c>
      <c r="AZ27" s="14">
        <f t="shared" si="4"/>
        <v>3.8529537960500004</v>
      </c>
      <c r="BA27" s="16">
        <f t="shared" si="5"/>
        <v>20640.379138971763</v>
      </c>
      <c r="BC27" s="7">
        <f t="shared" si="6"/>
        <v>1.8230960093000002</v>
      </c>
      <c r="BD27" s="8">
        <f t="shared" si="7"/>
        <v>22119.776412211519</v>
      </c>
      <c r="BF27" s="12">
        <f t="shared" si="8"/>
        <v>3.4576407400000004</v>
      </c>
      <c r="BG27" s="13">
        <f t="shared" si="9"/>
        <v>24732.068978348401</v>
      </c>
      <c r="BI27">
        <v>67</v>
      </c>
      <c r="BJ27" t="s">
        <v>53</v>
      </c>
      <c r="BK27" s="2">
        <v>45118.859918981485</v>
      </c>
      <c r="BL27">
        <v>203</v>
      </c>
      <c r="BM27" t="s">
        <v>13</v>
      </c>
      <c r="BN27">
        <v>0</v>
      </c>
      <c r="BO27">
        <v>2.8679999999999999</v>
      </c>
      <c r="BP27" s="3">
        <v>912859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54</v>
      </c>
      <c r="C28" s="2">
        <v>45118.881192129629</v>
      </c>
      <c r="D28">
        <v>375</v>
      </c>
      <c r="E28" t="s">
        <v>13</v>
      </c>
      <c r="F28">
        <v>0</v>
      </c>
      <c r="G28">
        <v>5.94</v>
      </c>
      <c r="H28" s="3">
        <v>18264144</v>
      </c>
      <c r="I28">
        <v>40.604999999999997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54</v>
      </c>
      <c r="Q28" s="2">
        <v>45118.881192129629</v>
      </c>
      <c r="R28">
        <v>375</v>
      </c>
      <c r="S28" t="s">
        <v>13</v>
      </c>
      <c r="T28">
        <v>0</v>
      </c>
      <c r="U28">
        <v>5.9020000000000001</v>
      </c>
      <c r="V28" s="3">
        <v>152833</v>
      </c>
      <c r="W28">
        <v>38.667000000000002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54</v>
      </c>
      <c r="AE28" s="2">
        <v>45118.881192129629</v>
      </c>
      <c r="AF28">
        <v>375</v>
      </c>
      <c r="AG28" t="s">
        <v>13</v>
      </c>
      <c r="AH28">
        <v>0</v>
      </c>
      <c r="AI28">
        <v>12.085000000000001</v>
      </c>
      <c r="AJ28" s="3">
        <v>75123</v>
      </c>
      <c r="AK28">
        <v>19.873000000000001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37702.505982219998</v>
      </c>
      <c r="AU28" s="13">
        <f t="shared" si="1"/>
        <v>16600.149376223901</v>
      </c>
      <c r="AW28" s="6">
        <f t="shared" si="2"/>
        <v>29659.217486545367</v>
      </c>
      <c r="AX28" s="15">
        <f t="shared" si="3"/>
        <v>13608.39389385267</v>
      </c>
      <c r="AZ28" s="14">
        <f t="shared" si="4"/>
        <v>39003.687627407773</v>
      </c>
      <c r="BA28" s="16">
        <f t="shared" si="5"/>
        <v>14267.896857002461</v>
      </c>
      <c r="BC28" s="7">
        <f t="shared" si="6"/>
        <v>37539.157696271184</v>
      </c>
      <c r="BD28" s="8">
        <f t="shared" si="7"/>
        <v>15280.20286990792</v>
      </c>
      <c r="BF28" s="12">
        <f t="shared" si="8"/>
        <v>37702.505982219998</v>
      </c>
      <c r="BG28" s="13">
        <f t="shared" si="9"/>
        <v>16600.149376223901</v>
      </c>
      <c r="BI28">
        <v>68</v>
      </c>
      <c r="BJ28" t="s">
        <v>54</v>
      </c>
      <c r="BK28" s="2">
        <v>45118.881192129629</v>
      </c>
      <c r="BL28">
        <v>375</v>
      </c>
      <c r="BM28" t="s">
        <v>13</v>
      </c>
      <c r="BN28">
        <v>0</v>
      </c>
      <c r="BO28">
        <v>2.8679999999999999</v>
      </c>
      <c r="BP28" s="3">
        <v>625291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55</v>
      </c>
      <c r="C29" s="2">
        <v>45118.902499999997</v>
      </c>
      <c r="D29">
        <v>265</v>
      </c>
      <c r="E29" t="s">
        <v>13</v>
      </c>
      <c r="F29">
        <v>0</v>
      </c>
      <c r="G29">
        <v>6.0170000000000003</v>
      </c>
      <c r="H29" s="3">
        <v>139378</v>
      </c>
      <c r="I29">
        <v>0.29099999999999998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55</v>
      </c>
      <c r="Q29" s="2">
        <v>45118.902499999997</v>
      </c>
      <c r="R29">
        <v>265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55</v>
      </c>
      <c r="AE29" s="2">
        <v>45118.902499999997</v>
      </c>
      <c r="AF29">
        <v>265</v>
      </c>
      <c r="AG29" t="s">
        <v>13</v>
      </c>
      <c r="AH29">
        <v>0</v>
      </c>
      <c r="AI29">
        <v>12.093</v>
      </c>
      <c r="AJ29" s="3">
        <v>85343</v>
      </c>
      <c r="AK29">
        <v>22.486999999999998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383.07209420393195</v>
      </c>
      <c r="AU29" s="13">
        <f t="shared" si="1"/>
        <v>19064.5689091559</v>
      </c>
      <c r="AW29" s="6">
        <f t="shared" si="2"/>
        <v>422.4008116172792</v>
      </c>
      <c r="AX29" s="15">
        <f t="shared" si="3"/>
        <v>15400.241446472271</v>
      </c>
      <c r="AZ29" s="14">
        <f t="shared" si="4"/>
        <v>364.5012991697244</v>
      </c>
      <c r="BA29" s="16">
        <f t="shared" si="5"/>
        <v>16195.295066427261</v>
      </c>
      <c r="BC29" s="7">
        <f t="shared" si="6"/>
        <v>323.22495568676254</v>
      </c>
      <c r="BD29" s="8">
        <f t="shared" si="7"/>
        <v>17350.825026397517</v>
      </c>
      <c r="BF29" s="12">
        <f t="shared" si="8"/>
        <v>383.07209420393195</v>
      </c>
      <c r="BG29" s="13">
        <f t="shared" si="9"/>
        <v>19064.5689091559</v>
      </c>
      <c r="BI29">
        <v>69</v>
      </c>
      <c r="BJ29" t="s">
        <v>55</v>
      </c>
      <c r="BK29" s="2">
        <v>45118.902499999997</v>
      </c>
      <c r="BL29">
        <v>265</v>
      </c>
      <c r="BM29" t="s">
        <v>13</v>
      </c>
      <c r="BN29">
        <v>0</v>
      </c>
      <c r="BO29">
        <v>2.8759999999999999</v>
      </c>
      <c r="BP29" s="3">
        <v>795604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56</v>
      </c>
      <c r="C30" s="2">
        <v>45118.923773148148</v>
      </c>
      <c r="D30">
        <v>140</v>
      </c>
      <c r="E30" t="s">
        <v>13</v>
      </c>
      <c r="F30">
        <v>0</v>
      </c>
      <c r="G30">
        <v>5.9480000000000004</v>
      </c>
      <c r="H30" s="3">
        <v>19105888</v>
      </c>
      <c r="I30">
        <v>42.552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56</v>
      </c>
      <c r="Q30" s="2">
        <v>45118.923773148148</v>
      </c>
      <c r="R30">
        <v>140</v>
      </c>
      <c r="S30" t="s">
        <v>13</v>
      </c>
      <c r="T30">
        <v>0</v>
      </c>
      <c r="U30">
        <v>5.9130000000000003</v>
      </c>
      <c r="V30" s="3">
        <v>161996</v>
      </c>
      <c r="W30">
        <v>40.947000000000003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56</v>
      </c>
      <c r="AE30" s="2">
        <v>45118.923773148148</v>
      </c>
      <c r="AF30">
        <v>140</v>
      </c>
      <c r="AG30" t="s">
        <v>13</v>
      </c>
      <c r="AH30">
        <v>0</v>
      </c>
      <c r="AI30">
        <v>12.106999999999999</v>
      </c>
      <c r="AJ30" s="3">
        <v>67070</v>
      </c>
      <c r="AK30">
        <v>17.795000000000002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39995.119919680001</v>
      </c>
      <c r="AU30" s="13">
        <f t="shared" si="1"/>
        <v>14652.255057590002</v>
      </c>
      <c r="AW30" s="6">
        <f t="shared" si="2"/>
        <v>31408.747682692563</v>
      </c>
      <c r="AX30" s="15">
        <f t="shared" si="3"/>
        <v>12187.244379827</v>
      </c>
      <c r="AZ30" s="14">
        <f t="shared" si="4"/>
        <v>41295.183330398882</v>
      </c>
      <c r="BA30" s="16">
        <f t="shared" si="5"/>
        <v>12746.782261526001</v>
      </c>
      <c r="BC30" s="7">
        <f t="shared" si="6"/>
        <v>39747.427996169921</v>
      </c>
      <c r="BD30" s="8">
        <f t="shared" si="7"/>
        <v>13644.870217351998</v>
      </c>
      <c r="BF30" s="12">
        <f t="shared" si="8"/>
        <v>39995.119919680001</v>
      </c>
      <c r="BG30" s="13">
        <f t="shared" si="9"/>
        <v>14652.255057590002</v>
      </c>
      <c r="BI30">
        <v>70</v>
      </c>
      <c r="BJ30" t="s">
        <v>56</v>
      </c>
      <c r="BK30" s="2">
        <v>45118.923773148148</v>
      </c>
      <c r="BL30">
        <v>140</v>
      </c>
      <c r="BM30" t="s">
        <v>13</v>
      </c>
      <c r="BN30">
        <v>0</v>
      </c>
      <c r="BO30">
        <v>2.8780000000000001</v>
      </c>
      <c r="BP30" s="3">
        <v>662364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57</v>
      </c>
      <c r="C31" s="2">
        <v>45118.945104166669</v>
      </c>
      <c r="D31">
        <v>206</v>
      </c>
      <c r="E31" t="s">
        <v>13</v>
      </c>
      <c r="F31">
        <v>0</v>
      </c>
      <c r="G31">
        <v>6.0170000000000003</v>
      </c>
      <c r="H31" s="3">
        <v>73533</v>
      </c>
      <c r="I31">
        <v>0.15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57</v>
      </c>
      <c r="Q31" s="2">
        <v>45118.945104166669</v>
      </c>
      <c r="R31">
        <v>206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57</v>
      </c>
      <c r="AE31" s="2">
        <v>45118.945104166669</v>
      </c>
      <c r="AF31">
        <v>206</v>
      </c>
      <c r="AG31" t="s">
        <v>13</v>
      </c>
      <c r="AH31">
        <v>0</v>
      </c>
      <c r="AI31">
        <v>12.16</v>
      </c>
      <c r="AJ31" s="3">
        <v>24302</v>
      </c>
      <c r="AK31">
        <v>6.4470000000000001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204.81391900564702</v>
      </c>
      <c r="AU31" s="13">
        <f t="shared" si="1"/>
        <v>5638.6011762556</v>
      </c>
      <c r="AW31" s="6">
        <f t="shared" si="2"/>
        <v>227.02407627495819</v>
      </c>
      <c r="AX31" s="15">
        <f t="shared" si="3"/>
        <v>4503.3496412049199</v>
      </c>
      <c r="AZ31" s="14">
        <f t="shared" si="4"/>
        <v>192.69463635743989</v>
      </c>
      <c r="BA31" s="16">
        <f t="shared" si="5"/>
        <v>4633.0814520629601</v>
      </c>
      <c r="BC31" s="7">
        <f t="shared" si="6"/>
        <v>169.74999599775194</v>
      </c>
      <c r="BD31" s="8">
        <f t="shared" si="7"/>
        <v>4904.4516145539201</v>
      </c>
      <c r="BF31" s="12">
        <f t="shared" si="8"/>
        <v>204.81391900564702</v>
      </c>
      <c r="BG31" s="13">
        <f t="shared" si="9"/>
        <v>5638.6011762556</v>
      </c>
      <c r="BI31">
        <v>71</v>
      </c>
      <c r="BJ31" t="s">
        <v>57</v>
      </c>
      <c r="BK31" s="2">
        <v>45118.945104166669</v>
      </c>
      <c r="BL31">
        <v>206</v>
      </c>
      <c r="BM31" t="s">
        <v>13</v>
      </c>
      <c r="BN31">
        <v>0</v>
      </c>
      <c r="BO31">
        <v>2.8660000000000001</v>
      </c>
      <c r="BP31" s="3">
        <v>940893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58</v>
      </c>
      <c r="C32" s="2">
        <v>45118.966354166667</v>
      </c>
      <c r="D32">
        <v>12</v>
      </c>
      <c r="E32" t="s">
        <v>13</v>
      </c>
      <c r="F32">
        <v>0</v>
      </c>
      <c r="G32">
        <v>6.016</v>
      </c>
      <c r="H32" s="3">
        <v>106992</v>
      </c>
      <c r="I32">
        <v>0.222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58</v>
      </c>
      <c r="Q32" s="2">
        <v>45118.966354166667</v>
      </c>
      <c r="R32">
        <v>12</v>
      </c>
      <c r="S32" t="s">
        <v>13</v>
      </c>
      <c r="T32">
        <v>0</v>
      </c>
      <c r="U32">
        <v>5.9359999999999999</v>
      </c>
      <c r="V32" s="3">
        <v>607</v>
      </c>
      <c r="W32">
        <v>0.123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58</v>
      </c>
      <c r="AE32" s="2">
        <v>45118.966354166667</v>
      </c>
      <c r="AF32">
        <v>12</v>
      </c>
      <c r="AG32" t="s">
        <v>13</v>
      </c>
      <c r="AH32">
        <v>0</v>
      </c>
      <c r="AI32">
        <v>12.214</v>
      </c>
      <c r="AJ32" s="3">
        <v>134</v>
      </c>
      <c r="AK32">
        <v>-0.215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297.104282723072</v>
      </c>
      <c r="AU32" s="13">
        <f t="shared" si="1"/>
        <v>10.967810268400001</v>
      </c>
      <c r="AW32" s="6">
        <f t="shared" si="2"/>
        <v>327.18879548216319</v>
      </c>
      <c r="AX32" s="15">
        <f t="shared" si="3"/>
        <v>59.672472901879999</v>
      </c>
      <c r="AZ32" s="14">
        <f t="shared" si="4"/>
        <v>280.12884287306241</v>
      </c>
      <c r="BA32" s="16">
        <f t="shared" si="5"/>
        <v>21.762508035440003</v>
      </c>
      <c r="BC32" s="7">
        <f t="shared" si="6"/>
        <v>247.82525141932541</v>
      </c>
      <c r="BD32" s="8">
        <f t="shared" si="7"/>
        <v>-76.002658237120002</v>
      </c>
      <c r="BF32" s="12">
        <f t="shared" si="8"/>
        <v>297.104282723072</v>
      </c>
      <c r="BG32" s="13">
        <f t="shared" si="9"/>
        <v>10.967810268400001</v>
      </c>
      <c r="BI32">
        <v>72</v>
      </c>
      <c r="BJ32" t="s">
        <v>58</v>
      </c>
      <c r="BK32" s="2">
        <v>45118.966354166667</v>
      </c>
      <c r="BL32">
        <v>12</v>
      </c>
      <c r="BM32" t="s">
        <v>13</v>
      </c>
      <c r="BN32">
        <v>0</v>
      </c>
      <c r="BO32">
        <v>2.8679999999999999</v>
      </c>
      <c r="BP32" s="3">
        <v>936306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59</v>
      </c>
      <c r="C33" s="2">
        <v>45118.987638888888</v>
      </c>
      <c r="D33">
        <v>399</v>
      </c>
      <c r="E33" t="s">
        <v>13</v>
      </c>
      <c r="F33">
        <v>0</v>
      </c>
      <c r="G33">
        <v>6</v>
      </c>
      <c r="H33" s="3">
        <v>30253</v>
      </c>
      <c r="I33">
        <v>5.7000000000000002E-2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59</v>
      </c>
      <c r="Q33" s="2">
        <v>45118.987638888888</v>
      </c>
      <c r="R33">
        <v>399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59</v>
      </c>
      <c r="AE33" s="2">
        <v>45118.987638888888</v>
      </c>
      <c r="AF33">
        <v>399</v>
      </c>
      <c r="AG33" t="s">
        <v>13</v>
      </c>
      <c r="AH33">
        <v>0</v>
      </c>
      <c r="AI33">
        <v>12.162000000000001</v>
      </c>
      <c r="AJ33" s="3">
        <v>2659</v>
      </c>
      <c r="AK33">
        <v>0.49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0"/>
        <v>80.196539197807013</v>
      </c>
      <c r="AU33" s="13">
        <f t="shared" si="1"/>
        <v>623.85124483589993</v>
      </c>
      <c r="AW33" s="6">
        <f t="shared" si="2"/>
        <v>94.747850839854209</v>
      </c>
      <c r="AX33" s="15">
        <f t="shared" si="3"/>
        <v>527.36479846163002</v>
      </c>
      <c r="AZ33" s="14">
        <f t="shared" si="4"/>
        <v>79.194901999311895</v>
      </c>
      <c r="BA33" s="16">
        <f t="shared" si="5"/>
        <v>504.42783723093999</v>
      </c>
      <c r="BC33" s="7">
        <f t="shared" si="6"/>
        <v>68.490330247515132</v>
      </c>
      <c r="BD33" s="8">
        <f t="shared" si="7"/>
        <v>445.73486642887991</v>
      </c>
      <c r="BF33" s="12">
        <f t="shared" si="8"/>
        <v>80.196539197807013</v>
      </c>
      <c r="BG33" s="13">
        <f t="shared" si="9"/>
        <v>623.85124483589993</v>
      </c>
      <c r="BI33">
        <v>73</v>
      </c>
      <c r="BJ33" t="s">
        <v>59</v>
      </c>
      <c r="BK33" s="2">
        <v>45118.987638888888</v>
      </c>
      <c r="BL33">
        <v>399</v>
      </c>
      <c r="BM33" t="s">
        <v>13</v>
      </c>
      <c r="BN33">
        <v>0</v>
      </c>
      <c r="BO33">
        <v>2.851</v>
      </c>
      <c r="BP33" s="3">
        <v>915763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60</v>
      </c>
      <c r="C34" s="2">
        <v>45119.008923611109</v>
      </c>
      <c r="D34">
        <v>193</v>
      </c>
      <c r="E34" t="s">
        <v>13</v>
      </c>
      <c r="F34">
        <v>0</v>
      </c>
      <c r="G34">
        <v>6.0019999999999998</v>
      </c>
      <c r="H34" s="3">
        <v>31880</v>
      </c>
      <c r="I34">
        <v>6.0999999999999999E-2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60</v>
      </c>
      <c r="Q34" s="2">
        <v>45119.008923611109</v>
      </c>
      <c r="R34">
        <v>193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60</v>
      </c>
      <c r="AE34" s="2">
        <v>45119.008923611109</v>
      </c>
      <c r="AF34">
        <v>193</v>
      </c>
      <c r="AG34" t="s">
        <v>13</v>
      </c>
      <c r="AH34">
        <v>0</v>
      </c>
      <c r="AI34">
        <v>12.159000000000001</v>
      </c>
      <c r="AJ34" s="3">
        <v>3431</v>
      </c>
      <c r="AK34">
        <v>0.70499999999999996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0"/>
        <v>84.988080651199994</v>
      </c>
      <c r="AU34" s="13">
        <f t="shared" si="1"/>
        <v>810.07489980790001</v>
      </c>
      <c r="AW34" s="6">
        <f t="shared" si="2"/>
        <v>99.77574786272001</v>
      </c>
      <c r="AX34" s="15">
        <f t="shared" si="3"/>
        <v>670.19848656202998</v>
      </c>
      <c r="AZ34" s="14">
        <f t="shared" si="4"/>
        <v>83.469825171040014</v>
      </c>
      <c r="BA34" s="16">
        <f t="shared" si="5"/>
        <v>651.95779116614005</v>
      </c>
      <c r="BC34" s="7">
        <f t="shared" si="6"/>
        <v>72.302384427423988</v>
      </c>
      <c r="BD34" s="8">
        <f t="shared" si="7"/>
        <v>605.18728465927995</v>
      </c>
      <c r="BF34" s="12">
        <f t="shared" si="8"/>
        <v>84.988080651199994</v>
      </c>
      <c r="BG34" s="13">
        <f t="shared" si="9"/>
        <v>810.07489980790001</v>
      </c>
      <c r="BI34">
        <v>74</v>
      </c>
      <c r="BJ34" t="s">
        <v>60</v>
      </c>
      <c r="BK34" s="2">
        <v>45119.008923611109</v>
      </c>
      <c r="BL34">
        <v>193</v>
      </c>
      <c r="BM34" t="s">
        <v>13</v>
      </c>
      <c r="BN34">
        <v>0</v>
      </c>
      <c r="BO34">
        <v>2.843</v>
      </c>
      <c r="BP34" s="3">
        <v>1078083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61</v>
      </c>
      <c r="C35" s="2">
        <v>45119.030219907407</v>
      </c>
      <c r="D35">
        <v>279</v>
      </c>
      <c r="E35" t="s">
        <v>13</v>
      </c>
      <c r="F35">
        <v>0</v>
      </c>
      <c r="G35">
        <v>6.0170000000000003</v>
      </c>
      <c r="H35" s="3">
        <v>100889</v>
      </c>
      <c r="I35">
        <v>0.20899999999999999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61</v>
      </c>
      <c r="Q35" s="2">
        <v>45119.030219907407</v>
      </c>
      <c r="R35">
        <v>279</v>
      </c>
      <c r="S35" t="s">
        <v>13</v>
      </c>
      <c r="T35">
        <v>0</v>
      </c>
      <c r="U35">
        <v>5.9710000000000001</v>
      </c>
      <c r="V35" s="3">
        <v>1124</v>
      </c>
      <c r="W35">
        <v>0.25600000000000001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61</v>
      </c>
      <c r="AE35" s="2">
        <v>45119.030219907407</v>
      </c>
      <c r="AF35">
        <v>279</v>
      </c>
      <c r="AG35" t="s">
        <v>13</v>
      </c>
      <c r="AH35">
        <v>0</v>
      </c>
      <c r="AI35" t="s">
        <v>14</v>
      </c>
      <c r="AJ35" s="3" t="s">
        <v>14</v>
      </c>
      <c r="AK35" t="s">
        <v>14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si="0"/>
        <v>280.53359006378298</v>
      </c>
      <c r="AU35" s="13" t="e">
        <f t="shared" si="1"/>
        <v>#VALUE!</v>
      </c>
      <c r="AW35" s="6">
        <f t="shared" si="2"/>
        <v>309.05478357999982</v>
      </c>
      <c r="AX35" s="15" t="e">
        <f t="shared" si="3"/>
        <v>#VALUE!</v>
      </c>
      <c r="AZ35" s="14">
        <f t="shared" si="4"/>
        <v>264.20082343019112</v>
      </c>
      <c r="BA35" s="16" t="e">
        <f t="shared" si="5"/>
        <v>#VALUE!</v>
      </c>
      <c r="BC35" s="7">
        <f t="shared" si="6"/>
        <v>233.59758833554662</v>
      </c>
      <c r="BD35" s="8" t="e">
        <f t="shared" si="7"/>
        <v>#VALUE!</v>
      </c>
      <c r="BF35" s="12">
        <f t="shared" si="8"/>
        <v>280.53359006378298</v>
      </c>
      <c r="BG35" s="13" t="e">
        <f t="shared" si="9"/>
        <v>#VALUE!</v>
      </c>
      <c r="BI35">
        <v>75</v>
      </c>
      <c r="BJ35" t="s">
        <v>61</v>
      </c>
      <c r="BK35" s="2">
        <v>45119.030219907407</v>
      </c>
      <c r="BL35">
        <v>279</v>
      </c>
      <c r="BM35" t="s">
        <v>13</v>
      </c>
      <c r="BN35">
        <v>0</v>
      </c>
      <c r="BO35">
        <v>2.87</v>
      </c>
      <c r="BP35" s="3">
        <v>913747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62</v>
      </c>
      <c r="C36" s="2">
        <v>45119.051550925928</v>
      </c>
      <c r="D36">
        <v>274</v>
      </c>
      <c r="E36" t="s">
        <v>13</v>
      </c>
      <c r="F36">
        <v>0</v>
      </c>
      <c r="G36">
        <v>6.0510000000000002</v>
      </c>
      <c r="H36" s="3">
        <v>2171</v>
      </c>
      <c r="I36">
        <v>-3.0000000000000001E-3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62</v>
      </c>
      <c r="Q36" s="2">
        <v>45119.051550925928</v>
      </c>
      <c r="R36">
        <v>274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62</v>
      </c>
      <c r="AE36" s="2">
        <v>45119.051550925928</v>
      </c>
      <c r="AF36">
        <v>274</v>
      </c>
      <c r="AG36" t="s">
        <v>13</v>
      </c>
      <c r="AH36">
        <v>0</v>
      </c>
      <c r="AI36">
        <v>12.04</v>
      </c>
      <c r="AJ36" s="3">
        <v>117474</v>
      </c>
      <c r="AK36">
        <v>30.53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0"/>
        <v>4.9203351400000006</v>
      </c>
      <c r="AU36" s="13">
        <f t="shared" si="1"/>
        <v>26756.884046351599</v>
      </c>
      <c r="AW36" s="6">
        <f t="shared" si="2"/>
        <v>1.6017113712499995</v>
      </c>
      <c r="AX36" s="15">
        <f t="shared" si="3"/>
        <v>20948.274769767482</v>
      </c>
      <c r="AZ36" s="14">
        <f t="shared" si="4"/>
        <v>1.3116006840499992</v>
      </c>
      <c r="BA36" s="16">
        <f t="shared" si="5"/>
        <v>22232.780512608238</v>
      </c>
      <c r="BC36" s="7">
        <f t="shared" si="6"/>
        <v>0.69240181730000017</v>
      </c>
      <c r="BD36" s="8">
        <f t="shared" si="7"/>
        <v>23825.996209948476</v>
      </c>
      <c r="BF36" s="12">
        <f t="shared" si="8"/>
        <v>4.9203351400000006</v>
      </c>
      <c r="BG36" s="13">
        <f t="shared" si="9"/>
        <v>26756.884046351599</v>
      </c>
      <c r="BI36">
        <v>76</v>
      </c>
      <c r="BJ36" t="s">
        <v>62</v>
      </c>
      <c r="BK36" s="2">
        <v>45119.051550925928</v>
      </c>
      <c r="BL36">
        <v>274</v>
      </c>
      <c r="BM36" t="s">
        <v>13</v>
      </c>
      <c r="BN36">
        <v>0</v>
      </c>
      <c r="BO36">
        <v>2.8479999999999999</v>
      </c>
      <c r="BP36" s="3">
        <v>983149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63</v>
      </c>
      <c r="C37" s="2">
        <v>45119.072847222225</v>
      </c>
      <c r="D37">
        <v>416</v>
      </c>
      <c r="E37" t="s">
        <v>13</v>
      </c>
      <c r="F37">
        <v>0</v>
      </c>
      <c r="G37">
        <v>6.077</v>
      </c>
      <c r="H37" s="3">
        <v>1973</v>
      </c>
      <c r="I37">
        <v>-3.0000000000000001E-3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63</v>
      </c>
      <c r="Q37" s="2">
        <v>45119.072847222225</v>
      </c>
      <c r="R37">
        <v>416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63</v>
      </c>
      <c r="AE37" s="2">
        <v>45119.072847222225</v>
      </c>
      <c r="AF37">
        <v>416</v>
      </c>
      <c r="AG37" t="s">
        <v>13</v>
      </c>
      <c r="AH37">
        <v>0</v>
      </c>
      <c r="AI37">
        <v>12.069000000000001</v>
      </c>
      <c r="AJ37" s="3">
        <v>107132</v>
      </c>
      <c r="AK37">
        <v>27.969000000000001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si="0"/>
        <v>5.42072866</v>
      </c>
      <c r="AU37" s="13">
        <f t="shared" si="1"/>
        <v>24290.176244158403</v>
      </c>
      <c r="AW37" s="6">
        <f t="shared" si="2"/>
        <v>1.0486854912499997</v>
      </c>
      <c r="AX37" s="15">
        <f t="shared" si="3"/>
        <v>19176.674849335523</v>
      </c>
      <c r="AZ37" s="14">
        <f t="shared" si="4"/>
        <v>0.60219535445000005</v>
      </c>
      <c r="BA37" s="16">
        <f t="shared" si="5"/>
        <v>20293.16006420576</v>
      </c>
      <c r="BC37" s="7">
        <f t="shared" si="6"/>
        <v>0.40787122370000017</v>
      </c>
      <c r="BD37" s="8">
        <f t="shared" si="7"/>
        <v>21747.584586379518</v>
      </c>
      <c r="BF37" s="12">
        <f t="shared" si="8"/>
        <v>5.42072866</v>
      </c>
      <c r="BG37" s="13">
        <f t="shared" si="9"/>
        <v>24290.176244158403</v>
      </c>
      <c r="BI37">
        <v>77</v>
      </c>
      <c r="BJ37" t="s">
        <v>63</v>
      </c>
      <c r="BK37" s="2">
        <v>45119.072847222225</v>
      </c>
      <c r="BL37">
        <v>416</v>
      </c>
      <c r="BM37" t="s">
        <v>13</v>
      </c>
      <c r="BN37">
        <v>0</v>
      </c>
      <c r="BO37">
        <v>2.87</v>
      </c>
      <c r="BP37" s="3">
        <v>919123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64</v>
      </c>
      <c r="C38" s="2">
        <v>45119.094155092593</v>
      </c>
      <c r="D38">
        <v>10</v>
      </c>
      <c r="E38" t="s">
        <v>13</v>
      </c>
      <c r="F38">
        <v>0</v>
      </c>
      <c r="G38">
        <v>6.016</v>
      </c>
      <c r="H38" s="3">
        <v>155191</v>
      </c>
      <c r="I38">
        <v>0.32500000000000001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64</v>
      </c>
      <c r="Q38" s="2">
        <v>45119.094155092593</v>
      </c>
      <c r="R38">
        <v>10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64</v>
      </c>
      <c r="AE38" s="2">
        <v>45119.094155092593</v>
      </c>
      <c r="AF38">
        <v>10</v>
      </c>
      <c r="AG38" t="s">
        <v>13</v>
      </c>
      <c r="AH38">
        <v>0</v>
      </c>
      <c r="AI38">
        <v>12.09</v>
      </c>
      <c r="AJ38" s="3">
        <v>86221</v>
      </c>
      <c r="AK38">
        <v>22.71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78</v>
      </c>
      <c r="AT38" s="12">
        <f t="shared" ref="AT38:AT39" si="10">IF(H38&lt;10000,((H38^2*0.00000054)+(H38*-0.004765)+(12.72)),(IF(H38&lt;200000,((H38^2*-0.000000001577)+(H38*0.003043)+(-10.42)),(IF(H38&lt;8000000,((H38^2*-0.0000000000186)+(H38*0.00194)+(154.1)),((V38^2*-0.00000002)+(V38*0.2565)+(-1032)))))))</f>
        <v>423.84535629946299</v>
      </c>
      <c r="AU38" s="13">
        <f t="shared" ref="AU38:AU39" si="11">IF(AJ38&lt;45000,((-0.0000004561*AJ38^2)+(0.244*AJ38)+(-21.72)),((-0.0000000409*AJ38^2)+(0.2477*AJ38)+(-1777)))</f>
        <v>19275.888611603099</v>
      </c>
      <c r="AW38" s="6">
        <f t="shared" ref="AW38:AW39" si="12">IF(H38&lt;15000,((0.00000002125*H38^2)+(0.002705*H38)+(-4.371)),(IF(H38&lt;700000,((-0.0000000008162*H38^2)+(0.003141*H38)+(0.4702)), ((0.000000003285*V38^2)+(0.1899*V38)+(559.5)))))</f>
        <v>468.26756902220779</v>
      </c>
      <c r="AX38" s="15">
        <f t="shared" ref="AX38:AX39" si="13">((-0.00000006277*AJ38^2)+(0.1854*AJ38)+(34.83))</f>
        <v>15553.56740101043</v>
      </c>
      <c r="AZ38" s="14">
        <f t="shared" ref="AZ38:AZ39" si="14">IF(H38&lt;10000,((-0.00000005795*H38^2)+(0.003823*H38)+(-6.715)),(IF(H38&lt;700000,((-0.0000000001209*H38^2)+(0.002635*H38)+(-0.4111)), ((-0.00000002007*V38^2)+(0.2564*V38)+(286.1)))))</f>
        <v>405.60539960044713</v>
      </c>
      <c r="BA38" s="16">
        <f t="shared" ref="BA38:BA39" si="15">(-0.00000001626*AJ38^2)+(0.1912*AJ38)+(-3.858)</f>
        <v>16360.719370725341</v>
      </c>
      <c r="BC38" s="7">
        <f t="shared" ref="BC38:BC39" si="16">IF(H38&lt;10000,((0.0000001453*H38^2)+(0.0008349*H38)+(-1.805)),(IF(H38&lt;700000,((-0.00000000008054*H38^2)+(0.002348*H38)+(-2.47)), ((-0.00000001938*V38^2)+(0.2471*V38)+(226.8)))))</f>
        <v>359.97872278842021</v>
      </c>
      <c r="BD38" s="8">
        <f t="shared" ref="BD38:BD39" si="17">(-0.00000002552*AJ38^2)+(0.2067*AJ38)+(-103.7)</f>
        <v>17528.463467337679</v>
      </c>
      <c r="BF38" s="12">
        <f t="shared" ref="BF38:BF39" si="18">IF(H38&lt;10000,((H38^2*0.00000054)+(H38*-0.004765)+(12.72)),(IF(H38&lt;200000,((H38^2*-0.000000001577)+(H38*0.003043)+(-10.42)),(IF(H38&lt;8000000,((H38^2*-0.0000000000186)+(H38*0.00194)+(154.1)),((V38^2*-0.00000002)+(V38*0.2565)+(-1032)))))))</f>
        <v>423.84535629946299</v>
      </c>
      <c r="BG38" s="13">
        <f t="shared" ref="BG38:BG39" si="19">IF(AJ38&lt;45000,((-0.0000004561*AJ38^2)+(0.244*AJ38)+(-21.72)),((-0.0000000409*AJ38^2)+(0.2477*AJ38)+(-1777)))</f>
        <v>19275.888611603099</v>
      </c>
      <c r="BI38">
        <v>78</v>
      </c>
      <c r="BJ38" t="s">
        <v>64</v>
      </c>
      <c r="BK38" s="2">
        <v>45119.094155092593</v>
      </c>
      <c r="BL38">
        <v>10</v>
      </c>
      <c r="BM38" t="s">
        <v>13</v>
      </c>
      <c r="BN38">
        <v>0</v>
      </c>
      <c r="BO38">
        <v>2.8759999999999999</v>
      </c>
      <c r="BP38" s="3">
        <v>793885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79</v>
      </c>
      <c r="B39" t="s">
        <v>65</v>
      </c>
      <c r="C39" s="2">
        <v>45119.115451388891</v>
      </c>
      <c r="D39">
        <v>316</v>
      </c>
      <c r="E39" t="s">
        <v>13</v>
      </c>
      <c r="F39">
        <v>0</v>
      </c>
      <c r="G39">
        <v>6.0179999999999998</v>
      </c>
      <c r="H39" s="3">
        <v>110826</v>
      </c>
      <c r="I39">
        <v>0.23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65</v>
      </c>
      <c r="Q39" s="2">
        <v>45119.115451388891</v>
      </c>
      <c r="R39">
        <v>316</v>
      </c>
      <c r="S39" t="s">
        <v>13</v>
      </c>
      <c r="T39">
        <v>0</v>
      </c>
      <c r="U39">
        <v>5.9720000000000004</v>
      </c>
      <c r="V39" s="3">
        <v>1023</v>
      </c>
      <c r="W39">
        <v>0.23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65</v>
      </c>
      <c r="AE39" s="2">
        <v>45119.115451388891</v>
      </c>
      <c r="AF39">
        <v>316</v>
      </c>
      <c r="AG39" t="s">
        <v>13</v>
      </c>
      <c r="AH39">
        <v>0</v>
      </c>
      <c r="AI39" t="s">
        <v>14</v>
      </c>
      <c r="AJ39" s="3" t="s">
        <v>14</v>
      </c>
      <c r="AK39" t="s">
        <v>14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1">
        <v>79</v>
      </c>
      <c r="AT39" s="12">
        <f t="shared" si="10"/>
        <v>307.45416961074795</v>
      </c>
      <c r="AU39" s="13" t="e">
        <f t="shared" si="11"/>
        <v>#VALUE!</v>
      </c>
      <c r="AW39" s="6">
        <f t="shared" si="12"/>
        <v>338.54976926232877</v>
      </c>
      <c r="AX39" s="15" t="e">
        <f t="shared" si="13"/>
        <v>#VALUE!</v>
      </c>
      <c r="AZ39" s="14">
        <f t="shared" si="14"/>
        <v>290.13046756483163</v>
      </c>
      <c r="BA39" s="16" t="e">
        <f t="shared" si="15"/>
        <v>#VALUE!</v>
      </c>
      <c r="BC39" s="7">
        <f t="shared" si="16"/>
        <v>256.76022332069095</v>
      </c>
      <c r="BD39" s="8" t="e">
        <f t="shared" si="17"/>
        <v>#VALUE!</v>
      </c>
      <c r="BF39" s="12">
        <f t="shared" si="18"/>
        <v>307.45416961074795</v>
      </c>
      <c r="BG39" s="13" t="e">
        <f t="shared" si="19"/>
        <v>#VALUE!</v>
      </c>
      <c r="BI39">
        <v>79</v>
      </c>
      <c r="BJ39" t="s">
        <v>65</v>
      </c>
      <c r="BK39" s="2">
        <v>45119.115451388891</v>
      </c>
      <c r="BL39">
        <v>316</v>
      </c>
      <c r="BM39" t="s">
        <v>13</v>
      </c>
      <c r="BN39">
        <v>0</v>
      </c>
      <c r="BO39">
        <v>2.875</v>
      </c>
      <c r="BP39" s="3">
        <v>860601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5">
      <c r="A40">
        <v>80</v>
      </c>
      <c r="B40" t="s">
        <v>66</v>
      </c>
      <c r="C40" s="2">
        <v>45119.136712962965</v>
      </c>
      <c r="D40">
        <v>120</v>
      </c>
      <c r="E40" t="s">
        <v>13</v>
      </c>
      <c r="F40">
        <v>0</v>
      </c>
      <c r="G40">
        <v>6.0149999999999997</v>
      </c>
      <c r="H40" s="3">
        <v>475063</v>
      </c>
      <c r="I40">
        <v>1.012</v>
      </c>
      <c r="J40" t="s">
        <v>14</v>
      </c>
      <c r="K40" t="s">
        <v>14</v>
      </c>
      <c r="L40" t="s">
        <v>14</v>
      </c>
      <c r="M40" t="s">
        <v>14</v>
      </c>
      <c r="O40">
        <v>80</v>
      </c>
      <c r="P40" t="s">
        <v>66</v>
      </c>
      <c r="Q40" s="2">
        <v>45119.136712962965</v>
      </c>
      <c r="R40">
        <v>120</v>
      </c>
      <c r="S40" t="s">
        <v>13</v>
      </c>
      <c r="T40">
        <v>0</v>
      </c>
      <c r="U40">
        <v>5.968</v>
      </c>
      <c r="V40" s="3">
        <v>4227</v>
      </c>
      <c r="W40">
        <v>1.0549999999999999</v>
      </c>
      <c r="X40" t="s">
        <v>14</v>
      </c>
      <c r="Y40" t="s">
        <v>14</v>
      </c>
      <c r="Z40" t="s">
        <v>14</v>
      </c>
      <c r="AA40" t="s">
        <v>14</v>
      </c>
      <c r="AC40">
        <v>80</v>
      </c>
      <c r="AD40" t="s">
        <v>66</v>
      </c>
      <c r="AE40" s="2">
        <v>45119.136712962965</v>
      </c>
      <c r="AF40">
        <v>120</v>
      </c>
      <c r="AG40" t="s">
        <v>13</v>
      </c>
      <c r="AH40">
        <v>0</v>
      </c>
      <c r="AI40">
        <v>12.176</v>
      </c>
      <c r="AJ40" s="3">
        <v>5639</v>
      </c>
      <c r="AK40">
        <v>1.319</v>
      </c>
      <c r="AL40" t="s">
        <v>14</v>
      </c>
      <c r="AM40" t="s">
        <v>14</v>
      </c>
      <c r="AN40" t="s">
        <v>14</v>
      </c>
      <c r="AO40" t="s">
        <v>14</v>
      </c>
      <c r="BI40">
        <v>80</v>
      </c>
      <c r="BJ40" t="s">
        <v>66</v>
      </c>
      <c r="BK40" s="2">
        <v>45119.136712962965</v>
      </c>
      <c r="BL40">
        <v>120</v>
      </c>
      <c r="BM40" t="s">
        <v>13</v>
      </c>
      <c r="BN40">
        <v>0</v>
      </c>
      <c r="BO40">
        <v>2.875</v>
      </c>
      <c r="BP40" s="3">
        <v>850137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2023-07-12T16:25:30Z</dcterms:modified>
</cp:coreProperties>
</file>