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D018AA5D-9709-430E-8ACF-7691C4A2D23D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</calcChain>
</file>

<file path=xl/sharedStrings.xml><?xml version="1.0" encoding="utf-8"?>
<sst xmlns="http://schemas.openxmlformats.org/spreadsheetml/2006/main" count="645" uniqueCount="56">
  <si>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</si>
  <si>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</si>
  <si>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</si>
  <si>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</si>
  <si>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</si>
  <si>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</si>
  <si>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</si>
  <si>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</si>
  <si>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</si>
  <si>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</si>
  <si>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</si>
  <si>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</si>
  <si>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</si>
  <si>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</si>
  <si>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</si>
  <si>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</si>
  <si>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</si>
  <si>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</si>
  <si>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</si>
  <si>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</si>
  <si>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</si>
  <si>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</si>
  <si>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</si>
  <si>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</si>
  <si>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</si>
  <si>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</si>
  <si>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</si>
  <si>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</si>
  <si>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</si>
  <si>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</si>
  <si>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</si>
  <si>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</si>
  <si>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BRN17may23_001.gcd</t>
  </si>
  <si>
    <t>QC outside air</t>
  </si>
  <si>
    <t>BRN17may23_002.gcd</t>
  </si>
  <si>
    <t>QC spiked air new batch</t>
  </si>
  <si>
    <t>BRN17may23_003.gcd</t>
  </si>
  <si>
    <t>QC reference tank</t>
  </si>
  <si>
    <t>BRN17may23_004.gcd</t>
  </si>
  <si>
    <t>BRN17may23_005.gcd</t>
  </si>
  <si>
    <t>BRN17may23_006.gcd</t>
  </si>
  <si>
    <t>BRN17may23_007.gcd</t>
  </si>
  <si>
    <t>BRN17may23_008.gcd</t>
  </si>
  <si>
    <t>BRN17may23_009.gcd</t>
  </si>
  <si>
    <t>BRN17may23_010.gcd</t>
  </si>
  <si>
    <t>BRN17may23_011.gcd</t>
  </si>
  <si>
    <t>BRN17may23_012.gcd</t>
  </si>
  <si>
    <t>BRN17may23_013.gcd</t>
  </si>
  <si>
    <t>BRN17may23_014.gcd</t>
  </si>
  <si>
    <t>BRN17may23_015.gcd</t>
  </si>
  <si>
    <t>BRN17may23_016.gcd</t>
  </si>
  <si>
    <t>BRN17may23_017.gcd</t>
  </si>
  <si>
    <t>BRN17may23_018.gcd</t>
  </si>
  <si>
    <t>BRN17may23_019.gcd</t>
  </si>
  <si>
    <t>BRN17may23_020.gcd</t>
  </si>
  <si>
    <t>BRN17may23_021.gcd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</si>
</sst>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9"/>
  <sheetViews>
    <sheetView tabSelected="1" workbookViewId="0">
      <selection activeCell="J33" sqref="J3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32</v>
      </c>
      <c r="C9" s="2">
        <v>45063.477361111109</v>
      </c>
      <c r="D9" t="s">
        <v>33</v>
      </c>
      <c r="E9" t="s">
        <v>13</v>
      </c>
      <c r="F9">
        <v>0</v>
      </c>
      <c r="G9">
        <v>6.056</v>
      </c>
      <c r="H9" s="3">
        <v>1829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32</v>
      </c>
      <c r="Q9" s="2">
        <v>45063.477361111109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32</v>
      </c>
      <c r="AE9" s="2">
        <v>45063.477361111109</v>
      </c>
      <c r="AF9" t="s">
        <v>33</v>
      </c>
      <c r="AG9" t="s">
        <v>13</v>
      </c>
      <c r="AH9">
        <v>0</v>
      </c>
      <c r="AI9">
        <v>12.221</v>
      </c>
      <c r="AJ9" s="3">
        <v>3016</v>
      </c>
      <c r="AK9">
        <v>0.58899999999999997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29" si="0">IF(H9&lt;10000,((H9^2*0.00000054)+(H9*-0.004765)+(12.72)),(IF(H9&lt;200000,((H9^2*-0.000000001577)+(H9*0.003043)+(-10.42)),(IF(H9&lt;8000000,((H9^2*-0.0000000000186)+(H9*0.00194)+(154.1)),((V9^2*-0.00000002)+(V9*0.2565)+(-1032)))))))</f>
        <v>5.8112451400000005</v>
      </c>
      <c r="AU9" s="13">
        <f t="shared" ref="AU9:AU29" si="1">IF(AJ9&lt;45000,((-0.0000004561*AJ9^2)+(0.244*AJ9)+(-21.72)),((-0.0000000409*AJ9^2)+(0.2477*AJ9)+(-1777)))</f>
        <v>710.03519763839995</v>
      </c>
      <c r="AW9" s="6">
        <f t="shared" ref="AW9:AW29" si="2">IF(H9&lt;15000,((0.00000002125*H9^2)+(0.002705*H9)+(-4.371)),(IF(H9&lt;700000,((-0.0000000008162*H9^2)+(0.003141*H9)+(0.4702)), ((0.000000003285*V9^2)+(0.1899*V9)+(559.5)))))</f>
        <v>0.64753137124999949</v>
      </c>
      <c r="AX9" s="15">
        <f t="shared" ref="AX9:AX29" si="3">((-0.00000006277*AJ9^2)+(0.1854*AJ9)+(34.83))</f>
        <v>593.42542801088007</v>
      </c>
      <c r="AZ9" s="14">
        <f t="shared" ref="AZ9:AZ29" si="4">IF(H9&lt;10000,((-0.00000005795*H9^2)+(0.003823*H9)+(-6.715)),(IF(H9&lt;700000,((-0.0000000001209*H9^2)+(0.002635*H9)+(-0.4111)), ((-0.00000002007*V9^2)+(0.2564*V9)+(286.1)))))</f>
        <v>8.3410284050000172E-2</v>
      </c>
      <c r="BA9" s="16">
        <f t="shared" ref="BA9:BA29" si="5">(-0.00000001626*AJ9^2)+(0.1912*AJ9)+(-3.858)</f>
        <v>572.65329487744009</v>
      </c>
      <c r="BC9" s="7">
        <f t="shared" ref="BC9:BC29" si="6">IF(H9&lt;10000,((0.0000001453*H9^2)+(0.0008349*H9)+(-1.805)),(IF(H9&lt;700000,((-0.00000000008054*H9^2)+(0.002348*H9)+(-2.47)), ((-0.00000001938*V9^2)+(0.2471*V9)+(226.8)))))</f>
        <v>0.20809561729999992</v>
      </c>
      <c r="BD9" s="8">
        <f t="shared" ref="BD9:BD29" si="7">(-0.00000002552*AJ9^2)+(0.2067*AJ9)+(-103.7)</f>
        <v>519.47506354687994</v>
      </c>
      <c r="BF9" s="12">
        <f t="shared" ref="BF9:BF29" si="8">IF(H9&lt;10000,((H9^2*0.00000054)+(H9*-0.004765)+(12.72)),(IF(H9&lt;200000,((H9^2*-0.000000001577)+(H9*0.003043)+(-10.42)),(IF(H9&lt;8000000,((H9^2*-0.0000000000186)+(H9*0.00194)+(154.1)),((V9^2*-0.00000002)+(V9*0.2565)+(-1032)))))))</f>
        <v>5.8112451400000005</v>
      </c>
      <c r="BG9" s="13">
        <f t="shared" ref="BG9:BG29" si="9">IF(AJ9&lt;45000,((-0.0000004561*AJ9^2)+(0.244*AJ9)+(-21.72)),((-0.0000000409*AJ9^2)+(0.2477*AJ9)+(-1777)))</f>
        <v>710.03519763839995</v>
      </c>
      <c r="BI9">
        <v>49</v>
      </c>
      <c r="BJ9" t="s">
        <v>32</v>
      </c>
      <c r="BK9" s="2">
        <v>45063.477361111109</v>
      </c>
      <c r="BL9" t="s">
        <v>33</v>
      </c>
      <c r="BM9" t="s">
        <v>13</v>
      </c>
      <c r="BN9">
        <v>0</v>
      </c>
      <c r="BO9">
        <v>2.6989999999999998</v>
      </c>
      <c r="BP9" s="3">
        <v>5241396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45063.498611111114</v>
      </c>
      <c r="D10" t="s">
        <v>35</v>
      </c>
      <c r="E10" t="s">
        <v>13</v>
      </c>
      <c r="F10">
        <v>0</v>
      </c>
      <c r="G10">
        <v>5.9880000000000004</v>
      </c>
      <c r="H10" s="3">
        <v>1337925</v>
      </c>
      <c r="I10">
        <v>2.8690000000000002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45063.498611111114</v>
      </c>
      <c r="R10" t="s">
        <v>35</v>
      </c>
      <c r="S10" t="s">
        <v>13</v>
      </c>
      <c r="T10">
        <v>0</v>
      </c>
      <c r="U10">
        <v>5.9429999999999996</v>
      </c>
      <c r="V10" s="3">
        <v>10988</v>
      </c>
      <c r="W10">
        <v>2.7930000000000001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45063.498611111114</v>
      </c>
      <c r="AF10" t="s">
        <v>35</v>
      </c>
      <c r="AG10" t="s">
        <v>13</v>
      </c>
      <c r="AH10">
        <v>0</v>
      </c>
      <c r="AI10">
        <v>12.175000000000001</v>
      </c>
      <c r="AJ10" s="3">
        <v>5254</v>
      </c>
      <c r="AK10">
        <v>1.212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2716.3796945153749</v>
      </c>
      <c r="AU10" s="13">
        <f t="shared" si="1"/>
        <v>1247.6655802523999</v>
      </c>
      <c r="AW10" s="6">
        <f t="shared" si="2"/>
        <v>2646.5178182330401</v>
      </c>
      <c r="AX10" s="15">
        <f t="shared" si="3"/>
        <v>1007.1888645306801</v>
      </c>
      <c r="AZ10" s="14">
        <f t="shared" si="4"/>
        <v>3101.0000255899204</v>
      </c>
      <c r="BA10" s="16">
        <f t="shared" si="5"/>
        <v>1000.2579505698401</v>
      </c>
      <c r="BC10" s="7">
        <f t="shared" si="6"/>
        <v>2939.5949335292798</v>
      </c>
      <c r="BD10" s="8">
        <f t="shared" si="7"/>
        <v>981.59733275167991</v>
      </c>
      <c r="BF10" s="12">
        <f t="shared" si="8"/>
        <v>2716.3796945153749</v>
      </c>
      <c r="BG10" s="13">
        <f t="shared" si="9"/>
        <v>1247.6655802523999</v>
      </c>
      <c r="BI10">
        <v>50</v>
      </c>
      <c r="BJ10" t="s">
        <v>34</v>
      </c>
      <c r="BK10" s="2">
        <v>45063.498611111114</v>
      </c>
      <c r="BL10" t="s">
        <v>35</v>
      </c>
      <c r="BM10" t="s">
        <v>13</v>
      </c>
      <c r="BN10">
        <v>0</v>
      </c>
      <c r="BO10">
        <v>2.6909999999999998</v>
      </c>
      <c r="BP10" s="3">
        <v>5447302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45063.519837962966</v>
      </c>
      <c r="D11" t="s">
        <v>37</v>
      </c>
      <c r="E11" t="s">
        <v>13</v>
      </c>
      <c r="F11">
        <v>0</v>
      </c>
      <c r="G11">
        <v>6.0090000000000003</v>
      </c>
      <c r="H11" s="3">
        <v>3114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45063.519837962966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45063.519837962966</v>
      </c>
      <c r="AF11" t="s">
        <v>37</v>
      </c>
      <c r="AG11" t="s">
        <v>13</v>
      </c>
      <c r="AH11">
        <v>0</v>
      </c>
      <c r="AI11">
        <v>12.186999999999999</v>
      </c>
      <c r="AJ11" s="3">
        <v>2393</v>
      </c>
      <c r="AK11">
        <v>0.41499999999999998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3.1181678399999999</v>
      </c>
      <c r="AU11" s="13">
        <f t="shared" si="1"/>
        <v>559.56016661109993</v>
      </c>
      <c r="AW11" s="6">
        <f t="shared" si="2"/>
        <v>4.2584311649999993</v>
      </c>
      <c r="AX11" s="15">
        <f t="shared" si="3"/>
        <v>478.13275079627005</v>
      </c>
      <c r="AZ11" s="14">
        <f t="shared" si="4"/>
        <v>4.6278810818</v>
      </c>
      <c r="BA11" s="16">
        <f t="shared" si="5"/>
        <v>453.59048793926002</v>
      </c>
      <c r="BC11" s="7">
        <f t="shared" si="6"/>
        <v>2.2038521188000004</v>
      </c>
      <c r="BD11" s="8">
        <f t="shared" si="7"/>
        <v>390.78696102152003</v>
      </c>
      <c r="BF11" s="12">
        <f t="shared" si="8"/>
        <v>3.1181678399999999</v>
      </c>
      <c r="BG11" s="13">
        <f t="shared" si="9"/>
        <v>559.56016661109993</v>
      </c>
      <c r="BI11">
        <v>51</v>
      </c>
      <c r="BJ11" t="s">
        <v>36</v>
      </c>
      <c r="BK11" s="2">
        <v>45063.519837962966</v>
      </c>
      <c r="BL11" t="s">
        <v>37</v>
      </c>
      <c r="BM11" t="s">
        <v>13</v>
      </c>
      <c r="BN11">
        <v>0</v>
      </c>
      <c r="BO11">
        <v>2.6909999999999998</v>
      </c>
      <c r="BP11" s="3">
        <v>5441330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45063.54109953704</v>
      </c>
      <c r="D12">
        <v>125</v>
      </c>
      <c r="E12" t="s">
        <v>13</v>
      </c>
      <c r="F12">
        <v>0</v>
      </c>
      <c r="G12">
        <v>6.008</v>
      </c>
      <c r="H12" s="3">
        <v>9707</v>
      </c>
      <c r="I12">
        <v>1.2999999999999999E-2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45063.54109953704</v>
      </c>
      <c r="R12">
        <v>125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45063.54109953704</v>
      </c>
      <c r="AF12">
        <v>125</v>
      </c>
      <c r="AG12" t="s">
        <v>13</v>
      </c>
      <c r="AH12">
        <v>0</v>
      </c>
      <c r="AI12">
        <v>12.14</v>
      </c>
      <c r="AJ12" s="3">
        <v>19556</v>
      </c>
      <c r="AK12">
        <v>5.1539999999999999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17.348103459999997</v>
      </c>
      <c r="AU12" s="13">
        <f t="shared" si="1"/>
        <v>4575.5144222703993</v>
      </c>
      <c r="AW12" s="6">
        <f t="shared" si="2"/>
        <v>23.888734291250003</v>
      </c>
      <c r="AX12" s="15">
        <f t="shared" si="3"/>
        <v>3636.5068209732799</v>
      </c>
      <c r="AZ12" s="14">
        <f t="shared" si="4"/>
        <v>24.934473050450002</v>
      </c>
      <c r="BA12" s="16">
        <f t="shared" si="5"/>
        <v>3729.0307721686404</v>
      </c>
      <c r="BC12" s="7">
        <f t="shared" si="6"/>
        <v>19.990390159699999</v>
      </c>
      <c r="BD12" s="8">
        <f t="shared" si="7"/>
        <v>3928.76540428928</v>
      </c>
      <c r="BF12" s="12">
        <f t="shared" si="8"/>
        <v>17.348103459999997</v>
      </c>
      <c r="BG12" s="13">
        <f t="shared" si="9"/>
        <v>4575.5144222703993</v>
      </c>
      <c r="BI12">
        <v>52</v>
      </c>
      <c r="BJ12" t="s">
        <v>38</v>
      </c>
      <c r="BK12" s="2">
        <v>45063.54109953704</v>
      </c>
      <c r="BL12">
        <v>125</v>
      </c>
      <c r="BM12" t="s">
        <v>13</v>
      </c>
      <c r="BN12">
        <v>0</v>
      </c>
      <c r="BO12">
        <v>2.8610000000000002</v>
      </c>
      <c r="BP12" s="3">
        <v>883921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45063.562337962961</v>
      </c>
      <c r="D13">
        <v>113</v>
      </c>
      <c r="E13" t="s">
        <v>13</v>
      </c>
      <c r="F13">
        <v>0</v>
      </c>
      <c r="G13">
        <v>6.0110000000000001</v>
      </c>
      <c r="H13" s="3">
        <v>10439</v>
      </c>
      <c r="I13">
        <v>1.4999999999999999E-2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45063.562337962961</v>
      </c>
      <c r="R13">
        <v>113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45063.562337962961</v>
      </c>
      <c r="AF13">
        <v>113</v>
      </c>
      <c r="AG13" t="s">
        <v>13</v>
      </c>
      <c r="AH13">
        <v>0</v>
      </c>
      <c r="AI13">
        <v>12.114000000000001</v>
      </c>
      <c r="AJ13" s="3">
        <v>47049</v>
      </c>
      <c r="AK13">
        <v>12.548999999999999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21.174027018982997</v>
      </c>
      <c r="AU13" s="13">
        <f t="shared" si="1"/>
        <v>9786.5007163990995</v>
      </c>
      <c r="AW13" s="6">
        <f t="shared" si="2"/>
        <v>26.182165321249997</v>
      </c>
      <c r="AX13" s="15">
        <f t="shared" si="3"/>
        <v>8618.7664006692303</v>
      </c>
      <c r="AZ13" s="14">
        <f t="shared" si="4"/>
        <v>27.082490198031099</v>
      </c>
      <c r="BA13" s="16">
        <f t="shared" si="5"/>
        <v>8955.9175273997389</v>
      </c>
      <c r="BC13" s="7">
        <f t="shared" si="6"/>
        <v>22.03199533705066</v>
      </c>
      <c r="BD13" s="8">
        <f t="shared" si="7"/>
        <v>9564.8370136064786</v>
      </c>
      <c r="BF13" s="12">
        <f t="shared" si="8"/>
        <v>21.174027018982997</v>
      </c>
      <c r="BG13" s="13">
        <f t="shared" si="9"/>
        <v>9786.5007163990995</v>
      </c>
      <c r="BI13">
        <v>53</v>
      </c>
      <c r="BJ13" t="s">
        <v>39</v>
      </c>
      <c r="BK13" s="2">
        <v>45063.562337962961</v>
      </c>
      <c r="BL13">
        <v>113</v>
      </c>
      <c r="BM13" t="s">
        <v>13</v>
      </c>
      <c r="BN13">
        <v>0</v>
      </c>
      <c r="BO13">
        <v>2.8610000000000002</v>
      </c>
      <c r="BP13" s="3">
        <v>920673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45063.583564814813</v>
      </c>
      <c r="D14">
        <v>303</v>
      </c>
      <c r="E14" t="s">
        <v>13</v>
      </c>
      <c r="F14">
        <v>0</v>
      </c>
      <c r="G14">
        <v>5.992</v>
      </c>
      <c r="H14" s="3">
        <v>96344</v>
      </c>
      <c r="I14">
        <v>0.19900000000000001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45063.583564814813</v>
      </c>
      <c r="R14">
        <v>303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45063.583564814813</v>
      </c>
      <c r="AF14">
        <v>303</v>
      </c>
      <c r="AG14" t="s">
        <v>13</v>
      </c>
      <c r="AH14">
        <v>0</v>
      </c>
      <c r="AI14">
        <v>12.055</v>
      </c>
      <c r="AJ14" s="3">
        <v>86183</v>
      </c>
      <c r="AK14">
        <v>22.7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268.11681568812799</v>
      </c>
      <c r="AU14" s="13">
        <f t="shared" si="1"/>
        <v>19266.743961899901</v>
      </c>
      <c r="AW14" s="6">
        <f t="shared" si="2"/>
        <v>295.51059983655682</v>
      </c>
      <c r="AX14" s="15">
        <f t="shared" si="3"/>
        <v>15546.933429375469</v>
      </c>
      <c r="AZ14" s="14">
        <f t="shared" si="4"/>
        <v>252.33312608997761</v>
      </c>
      <c r="BA14" s="16">
        <f t="shared" si="5"/>
        <v>16353.560295708861</v>
      </c>
      <c r="BC14" s="7">
        <f t="shared" si="6"/>
        <v>222.99812632329855</v>
      </c>
      <c r="BD14" s="8">
        <f t="shared" si="7"/>
        <v>17520.776057840718</v>
      </c>
      <c r="BF14" s="12">
        <f t="shared" si="8"/>
        <v>268.11681568812799</v>
      </c>
      <c r="BG14" s="13">
        <f t="shared" si="9"/>
        <v>19266.743961899901</v>
      </c>
      <c r="BI14">
        <v>54</v>
      </c>
      <c r="BJ14" t="s">
        <v>40</v>
      </c>
      <c r="BK14" s="2">
        <v>45063.583564814813</v>
      </c>
      <c r="BL14">
        <v>303</v>
      </c>
      <c r="BM14" t="s">
        <v>13</v>
      </c>
      <c r="BN14">
        <v>0</v>
      </c>
      <c r="BO14">
        <v>2.8559999999999999</v>
      </c>
      <c r="BP14" s="3">
        <v>757666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45063.604826388888</v>
      </c>
      <c r="D15">
        <v>153</v>
      </c>
      <c r="E15" t="s">
        <v>13</v>
      </c>
      <c r="F15">
        <v>0</v>
      </c>
      <c r="G15">
        <v>6.0039999999999996</v>
      </c>
      <c r="H15" s="3">
        <v>54696</v>
      </c>
      <c r="I15">
        <v>0.11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45063.604826388888</v>
      </c>
      <c r="R15">
        <v>153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45063.604826388888</v>
      </c>
      <c r="AF15">
        <v>153</v>
      </c>
      <c r="AG15" t="s">
        <v>13</v>
      </c>
      <c r="AH15">
        <v>0</v>
      </c>
      <c r="AI15">
        <v>12.141</v>
      </c>
      <c r="AJ15" s="3">
        <v>405</v>
      </c>
      <c r="AK15">
        <v>-0.14000000000000001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151.30209213996801</v>
      </c>
      <c r="AU15" s="13">
        <f t="shared" si="1"/>
        <v>77.0251881975</v>
      </c>
      <c r="AW15" s="6">
        <f t="shared" si="2"/>
        <v>169.82854929806081</v>
      </c>
      <c r="AX15" s="15">
        <f t="shared" si="3"/>
        <v>109.90670415075</v>
      </c>
      <c r="AZ15" s="14">
        <f t="shared" si="4"/>
        <v>143.35116922290561</v>
      </c>
      <c r="BA15" s="16">
        <f t="shared" si="5"/>
        <v>73.575332953500009</v>
      </c>
      <c r="BC15" s="7">
        <f t="shared" si="6"/>
        <v>125.71526031441536</v>
      </c>
      <c r="BD15" s="8">
        <f t="shared" si="7"/>
        <v>-19.990685918000011</v>
      </c>
      <c r="BF15" s="12">
        <f t="shared" si="8"/>
        <v>151.30209213996801</v>
      </c>
      <c r="BG15" s="13">
        <f t="shared" si="9"/>
        <v>77.0251881975</v>
      </c>
      <c r="BI15">
        <v>55</v>
      </c>
      <c r="BJ15" t="s">
        <v>41</v>
      </c>
      <c r="BK15" s="2">
        <v>45063.604826388888</v>
      </c>
      <c r="BL15">
        <v>153</v>
      </c>
      <c r="BM15" t="s">
        <v>13</v>
      </c>
      <c r="BN15">
        <v>0</v>
      </c>
      <c r="BO15">
        <v>2.8610000000000002</v>
      </c>
      <c r="BP15" s="3">
        <v>860654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45063.626030092593</v>
      </c>
      <c r="D16">
        <v>81</v>
      </c>
      <c r="E16" t="s">
        <v>13</v>
      </c>
      <c r="F16">
        <v>0</v>
      </c>
      <c r="G16">
        <v>6.0039999999999996</v>
      </c>
      <c r="H16" s="3">
        <v>107428</v>
      </c>
      <c r="I16">
        <v>0.223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45063.626030092593</v>
      </c>
      <c r="R16">
        <v>81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45063.626030092593</v>
      </c>
      <c r="AF16">
        <v>81</v>
      </c>
      <c r="AG16" t="s">
        <v>13</v>
      </c>
      <c r="AH16">
        <v>0</v>
      </c>
      <c r="AI16">
        <v>12.071999999999999</v>
      </c>
      <c r="AJ16" s="3">
        <v>86314</v>
      </c>
      <c r="AK16">
        <v>22.733000000000001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298.28360153483203</v>
      </c>
      <c r="AU16" s="13">
        <f t="shared" si="1"/>
        <v>19298.268440223601</v>
      </c>
      <c r="AW16" s="6">
        <f t="shared" si="2"/>
        <v>328.48196729481919</v>
      </c>
      <c r="AX16" s="15">
        <f t="shared" si="3"/>
        <v>15569.802408969081</v>
      </c>
      <c r="AZ16" s="14">
        <f t="shared" si="4"/>
        <v>281.26640028025446</v>
      </c>
      <c r="BA16" s="16">
        <f t="shared" si="5"/>
        <v>16378.240066749042</v>
      </c>
      <c r="BC16" s="7">
        <f t="shared" si="6"/>
        <v>248.84144996668061</v>
      </c>
      <c r="BD16" s="8">
        <f t="shared" si="7"/>
        <v>17547.277079670079</v>
      </c>
      <c r="BF16" s="12">
        <f t="shared" si="8"/>
        <v>298.28360153483203</v>
      </c>
      <c r="BG16" s="13">
        <f t="shared" si="9"/>
        <v>19298.268440223601</v>
      </c>
      <c r="BI16">
        <v>56</v>
      </c>
      <c r="BJ16" t="s">
        <v>42</v>
      </c>
      <c r="BK16" s="2">
        <v>45063.626030092593</v>
      </c>
      <c r="BL16">
        <v>81</v>
      </c>
      <c r="BM16" t="s">
        <v>13</v>
      </c>
      <c r="BN16">
        <v>0</v>
      </c>
      <c r="BO16">
        <v>2.8690000000000002</v>
      </c>
      <c r="BP16" s="3">
        <v>747194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45063.647291666668</v>
      </c>
      <c r="D17">
        <v>228</v>
      </c>
      <c r="E17" t="s">
        <v>13</v>
      </c>
      <c r="F17">
        <v>0</v>
      </c>
      <c r="G17">
        <v>6.0119999999999996</v>
      </c>
      <c r="H17" s="3">
        <v>7208</v>
      </c>
      <c r="I17">
        <v>8.0000000000000002E-3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45063.647291666668</v>
      </c>
      <c r="R17">
        <v>228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45063.647291666668</v>
      </c>
      <c r="AF17">
        <v>228</v>
      </c>
      <c r="AG17" t="s">
        <v>13</v>
      </c>
      <c r="AH17">
        <v>0</v>
      </c>
      <c r="AI17">
        <v>12.103</v>
      </c>
      <c r="AJ17" s="3">
        <v>56281</v>
      </c>
      <c r="AK17">
        <v>14.981999999999999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6.4297225600000036</v>
      </c>
      <c r="AU17" s="13">
        <f t="shared" si="1"/>
        <v>12034.250865695099</v>
      </c>
      <c r="AW17" s="6">
        <f t="shared" si="2"/>
        <v>16.23068936</v>
      </c>
      <c r="AX17" s="15">
        <f t="shared" si="3"/>
        <v>10270.50022617803</v>
      </c>
      <c r="AZ17" s="14">
        <f t="shared" si="4"/>
        <v>17.830376451200003</v>
      </c>
      <c r="BA17" s="16">
        <f t="shared" si="5"/>
        <v>10705.564821374141</v>
      </c>
      <c r="BC17" s="7">
        <f t="shared" si="6"/>
        <v>11.762059059200002</v>
      </c>
      <c r="BD17" s="8">
        <f t="shared" si="7"/>
        <v>11448.746799475279</v>
      </c>
      <c r="BF17" s="12">
        <f t="shared" si="8"/>
        <v>6.4297225600000036</v>
      </c>
      <c r="BG17" s="13">
        <f t="shared" si="9"/>
        <v>12034.250865695099</v>
      </c>
      <c r="BI17">
        <v>57</v>
      </c>
      <c r="BJ17" t="s">
        <v>43</v>
      </c>
      <c r="BK17" s="2">
        <v>45063.647291666668</v>
      </c>
      <c r="BL17">
        <v>228</v>
      </c>
      <c r="BM17" t="s">
        <v>13</v>
      </c>
      <c r="BN17">
        <v>0</v>
      </c>
      <c r="BO17">
        <v>2.8580000000000001</v>
      </c>
      <c r="BP17" s="3">
        <v>948796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45063.668506944443</v>
      </c>
      <c r="D18">
        <v>381</v>
      </c>
      <c r="E18" t="s">
        <v>13</v>
      </c>
      <c r="F18">
        <v>0</v>
      </c>
      <c r="G18">
        <v>6.01</v>
      </c>
      <c r="H18" s="3">
        <v>11697</v>
      </c>
      <c r="I18">
        <v>1.7999999999999999E-2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45063.668506944443</v>
      </c>
      <c r="R18">
        <v>381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45063.668506944443</v>
      </c>
      <c r="AF18">
        <v>381</v>
      </c>
      <c r="AG18" t="s">
        <v>13</v>
      </c>
      <c r="AH18">
        <v>0</v>
      </c>
      <c r="AI18">
        <v>12.15</v>
      </c>
      <c r="AJ18" s="3">
        <v>21308</v>
      </c>
      <c r="AK18">
        <v>5.6319999999999997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24.958206161207002</v>
      </c>
      <c r="AU18" s="13">
        <f t="shared" si="1"/>
        <v>4970.3485229296002</v>
      </c>
      <c r="AW18" s="6">
        <f t="shared" si="2"/>
        <v>30.176805941249995</v>
      </c>
      <c r="AX18" s="15">
        <f t="shared" si="3"/>
        <v>3956.8336826667201</v>
      </c>
      <c r="AZ18" s="14">
        <f t="shared" si="4"/>
        <v>30.393953485091902</v>
      </c>
      <c r="BA18" s="16">
        <f t="shared" si="5"/>
        <v>4062.8490581513602</v>
      </c>
      <c r="BC18" s="7">
        <f t="shared" si="6"/>
        <v>24.983536532583138</v>
      </c>
      <c r="BD18" s="8">
        <f t="shared" si="7"/>
        <v>4289.0767323507198</v>
      </c>
      <c r="BF18" s="12">
        <f t="shared" si="8"/>
        <v>24.958206161207002</v>
      </c>
      <c r="BG18" s="13">
        <f t="shared" si="9"/>
        <v>4970.3485229296002</v>
      </c>
      <c r="BI18">
        <v>58</v>
      </c>
      <c r="BJ18" t="s">
        <v>44</v>
      </c>
      <c r="BK18" s="2">
        <v>45063.668506944443</v>
      </c>
      <c r="BL18">
        <v>381</v>
      </c>
      <c r="BM18" t="s">
        <v>13</v>
      </c>
      <c r="BN18">
        <v>0</v>
      </c>
      <c r="BO18">
        <v>2.859</v>
      </c>
      <c r="BP18" s="3">
        <v>956677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45063.689745370371</v>
      </c>
      <c r="D19">
        <v>342</v>
      </c>
      <c r="E19" t="s">
        <v>13</v>
      </c>
      <c r="F19">
        <v>0</v>
      </c>
      <c r="G19">
        <v>6.05</v>
      </c>
      <c r="H19" s="3">
        <v>62224</v>
      </c>
      <c r="I19">
        <v>0.126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45063.689745370371</v>
      </c>
      <c r="R19">
        <v>342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45063.689745370371</v>
      </c>
      <c r="AF19">
        <v>342</v>
      </c>
      <c r="AG19" t="s">
        <v>13</v>
      </c>
      <c r="AH19">
        <v>0</v>
      </c>
      <c r="AI19">
        <v>12.196</v>
      </c>
      <c r="AJ19" s="3">
        <v>514</v>
      </c>
      <c r="AK19">
        <v>-0.109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172.82176212044803</v>
      </c>
      <c r="AU19" s="13">
        <f t="shared" si="1"/>
        <v>103.5755002044</v>
      </c>
      <c r="AW19" s="6">
        <f t="shared" si="2"/>
        <v>192.75559947514881</v>
      </c>
      <c r="AX19" s="15">
        <f t="shared" si="3"/>
        <v>130.10901641708</v>
      </c>
      <c r="AZ19" s="14">
        <f t="shared" si="4"/>
        <v>163.0810362153216</v>
      </c>
      <c r="BA19" s="16">
        <f t="shared" si="5"/>
        <v>94.414504173040001</v>
      </c>
      <c r="BC19" s="7">
        <f t="shared" si="6"/>
        <v>143.32011511978493</v>
      </c>
      <c r="BD19" s="8">
        <f t="shared" si="7"/>
        <v>2.5370577180799927</v>
      </c>
      <c r="BF19" s="12">
        <f t="shared" si="8"/>
        <v>172.82176212044803</v>
      </c>
      <c r="BG19" s="13">
        <f t="shared" si="9"/>
        <v>103.5755002044</v>
      </c>
      <c r="BI19">
        <v>59</v>
      </c>
      <c r="BJ19" t="s">
        <v>45</v>
      </c>
      <c r="BK19" s="2">
        <v>45063.689745370371</v>
      </c>
      <c r="BL19">
        <v>342</v>
      </c>
      <c r="BM19" t="s">
        <v>13</v>
      </c>
      <c r="BN19">
        <v>0</v>
      </c>
      <c r="BO19">
        <v>2.9020000000000001</v>
      </c>
      <c r="BP19" s="3">
        <v>950152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45063.710960648146</v>
      </c>
      <c r="D20">
        <v>14</v>
      </c>
      <c r="E20" t="s">
        <v>13</v>
      </c>
      <c r="F20">
        <v>0</v>
      </c>
      <c r="G20">
        <v>6.0149999999999997</v>
      </c>
      <c r="H20" s="3">
        <v>6492</v>
      </c>
      <c r="I20">
        <v>6.0000000000000001E-3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45063.710960648146</v>
      </c>
      <c r="R20">
        <v>14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45063.710960648146</v>
      </c>
      <c r="AF20">
        <v>14</v>
      </c>
      <c r="AG20" t="s">
        <v>13</v>
      </c>
      <c r="AH20">
        <v>0</v>
      </c>
      <c r="AI20">
        <v>12.112</v>
      </c>
      <c r="AJ20" s="3">
        <v>52669</v>
      </c>
      <c r="AK20">
        <v>14.032999999999999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4.5444945600000022</v>
      </c>
      <c r="AU20" s="13">
        <f t="shared" si="1"/>
        <v>11155.6537363551</v>
      </c>
      <c r="AW20" s="6">
        <f t="shared" si="2"/>
        <v>14.085463859999999</v>
      </c>
      <c r="AX20" s="15">
        <f t="shared" si="3"/>
        <v>9625.537141076029</v>
      </c>
      <c r="AZ20" s="14">
        <f t="shared" si="4"/>
        <v>15.661551591200002</v>
      </c>
      <c r="BA20" s="16">
        <f t="shared" si="5"/>
        <v>10021.34917689814</v>
      </c>
      <c r="BC20" s="7">
        <f t="shared" si="6"/>
        <v>9.7389938992000005</v>
      </c>
      <c r="BD20" s="8">
        <f t="shared" si="7"/>
        <v>10712.189218723279</v>
      </c>
      <c r="BF20" s="12">
        <f t="shared" si="8"/>
        <v>4.5444945600000022</v>
      </c>
      <c r="BG20" s="13">
        <f t="shared" si="9"/>
        <v>11155.6537363551</v>
      </c>
      <c r="BI20">
        <v>60</v>
      </c>
      <c r="BJ20" t="s">
        <v>46</v>
      </c>
      <c r="BK20" s="2">
        <v>45063.710960648146</v>
      </c>
      <c r="BL20">
        <v>14</v>
      </c>
      <c r="BM20" t="s">
        <v>13</v>
      </c>
      <c r="BN20">
        <v>0</v>
      </c>
      <c r="BO20">
        <v>2.8559999999999999</v>
      </c>
      <c r="BP20" s="3">
        <v>973446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45063.732210648152</v>
      </c>
      <c r="D21">
        <v>276</v>
      </c>
      <c r="E21" t="s">
        <v>13</v>
      </c>
      <c r="F21">
        <v>0</v>
      </c>
      <c r="G21">
        <v>6.0140000000000002</v>
      </c>
      <c r="H21" s="3">
        <v>8717</v>
      </c>
      <c r="I21">
        <v>1.0999999999999999E-2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45063.732210648152</v>
      </c>
      <c r="R21">
        <v>276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45063.732210648152</v>
      </c>
      <c r="AF21">
        <v>276</v>
      </c>
      <c r="AG21" t="s">
        <v>13</v>
      </c>
      <c r="AH21">
        <v>0</v>
      </c>
      <c r="AI21">
        <v>12.141</v>
      </c>
      <c r="AJ21" s="3">
        <v>28365</v>
      </c>
      <c r="AK21">
        <v>7.5490000000000004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12.215983060000001</v>
      </c>
      <c r="AU21" s="13">
        <f t="shared" si="1"/>
        <v>6532.3741520774993</v>
      </c>
      <c r="AW21" s="6">
        <f t="shared" si="2"/>
        <v>20.823189391249997</v>
      </c>
      <c r="AX21" s="15">
        <f t="shared" si="3"/>
        <v>5243.1979386667499</v>
      </c>
      <c r="AZ21" s="14">
        <f t="shared" si="4"/>
        <v>22.20669714245</v>
      </c>
      <c r="BA21" s="16">
        <f t="shared" si="5"/>
        <v>5406.4476393614996</v>
      </c>
      <c r="BC21" s="7">
        <f t="shared" si="6"/>
        <v>16.513602031700003</v>
      </c>
      <c r="BD21" s="8">
        <f t="shared" si="7"/>
        <v>5738.8127912980008</v>
      </c>
      <c r="BF21" s="12">
        <f t="shared" si="8"/>
        <v>12.215983060000001</v>
      </c>
      <c r="BG21" s="13">
        <f t="shared" si="9"/>
        <v>6532.3741520774993</v>
      </c>
      <c r="BI21">
        <v>61</v>
      </c>
      <c r="BJ21" t="s">
        <v>47</v>
      </c>
      <c r="BK21" s="2">
        <v>45063.732210648152</v>
      </c>
      <c r="BL21">
        <v>276</v>
      </c>
      <c r="BM21" t="s">
        <v>13</v>
      </c>
      <c r="BN21">
        <v>0</v>
      </c>
      <c r="BO21">
        <v>2.867</v>
      </c>
      <c r="BP21" s="3">
        <v>830465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45063.753460648149</v>
      </c>
      <c r="D22">
        <v>377</v>
      </c>
      <c r="E22" t="s">
        <v>13</v>
      </c>
      <c r="F22">
        <v>0</v>
      </c>
      <c r="G22">
        <v>5.9989999999999997</v>
      </c>
      <c r="H22" s="3">
        <v>7566</v>
      </c>
      <c r="I22">
        <v>8.9999999999999993E-3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45063.753460648149</v>
      </c>
      <c r="R22">
        <v>377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45063.753460648149</v>
      </c>
      <c r="AF22">
        <v>377</v>
      </c>
      <c r="AG22" t="s">
        <v>13</v>
      </c>
      <c r="AH22">
        <v>0</v>
      </c>
      <c r="AI22">
        <v>12.083</v>
      </c>
      <c r="AJ22" s="3">
        <v>57551</v>
      </c>
      <c r="AK22">
        <v>15.315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7.5799622399999986</v>
      </c>
      <c r="AU22" s="13">
        <f t="shared" si="1"/>
        <v>12342.917090119101</v>
      </c>
      <c r="AW22" s="6">
        <f t="shared" si="2"/>
        <v>17.311472565000003</v>
      </c>
      <c r="AX22" s="15">
        <f t="shared" si="3"/>
        <v>10496.883778185231</v>
      </c>
      <c r="AZ22" s="14">
        <f t="shared" si="4"/>
        <v>18.892507569799999</v>
      </c>
      <c r="BA22" s="16">
        <f t="shared" si="5"/>
        <v>10946.038167807741</v>
      </c>
      <c r="BC22" s="7">
        <f t="shared" si="6"/>
        <v>12.829458326800001</v>
      </c>
      <c r="BD22" s="8">
        <f t="shared" si="7"/>
        <v>11707.566458822479</v>
      </c>
      <c r="BF22" s="12">
        <f t="shared" si="8"/>
        <v>7.5799622399999986</v>
      </c>
      <c r="BG22" s="13">
        <f t="shared" si="9"/>
        <v>12342.917090119101</v>
      </c>
      <c r="BI22">
        <v>62</v>
      </c>
      <c r="BJ22" t="s">
        <v>48</v>
      </c>
      <c r="BK22" s="2">
        <v>45063.753460648149</v>
      </c>
      <c r="BL22">
        <v>377</v>
      </c>
      <c r="BM22" t="s">
        <v>13</v>
      </c>
      <c r="BN22">
        <v>0</v>
      </c>
      <c r="BO22">
        <v>2.8439999999999999</v>
      </c>
      <c r="BP22" s="3">
        <v>993793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45063.774733796294</v>
      </c>
      <c r="D23">
        <v>170</v>
      </c>
      <c r="E23" t="s">
        <v>13</v>
      </c>
      <c r="F23">
        <v>0</v>
      </c>
      <c r="G23">
        <v>6.0129999999999999</v>
      </c>
      <c r="H23" s="3">
        <v>9696</v>
      </c>
      <c r="I23">
        <v>1.2999999999999999E-2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45063.774733796294</v>
      </c>
      <c r="R23">
        <v>170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45063.774733796294</v>
      </c>
      <c r="AF23">
        <v>170</v>
      </c>
      <c r="AG23" t="s">
        <v>13</v>
      </c>
      <c r="AH23">
        <v>0</v>
      </c>
      <c r="AI23">
        <v>12.119</v>
      </c>
      <c r="AJ23" s="3">
        <v>48891</v>
      </c>
      <c r="AK23">
        <v>13.037000000000001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17.285264640000001</v>
      </c>
      <c r="AU23" s="13">
        <f t="shared" si="1"/>
        <v>10235.536207867101</v>
      </c>
      <c r="AW23" s="6">
        <f t="shared" si="2"/>
        <v>23.854443840000002</v>
      </c>
      <c r="AX23" s="15">
        <f t="shared" si="3"/>
        <v>8949.1803933696301</v>
      </c>
      <c r="AZ23" s="14">
        <f t="shared" si="4"/>
        <v>24.904788492799998</v>
      </c>
      <c r="BA23" s="16">
        <f t="shared" si="5"/>
        <v>9305.2344361349406</v>
      </c>
      <c r="BC23" s="7">
        <f t="shared" si="6"/>
        <v>19.950194444800001</v>
      </c>
      <c r="BD23" s="8">
        <f t="shared" si="7"/>
        <v>9941.0684814368778</v>
      </c>
      <c r="BF23" s="12">
        <f t="shared" si="8"/>
        <v>17.285264640000001</v>
      </c>
      <c r="BG23" s="13">
        <f t="shared" si="9"/>
        <v>10235.536207867101</v>
      </c>
      <c r="BI23">
        <v>63</v>
      </c>
      <c r="BJ23" t="s">
        <v>49</v>
      </c>
      <c r="BK23" s="2">
        <v>45063.774733796294</v>
      </c>
      <c r="BL23">
        <v>170</v>
      </c>
      <c r="BM23" t="s">
        <v>13</v>
      </c>
      <c r="BN23">
        <v>0</v>
      </c>
      <c r="BO23">
        <v>2.8610000000000002</v>
      </c>
      <c r="BP23" s="3">
        <v>931111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45063.795972222222</v>
      </c>
      <c r="D24">
        <v>163</v>
      </c>
      <c r="E24" t="s">
        <v>13</v>
      </c>
      <c r="F24">
        <v>0</v>
      </c>
      <c r="G24">
        <v>6.0110000000000001</v>
      </c>
      <c r="H24" s="3">
        <v>22672</v>
      </c>
      <c r="I24">
        <v>4.1000000000000002E-2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45063.795972222222</v>
      </c>
      <c r="R24">
        <v>163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45063.795972222222</v>
      </c>
      <c r="AF24">
        <v>163</v>
      </c>
      <c r="AG24" t="s">
        <v>13</v>
      </c>
      <c r="AH24">
        <v>0</v>
      </c>
      <c r="AI24">
        <v>12.164</v>
      </c>
      <c r="AJ24" s="3">
        <v>8997</v>
      </c>
      <c r="AK24">
        <v>2.25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57.760287116032003</v>
      </c>
      <c r="AU24" s="13">
        <f t="shared" si="1"/>
        <v>2136.6285252951002</v>
      </c>
      <c r="AW24" s="6">
        <f t="shared" si="2"/>
        <v>71.263409215539212</v>
      </c>
      <c r="AX24" s="15">
        <f t="shared" si="3"/>
        <v>1697.7928190150701</v>
      </c>
      <c r="AZ24" s="14">
        <f t="shared" si="4"/>
        <v>59.267475032294406</v>
      </c>
      <c r="BA24" s="16">
        <f t="shared" si="5"/>
        <v>1715.0522178936601</v>
      </c>
      <c r="BC24" s="7">
        <f t="shared" si="6"/>
        <v>50.722456862704639</v>
      </c>
      <c r="BD24" s="8">
        <f t="shared" si="7"/>
        <v>1753.9141578503197</v>
      </c>
      <c r="BF24" s="12">
        <f t="shared" si="8"/>
        <v>57.760287116032003</v>
      </c>
      <c r="BG24" s="13">
        <f t="shared" si="9"/>
        <v>2136.6285252951002</v>
      </c>
      <c r="BI24">
        <v>64</v>
      </c>
      <c r="BJ24" t="s">
        <v>50</v>
      </c>
      <c r="BK24" s="2">
        <v>45063.795972222222</v>
      </c>
      <c r="BL24">
        <v>163</v>
      </c>
      <c r="BM24" t="s">
        <v>13</v>
      </c>
      <c r="BN24">
        <v>0</v>
      </c>
      <c r="BO24">
        <v>2.8650000000000002</v>
      </c>
      <c r="BP24" s="3">
        <v>842985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45063.81722222222</v>
      </c>
      <c r="D25">
        <v>181</v>
      </c>
      <c r="E25" t="s">
        <v>13</v>
      </c>
      <c r="F25">
        <v>0</v>
      </c>
      <c r="G25">
        <v>6.008</v>
      </c>
      <c r="H25" s="3">
        <v>57665</v>
      </c>
      <c r="I25">
        <v>0.11600000000000001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45063.81722222222</v>
      </c>
      <c r="R25">
        <v>181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45063.81722222222</v>
      </c>
      <c r="AF25">
        <v>181</v>
      </c>
      <c r="AG25" t="s">
        <v>13</v>
      </c>
      <c r="AH25">
        <v>0</v>
      </c>
      <c r="AI25">
        <v>12.218</v>
      </c>
      <c r="AJ25" s="3">
        <v>504</v>
      </c>
      <c r="AK25">
        <v>-0.112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159.81067224117501</v>
      </c>
      <c r="AU25" s="13">
        <f t="shared" si="1"/>
        <v>101.14014330240001</v>
      </c>
      <c r="AW25" s="6">
        <f t="shared" si="2"/>
        <v>178.881894133955</v>
      </c>
      <c r="AX25" s="15">
        <f t="shared" si="3"/>
        <v>128.25565541568</v>
      </c>
      <c r="AZ25" s="14">
        <f t="shared" si="4"/>
        <v>151.13415200599752</v>
      </c>
      <c r="BA25" s="16">
        <f t="shared" si="5"/>
        <v>92.502669699839998</v>
      </c>
      <c r="BC25" s="7">
        <f t="shared" si="6"/>
        <v>132.65960418579849</v>
      </c>
      <c r="BD25" s="8">
        <f t="shared" si="7"/>
        <v>0.47031751167999403</v>
      </c>
      <c r="BF25" s="12">
        <f t="shared" si="8"/>
        <v>159.81067224117501</v>
      </c>
      <c r="BG25" s="13">
        <f t="shared" si="9"/>
        <v>101.14014330240001</v>
      </c>
      <c r="BI25">
        <v>65</v>
      </c>
      <c r="BJ25" t="s">
        <v>51</v>
      </c>
      <c r="BK25" s="2">
        <v>45063.81722222222</v>
      </c>
      <c r="BL25">
        <v>181</v>
      </c>
      <c r="BM25" t="s">
        <v>13</v>
      </c>
      <c r="BN25">
        <v>0</v>
      </c>
      <c r="BO25">
        <v>2.8540000000000001</v>
      </c>
      <c r="BP25" s="3">
        <v>1036695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45063.838472222225</v>
      </c>
      <c r="D26">
        <v>169</v>
      </c>
      <c r="E26" t="s">
        <v>13</v>
      </c>
      <c r="F26">
        <v>0</v>
      </c>
      <c r="G26">
        <v>6.04</v>
      </c>
      <c r="H26" s="3">
        <v>10500</v>
      </c>
      <c r="I26">
        <v>1.4999999999999999E-2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45063.838472222225</v>
      </c>
      <c r="R26">
        <v>169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45063.838472222225</v>
      </c>
      <c r="AF26">
        <v>169</v>
      </c>
      <c r="AG26" t="s">
        <v>13</v>
      </c>
      <c r="AH26">
        <v>0</v>
      </c>
      <c r="AI26">
        <v>12.167999999999999</v>
      </c>
      <c r="AJ26" s="3">
        <v>31076</v>
      </c>
      <c r="AK26">
        <v>8.2799999999999994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21.35763575</v>
      </c>
      <c r="AU26" s="13">
        <f t="shared" si="1"/>
        <v>7120.3601223664</v>
      </c>
      <c r="AW26" s="6">
        <f t="shared" si="2"/>
        <v>26.374312500000002</v>
      </c>
      <c r="AX26" s="15">
        <f t="shared" si="3"/>
        <v>5735.7022952004809</v>
      </c>
      <c r="AZ26" s="14">
        <f t="shared" si="4"/>
        <v>27.243070775</v>
      </c>
      <c r="BA26" s="16">
        <f t="shared" si="5"/>
        <v>5922.1706289622398</v>
      </c>
      <c r="BC26" s="7">
        <f t="shared" si="6"/>
        <v>22.175120465000003</v>
      </c>
      <c r="BD26" s="8">
        <f t="shared" si="7"/>
        <v>6295.06408235648</v>
      </c>
      <c r="BF26" s="12">
        <f t="shared" si="8"/>
        <v>21.35763575</v>
      </c>
      <c r="BG26" s="13">
        <f t="shared" si="9"/>
        <v>7120.3601223664</v>
      </c>
      <c r="BI26">
        <v>66</v>
      </c>
      <c r="BJ26" t="s">
        <v>52</v>
      </c>
      <c r="BK26" s="2">
        <v>45063.838472222225</v>
      </c>
      <c r="BL26">
        <v>169</v>
      </c>
      <c r="BM26" t="s">
        <v>13</v>
      </c>
      <c r="BN26">
        <v>0</v>
      </c>
      <c r="BO26">
        <v>2.8839999999999999</v>
      </c>
      <c r="BP26" s="3">
        <v>1050545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45063.859699074077</v>
      </c>
      <c r="D27">
        <v>213</v>
      </c>
      <c r="E27" t="s">
        <v>13</v>
      </c>
      <c r="F27">
        <v>0</v>
      </c>
      <c r="G27">
        <v>6.0149999999999997</v>
      </c>
      <c r="H27" s="3">
        <v>24031</v>
      </c>
      <c r="I27">
        <v>4.3999999999999997E-2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45063.859699074077</v>
      </c>
      <c r="R27">
        <v>213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45063.859699074077</v>
      </c>
      <c r="AF27">
        <v>213</v>
      </c>
      <c r="AG27" t="s">
        <v>13</v>
      </c>
      <c r="AH27">
        <v>0</v>
      </c>
      <c r="AI27">
        <v>12.176</v>
      </c>
      <c r="AJ27" s="3">
        <v>8919</v>
      </c>
      <c r="AK27">
        <v>2.2280000000000002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61.795632908502995</v>
      </c>
      <c r="AU27" s="13">
        <f t="shared" si="1"/>
        <v>2118.2339013279002</v>
      </c>
      <c r="AW27" s="6">
        <f t="shared" si="2"/>
        <v>75.480224510031817</v>
      </c>
      <c r="AX27" s="15">
        <f t="shared" si="3"/>
        <v>1683.4193368260301</v>
      </c>
      <c r="AZ27" s="14">
        <f t="shared" si="4"/>
        <v>62.840766584615103</v>
      </c>
      <c r="BA27" s="16">
        <f t="shared" si="5"/>
        <v>1700.1613403981403</v>
      </c>
      <c r="BC27" s="7">
        <f t="shared" si="6"/>
        <v>53.908277039081057</v>
      </c>
      <c r="BD27" s="8">
        <f t="shared" si="7"/>
        <v>1737.8272207232799</v>
      </c>
      <c r="BF27" s="12">
        <f t="shared" si="8"/>
        <v>61.795632908502995</v>
      </c>
      <c r="BG27" s="13">
        <f t="shared" si="9"/>
        <v>2118.2339013279002</v>
      </c>
      <c r="BI27">
        <v>67</v>
      </c>
      <c r="BJ27" t="s">
        <v>53</v>
      </c>
      <c r="BK27" s="2">
        <v>45063.859699074077</v>
      </c>
      <c r="BL27">
        <v>213</v>
      </c>
      <c r="BM27" t="s">
        <v>13</v>
      </c>
      <c r="BN27">
        <v>0</v>
      </c>
      <c r="BO27">
        <v>2.8679999999999999</v>
      </c>
      <c r="BP27" s="3">
        <v>887185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45063.880949074075</v>
      </c>
      <c r="D28">
        <v>386</v>
      </c>
      <c r="E28" t="s">
        <v>13</v>
      </c>
      <c r="F28">
        <v>0</v>
      </c>
      <c r="G28">
        <v>5.9980000000000002</v>
      </c>
      <c r="H28" s="3">
        <v>65089</v>
      </c>
      <c r="I28">
        <v>0.13200000000000001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45063.880949074075</v>
      </c>
      <c r="R28">
        <v>386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45063.880949074075</v>
      </c>
      <c r="AF28">
        <v>386</v>
      </c>
      <c r="AG28" t="s">
        <v>13</v>
      </c>
      <c r="AH28">
        <v>0</v>
      </c>
      <c r="AI28">
        <v>12.153</v>
      </c>
      <c r="AJ28" s="3">
        <v>380</v>
      </c>
      <c r="AK28">
        <v>-0.14699999999999999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180.96474361858301</v>
      </c>
      <c r="AU28" s="13">
        <f t="shared" si="1"/>
        <v>70.934139160000001</v>
      </c>
      <c r="AW28" s="6">
        <f t="shared" si="2"/>
        <v>201.45685410087981</v>
      </c>
      <c r="AX28" s="15">
        <f t="shared" si="3"/>
        <v>105.272936012</v>
      </c>
      <c r="AZ28" s="14">
        <f t="shared" si="4"/>
        <v>170.5862127293511</v>
      </c>
      <c r="BA28" s="16">
        <f t="shared" si="5"/>
        <v>68.795652056000009</v>
      </c>
      <c r="BC28" s="7">
        <f t="shared" si="6"/>
        <v>150.01775801424265</v>
      </c>
      <c r="BD28" s="8">
        <f t="shared" si="7"/>
        <v>-25.157685088000008</v>
      </c>
      <c r="BF28" s="12">
        <f t="shared" si="8"/>
        <v>180.96474361858301</v>
      </c>
      <c r="BG28" s="13">
        <f t="shared" si="9"/>
        <v>70.934139160000001</v>
      </c>
      <c r="BI28">
        <v>68</v>
      </c>
      <c r="BJ28" t="s">
        <v>54</v>
      </c>
      <c r="BK28" s="2">
        <v>45063.880949074075</v>
      </c>
      <c r="BL28">
        <v>386</v>
      </c>
      <c r="BM28" t="s">
        <v>13</v>
      </c>
      <c r="BN28">
        <v>0</v>
      </c>
      <c r="BO28">
        <v>2.823</v>
      </c>
      <c r="BP28" s="3">
        <v>1494549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45063.90221064815</v>
      </c>
      <c r="D29">
        <v>283</v>
      </c>
      <c r="E29" t="s">
        <v>13</v>
      </c>
      <c r="F29">
        <v>0</v>
      </c>
      <c r="G29">
        <v>6.02</v>
      </c>
      <c r="H29" s="3">
        <v>6549</v>
      </c>
      <c r="I29">
        <v>7.0000000000000001E-3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45063.90221064815</v>
      </c>
      <c r="R29">
        <v>283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45063.90221064815</v>
      </c>
      <c r="AF29">
        <v>283</v>
      </c>
      <c r="AG29" t="s">
        <v>13</v>
      </c>
      <c r="AH29">
        <v>0</v>
      </c>
      <c r="AI29">
        <v>12.124000000000001</v>
      </c>
      <c r="AJ29" s="3">
        <v>51628</v>
      </c>
      <c r="AK29">
        <v>13.759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4.6742915400000005</v>
      </c>
      <c r="AU29" s="13">
        <f t="shared" si="1"/>
        <v>10902.2386792944</v>
      </c>
      <c r="AW29" s="6">
        <f t="shared" si="2"/>
        <v>14.25544477125</v>
      </c>
      <c r="AX29" s="15">
        <f t="shared" si="3"/>
        <v>9439.350879396321</v>
      </c>
      <c r="AZ29" s="14">
        <f t="shared" si="4"/>
        <v>15.836386212049998</v>
      </c>
      <c r="BA29" s="16">
        <f t="shared" si="5"/>
        <v>9824.07537675616</v>
      </c>
      <c r="BC29" s="7">
        <f t="shared" si="6"/>
        <v>9.894590065300001</v>
      </c>
      <c r="BD29" s="8">
        <f t="shared" si="7"/>
        <v>10499.785306200318</v>
      </c>
      <c r="BF29" s="12">
        <f t="shared" si="8"/>
        <v>4.6742915400000005</v>
      </c>
      <c r="BG29" s="13">
        <f t="shared" si="9"/>
        <v>10902.2386792944</v>
      </c>
      <c r="BI29">
        <v>69</v>
      </c>
      <c r="BJ29" t="s">
        <v>55</v>
      </c>
      <c r="BK29" s="2">
        <v>45063.90221064815</v>
      </c>
      <c r="BL29">
        <v>283</v>
      </c>
      <c r="BM29" t="s">
        <v>13</v>
      </c>
      <c r="BN29">
        <v>0</v>
      </c>
      <c r="BO29">
        <v>2.8610000000000002</v>
      </c>
      <c r="BP29" s="3">
        <v>951309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2023-05-18T21:11:05Z</dcterms:modified>
</cp:coreProperties>
</file>