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6783FBEB-5478-468F-9CB2-38FD55007097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</calcChain>
</file>

<file path=xl/sharedStrings.xml><?xml version="1.0" encoding="utf-8"?>
<sst xmlns="http://schemas.openxmlformats.org/spreadsheetml/2006/main" count="879" uniqueCount="65">
  <si>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</si>
  <si>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</si>
  <si>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</si>
  <si>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</si>
  <si>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</si>
  <si>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</si>
  <si>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</si>
  <si>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</si>
  <si>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</si>
  <si>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</si>
  <si>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</si>
  <si>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</si>
  <si>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</si>
  <si>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</si>
  <si>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</si>
  <si>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</si>
  <si>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</si>
  <si>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</si>
  <si>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</si>
  <si>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</si>
  <si>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</si>
  <si>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</si>
  <si>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</si>
  <si>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</si>
  <si>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</si>
  <si>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</si>
  <si>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</si>
  <si>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</si>
  <si>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</si>
  <si>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</si>
  <si>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</si>
  <si>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</si>
  <si>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BRN23may23_001.gcd</t>
  </si>
  <si>
    <t>QC outside air</t>
  </si>
  <si>
    <t>BRN23may23_002.gcd</t>
  </si>
  <si>
    <t>QC spiked air new batch</t>
  </si>
  <si>
    <t>BRN23may23_003.gcd</t>
  </si>
  <si>
    <t>QC reference tank reused</t>
  </si>
  <si>
    <t>BRN23may23_004.gcd</t>
  </si>
  <si>
    <t>BRN23may23_005.gcd</t>
  </si>
  <si>
    <t>BRN23may23_006.gcd</t>
  </si>
  <si>
    <t>BRN23may23_007.gcd</t>
  </si>
  <si>
    <t>BRN23may23_008.gcd</t>
  </si>
  <si>
    <t>BRN23may23_009.gcd</t>
  </si>
  <si>
    <t>BRN23may23_010.gcd</t>
  </si>
  <si>
    <t>BRN23may23_011.gcd</t>
  </si>
  <si>
    <t>BRN23may23_012.gcd</t>
  </si>
  <si>
    <t>BRN23may23_013.gcd</t>
  </si>
  <si>
    <t>BRN23may23_014.gcd</t>
  </si>
  <si>
    <t>BRN23may23_015.gcd</t>
  </si>
  <si>
    <t>BRN23may23_016.gcd</t>
  </si>
  <si>
    <t>BRN23may23_017.gcd</t>
  </si>
  <si>
    <t>BRN23may23_018.gcd</t>
  </si>
  <si>
    <t>BRN23may23_019.gcd</t>
  </si>
  <si>
    <t>BRN23may23_020.gcd</t>
  </si>
  <si>
    <t>BRN23may23_021.gcd</t>
  </si>
  <si>
    <t>BRN23may23_022.gcd</t>
  </si>
  <si>
    <t>BRN23may23_023.gcd</t>
  </si>
  <si>
    <t>BRN23may23_024.gcd</t>
  </si>
  <si>
    <t>BRN23may23_025.gcd</t>
  </si>
  <si>
    <t>BRN23may23_026.gcd</t>
  </si>
  <si>
    <t>BRN23may23_027.gcd</t>
  </si>
  <si>
    <t>BRN23may23_028.gcd</t>
  </si>
  <si>
    <t>BRN23may23_029.gcd</t>
  </si>
  <si>
    <t>BRN23may23_030.gcd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</si>
</sst>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8"/>
  <sheetViews>
    <sheetView tabSelected="1" topLeftCell="AI1" workbookViewId="0">
      <selection activeCell="K16" sqref="K16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32</v>
      </c>
      <c r="C9" s="2">
        <v>45069.440300925926</v>
      </c>
      <c r="D9" t="s">
        <v>33</v>
      </c>
      <c r="E9" t="s">
        <v>13</v>
      </c>
      <c r="F9">
        <v>0</v>
      </c>
      <c r="G9">
        <v>6.0750000000000002</v>
      </c>
      <c r="H9" s="3">
        <v>1656</v>
      </c>
      <c r="I9">
        <v>-4.0000000000000001E-3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32</v>
      </c>
      <c r="Q9" s="2">
        <v>45069.440300925926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32</v>
      </c>
      <c r="AE9" s="2">
        <v>45069.440300925926</v>
      </c>
      <c r="AF9" t="s">
        <v>33</v>
      </c>
      <c r="AG9" t="s">
        <v>13</v>
      </c>
      <c r="AH9">
        <v>0</v>
      </c>
      <c r="AI9">
        <v>12.223000000000001</v>
      </c>
      <c r="AJ9" s="3">
        <v>3463</v>
      </c>
      <c r="AK9">
        <v>0.71399999999999997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6" si="0">IF(H9&lt;10000,((H9^2*0.00000054)+(H9*-0.004765)+(12.72)),(IF(H9&lt;200000,((H9^2*-0.000000001577)+(H9*0.003043)+(-10.42)),(IF(H9&lt;8000000,((H9^2*-0.0000000000186)+(H9*0.00194)+(154.1)),((V9^2*-0.00000002)+(V9*0.2565)+(-1032)))))))</f>
        <v>6.3100214400000008</v>
      </c>
      <c r="AU9" s="13">
        <f t="shared" ref="AU9:AU36" si="1">IF(AJ9&lt;45000,((-0.0000004561*AJ9^2)+(0.244*AJ9)+(-21.72)),((-0.0000000409*AJ9^2)+(0.2477*AJ9)+(-1777)))</f>
        <v>817.7822804990999</v>
      </c>
      <c r="AW9" s="6">
        <f t="shared" ref="AW9:AW36" si="2">IF(H9&lt;15000,((0.00000002125*H9^2)+(0.002705*H9)+(-4.371)),(IF(H9&lt;700000,((-0.0000000008162*H9^2)+(0.003141*H9)+(0.4702)), ((0.000000003285*V9^2)+(0.1899*V9)+(559.5)))))</f>
        <v>0.16675463999999884</v>
      </c>
      <c r="AX9" s="15">
        <f t="shared" ref="AX9:AX36" si="3">((-0.00000006277*AJ9^2)+(0.1854*AJ9)+(34.83))</f>
        <v>676.11743899787007</v>
      </c>
      <c r="AZ9" s="14">
        <f t="shared" ref="AZ9:AZ36" si="4">IF(H9&lt;10000,((-0.00000005795*H9^2)+(0.003823*H9)+(-6.715)),(IF(H9&lt;700000,((-0.0000000001209*H9^2)+(0.002635*H9)+(-0.4111)), ((-0.00000002007*V9^2)+(0.2564*V9)+(286.1)))))</f>
        <v>-0.54303037120000042</v>
      </c>
      <c r="BA9" s="16">
        <f t="shared" ref="BA9:BA36" si="5">(-0.00000001626*AJ9^2)+(0.1912*AJ9)+(-3.858)</f>
        <v>658.07260408006016</v>
      </c>
      <c r="BC9" s="7">
        <f t="shared" ref="BC9:BC36" si="6">IF(H9&lt;10000,((0.0000001453*H9^2)+(0.0008349*H9)+(-1.805)),(IF(H9&lt;700000,((-0.00000000008054*H9^2)+(0.002348*H9)+(-2.47)), ((-0.00000001938*V9^2)+(0.2471*V9)+(226.8)))))</f>
        <v>-2.3944179200000137E-2</v>
      </c>
      <c r="BD9" s="8">
        <f t="shared" ref="BD9:BD36" si="7">(-0.00000002552*AJ9^2)+(0.2067*AJ9)+(-103.7)</f>
        <v>611.79605474311995</v>
      </c>
      <c r="BF9" s="12">
        <f t="shared" ref="BF9:BF36" si="8">IF(H9&lt;10000,((H9^2*0.00000054)+(H9*-0.004765)+(12.72)),(IF(H9&lt;200000,((H9^2*-0.000000001577)+(H9*0.003043)+(-10.42)),(IF(H9&lt;8000000,((H9^2*-0.0000000000186)+(H9*0.00194)+(154.1)),((V9^2*-0.00000002)+(V9*0.2565)+(-1032)))))))</f>
        <v>6.3100214400000008</v>
      </c>
      <c r="BG9" s="13">
        <f t="shared" ref="BG9:BG36" si="9">IF(AJ9&lt;45000,((-0.0000004561*AJ9^2)+(0.244*AJ9)+(-21.72)),((-0.0000000409*AJ9^2)+(0.2477*AJ9)+(-1777)))</f>
        <v>817.7822804990999</v>
      </c>
      <c r="BI9">
        <v>49</v>
      </c>
      <c r="BJ9" t="s">
        <v>32</v>
      </c>
      <c r="BK9" s="2">
        <v>45069.440300925926</v>
      </c>
      <c r="BL9" t="s">
        <v>33</v>
      </c>
      <c r="BM9" t="s">
        <v>13</v>
      </c>
      <c r="BN9">
        <v>0</v>
      </c>
      <c r="BO9">
        <v>2.694</v>
      </c>
      <c r="BP9" s="3">
        <v>5477933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34</v>
      </c>
      <c r="C10" s="2">
        <v>45069.461539351854</v>
      </c>
      <c r="D10" t="s">
        <v>35</v>
      </c>
      <c r="E10" t="s">
        <v>13</v>
      </c>
      <c r="F10">
        <v>0</v>
      </c>
      <c r="G10">
        <v>6.0010000000000003</v>
      </c>
      <c r="H10" s="3">
        <v>1313585</v>
      </c>
      <c r="I10">
        <v>2.8159999999999998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</v>
      </c>
      <c r="Q10" s="2">
        <v>45069.461539351854</v>
      </c>
      <c r="R10" t="s">
        <v>35</v>
      </c>
      <c r="S10" t="s">
        <v>13</v>
      </c>
      <c r="T10">
        <v>0</v>
      </c>
      <c r="U10">
        <v>5.9509999999999996</v>
      </c>
      <c r="V10" s="3">
        <v>10250</v>
      </c>
      <c r="W10">
        <v>2.6030000000000002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</v>
      </c>
      <c r="AE10" s="2">
        <v>45069.461539351854</v>
      </c>
      <c r="AF10" t="s">
        <v>35</v>
      </c>
      <c r="AG10" t="s">
        <v>13</v>
      </c>
      <c r="AH10">
        <v>0</v>
      </c>
      <c r="AI10">
        <v>12.193</v>
      </c>
      <c r="AJ10" s="3">
        <v>5144</v>
      </c>
      <c r="AK10">
        <v>1.1819999999999999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2670.3604967286151</v>
      </c>
      <c r="AU10" s="13">
        <f t="shared" si="1"/>
        <v>1221.3472583103999</v>
      </c>
      <c r="AW10" s="6">
        <f t="shared" si="2"/>
        <v>2506.3201303125002</v>
      </c>
      <c r="AX10" s="15">
        <f t="shared" si="3"/>
        <v>986.86665960128016</v>
      </c>
      <c r="AZ10" s="14">
        <f t="shared" si="4"/>
        <v>2912.0913956250001</v>
      </c>
      <c r="BA10" s="16">
        <f t="shared" si="5"/>
        <v>979.24454843264016</v>
      </c>
      <c r="BC10" s="7">
        <f t="shared" si="6"/>
        <v>2757.5388887499998</v>
      </c>
      <c r="BD10" s="8">
        <f t="shared" si="7"/>
        <v>958.88952201727989</v>
      </c>
      <c r="BF10" s="12">
        <f t="shared" si="8"/>
        <v>2670.3604967286151</v>
      </c>
      <c r="BG10" s="13">
        <f t="shared" si="9"/>
        <v>1221.3472583103999</v>
      </c>
      <c r="BI10">
        <v>50</v>
      </c>
      <c r="BJ10" t="s">
        <v>34</v>
      </c>
      <c r="BK10" s="2">
        <v>45069.461539351854</v>
      </c>
      <c r="BL10" t="s">
        <v>35</v>
      </c>
      <c r="BM10" t="s">
        <v>13</v>
      </c>
      <c r="BN10">
        <v>0</v>
      </c>
      <c r="BO10">
        <v>2.7080000000000002</v>
      </c>
      <c r="BP10" s="3">
        <v>5207904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45069.482789351852</v>
      </c>
      <c r="D11" t="s">
        <v>37</v>
      </c>
      <c r="E11" t="s">
        <v>13</v>
      </c>
      <c r="F11">
        <v>0</v>
      </c>
      <c r="G11">
        <v>6.024</v>
      </c>
      <c r="H11" s="3">
        <v>2719</v>
      </c>
      <c r="I11">
        <v>-2E-3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45069.482789351852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45069.482789351852</v>
      </c>
      <c r="AF11" t="s">
        <v>37</v>
      </c>
      <c r="AG11" t="s">
        <v>13</v>
      </c>
      <c r="AH11">
        <v>0</v>
      </c>
      <c r="AI11">
        <v>12.205</v>
      </c>
      <c r="AJ11" s="3">
        <v>2775</v>
      </c>
      <c r="AK11">
        <v>0.52200000000000002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3.7561639400000004</v>
      </c>
      <c r="AU11" s="13">
        <f t="shared" si="1"/>
        <v>651.86774493749999</v>
      </c>
      <c r="AW11" s="6">
        <f t="shared" si="2"/>
        <v>3.1409954212499995</v>
      </c>
      <c r="AX11" s="15">
        <f t="shared" si="3"/>
        <v>548.83163176875007</v>
      </c>
      <c r="AZ11" s="14">
        <f t="shared" si="4"/>
        <v>3.2513149100499987</v>
      </c>
      <c r="BA11" s="16">
        <f t="shared" si="5"/>
        <v>526.59678783750007</v>
      </c>
      <c r="BC11" s="7">
        <f t="shared" si="6"/>
        <v>1.5392903333000001</v>
      </c>
      <c r="BD11" s="8">
        <f t="shared" si="7"/>
        <v>469.69598004999995</v>
      </c>
      <c r="BF11" s="12">
        <f t="shared" si="8"/>
        <v>3.7561639400000004</v>
      </c>
      <c r="BG11" s="13">
        <f t="shared" si="9"/>
        <v>651.86774493749999</v>
      </c>
      <c r="BI11">
        <v>51</v>
      </c>
      <c r="BJ11" t="s">
        <v>36</v>
      </c>
      <c r="BK11" s="2">
        <v>45069.482789351852</v>
      </c>
      <c r="BL11" t="s">
        <v>37</v>
      </c>
      <c r="BM11" t="s">
        <v>13</v>
      </c>
      <c r="BN11">
        <v>0</v>
      </c>
      <c r="BO11">
        <v>2.7090000000000001</v>
      </c>
      <c r="BP11" s="3">
        <v>5248387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45069.504016203704</v>
      </c>
      <c r="D12">
        <v>168</v>
      </c>
      <c r="E12" t="s">
        <v>13</v>
      </c>
      <c r="F12">
        <v>0</v>
      </c>
      <c r="G12">
        <v>5.9820000000000002</v>
      </c>
      <c r="H12" s="3">
        <v>4176534</v>
      </c>
      <c r="I12">
        <v>9.02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45069.504016203704</v>
      </c>
      <c r="R12">
        <v>168</v>
      </c>
      <c r="S12" t="s">
        <v>13</v>
      </c>
      <c r="T12">
        <v>0</v>
      </c>
      <c r="U12">
        <v>5.9359999999999999</v>
      </c>
      <c r="V12" s="3">
        <v>32765</v>
      </c>
      <c r="W12">
        <v>8.3729999999999993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45069.504016203704</v>
      </c>
      <c r="AF12">
        <v>168</v>
      </c>
      <c r="AG12" t="s">
        <v>13</v>
      </c>
      <c r="AH12">
        <v>0</v>
      </c>
      <c r="AI12">
        <v>12.101000000000001</v>
      </c>
      <c r="AJ12" s="3">
        <v>55218</v>
      </c>
      <c r="AK12">
        <v>14.702999999999999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7932.1280456912991</v>
      </c>
      <c r="AU12" s="13">
        <f t="shared" si="1"/>
        <v>11775.7933742684</v>
      </c>
      <c r="AW12" s="6">
        <f t="shared" si="2"/>
        <v>6785.1000960641259</v>
      </c>
      <c r="AX12" s="15">
        <f t="shared" si="3"/>
        <v>10080.85974231852</v>
      </c>
      <c r="AZ12" s="14">
        <f t="shared" si="4"/>
        <v>8665.4999473342505</v>
      </c>
      <c r="BA12" s="16">
        <f t="shared" si="5"/>
        <v>10504.246412459759</v>
      </c>
      <c r="BC12" s="7">
        <f t="shared" si="6"/>
        <v>8302.2261935394999</v>
      </c>
      <c r="BD12" s="8">
        <f t="shared" si="7"/>
        <v>11232.049417587517</v>
      </c>
      <c r="BF12" s="12">
        <f t="shared" si="8"/>
        <v>7932.1280456912991</v>
      </c>
      <c r="BG12" s="13">
        <f t="shared" si="9"/>
        <v>11775.7933742684</v>
      </c>
      <c r="BI12">
        <v>52</v>
      </c>
      <c r="BJ12" t="s">
        <v>38</v>
      </c>
      <c r="BK12" s="2">
        <v>45069.504016203704</v>
      </c>
      <c r="BL12">
        <v>168</v>
      </c>
      <c r="BM12" t="s">
        <v>13</v>
      </c>
      <c r="BN12">
        <v>0</v>
      </c>
      <c r="BO12">
        <v>2.8319999999999999</v>
      </c>
      <c r="BP12" s="3">
        <v>1179721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45069.525243055556</v>
      </c>
      <c r="D13">
        <v>150</v>
      </c>
      <c r="E13" t="s">
        <v>13</v>
      </c>
      <c r="F13">
        <v>0</v>
      </c>
      <c r="G13">
        <v>6.008</v>
      </c>
      <c r="H13" s="3">
        <v>34485</v>
      </c>
      <c r="I13">
        <v>6.6000000000000003E-2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45069.525243055556</v>
      </c>
      <c r="R13">
        <v>150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45069.525243055556</v>
      </c>
      <c r="AF13">
        <v>150</v>
      </c>
      <c r="AG13" t="s">
        <v>13</v>
      </c>
      <c r="AH13">
        <v>0</v>
      </c>
      <c r="AI13">
        <v>12.163</v>
      </c>
      <c r="AJ13" s="3">
        <v>473</v>
      </c>
      <c r="AK13">
        <v>-0.121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92.642462590175001</v>
      </c>
      <c r="AU13" s="13">
        <f t="shared" si="1"/>
        <v>93.589957203099999</v>
      </c>
      <c r="AW13" s="6">
        <f t="shared" si="2"/>
        <v>107.81694753335501</v>
      </c>
      <c r="AX13" s="15">
        <f t="shared" si="3"/>
        <v>122.51015653067</v>
      </c>
      <c r="AZ13" s="14">
        <f t="shared" si="4"/>
        <v>90.313098879297499</v>
      </c>
      <c r="BA13" s="16">
        <f t="shared" si="5"/>
        <v>86.575962166460002</v>
      </c>
      <c r="BC13" s="7">
        <f t="shared" si="6"/>
        <v>78.405000605778497</v>
      </c>
      <c r="BD13" s="8">
        <f t="shared" si="7"/>
        <v>-5.9366095640800012</v>
      </c>
      <c r="BF13" s="12">
        <f t="shared" si="8"/>
        <v>92.642462590175001</v>
      </c>
      <c r="BG13" s="13">
        <f t="shared" si="9"/>
        <v>93.589957203099999</v>
      </c>
      <c r="BI13">
        <v>53</v>
      </c>
      <c r="BJ13" t="s">
        <v>39</v>
      </c>
      <c r="BK13" s="2">
        <v>45069.525243055556</v>
      </c>
      <c r="BL13">
        <v>150</v>
      </c>
      <c r="BM13" t="s">
        <v>13</v>
      </c>
      <c r="BN13">
        <v>0</v>
      </c>
      <c r="BO13">
        <v>2.851</v>
      </c>
      <c r="BP13" s="3">
        <v>1115220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45069.546481481484</v>
      </c>
      <c r="D14">
        <v>82</v>
      </c>
      <c r="E14" t="s">
        <v>13</v>
      </c>
      <c r="F14">
        <v>0</v>
      </c>
      <c r="G14">
        <v>6.0119999999999996</v>
      </c>
      <c r="H14" s="3">
        <v>32528</v>
      </c>
      <c r="I14">
        <v>6.2E-2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45069.546481481484</v>
      </c>
      <c r="R14">
        <v>82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45069.546481481484</v>
      </c>
      <c r="AF14">
        <v>82</v>
      </c>
      <c r="AG14" t="s">
        <v>13</v>
      </c>
      <c r="AH14">
        <v>0</v>
      </c>
      <c r="AI14">
        <v>12.185</v>
      </c>
      <c r="AJ14" s="3">
        <v>3382</v>
      </c>
      <c r="AK14">
        <v>0.69099999999999995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86.894126373631991</v>
      </c>
      <c r="AU14" s="13">
        <f t="shared" si="1"/>
        <v>798.2711628635999</v>
      </c>
      <c r="AW14" s="6">
        <f t="shared" si="2"/>
        <v>101.77705062609921</v>
      </c>
      <c r="AX14" s="15">
        <f t="shared" si="3"/>
        <v>661.13484151052012</v>
      </c>
      <c r="AZ14" s="14">
        <f t="shared" si="4"/>
        <v>85.172259242214395</v>
      </c>
      <c r="BA14" s="16">
        <f t="shared" si="5"/>
        <v>642.59441935576012</v>
      </c>
      <c r="BC14" s="7">
        <f t="shared" si="6"/>
        <v>73.820526979056638</v>
      </c>
      <c r="BD14" s="8">
        <f t="shared" si="7"/>
        <v>595.06750417951991</v>
      </c>
      <c r="BF14" s="12">
        <f t="shared" si="8"/>
        <v>86.894126373631991</v>
      </c>
      <c r="BG14" s="13">
        <f t="shared" si="9"/>
        <v>798.2711628635999</v>
      </c>
      <c r="BI14">
        <v>54</v>
      </c>
      <c r="BJ14" t="s">
        <v>40</v>
      </c>
      <c r="BK14" s="2">
        <v>45069.546481481484</v>
      </c>
      <c r="BL14">
        <v>82</v>
      </c>
      <c r="BM14" t="s">
        <v>13</v>
      </c>
      <c r="BN14">
        <v>0</v>
      </c>
      <c r="BO14">
        <v>2.7810000000000001</v>
      </c>
      <c r="BP14" s="3">
        <v>2848317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45069.567731481482</v>
      </c>
      <c r="D15">
        <v>259</v>
      </c>
      <c r="E15" t="s">
        <v>13</v>
      </c>
      <c r="F15">
        <v>0</v>
      </c>
      <c r="G15">
        <v>5.9980000000000002</v>
      </c>
      <c r="H15" s="3">
        <v>33549</v>
      </c>
      <c r="I15">
        <v>6.4000000000000001E-2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45069.567731481482</v>
      </c>
      <c r="R15">
        <v>259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45069.567731481482</v>
      </c>
      <c r="AF15">
        <v>259</v>
      </c>
      <c r="AG15" t="s">
        <v>13</v>
      </c>
      <c r="AH15">
        <v>0</v>
      </c>
      <c r="AI15">
        <v>12.164</v>
      </c>
      <c r="AJ15" s="3">
        <v>2952</v>
      </c>
      <c r="AK15">
        <v>0.57099999999999995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89.894637672623006</v>
      </c>
      <c r="AU15" s="13">
        <f t="shared" si="1"/>
        <v>694.59340594560001</v>
      </c>
      <c r="AW15" s="6">
        <f t="shared" si="2"/>
        <v>104.9289470057038</v>
      </c>
      <c r="AX15" s="15">
        <f t="shared" si="3"/>
        <v>581.58380313791997</v>
      </c>
      <c r="AZ15" s="14">
        <f t="shared" si="4"/>
        <v>87.854437770019103</v>
      </c>
      <c r="BA15" s="16">
        <f t="shared" si="5"/>
        <v>560.42270541696007</v>
      </c>
      <c r="BC15" s="7">
        <f t="shared" si="6"/>
        <v>76.212401378803449</v>
      </c>
      <c r="BD15" s="8">
        <f t="shared" si="7"/>
        <v>506.25601096192003</v>
      </c>
      <c r="BF15" s="12">
        <f t="shared" si="8"/>
        <v>89.894637672623006</v>
      </c>
      <c r="BG15" s="13">
        <f t="shared" si="9"/>
        <v>694.59340594560001</v>
      </c>
      <c r="BI15">
        <v>55</v>
      </c>
      <c r="BJ15" t="s">
        <v>41</v>
      </c>
      <c r="BK15" s="2">
        <v>45069.567731481482</v>
      </c>
      <c r="BL15">
        <v>259</v>
      </c>
      <c r="BM15" t="s">
        <v>13</v>
      </c>
      <c r="BN15">
        <v>0</v>
      </c>
      <c r="BO15">
        <v>2.8540000000000001</v>
      </c>
      <c r="BP15" s="3">
        <v>839221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45069.589016203703</v>
      </c>
      <c r="D16">
        <v>106</v>
      </c>
      <c r="E16" t="s">
        <v>13</v>
      </c>
      <c r="F16">
        <v>0</v>
      </c>
      <c r="G16">
        <v>6.016</v>
      </c>
      <c r="H16" s="3">
        <v>7874</v>
      </c>
      <c r="I16">
        <v>8.9999999999999993E-3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45069.589016203703</v>
      </c>
      <c r="R16">
        <v>106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45069.589016203703</v>
      </c>
      <c r="AF16">
        <v>106</v>
      </c>
      <c r="AG16" t="s">
        <v>13</v>
      </c>
      <c r="AH16">
        <v>0</v>
      </c>
      <c r="AI16">
        <v>12.128</v>
      </c>
      <c r="AJ16" s="3">
        <v>48106</v>
      </c>
      <c r="AK16">
        <v>12.829000000000001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8.6803230399999993</v>
      </c>
      <c r="AU16" s="13">
        <f t="shared" si="1"/>
        <v>10044.2059420476</v>
      </c>
      <c r="AW16" s="6">
        <f t="shared" si="2"/>
        <v>18.245667365000003</v>
      </c>
      <c r="AX16" s="15">
        <f t="shared" si="3"/>
        <v>8808.4208671962788</v>
      </c>
      <c r="AZ16" s="14">
        <f t="shared" si="4"/>
        <v>19.794409185800003</v>
      </c>
      <c r="BA16" s="16">
        <f t="shared" si="5"/>
        <v>9156.3805155426398</v>
      </c>
      <c r="BC16" s="7">
        <f t="shared" si="6"/>
        <v>13.777584582800001</v>
      </c>
      <c r="BD16" s="8">
        <f t="shared" si="7"/>
        <v>9780.7521417372791</v>
      </c>
      <c r="BF16" s="12">
        <f t="shared" si="8"/>
        <v>8.6803230399999993</v>
      </c>
      <c r="BG16" s="13">
        <f t="shared" si="9"/>
        <v>10044.2059420476</v>
      </c>
      <c r="BI16">
        <v>56</v>
      </c>
      <c r="BJ16" t="s">
        <v>42</v>
      </c>
      <c r="BK16" s="2">
        <v>45069.589016203703</v>
      </c>
      <c r="BL16">
        <v>106</v>
      </c>
      <c r="BM16" t="s">
        <v>13</v>
      </c>
      <c r="BN16">
        <v>0</v>
      </c>
      <c r="BO16">
        <v>2.8690000000000002</v>
      </c>
      <c r="BP16" s="3">
        <v>817285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45069.610208333332</v>
      </c>
      <c r="D17">
        <v>205</v>
      </c>
      <c r="E17" t="s">
        <v>13</v>
      </c>
      <c r="F17">
        <v>0</v>
      </c>
      <c r="G17">
        <v>5.9969999999999999</v>
      </c>
      <c r="H17" s="3">
        <v>227232</v>
      </c>
      <c r="I17">
        <v>0.48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45069.610208333332</v>
      </c>
      <c r="R17">
        <v>205</v>
      </c>
      <c r="S17" t="s">
        <v>13</v>
      </c>
      <c r="T17">
        <v>0</v>
      </c>
      <c r="U17">
        <v>5.9370000000000003</v>
      </c>
      <c r="V17" s="3">
        <v>1199</v>
      </c>
      <c r="W17">
        <v>0.27500000000000002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45069.610208333332</v>
      </c>
      <c r="AF17">
        <v>205</v>
      </c>
      <c r="AG17" t="s">
        <v>13</v>
      </c>
      <c r="AH17">
        <v>0</v>
      </c>
      <c r="AI17">
        <v>12.161</v>
      </c>
      <c r="AJ17" s="3">
        <v>4871</v>
      </c>
      <c r="AK17">
        <v>1.1060000000000001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593.96968049807356</v>
      </c>
      <c r="AU17" s="13">
        <f t="shared" si="1"/>
        <v>1155.9822790398998</v>
      </c>
      <c r="AW17" s="6">
        <f t="shared" si="2"/>
        <v>672.06192955525125</v>
      </c>
      <c r="AX17" s="15">
        <f t="shared" si="3"/>
        <v>936.42407874443018</v>
      </c>
      <c r="AZ17" s="14">
        <f t="shared" si="4"/>
        <v>592.1026232374785</v>
      </c>
      <c r="BA17" s="16">
        <f t="shared" si="5"/>
        <v>927.09140481734005</v>
      </c>
      <c r="BC17" s="7">
        <f t="shared" si="6"/>
        <v>526.91210288789489</v>
      </c>
      <c r="BD17" s="8">
        <f t="shared" si="7"/>
        <v>902.53019612167998</v>
      </c>
      <c r="BF17" s="12">
        <f t="shared" si="8"/>
        <v>593.96968049807356</v>
      </c>
      <c r="BG17" s="13">
        <f t="shared" si="9"/>
        <v>1155.9822790398998</v>
      </c>
      <c r="BI17">
        <v>57</v>
      </c>
      <c r="BJ17" t="s">
        <v>43</v>
      </c>
      <c r="BK17" s="2">
        <v>45069.610208333332</v>
      </c>
      <c r="BL17">
        <v>205</v>
      </c>
      <c r="BM17" t="s">
        <v>13</v>
      </c>
      <c r="BN17">
        <v>0</v>
      </c>
      <c r="BO17">
        <v>2.8620000000000001</v>
      </c>
      <c r="BP17" s="3">
        <v>706562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45069.631458333337</v>
      </c>
      <c r="D18">
        <v>349</v>
      </c>
      <c r="E18" t="s">
        <v>13</v>
      </c>
      <c r="F18">
        <v>0</v>
      </c>
      <c r="G18">
        <v>6.016</v>
      </c>
      <c r="H18" s="3">
        <v>6502</v>
      </c>
      <c r="I18">
        <v>6.0000000000000001E-3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45069.631458333337</v>
      </c>
      <c r="R18">
        <v>349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45069.631458333337</v>
      </c>
      <c r="AF18">
        <v>349</v>
      </c>
      <c r="AG18" t="s">
        <v>13</v>
      </c>
      <c r="AH18">
        <v>0</v>
      </c>
      <c r="AI18">
        <v>12.118</v>
      </c>
      <c r="AJ18" s="3">
        <v>53468</v>
      </c>
      <c r="AK18">
        <v>14.243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4.5670121599999991</v>
      </c>
      <c r="AU18" s="13">
        <f t="shared" si="1"/>
        <v>11350.0975747184</v>
      </c>
      <c r="AW18" s="6">
        <f t="shared" si="2"/>
        <v>14.115275084999999</v>
      </c>
      <c r="AX18" s="15">
        <f t="shared" si="3"/>
        <v>9768.3486277035208</v>
      </c>
      <c r="AZ18" s="14">
        <f t="shared" si="4"/>
        <v>15.6922515682</v>
      </c>
      <c r="BA18" s="16">
        <f t="shared" si="5"/>
        <v>10172.73907258976</v>
      </c>
      <c r="BC18" s="7">
        <f t="shared" si="6"/>
        <v>9.7662231812000009</v>
      </c>
      <c r="BD18" s="8">
        <f t="shared" si="7"/>
        <v>10875.17833434752</v>
      </c>
      <c r="BF18" s="12">
        <f t="shared" si="8"/>
        <v>4.5670121599999991</v>
      </c>
      <c r="BG18" s="13">
        <f t="shared" si="9"/>
        <v>11350.0975747184</v>
      </c>
      <c r="BI18">
        <v>58</v>
      </c>
      <c r="BJ18" t="s">
        <v>44</v>
      </c>
      <c r="BK18" s="2">
        <v>45069.631458333337</v>
      </c>
      <c r="BL18">
        <v>349</v>
      </c>
      <c r="BM18" t="s">
        <v>13</v>
      </c>
      <c r="BN18">
        <v>0</v>
      </c>
      <c r="BO18">
        <v>2.8639999999999999</v>
      </c>
      <c r="BP18" s="3">
        <v>903185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45069.652696759258</v>
      </c>
      <c r="D19">
        <v>128</v>
      </c>
      <c r="E19" t="s">
        <v>13</v>
      </c>
      <c r="F19">
        <v>0</v>
      </c>
      <c r="G19">
        <v>6.0190000000000001</v>
      </c>
      <c r="H19" s="3">
        <v>9715</v>
      </c>
      <c r="I19">
        <v>1.2999999999999999E-2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45069.652696759258</v>
      </c>
      <c r="R19">
        <v>128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45069.652696759258</v>
      </c>
      <c r="AF19">
        <v>128</v>
      </c>
      <c r="AG19" t="s">
        <v>13</v>
      </c>
      <c r="AH19">
        <v>0</v>
      </c>
      <c r="AI19">
        <v>12.147</v>
      </c>
      <c r="AJ19" s="3">
        <v>27016</v>
      </c>
      <c r="AK19">
        <v>7.1829999999999998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17.393886500000001</v>
      </c>
      <c r="AU19" s="13">
        <f t="shared" si="1"/>
        <v>6237.2929128383994</v>
      </c>
      <c r="AW19" s="6">
        <f t="shared" si="2"/>
        <v>23.913676031249999</v>
      </c>
      <c r="AX19" s="15">
        <f t="shared" si="3"/>
        <v>4997.7828206508802</v>
      </c>
      <c r="AZ19" s="14">
        <f t="shared" si="4"/>
        <v>24.956053011249999</v>
      </c>
      <c r="BA19" s="16">
        <f t="shared" si="5"/>
        <v>5149.7336071974405</v>
      </c>
      <c r="BC19" s="7">
        <f t="shared" si="6"/>
        <v>20.0196454925</v>
      </c>
      <c r="BD19" s="8">
        <f t="shared" si="7"/>
        <v>5461.8810641868804</v>
      </c>
      <c r="BF19" s="12">
        <f t="shared" si="8"/>
        <v>17.393886500000001</v>
      </c>
      <c r="BG19" s="13">
        <f t="shared" si="9"/>
        <v>6237.2929128383994</v>
      </c>
      <c r="BI19">
        <v>59</v>
      </c>
      <c r="BJ19" t="s">
        <v>45</v>
      </c>
      <c r="BK19" s="2">
        <v>45069.652696759258</v>
      </c>
      <c r="BL19">
        <v>128</v>
      </c>
      <c r="BM19" t="s">
        <v>13</v>
      </c>
      <c r="BN19">
        <v>0</v>
      </c>
      <c r="BO19">
        <v>2.8559999999999999</v>
      </c>
      <c r="BP19" s="3">
        <v>1106976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45069.67392361111</v>
      </c>
      <c r="D20">
        <v>238</v>
      </c>
      <c r="E20" t="s">
        <v>13</v>
      </c>
      <c r="F20">
        <v>0</v>
      </c>
      <c r="G20">
        <v>6.0170000000000003</v>
      </c>
      <c r="H20" s="3">
        <v>5885</v>
      </c>
      <c r="I20">
        <v>5.0000000000000001E-3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45069.67392361111</v>
      </c>
      <c r="R20">
        <v>238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45069.67392361111</v>
      </c>
      <c r="AF20">
        <v>238</v>
      </c>
      <c r="AG20" t="s">
        <v>13</v>
      </c>
      <c r="AH20">
        <v>0</v>
      </c>
      <c r="AI20">
        <v>12.12</v>
      </c>
      <c r="AJ20" s="3">
        <v>56800</v>
      </c>
      <c r="AK20">
        <v>15.118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3.3799164999999984</v>
      </c>
      <c r="AU20" s="13">
        <f t="shared" si="1"/>
        <v>12160.406784000001</v>
      </c>
      <c r="AW20" s="6">
        <f t="shared" si="2"/>
        <v>12.283881031249999</v>
      </c>
      <c r="AX20" s="15">
        <f t="shared" si="3"/>
        <v>10363.038915200001</v>
      </c>
      <c r="AZ20" s="14">
        <f t="shared" si="4"/>
        <v>13.776359611250001</v>
      </c>
      <c r="BA20" s="16">
        <f t="shared" si="5"/>
        <v>10803.843337599999</v>
      </c>
      <c r="BC20" s="7">
        <f t="shared" si="6"/>
        <v>8.1405940925000007</v>
      </c>
      <c r="BD20" s="8">
        <f t="shared" si="7"/>
        <v>11554.5263552</v>
      </c>
      <c r="BF20" s="12">
        <f t="shared" si="8"/>
        <v>3.3799164999999984</v>
      </c>
      <c r="BG20" s="13">
        <f t="shared" si="9"/>
        <v>12160.406784000001</v>
      </c>
      <c r="BI20">
        <v>60</v>
      </c>
      <c r="BJ20" t="s">
        <v>46</v>
      </c>
      <c r="BK20" s="2">
        <v>45069.67392361111</v>
      </c>
      <c r="BL20">
        <v>238</v>
      </c>
      <c r="BM20" t="s">
        <v>13</v>
      </c>
      <c r="BN20">
        <v>0</v>
      </c>
      <c r="BO20">
        <v>2.8580000000000001</v>
      </c>
      <c r="BP20" s="3">
        <v>1055473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45069.695196759261</v>
      </c>
      <c r="D21">
        <v>230</v>
      </c>
      <c r="E21" t="s">
        <v>13</v>
      </c>
      <c r="F21">
        <v>0</v>
      </c>
      <c r="G21">
        <v>6.0119999999999996</v>
      </c>
      <c r="H21" s="3">
        <v>5935</v>
      </c>
      <c r="I21">
        <v>5.0000000000000001E-3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45069.695196759261</v>
      </c>
      <c r="R21">
        <v>230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45069.695196759261</v>
      </c>
      <c r="AF21">
        <v>230</v>
      </c>
      <c r="AG21" t="s">
        <v>13</v>
      </c>
      <c r="AH21">
        <v>0</v>
      </c>
      <c r="AI21">
        <v>12.093999999999999</v>
      </c>
      <c r="AJ21" s="3">
        <v>68532</v>
      </c>
      <c r="AK21">
        <v>18.172999999999998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3.4608065000000021</v>
      </c>
      <c r="AU21" s="13">
        <f t="shared" si="1"/>
        <v>15006.284027518403</v>
      </c>
      <c r="AW21" s="6">
        <f t="shared" si="2"/>
        <v>12.431689781250002</v>
      </c>
      <c r="AX21" s="15">
        <f t="shared" si="3"/>
        <v>12445.85501954352</v>
      </c>
      <c r="AZ21" s="14">
        <f t="shared" si="4"/>
        <v>13.933261161250002</v>
      </c>
      <c r="BA21" s="16">
        <f t="shared" si="5"/>
        <v>13023.09311450976</v>
      </c>
      <c r="BC21" s="7">
        <f t="shared" si="6"/>
        <v>8.2682113924999996</v>
      </c>
      <c r="BD21" s="8">
        <f t="shared" si="7"/>
        <v>13942.006274187519</v>
      </c>
      <c r="BF21" s="12">
        <f t="shared" si="8"/>
        <v>3.4608065000000021</v>
      </c>
      <c r="BG21" s="13">
        <f t="shared" si="9"/>
        <v>15006.284027518403</v>
      </c>
      <c r="BI21">
        <v>61</v>
      </c>
      <c r="BJ21" t="s">
        <v>47</v>
      </c>
      <c r="BK21" s="2">
        <v>45069.695196759261</v>
      </c>
      <c r="BL21">
        <v>230</v>
      </c>
      <c r="BM21" t="s">
        <v>13</v>
      </c>
      <c r="BN21">
        <v>0</v>
      </c>
      <c r="BO21">
        <v>2.8239999999999998</v>
      </c>
      <c r="BP21" s="3">
        <v>1527712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45069.716458333336</v>
      </c>
      <c r="D22">
        <v>184</v>
      </c>
      <c r="E22" t="s">
        <v>13</v>
      </c>
      <c r="F22">
        <v>0</v>
      </c>
      <c r="G22">
        <v>6.008</v>
      </c>
      <c r="H22" s="3">
        <v>8569</v>
      </c>
      <c r="I22">
        <v>1.0999999999999999E-2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45069.716458333336</v>
      </c>
      <c r="R22">
        <v>184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45069.716458333336</v>
      </c>
      <c r="AF22">
        <v>184</v>
      </c>
      <c r="AG22" t="s">
        <v>13</v>
      </c>
      <c r="AH22">
        <v>0</v>
      </c>
      <c r="AI22">
        <v>12.106</v>
      </c>
      <c r="AJ22" s="3">
        <v>49884</v>
      </c>
      <c r="AK22">
        <v>13.298999999999999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11.539705939999999</v>
      </c>
      <c r="AU22" s="13">
        <f t="shared" si="1"/>
        <v>10477.4906896496</v>
      </c>
      <c r="AW22" s="6">
        <f t="shared" si="2"/>
        <v>20.368484921250001</v>
      </c>
      <c r="AX22" s="15">
        <f t="shared" si="3"/>
        <v>9127.1258873668794</v>
      </c>
      <c r="AZ22" s="14">
        <f t="shared" si="4"/>
        <v>21.789148250050001</v>
      </c>
      <c r="BA22" s="16">
        <f t="shared" si="5"/>
        <v>9493.5011972054417</v>
      </c>
      <c r="BC22" s="7">
        <f t="shared" si="6"/>
        <v>16.018311773299999</v>
      </c>
      <c r="BD22" s="8">
        <f t="shared" si="7"/>
        <v>10143.818488602879</v>
      </c>
      <c r="BF22" s="12">
        <f t="shared" si="8"/>
        <v>11.539705939999999</v>
      </c>
      <c r="BG22" s="13">
        <f t="shared" si="9"/>
        <v>10477.4906896496</v>
      </c>
      <c r="BI22">
        <v>62</v>
      </c>
      <c r="BJ22" t="s">
        <v>48</v>
      </c>
      <c r="BK22" s="2">
        <v>45069.716458333336</v>
      </c>
      <c r="BL22">
        <v>184</v>
      </c>
      <c r="BM22" t="s">
        <v>13</v>
      </c>
      <c r="BN22">
        <v>0</v>
      </c>
      <c r="BO22">
        <v>2.8530000000000002</v>
      </c>
      <c r="BP22" s="3">
        <v>905053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45069.737673611111</v>
      </c>
      <c r="D23">
        <v>104</v>
      </c>
      <c r="E23" t="s">
        <v>13</v>
      </c>
      <c r="F23">
        <v>0</v>
      </c>
      <c r="G23">
        <v>6.0149999999999997</v>
      </c>
      <c r="H23" s="3">
        <v>35793</v>
      </c>
      <c r="I23">
        <v>6.9000000000000006E-2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45069.737673611111</v>
      </c>
      <c r="R23">
        <v>104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45069.737673611111</v>
      </c>
      <c r="AF23">
        <v>104</v>
      </c>
      <c r="AG23" t="s">
        <v>13</v>
      </c>
      <c r="AH23">
        <v>0</v>
      </c>
      <c r="AI23">
        <v>12.195</v>
      </c>
      <c r="AJ23" s="3">
        <v>3813</v>
      </c>
      <c r="AK23">
        <v>0.81100000000000005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96.477743035126991</v>
      </c>
      <c r="AU23" s="13">
        <f t="shared" si="1"/>
        <v>902.02077623909997</v>
      </c>
      <c r="AW23" s="6">
        <f t="shared" si="2"/>
        <v>111.85034747144621</v>
      </c>
      <c r="AX23" s="15">
        <f t="shared" si="3"/>
        <v>740.84758891587001</v>
      </c>
      <c r="AZ23" s="14">
        <f t="shared" si="4"/>
        <v>93.748565313155908</v>
      </c>
      <c r="BA23" s="16">
        <f t="shared" si="5"/>
        <v>724.95119636406014</v>
      </c>
      <c r="BC23" s="7">
        <f t="shared" si="6"/>
        <v>81.468781077101539</v>
      </c>
      <c r="BD23" s="8">
        <f t="shared" si="7"/>
        <v>684.07606551111996</v>
      </c>
      <c r="BF23" s="12">
        <f t="shared" si="8"/>
        <v>96.477743035126991</v>
      </c>
      <c r="BG23" s="13">
        <f t="shared" si="9"/>
        <v>902.02077623909997</v>
      </c>
      <c r="BI23">
        <v>63</v>
      </c>
      <c r="BJ23" t="s">
        <v>49</v>
      </c>
      <c r="BK23" s="2">
        <v>45069.737673611111</v>
      </c>
      <c r="BL23">
        <v>104</v>
      </c>
      <c r="BM23" t="s">
        <v>13</v>
      </c>
      <c r="BN23">
        <v>0</v>
      </c>
      <c r="BO23">
        <v>2.8740000000000001</v>
      </c>
      <c r="BP23" s="3">
        <v>760086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45069.758935185186</v>
      </c>
      <c r="D24">
        <v>76</v>
      </c>
      <c r="E24" t="s">
        <v>13</v>
      </c>
      <c r="F24">
        <v>0</v>
      </c>
      <c r="G24">
        <v>6.0149999999999997</v>
      </c>
      <c r="H24" s="3">
        <v>36209</v>
      </c>
      <c r="I24">
        <v>7.0000000000000007E-2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45069.758935185186</v>
      </c>
      <c r="R24">
        <v>76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45069.758935185186</v>
      </c>
      <c r="AF24">
        <v>76</v>
      </c>
      <c r="AG24" t="s">
        <v>13</v>
      </c>
      <c r="AH24">
        <v>0</v>
      </c>
      <c r="AI24">
        <v>12.191000000000001</v>
      </c>
      <c r="AJ24" s="3">
        <v>1029</v>
      </c>
      <c r="AK24">
        <v>3.5000000000000003E-2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97.696395419062995</v>
      </c>
      <c r="AU24" s="13">
        <f t="shared" si="1"/>
        <v>228.8730626199</v>
      </c>
      <c r="AW24" s="6">
        <f t="shared" si="2"/>
        <v>113.13255596996781</v>
      </c>
      <c r="AX24" s="15">
        <f t="shared" si="3"/>
        <v>225.54013655043002</v>
      </c>
      <c r="AZ24" s="14">
        <f t="shared" si="4"/>
        <v>94.841104015767101</v>
      </c>
      <c r="BA24" s="16">
        <f t="shared" si="5"/>
        <v>192.86958324533998</v>
      </c>
      <c r="BC24" s="7">
        <f t="shared" si="6"/>
        <v>82.443136676012259</v>
      </c>
      <c r="BD24" s="8">
        <f t="shared" si="7"/>
        <v>108.96727837767999</v>
      </c>
      <c r="BF24" s="12">
        <f t="shared" si="8"/>
        <v>97.696395419062995</v>
      </c>
      <c r="BG24" s="13">
        <f t="shared" si="9"/>
        <v>228.8730626199</v>
      </c>
      <c r="BI24">
        <v>64</v>
      </c>
      <c r="BJ24" t="s">
        <v>50</v>
      </c>
      <c r="BK24" s="2">
        <v>45069.758935185186</v>
      </c>
      <c r="BL24">
        <v>76</v>
      </c>
      <c r="BM24" t="s">
        <v>13</v>
      </c>
      <c r="BN24">
        <v>0</v>
      </c>
      <c r="BO24">
        <v>2.8109999999999999</v>
      </c>
      <c r="BP24" s="3">
        <v>2111175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45069.78019675926</v>
      </c>
      <c r="D25">
        <v>300</v>
      </c>
      <c r="E25" t="s">
        <v>13</v>
      </c>
      <c r="F25">
        <v>0</v>
      </c>
      <c r="G25">
        <v>6.0179999999999998</v>
      </c>
      <c r="H25" s="3">
        <v>5576</v>
      </c>
      <c r="I25">
        <v>4.0000000000000001E-3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45069.78019675926</v>
      </c>
      <c r="R25">
        <v>300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45069.78019675926</v>
      </c>
      <c r="AF25">
        <v>300</v>
      </c>
      <c r="AG25" t="s">
        <v>13</v>
      </c>
      <c r="AH25">
        <v>0</v>
      </c>
      <c r="AI25">
        <v>12.106999999999999</v>
      </c>
      <c r="AJ25" s="3">
        <v>62245</v>
      </c>
      <c r="AK25">
        <v>16.541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2.9399190400000013</v>
      </c>
      <c r="AU25" s="13">
        <f t="shared" si="1"/>
        <v>13482.6219029775</v>
      </c>
      <c r="AW25" s="6">
        <f t="shared" si="2"/>
        <v>11.372780239999999</v>
      </c>
      <c r="AX25" s="15">
        <f t="shared" si="3"/>
        <v>11331.854399630751</v>
      </c>
      <c r="AZ25" s="14">
        <f t="shared" si="4"/>
        <v>12.800279580799998</v>
      </c>
      <c r="BA25" s="16">
        <f t="shared" si="5"/>
        <v>11834.3876051935</v>
      </c>
      <c r="BC25" s="7">
        <f t="shared" si="6"/>
        <v>7.3680374527999994</v>
      </c>
      <c r="BD25" s="8">
        <f t="shared" si="7"/>
        <v>12663.465790561999</v>
      </c>
      <c r="BF25" s="12">
        <f t="shared" si="8"/>
        <v>2.9399190400000013</v>
      </c>
      <c r="BG25" s="13">
        <f t="shared" si="9"/>
        <v>13482.6219029775</v>
      </c>
      <c r="BI25">
        <v>65</v>
      </c>
      <c r="BJ25" t="s">
        <v>51</v>
      </c>
      <c r="BK25" s="2">
        <v>45069.78019675926</v>
      </c>
      <c r="BL25">
        <v>300</v>
      </c>
      <c r="BM25" t="s">
        <v>13</v>
      </c>
      <c r="BN25">
        <v>0</v>
      </c>
      <c r="BO25">
        <v>2.8260000000000001</v>
      </c>
      <c r="BP25" s="3">
        <v>1728778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45069.801481481481</v>
      </c>
      <c r="D26">
        <v>167</v>
      </c>
      <c r="E26" t="s">
        <v>13</v>
      </c>
      <c r="F26">
        <v>0</v>
      </c>
      <c r="G26">
        <v>6.0190000000000001</v>
      </c>
      <c r="H26" s="3">
        <v>5902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45069.801481481481</v>
      </c>
      <c r="R26">
        <v>167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45069.801481481481</v>
      </c>
      <c r="AF26">
        <v>167</v>
      </c>
      <c r="AG26" t="s">
        <v>13</v>
      </c>
      <c r="AH26">
        <v>0</v>
      </c>
      <c r="AI26">
        <v>12.114000000000001</v>
      </c>
      <c r="AJ26" s="3">
        <v>63024</v>
      </c>
      <c r="AK26">
        <v>16.744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3.4071161600000028</v>
      </c>
      <c r="AU26" s="13">
        <f t="shared" si="1"/>
        <v>13671.588994841599</v>
      </c>
      <c r="AW26" s="6">
        <f t="shared" si="2"/>
        <v>12.334124085000001</v>
      </c>
      <c r="AX26" s="15">
        <f t="shared" si="3"/>
        <v>11470.15561736448</v>
      </c>
      <c r="AZ26" s="14">
        <f t="shared" si="4"/>
        <v>13.829738648199999</v>
      </c>
      <c r="BA26" s="16">
        <f t="shared" si="5"/>
        <v>11981.74568039424</v>
      </c>
      <c r="BC26" s="7">
        <f t="shared" si="6"/>
        <v>8.1839024612000006</v>
      </c>
      <c r="BD26" s="8">
        <f t="shared" si="7"/>
        <v>12821.994732820478</v>
      </c>
      <c r="BF26" s="12">
        <f t="shared" si="8"/>
        <v>3.4071161600000028</v>
      </c>
      <c r="BG26" s="13">
        <f t="shared" si="9"/>
        <v>13671.588994841599</v>
      </c>
      <c r="BI26">
        <v>66</v>
      </c>
      <c r="BJ26" t="s">
        <v>52</v>
      </c>
      <c r="BK26" s="2">
        <v>45069.801481481481</v>
      </c>
      <c r="BL26">
        <v>167</v>
      </c>
      <c r="BM26" t="s">
        <v>13</v>
      </c>
      <c r="BN26">
        <v>0</v>
      </c>
      <c r="BO26">
        <v>2.823</v>
      </c>
      <c r="BP26" s="3">
        <v>1755548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45069.822696759256</v>
      </c>
      <c r="D27">
        <v>410</v>
      </c>
      <c r="E27" t="s">
        <v>13</v>
      </c>
      <c r="F27">
        <v>0</v>
      </c>
      <c r="G27">
        <v>6.0149999999999997</v>
      </c>
      <c r="H27" s="3">
        <v>34104</v>
      </c>
      <c r="I27">
        <v>6.6000000000000003E-2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45069.822696759256</v>
      </c>
      <c r="R27">
        <v>410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45069.822696759256</v>
      </c>
      <c r="AF27">
        <v>410</v>
      </c>
      <c r="AG27" t="s">
        <v>13</v>
      </c>
      <c r="AH27">
        <v>0</v>
      </c>
      <c r="AI27">
        <v>12.163</v>
      </c>
      <c r="AJ27" s="3">
        <v>16067</v>
      </c>
      <c r="AK27">
        <v>4.1980000000000004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91.524290399168009</v>
      </c>
      <c r="AU27" s="13">
        <f t="shared" si="1"/>
        <v>3780.8864741671</v>
      </c>
      <c r="AW27" s="6">
        <f t="shared" si="2"/>
        <v>106.64155580558081</v>
      </c>
      <c r="AX27" s="15">
        <f t="shared" si="3"/>
        <v>2997.4478193454702</v>
      </c>
      <c r="AZ27" s="14">
        <f t="shared" si="4"/>
        <v>89.312323287545595</v>
      </c>
      <c r="BA27" s="16">
        <f t="shared" si="5"/>
        <v>3063.9549055688599</v>
      </c>
      <c r="BC27" s="7">
        <f t="shared" si="6"/>
        <v>77.512517309999353</v>
      </c>
      <c r="BD27" s="8">
        <f t="shared" si="7"/>
        <v>3210.7609505607202</v>
      </c>
      <c r="BF27" s="12">
        <f t="shared" si="8"/>
        <v>91.524290399168009</v>
      </c>
      <c r="BG27" s="13">
        <f t="shared" si="9"/>
        <v>3780.8864741671</v>
      </c>
      <c r="BI27">
        <v>67</v>
      </c>
      <c r="BJ27" t="s">
        <v>53</v>
      </c>
      <c r="BK27" s="2">
        <v>45069.822696759256</v>
      </c>
      <c r="BL27">
        <v>410</v>
      </c>
      <c r="BM27" t="s">
        <v>13</v>
      </c>
      <c r="BN27">
        <v>0</v>
      </c>
      <c r="BO27">
        <v>2.8719999999999999</v>
      </c>
      <c r="BP27" s="3">
        <v>789956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45069.843946759262</v>
      </c>
      <c r="D28">
        <v>282</v>
      </c>
      <c r="E28" t="s">
        <v>13</v>
      </c>
      <c r="F28">
        <v>0</v>
      </c>
      <c r="G28">
        <v>6.0129999999999999</v>
      </c>
      <c r="H28" s="3">
        <v>60902</v>
      </c>
      <c r="I28">
        <v>0.123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45069.843946759262</v>
      </c>
      <c r="R28">
        <v>282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45069.843946759262</v>
      </c>
      <c r="AF28">
        <v>282</v>
      </c>
      <c r="AG28" t="s">
        <v>13</v>
      </c>
      <c r="AH28">
        <v>0</v>
      </c>
      <c r="AI28">
        <v>12.173999999999999</v>
      </c>
      <c r="AJ28" s="3">
        <v>8719</v>
      </c>
      <c r="AK28">
        <v>2.173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169.05560846649203</v>
      </c>
      <c r="AU28" s="13">
        <f t="shared" si="1"/>
        <v>2071.0428396879001</v>
      </c>
      <c r="AW28" s="6">
        <f t="shared" si="2"/>
        <v>188.73605244841519</v>
      </c>
      <c r="AX28" s="15">
        <f t="shared" si="3"/>
        <v>1646.5607642780299</v>
      </c>
      <c r="AZ28" s="14">
        <f t="shared" si="4"/>
        <v>159.6172454192764</v>
      </c>
      <c r="BA28" s="16">
        <f t="shared" si="5"/>
        <v>1661.9786991741403</v>
      </c>
      <c r="BC28" s="7">
        <f t="shared" si="6"/>
        <v>140.22916882273384</v>
      </c>
      <c r="BD28" s="8">
        <f t="shared" si="7"/>
        <v>1696.57724507528</v>
      </c>
      <c r="BF28" s="12">
        <f t="shared" si="8"/>
        <v>169.05560846649203</v>
      </c>
      <c r="BG28" s="13">
        <f t="shared" si="9"/>
        <v>2071.0428396879001</v>
      </c>
      <c r="BI28">
        <v>68</v>
      </c>
      <c r="BJ28" t="s">
        <v>54</v>
      </c>
      <c r="BK28" s="2">
        <v>45069.843946759262</v>
      </c>
      <c r="BL28">
        <v>282</v>
      </c>
      <c r="BM28" t="s">
        <v>13</v>
      </c>
      <c r="BN28">
        <v>0</v>
      </c>
      <c r="BO28">
        <v>2.871</v>
      </c>
      <c r="BP28" s="3">
        <v>801799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45069.865173611113</v>
      </c>
      <c r="D29">
        <v>160</v>
      </c>
      <c r="E29" t="s">
        <v>13</v>
      </c>
      <c r="F29">
        <v>0</v>
      </c>
      <c r="G29">
        <v>6.0119999999999996</v>
      </c>
      <c r="H29" s="3">
        <v>36643</v>
      </c>
      <c r="I29">
        <v>7.0999999999999994E-2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45069.865173611113</v>
      </c>
      <c r="R29">
        <v>160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45069.865173611113</v>
      </c>
      <c r="AF29">
        <v>160</v>
      </c>
      <c r="AG29" t="s">
        <v>13</v>
      </c>
      <c r="AH29">
        <v>0</v>
      </c>
      <c r="AI29">
        <v>12.159000000000001</v>
      </c>
      <c r="AJ29" s="3">
        <v>16497</v>
      </c>
      <c r="AK29">
        <v>4.3159999999999998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98.967196198926999</v>
      </c>
      <c r="AU29" s="13">
        <f t="shared" si="1"/>
        <v>3879.4199247951001</v>
      </c>
      <c r="AW29" s="6">
        <f t="shared" si="2"/>
        <v>114.4699435477262</v>
      </c>
      <c r="AX29" s="15">
        <f t="shared" si="3"/>
        <v>3076.2908811650705</v>
      </c>
      <c r="AZ29" s="14">
        <f t="shared" si="4"/>
        <v>95.980871427615909</v>
      </c>
      <c r="BA29" s="16">
        <f t="shared" si="5"/>
        <v>3145.94322459366</v>
      </c>
      <c r="BC29" s="7">
        <f t="shared" si="6"/>
        <v>83.459622180977533</v>
      </c>
      <c r="BD29" s="8">
        <f t="shared" si="7"/>
        <v>3299.2846062503204</v>
      </c>
      <c r="BF29" s="12">
        <f t="shared" si="8"/>
        <v>98.967196198926999</v>
      </c>
      <c r="BG29" s="13">
        <f t="shared" si="9"/>
        <v>3879.4199247951001</v>
      </c>
      <c r="BI29">
        <v>69</v>
      </c>
      <c r="BJ29" t="s">
        <v>55</v>
      </c>
      <c r="BK29" s="2">
        <v>45069.865173611113</v>
      </c>
      <c r="BL29">
        <v>160</v>
      </c>
      <c r="BM29" t="s">
        <v>13</v>
      </c>
      <c r="BN29">
        <v>0</v>
      </c>
      <c r="BO29">
        <v>2.871</v>
      </c>
      <c r="BP29" s="3">
        <v>765347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45069.886458333334</v>
      </c>
      <c r="D30">
        <v>357</v>
      </c>
      <c r="E30" t="s">
        <v>13</v>
      </c>
      <c r="F30">
        <v>0</v>
      </c>
      <c r="G30">
        <v>6.0129999999999999</v>
      </c>
      <c r="H30" s="3">
        <v>38582</v>
      </c>
      <c r="I30">
        <v>7.4999999999999997E-2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45069.886458333334</v>
      </c>
      <c r="R30">
        <v>357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45069.886458333334</v>
      </c>
      <c r="AF30">
        <v>357</v>
      </c>
      <c r="AG30" t="s">
        <v>13</v>
      </c>
      <c r="AH30">
        <v>0</v>
      </c>
      <c r="AI30">
        <v>12.183999999999999</v>
      </c>
      <c r="AJ30" s="3">
        <v>4008</v>
      </c>
      <c r="AK30">
        <v>0.86499999999999999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104.637549968252</v>
      </c>
      <c r="AU30" s="13">
        <f t="shared" si="1"/>
        <v>948.90518040960001</v>
      </c>
      <c r="AW30" s="6">
        <f t="shared" si="2"/>
        <v>120.44129057507121</v>
      </c>
      <c r="AX30" s="15">
        <f t="shared" si="3"/>
        <v>776.90485870272005</v>
      </c>
      <c r="AZ30" s="14">
        <f t="shared" si="4"/>
        <v>101.0725017994684</v>
      </c>
      <c r="BA30" s="16">
        <f t="shared" si="5"/>
        <v>762.21039831936002</v>
      </c>
      <c r="BC30" s="7">
        <f t="shared" si="6"/>
        <v>88.000646513889038</v>
      </c>
      <c r="BD30" s="8">
        <f t="shared" si="7"/>
        <v>724.3436450867199</v>
      </c>
      <c r="BF30" s="12">
        <f t="shared" si="8"/>
        <v>104.637549968252</v>
      </c>
      <c r="BG30" s="13">
        <f t="shared" si="9"/>
        <v>948.90518040960001</v>
      </c>
      <c r="BI30">
        <v>70</v>
      </c>
      <c r="BJ30" t="s">
        <v>56</v>
      </c>
      <c r="BK30" s="2">
        <v>45069.886458333334</v>
      </c>
      <c r="BL30">
        <v>357</v>
      </c>
      <c r="BM30" t="s">
        <v>13</v>
      </c>
      <c r="BN30">
        <v>0</v>
      </c>
      <c r="BO30">
        <v>2.871</v>
      </c>
      <c r="BP30" s="3">
        <v>766617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45069.907708333332</v>
      </c>
      <c r="D31">
        <v>374</v>
      </c>
      <c r="E31" t="s">
        <v>13</v>
      </c>
      <c r="F31">
        <v>0</v>
      </c>
      <c r="G31">
        <v>6</v>
      </c>
      <c r="H31" s="3">
        <v>51202</v>
      </c>
      <c r="I31">
        <v>0.10199999999999999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45069.907708333332</v>
      </c>
      <c r="R31">
        <v>374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45069.907708333332</v>
      </c>
      <c r="AF31">
        <v>374</v>
      </c>
      <c r="AG31" t="s">
        <v>13</v>
      </c>
      <c r="AH31">
        <v>0</v>
      </c>
      <c r="AI31">
        <v>12.151999999999999</v>
      </c>
      <c r="AJ31" s="3">
        <v>630</v>
      </c>
      <c r="AK31">
        <v>-7.6999999999999999E-2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141.25335214409202</v>
      </c>
      <c r="AU31" s="13">
        <f t="shared" si="1"/>
        <v>131.81897391000001</v>
      </c>
      <c r="AW31" s="6">
        <f t="shared" si="2"/>
        <v>159.1558955109752</v>
      </c>
      <c r="AX31" s="15">
        <f t="shared" si="3"/>
        <v>151.60708658700003</v>
      </c>
      <c r="AZ31" s="14">
        <f t="shared" si="4"/>
        <v>134.18921314319638</v>
      </c>
      <c r="BA31" s="16">
        <f t="shared" si="5"/>
        <v>116.59154640599999</v>
      </c>
      <c r="BC31" s="7">
        <f t="shared" si="6"/>
        <v>117.54114872748583</v>
      </c>
      <c r="BD31" s="8">
        <f t="shared" si="7"/>
        <v>26.510871112000004</v>
      </c>
      <c r="BF31" s="12">
        <f t="shared" si="8"/>
        <v>141.25335214409202</v>
      </c>
      <c r="BG31" s="13">
        <f t="shared" si="9"/>
        <v>131.81897391000001</v>
      </c>
      <c r="BI31">
        <v>71</v>
      </c>
      <c r="BJ31" t="s">
        <v>57</v>
      </c>
      <c r="BK31" s="2">
        <v>45069.907708333332</v>
      </c>
      <c r="BL31">
        <v>374</v>
      </c>
      <c r="BM31" t="s">
        <v>13</v>
      </c>
      <c r="BN31">
        <v>0</v>
      </c>
      <c r="BO31">
        <v>2.851</v>
      </c>
      <c r="BP31" s="3">
        <v>924808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45069.92895833333</v>
      </c>
      <c r="D32">
        <v>89</v>
      </c>
      <c r="E32" t="s">
        <v>13</v>
      </c>
      <c r="F32">
        <v>0</v>
      </c>
      <c r="G32">
        <v>5.9989999999999997</v>
      </c>
      <c r="H32" s="3">
        <v>110963</v>
      </c>
      <c r="I32">
        <v>0.23100000000000001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45069.92895833333</v>
      </c>
      <c r="R32">
        <v>89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45069.92895833333</v>
      </c>
      <c r="AF32">
        <v>89</v>
      </c>
      <c r="AG32" t="s">
        <v>13</v>
      </c>
      <c r="AH32">
        <v>0</v>
      </c>
      <c r="AI32">
        <v>12.055999999999999</v>
      </c>
      <c r="AJ32" s="3">
        <v>93404</v>
      </c>
      <c r="AK32">
        <v>24.529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307.82314331908702</v>
      </c>
      <c r="AU32" s="13">
        <f t="shared" si="1"/>
        <v>21002.3466348656</v>
      </c>
      <c r="AW32" s="6">
        <f t="shared" si="2"/>
        <v>338.9552859494222</v>
      </c>
      <c r="AX32" s="15">
        <f t="shared" si="3"/>
        <v>16804.306836051685</v>
      </c>
      <c r="AZ32" s="14">
        <f t="shared" si="4"/>
        <v>290.48778900708794</v>
      </c>
      <c r="BA32" s="16">
        <f t="shared" si="5"/>
        <v>17713.129564667841</v>
      </c>
      <c r="BC32" s="7">
        <f t="shared" si="6"/>
        <v>257.07945210530067</v>
      </c>
      <c r="BD32" s="8">
        <f t="shared" si="7"/>
        <v>18980.262479847675</v>
      </c>
      <c r="BF32" s="12">
        <f t="shared" si="8"/>
        <v>307.82314331908702</v>
      </c>
      <c r="BG32" s="13">
        <f t="shared" si="9"/>
        <v>21002.3466348656</v>
      </c>
      <c r="BI32">
        <v>72</v>
      </c>
      <c r="BJ32" t="s">
        <v>58</v>
      </c>
      <c r="BK32" s="2">
        <v>45069.92895833333</v>
      </c>
      <c r="BL32">
        <v>89</v>
      </c>
      <c r="BM32" t="s">
        <v>13</v>
      </c>
      <c r="BN32">
        <v>0</v>
      </c>
      <c r="BO32">
        <v>2.847</v>
      </c>
      <c r="BP32" s="3">
        <v>989047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45069.950196759259</v>
      </c>
      <c r="D33">
        <v>339</v>
      </c>
      <c r="E33" t="s">
        <v>13</v>
      </c>
      <c r="F33">
        <v>0</v>
      </c>
      <c r="G33">
        <v>6.0119999999999996</v>
      </c>
      <c r="H33" s="3">
        <v>65466</v>
      </c>
      <c r="I33">
        <v>0.13300000000000001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45069.950196759259</v>
      </c>
      <c r="R33">
        <v>339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45069.950196759259</v>
      </c>
      <c r="AF33">
        <v>339</v>
      </c>
      <c r="AG33" t="s">
        <v>13</v>
      </c>
      <c r="AH33">
        <v>0</v>
      </c>
      <c r="AI33">
        <v>12.163</v>
      </c>
      <c r="AJ33" s="3">
        <v>9956</v>
      </c>
      <c r="AK33">
        <v>2.5150000000000001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182.03433588498802</v>
      </c>
      <c r="AU33" s="13">
        <f t="shared" si="1"/>
        <v>2362.3344849904001</v>
      </c>
      <c r="AW33" s="6">
        <f t="shared" si="2"/>
        <v>202.60083836127282</v>
      </c>
      <c r="AX33" s="15">
        <f t="shared" si="3"/>
        <v>1874.4505160772799</v>
      </c>
      <c r="AZ33" s="14">
        <f t="shared" si="4"/>
        <v>171.57365712383961</v>
      </c>
      <c r="BA33" s="16">
        <f t="shared" si="5"/>
        <v>1898.1174773206403</v>
      </c>
      <c r="BC33" s="7">
        <f t="shared" si="6"/>
        <v>150.89898989705577</v>
      </c>
      <c r="BD33" s="8">
        <f t="shared" si="7"/>
        <v>1951.6756081932801</v>
      </c>
      <c r="BF33" s="12">
        <f t="shared" si="8"/>
        <v>182.03433588498802</v>
      </c>
      <c r="BG33" s="13">
        <f t="shared" si="9"/>
        <v>2362.3344849904001</v>
      </c>
      <c r="BI33">
        <v>73</v>
      </c>
      <c r="BJ33" t="s">
        <v>59</v>
      </c>
      <c r="BK33" s="2">
        <v>45069.950196759259</v>
      </c>
      <c r="BL33">
        <v>339</v>
      </c>
      <c r="BM33" t="s">
        <v>13</v>
      </c>
      <c r="BN33">
        <v>0</v>
      </c>
      <c r="BO33">
        <v>2.8490000000000002</v>
      </c>
      <c r="BP33" s="3">
        <v>1184419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45069.971446759257</v>
      </c>
      <c r="D34">
        <v>147</v>
      </c>
      <c r="E34" t="s">
        <v>13</v>
      </c>
      <c r="F34">
        <v>0</v>
      </c>
      <c r="G34">
        <v>6.0110000000000001</v>
      </c>
      <c r="H34" s="3">
        <v>99573</v>
      </c>
      <c r="I34">
        <v>0.20599999999999999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45069.971446759257</v>
      </c>
      <c r="R34">
        <v>147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45069.971446759257</v>
      </c>
      <c r="AF34">
        <v>147</v>
      </c>
      <c r="AG34" t="s">
        <v>13</v>
      </c>
      <c r="AH34">
        <v>0</v>
      </c>
      <c r="AI34">
        <v>12.08</v>
      </c>
      <c r="AJ34" s="3">
        <v>87571</v>
      </c>
      <c r="AK34">
        <v>23.053000000000001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276.94502726716701</v>
      </c>
      <c r="AU34" s="13">
        <f t="shared" si="1"/>
        <v>19600.687686323101</v>
      </c>
      <c r="AW34" s="6">
        <f t="shared" si="2"/>
        <v>305.13654766307019</v>
      </c>
      <c r="AX34" s="15">
        <f t="shared" si="3"/>
        <v>15789.130353826431</v>
      </c>
      <c r="AZ34" s="14">
        <f t="shared" si="4"/>
        <v>260.76505781642396</v>
      </c>
      <c r="BA34" s="16">
        <f t="shared" si="5"/>
        <v>16615.02446253334</v>
      </c>
      <c r="BC34" s="7">
        <f t="shared" si="6"/>
        <v>230.52886743122232</v>
      </c>
      <c r="BD34" s="8">
        <f t="shared" si="7"/>
        <v>17801.52098535368</v>
      </c>
      <c r="BF34" s="12">
        <f t="shared" si="8"/>
        <v>276.94502726716701</v>
      </c>
      <c r="BG34" s="13">
        <f t="shared" si="9"/>
        <v>19600.687686323101</v>
      </c>
      <c r="BI34">
        <v>74</v>
      </c>
      <c r="BJ34" t="s">
        <v>60</v>
      </c>
      <c r="BK34" s="2">
        <v>45069.971446759257</v>
      </c>
      <c r="BL34">
        <v>147</v>
      </c>
      <c r="BM34" t="s">
        <v>13</v>
      </c>
      <c r="BN34">
        <v>0</v>
      </c>
      <c r="BO34">
        <v>2.867</v>
      </c>
      <c r="BP34" s="3">
        <v>847235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45069.992708333331</v>
      </c>
      <c r="D35">
        <v>396</v>
      </c>
      <c r="E35" t="s">
        <v>13</v>
      </c>
      <c r="F35">
        <v>0</v>
      </c>
      <c r="G35">
        <v>6.0149999999999997</v>
      </c>
      <c r="H35" s="3">
        <v>5146</v>
      </c>
      <c r="I35">
        <v>4.0000000000000001E-3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45069.992708333331</v>
      </c>
      <c r="R35">
        <v>396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45069.992708333331</v>
      </c>
      <c r="AF35">
        <v>396</v>
      </c>
      <c r="AG35" t="s">
        <v>13</v>
      </c>
      <c r="AH35">
        <v>0</v>
      </c>
      <c r="AI35">
        <v>12.106999999999999</v>
      </c>
      <c r="AJ35" s="3">
        <v>65393</v>
      </c>
      <c r="AK35">
        <v>17.36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2.499220639999999</v>
      </c>
      <c r="AU35" s="13">
        <f t="shared" si="1"/>
        <v>14245.947702035901</v>
      </c>
      <c r="AW35" s="6">
        <f t="shared" si="2"/>
        <v>10.111657964999999</v>
      </c>
      <c r="AX35" s="15">
        <f t="shared" si="3"/>
        <v>11890.272335936272</v>
      </c>
      <c r="AZ35" s="14">
        <f t="shared" si="4"/>
        <v>11.423565737800001</v>
      </c>
      <c r="BA35" s="16">
        <f t="shared" si="5"/>
        <v>12429.751865259261</v>
      </c>
      <c r="BC35" s="7">
        <f t="shared" si="6"/>
        <v>6.3391306148000002</v>
      </c>
      <c r="BD35" s="8">
        <f t="shared" si="7"/>
        <v>13303.903341661518</v>
      </c>
      <c r="BF35" s="12">
        <f t="shared" si="8"/>
        <v>2.499220639999999</v>
      </c>
      <c r="BG35" s="13">
        <f t="shared" si="9"/>
        <v>14245.947702035901</v>
      </c>
      <c r="BI35">
        <v>75</v>
      </c>
      <c r="BJ35" t="s">
        <v>61</v>
      </c>
      <c r="BK35" s="2">
        <v>45069.992708333331</v>
      </c>
      <c r="BL35">
        <v>396</v>
      </c>
      <c r="BM35" t="s">
        <v>13</v>
      </c>
      <c r="BN35">
        <v>0</v>
      </c>
      <c r="BO35">
        <v>2.84</v>
      </c>
      <c r="BP35" s="3">
        <v>1373247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45070.013923611114</v>
      </c>
      <c r="D36">
        <v>378</v>
      </c>
      <c r="E36" t="s">
        <v>13</v>
      </c>
      <c r="F36">
        <v>0</v>
      </c>
      <c r="G36">
        <v>6.016</v>
      </c>
      <c r="H36" s="3">
        <v>35456</v>
      </c>
      <c r="I36">
        <v>6.9000000000000006E-2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45070.013923611114</v>
      </c>
      <c r="R36">
        <v>378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45070.013923611114</v>
      </c>
      <c r="AF36">
        <v>378</v>
      </c>
      <c r="AG36" t="s">
        <v>13</v>
      </c>
      <c r="AH36">
        <v>0</v>
      </c>
      <c r="AI36">
        <v>12.204000000000001</v>
      </c>
      <c r="AJ36" s="3">
        <v>838</v>
      </c>
      <c r="AK36">
        <v>-1.9E-2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95.490117244928001</v>
      </c>
      <c r="AU36" s="13">
        <f t="shared" si="1"/>
        <v>182.4317065116</v>
      </c>
      <c r="AW36" s="6">
        <f t="shared" si="2"/>
        <v>110.81142817863682</v>
      </c>
      <c r="AX36" s="15">
        <f t="shared" si="3"/>
        <v>190.15112014412</v>
      </c>
      <c r="AZ36" s="14">
        <f t="shared" si="4"/>
        <v>92.863473232537601</v>
      </c>
      <c r="BA36" s="16">
        <f t="shared" si="5"/>
        <v>156.35618151256</v>
      </c>
      <c r="BC36" s="7">
        <f t="shared" si="6"/>
        <v>80.679438916034556</v>
      </c>
      <c r="BD36" s="8">
        <f t="shared" si="7"/>
        <v>69.496678733119992</v>
      </c>
      <c r="BF36" s="12">
        <f t="shared" si="8"/>
        <v>95.490117244928001</v>
      </c>
      <c r="BG36" s="13">
        <f t="shared" si="9"/>
        <v>182.4317065116</v>
      </c>
      <c r="BI36">
        <v>76</v>
      </c>
      <c r="BJ36" t="s">
        <v>62</v>
      </c>
      <c r="BK36" s="2">
        <v>45070.013923611114</v>
      </c>
      <c r="BL36">
        <v>378</v>
      </c>
      <c r="BM36" t="s">
        <v>13</v>
      </c>
      <c r="BN36">
        <v>0</v>
      </c>
      <c r="BO36">
        <v>2.8740000000000001</v>
      </c>
      <c r="BP36" s="3">
        <v>808922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45070.035127314812</v>
      </c>
      <c r="D37">
        <v>294</v>
      </c>
      <c r="E37" t="s">
        <v>13</v>
      </c>
      <c r="F37">
        <v>0</v>
      </c>
      <c r="G37">
        <v>6.0170000000000003</v>
      </c>
      <c r="H37" s="3">
        <v>10239</v>
      </c>
      <c r="I37">
        <v>1.4E-2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45070.035127314812</v>
      </c>
      <c r="R37">
        <v>294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45070.035127314812</v>
      </c>
      <c r="AF37">
        <v>294</v>
      </c>
      <c r="AG37" t="s">
        <v>13</v>
      </c>
      <c r="AH37">
        <v>0</v>
      </c>
      <c r="AI37">
        <v>12.15</v>
      </c>
      <c r="AJ37" s="3">
        <v>26322</v>
      </c>
      <c r="AK37">
        <v>6.9950000000000001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ref="AT37:AT38" si="10">IF(H37&lt;10000,((H37^2*0.00000054)+(H37*-0.004765)+(12.72)),(IF(H37&lt;200000,((H37^2*-0.000000001577)+(H37*0.003043)+(-10.42)),(IF(H37&lt;8000000,((H37^2*-0.0000000000186)+(H37*0.00194)+(154.1)),((V37^2*-0.00000002)+(V37*0.2565)+(-1032)))))))</f>
        <v>20.571948860182999</v>
      </c>
      <c r="AU37" s="13">
        <f t="shared" ref="AU37:AU38" si="11">IF(AJ37&lt;45000,((-0.0000004561*AJ37^2)+(0.244*AJ37)+(-21.72)),((-0.0000000409*AJ37^2)+(0.2477*AJ37)+(-1777)))</f>
        <v>6084.8401713275998</v>
      </c>
      <c r="AW37" s="6">
        <f t="shared" ref="AW37:AW38" si="12">IF(H37&lt;15000,((0.00000002125*H37^2)+(0.002705*H37)+(-4.371)),(IF(H37&lt;700000,((-0.0000000008162*H37^2)+(0.003141*H37)+(0.4702)), ((0.000000003285*V37^2)+(0.1899*V37)+(559.5)))))</f>
        <v>25.553283821249998</v>
      </c>
      <c r="AX37" s="15">
        <f t="shared" ref="AX37:AX38" si="13">((-0.00000006277*AJ37^2)+(0.1854*AJ37)+(34.83))</f>
        <v>4871.4387508753207</v>
      </c>
      <c r="AZ37" s="14">
        <f t="shared" ref="AZ37:AZ38" si="14">IF(H37&lt;10000,((-0.00000005795*H37^2)+(0.003823*H37)+(-6.715)),(IF(H37&lt;700000,((-0.0000000001209*H37^2)+(0.002635*H37)+(-0.4111)), ((-0.00000002007*V37^2)+(0.2564*V37)+(286.1)))))</f>
        <v>26.5559901920711</v>
      </c>
      <c r="BA37" s="16">
        <f t="shared" ref="BA37:BA38" si="15">(-0.00000001626*AJ37^2)+(0.1912*AJ37)+(-3.858)</f>
        <v>5017.6426966581603</v>
      </c>
      <c r="BC37" s="7">
        <f t="shared" ref="BC37:BC38" si="16">IF(H37&lt;10000,((0.0000001453*H37^2)+(0.0008349*H37)+(-1.805)),(IF(H37&lt;700000,((-0.00000000008054*H37^2)+(0.002348*H37)+(-2.47)), ((-0.00000001938*V37^2)+(0.2471*V37)+(226.8)))))</f>
        <v>21.562728418274659</v>
      </c>
      <c r="BD37" s="8">
        <f t="shared" ref="BD37:BD38" si="17">(-0.00000002552*AJ37^2)+(0.2067*AJ37)+(-103.7)</f>
        <v>5319.37592710432</v>
      </c>
      <c r="BF37" s="12">
        <f t="shared" ref="BF37:BF38" si="18">IF(H37&lt;10000,((H37^2*0.00000054)+(H37*-0.004765)+(12.72)),(IF(H37&lt;200000,((H37^2*-0.000000001577)+(H37*0.003043)+(-10.42)),(IF(H37&lt;8000000,((H37^2*-0.0000000000186)+(H37*0.00194)+(154.1)),((V37^2*-0.00000002)+(V37*0.2565)+(-1032)))))))</f>
        <v>20.571948860182999</v>
      </c>
      <c r="BG37" s="13">
        <f t="shared" ref="BG37:BG38" si="19">IF(AJ37&lt;45000,((-0.0000004561*AJ37^2)+(0.244*AJ37)+(-21.72)),((-0.0000000409*AJ37^2)+(0.2477*AJ37)+(-1777)))</f>
        <v>6084.8401713275998</v>
      </c>
      <c r="BI37">
        <v>77</v>
      </c>
      <c r="BJ37" t="s">
        <v>63</v>
      </c>
      <c r="BK37" s="2">
        <v>45070.035127314812</v>
      </c>
      <c r="BL37">
        <v>294</v>
      </c>
      <c r="BM37" t="s">
        <v>13</v>
      </c>
      <c r="BN37">
        <v>0</v>
      </c>
      <c r="BO37">
        <v>2.871</v>
      </c>
      <c r="BP37" s="3">
        <v>820035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45070.056388888886</v>
      </c>
      <c r="D38">
        <v>364</v>
      </c>
      <c r="E38" t="s">
        <v>13</v>
      </c>
      <c r="F38">
        <v>0</v>
      </c>
      <c r="G38">
        <v>5.9980000000000002</v>
      </c>
      <c r="H38" s="3">
        <v>4765826</v>
      </c>
      <c r="I38">
        <v>10.305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45070.056388888886</v>
      </c>
      <c r="R38">
        <v>364</v>
      </c>
      <c r="S38" t="s">
        <v>13</v>
      </c>
      <c r="T38">
        <v>0</v>
      </c>
      <c r="U38">
        <v>5.952</v>
      </c>
      <c r="V38" s="3">
        <v>36210</v>
      </c>
      <c r="W38">
        <v>9.2530000000000001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45070.056388888886</v>
      </c>
      <c r="AF38">
        <v>364</v>
      </c>
      <c r="AG38" t="s">
        <v>13</v>
      </c>
      <c r="AH38">
        <v>0</v>
      </c>
      <c r="AI38">
        <v>12.119</v>
      </c>
      <c r="AJ38" s="3">
        <v>50766</v>
      </c>
      <c r="AK38">
        <v>13.532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0"/>
        <v>8977.3388272016673</v>
      </c>
      <c r="AU38" s="13">
        <f t="shared" si="11"/>
        <v>10692.331261679599</v>
      </c>
      <c r="AW38" s="6">
        <f t="shared" si="12"/>
        <v>7440.0861740685004</v>
      </c>
      <c r="AX38" s="15">
        <f t="shared" si="13"/>
        <v>9285.0763873258802</v>
      </c>
      <c r="AZ38" s="14">
        <f t="shared" si="14"/>
        <v>9544.0289365130011</v>
      </c>
      <c r="BA38" s="16">
        <f t="shared" si="15"/>
        <v>9660.6961433474407</v>
      </c>
      <c r="BC38" s="7">
        <f t="shared" si="16"/>
        <v>9148.8806397419994</v>
      </c>
      <c r="BD38" s="8">
        <f t="shared" si="17"/>
        <v>10323.862393986878</v>
      </c>
      <c r="BF38" s="12">
        <f t="shared" si="18"/>
        <v>8977.3388272016673</v>
      </c>
      <c r="BG38" s="13">
        <f t="shared" si="19"/>
        <v>10692.331261679599</v>
      </c>
      <c r="BI38">
        <v>78</v>
      </c>
      <c r="BJ38" t="s">
        <v>64</v>
      </c>
      <c r="BK38" s="2">
        <v>45070.056388888886</v>
      </c>
      <c r="BL38">
        <v>364</v>
      </c>
      <c r="BM38" t="s">
        <v>13</v>
      </c>
      <c r="BN38">
        <v>0</v>
      </c>
      <c r="BO38">
        <v>2.8769999999999998</v>
      </c>
      <c r="BP38" s="3">
        <v>661156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2023-05-24T12:51:16Z</dcterms:modified>
</cp:coreProperties>
</file>