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xr:revisionPtr revIDLastSave="0" documentId="13_ncr:1_{4CEE9942-CC11-48AE-9B01-43203521D32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1" i="1" l="1"/>
  <c r="AU31" i="1"/>
  <c r="AW31" i="1"/>
  <c r="AX31" i="1"/>
  <c r="AZ31" i="1"/>
  <c r="BA31" i="1"/>
  <c r="BC31" i="1"/>
  <c r="BD31" i="1"/>
  <c r="BF31" i="1"/>
  <c r="BG31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<sst xmlns="http://schemas.openxmlformats.org/spreadsheetml/2006/main" count="706" uniqueCount="62">
  <si>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</si>
  <si>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</si>
  <si>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</si>
  <si>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</si>
  <si>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</si>
  <si>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</si>
  <si>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</si>
  <si>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</si>
  <si>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</si>
  <si>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</si>
  <si>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</si>
  <si>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</si>
  <si>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</si>
  <si>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</si>
  <si>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</si>
  <si>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</si>
  <si>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</si>
  <si>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</si>
  <si>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</si>
  <si>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</si>
  <si>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</si>
  <si>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</si>
  <si>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</si>
  <si>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</si>
  <si>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</si>
  <si>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</si>
  <si>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</si>
  <si>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</si>
  <si>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</si>
  <si>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</si>
  <si>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</si>
  <si>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</si>
  <si>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</si>
  <si>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</si>
  <si>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</si>
  <si>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FMI20250318_001.gcd</t>
  </si>
  <si>
    <t>FMI20250318_002.gcd</t>
  </si>
  <si>
    <t>FMI20250318_003.gcd</t>
  </si>
  <si>
    <t>FMI20250318_004.gcd</t>
  </si>
  <si>
    <t>old standard 119</t>
  </si>
  <si>
    <t>FMI20250318_005.gcd</t>
  </si>
  <si>
    <t>old +100 standard</t>
  </si>
  <si>
    <t>FMI20250318_006.gcd</t>
  </si>
  <si>
    <t>FMI20250318_007.gcd</t>
  </si>
  <si>
    <t>FMI20250318_008.gcd</t>
  </si>
  <si>
    <t>FMI20250318_009.gcd</t>
  </si>
  <si>
    <t>FMI20250318_010.gcd</t>
  </si>
  <si>
    <t>FMI20250318_011.gcd</t>
  </si>
  <si>
    <t>FMI20250318_012.gcd</t>
  </si>
  <si>
    <t>FMI20250318_013.gcd</t>
  </si>
  <si>
    <t>FMI20250318_014.gcd</t>
  </si>
  <si>
    <t>FMI20250318_015.gcd</t>
  </si>
  <si>
    <t>FMI20250318_016.gcd</t>
  </si>
  <si>
    <t>FMI20250318_017.gcd</t>
  </si>
  <si>
    <t>FMI20250318_018.gcd</t>
  </si>
  <si>
    <t>FMI20250318_019.gcd</t>
  </si>
  <si>
    <t>FMI20250318_020.gcd</t>
  </si>
  <si>
    <t>FMI20250318_021.gcd</t>
  </si>
  <si>
    <t>FMI20250318_022.gcd</t>
  </si>
  <si>
    <t>FMI20250318_023.gcd</t>
  </si>
  <si>
    <t>Reinjection. Still well within the range of normal variability!</t>
  </si>
  <si>
    <t>Reinjection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</si>
</sst>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1"/>
  <sheetViews>
    <sheetView tabSelected="1" topLeftCell="AJ1" workbookViewId="0">
      <selection activeCell="AR13" sqref="AR13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45734.514398148145</v>
      </c>
      <c r="D9" t="s">
        <v>33</v>
      </c>
      <c r="E9" t="s">
        <v>13</v>
      </c>
      <c r="F9">
        <v>0</v>
      </c>
      <c r="G9">
        <v>6.0629999999999997</v>
      </c>
      <c r="H9" s="3">
        <v>1502</v>
      </c>
      <c r="I9">
        <v>0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45734.514398148145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45734.514398148145</v>
      </c>
      <c r="AF9" t="s">
        <v>33</v>
      </c>
      <c r="AG9" t="s">
        <v>13</v>
      </c>
      <c r="AH9">
        <v>0</v>
      </c>
      <c r="AI9">
        <v>12.269</v>
      </c>
      <c r="AJ9" s="3">
        <v>2020</v>
      </c>
      <c r="AK9">
        <v>0.40699999999999997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1" si="0">IF(H9&lt;10000,((H9^2*0.00000005714)+(H9*0.002453)+(-3.811)),(IF(H9&lt;200000,((H9^2*-0.0000000002888)+(H9*0.002899)+(-4.321)),(IF(H9&lt;8000000,((H9^2*-0.0000000000062)+(H9*0.002143)+(157)),((V9^2*-0.000000031)+(V9*0.2771)+(-709.5)))))))</f>
        <v>2.3140685599996047E-3</v>
      </c>
      <c r="AU9" s="16">
        <f t="shared" ref="AU9:AU31" si="1">IF(AJ9&lt;45000,((-0.0000000598*AJ9^2)+(0.205*AJ9)+(34.1)),((-0.00000002403*AJ9^2)+(0.2063*AJ9)+(-550.7)))</f>
        <v>447.95599207999999</v>
      </c>
      <c r="AW9" s="13">
        <f t="shared" ref="AW9:AW31" si="2">IF(H9&lt;10000,((-0.00000005795*H9^2)+(0.003823*H9)+(-6.715)),(IF(H9&lt;700000,((-0.0000000001209*H9^2)+(0.002635*H9)+(-0.4111)), ((-0.00000002007*V9^2)+(0.2564*V9)+(286.1)))))</f>
        <v>-1.1035894317999997</v>
      </c>
      <c r="AX9" s="14">
        <f t="shared" ref="AX9:AX31" si="3">(-0.00000001626*AJ9^2)+(0.1912*AJ9)+(-3.858)</f>
        <v>382.29965269600001</v>
      </c>
      <c r="AZ9" s="6">
        <f t="shared" ref="AZ9:AZ31" si="4">IF(H9&lt;10000,((0.0000001453*H9^2)+(0.0008349*H9)+(-1.805)),(IF(H9&lt;700000,((-0.00000000008054*H9^2)+(0.002348*H9)+(-2.47)), ((-0.00000001938*V9^2)+(0.2471*V9)+(226.8)))))</f>
        <v>-0.22318281880000002</v>
      </c>
      <c r="BA9" s="7">
        <f t="shared" ref="BA9:BA31" si="5">(-0.00000002552*AJ9^2)+(0.2067*AJ9)+(-103.7)</f>
        <v>313.72986819200003</v>
      </c>
      <c r="BC9" s="11">
        <f t="shared" ref="BC9:BC31" si="6">IF(H9&lt;10000,((H9^2*0.00000054)+(H9*-0.004765)+(12.72)),(IF(H9&lt;200000,((H9^2*-0.000000001577)+(H9*0.003043)+(-10.42)),(IF(H9&lt;8000000,((H9^2*-0.0000000000186)+(H9*0.00194)+(154.1)),((V9^2*-0.00000002)+(V9*0.2565)+(-1032)))))))</f>
        <v>6.7812121600000008</v>
      </c>
      <c r="BD9" s="12">
        <f t="shared" ref="BD9:BD31" si="7">IF(AJ9&lt;45000,((-0.0000004561*AJ9^2)+(0.244*AJ9)+(-21.72)),((-0.0000000409*AJ9^2)+(0.2477*AJ9)+(-1777)))</f>
        <v>469.29892956000003</v>
      </c>
      <c r="BF9" s="15">
        <f t="shared" ref="BF9:BF31" si="8">IF(H9&lt;10000,((H9^2*0.00000005714)+(H9*0.002453)+(-3.811)),(IF(H9&lt;200000,((H9^2*-0.0000000002888)+(H9*0.002899)+(-4.321)),(IF(H9&lt;8000000,((H9^2*-0.0000000000062)+(H9*0.002143)+(157)),((V9^2*-0.000000031)+(V9*0.2771)+(-709.5)))))))</f>
        <v>2.3140685599996047E-3</v>
      </c>
      <c r="BG9" s="16">
        <f t="shared" ref="BG9:BG31" si="9">IF(AJ9&lt;45000,((-0.0000000598*AJ9^2)+(0.205*AJ9)+(34.1)),((-0.00000002403*AJ9^2)+(0.2063*AJ9)+(-550.7)))</f>
        <v>447.95599207999999</v>
      </c>
      <c r="BI9">
        <v>48</v>
      </c>
      <c r="BJ9" t="s">
        <v>35</v>
      </c>
      <c r="BK9" s="2">
        <v>45734.514398148145</v>
      </c>
      <c r="BL9" t="s">
        <v>33</v>
      </c>
      <c r="BM9" t="s">
        <v>13</v>
      </c>
      <c r="BN9">
        <v>0</v>
      </c>
      <c r="BO9">
        <v>2.7120000000000002</v>
      </c>
      <c r="BP9" s="3">
        <v>4902379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45734.535624999997</v>
      </c>
      <c r="D10" t="s">
        <v>32</v>
      </c>
      <c r="E10" t="s">
        <v>13</v>
      </c>
      <c r="F10">
        <v>0</v>
      </c>
      <c r="G10">
        <v>6.008</v>
      </c>
      <c r="H10" s="3">
        <v>963192</v>
      </c>
      <c r="I10">
        <v>2.427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45734.535624999997</v>
      </c>
      <c r="R10" t="s">
        <v>32</v>
      </c>
      <c r="S10" t="s">
        <v>13</v>
      </c>
      <c r="T10">
        <v>0</v>
      </c>
      <c r="U10">
        <v>5.9610000000000003</v>
      </c>
      <c r="V10" s="3">
        <v>8383</v>
      </c>
      <c r="W10">
        <v>2.4990000000000001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45734.535624999997</v>
      </c>
      <c r="AF10" t="s">
        <v>32</v>
      </c>
      <c r="AG10" t="s">
        <v>13</v>
      </c>
      <c r="AH10">
        <v>0</v>
      </c>
      <c r="AI10">
        <v>12.247</v>
      </c>
      <c r="AJ10" s="3">
        <v>9092</v>
      </c>
      <c r="AK10">
        <v>1.962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2215.3684752610434</v>
      </c>
      <c r="AU10" s="16">
        <f t="shared" si="1"/>
        <v>1893.0166650527999</v>
      </c>
      <c r="AW10" s="13">
        <f t="shared" si="2"/>
        <v>2434.0907869917701</v>
      </c>
      <c r="AX10" s="14">
        <f t="shared" si="3"/>
        <v>1733.1882758153602</v>
      </c>
      <c r="AZ10" s="6">
        <f t="shared" si="4"/>
        <v>2296.8773765271803</v>
      </c>
      <c r="BA10" s="7">
        <f t="shared" si="5"/>
        <v>1773.5068028787198</v>
      </c>
      <c r="BC10" s="11">
        <f t="shared" si="6"/>
        <v>2005.4365377831296</v>
      </c>
      <c r="BD10" s="12">
        <f t="shared" si="7"/>
        <v>2159.0247379696002</v>
      </c>
      <c r="BF10" s="15">
        <f t="shared" si="8"/>
        <v>2215.3684752610434</v>
      </c>
      <c r="BG10" s="16">
        <f t="shared" si="9"/>
        <v>1893.0166650527999</v>
      </c>
      <c r="BI10">
        <v>49</v>
      </c>
      <c r="BJ10" t="s">
        <v>36</v>
      </c>
      <c r="BK10" s="2">
        <v>45734.535624999997</v>
      </c>
      <c r="BL10" t="s">
        <v>32</v>
      </c>
      <c r="BM10" t="s">
        <v>13</v>
      </c>
      <c r="BN10">
        <v>0</v>
      </c>
      <c r="BO10">
        <v>2.7029999999999998</v>
      </c>
      <c r="BP10" s="3">
        <v>5080148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45734.556851851848</v>
      </c>
      <c r="D11" t="s">
        <v>31</v>
      </c>
      <c r="E11" t="s">
        <v>13</v>
      </c>
      <c r="F11">
        <v>0</v>
      </c>
      <c r="G11">
        <v>6.0279999999999996</v>
      </c>
      <c r="H11" s="3">
        <v>2343</v>
      </c>
      <c r="I11">
        <v>2E-3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45734.556851851848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45734.556851851848</v>
      </c>
      <c r="AF11" t="s">
        <v>31</v>
      </c>
      <c r="AG11" t="s">
        <v>13</v>
      </c>
      <c r="AH11">
        <v>0</v>
      </c>
      <c r="AI11">
        <v>12.266</v>
      </c>
      <c r="AJ11" s="3">
        <v>1528</v>
      </c>
      <c r="AK11">
        <v>0.29799999999999999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2.2500575438599997</v>
      </c>
      <c r="AU11" s="16">
        <f t="shared" si="1"/>
        <v>347.20037991680005</v>
      </c>
      <c r="AW11" s="13">
        <f t="shared" si="2"/>
        <v>1.9241638404499994</v>
      </c>
      <c r="AX11" s="14">
        <f t="shared" si="3"/>
        <v>288.25763641216002</v>
      </c>
      <c r="AZ11" s="6">
        <f t="shared" si="4"/>
        <v>0.94881669969999982</v>
      </c>
      <c r="BA11" s="7">
        <f t="shared" si="5"/>
        <v>212.07801631232002</v>
      </c>
      <c r="BC11" s="11">
        <f t="shared" si="6"/>
        <v>4.5200154599999998</v>
      </c>
      <c r="BD11" s="12">
        <f t="shared" si="7"/>
        <v>350.04710501759996</v>
      </c>
      <c r="BF11" s="15">
        <f t="shared" si="8"/>
        <v>2.2500575438599997</v>
      </c>
      <c r="BG11" s="16">
        <f t="shared" si="9"/>
        <v>347.20037991680005</v>
      </c>
      <c r="BI11">
        <v>50</v>
      </c>
      <c r="BJ11" t="s">
        <v>37</v>
      </c>
      <c r="BK11" s="2">
        <v>45734.556851851848</v>
      </c>
      <c r="BL11" t="s">
        <v>31</v>
      </c>
      <c r="BM11" t="s">
        <v>13</v>
      </c>
      <c r="BN11">
        <v>0</v>
      </c>
      <c r="BO11">
        <v>2.7050000000000001</v>
      </c>
      <c r="BP11" s="3">
        <v>5016149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45734.5780787037</v>
      </c>
      <c r="D12" t="s">
        <v>39</v>
      </c>
      <c r="E12" t="s">
        <v>13</v>
      </c>
      <c r="F12">
        <v>0</v>
      </c>
      <c r="G12">
        <v>6.0179999999999998</v>
      </c>
      <c r="H12" s="3">
        <v>47929</v>
      </c>
      <c r="I12">
        <v>0.11700000000000001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45734.5780787037</v>
      </c>
      <c r="R12" t="s">
        <v>39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45734.5780787037</v>
      </c>
      <c r="AF12" t="s">
        <v>39</v>
      </c>
      <c r="AG12" t="s">
        <v>13</v>
      </c>
      <c r="AH12">
        <v>0</v>
      </c>
      <c r="AI12">
        <v>12.26</v>
      </c>
      <c r="AJ12" s="3">
        <v>2416</v>
      </c>
      <c r="AK12">
        <v>0.49399999999999999</v>
      </c>
      <c r="AL12" t="s">
        <v>14</v>
      </c>
      <c r="AM12" t="s">
        <v>14</v>
      </c>
      <c r="AN12" t="s">
        <v>14</v>
      </c>
      <c r="AO12" t="s">
        <v>14</v>
      </c>
      <c r="AQ12">
        <v>2</v>
      </c>
      <c r="AR12" t="s">
        <v>61</v>
      </c>
      <c r="AS12" s="10">
        <v>51</v>
      </c>
      <c r="AT12" s="15">
        <f t="shared" si="0"/>
        <v>133.96174280495919</v>
      </c>
      <c r="AU12" s="16">
        <f t="shared" si="1"/>
        <v>529.03094405119998</v>
      </c>
      <c r="AW12" s="13">
        <f t="shared" si="2"/>
        <v>125.6040848449431</v>
      </c>
      <c r="AX12" s="14">
        <f t="shared" si="3"/>
        <v>457.98628946944001</v>
      </c>
      <c r="AZ12" s="6">
        <f t="shared" si="4"/>
        <v>109.88227639463786</v>
      </c>
      <c r="BA12" s="7">
        <f t="shared" si="5"/>
        <v>395.53823833088001</v>
      </c>
      <c r="BC12" s="11">
        <f t="shared" si="6"/>
        <v>131.80527988234303</v>
      </c>
      <c r="BD12" s="12">
        <f t="shared" si="7"/>
        <v>565.12171875839999</v>
      </c>
      <c r="BF12" s="15">
        <f t="shared" si="8"/>
        <v>133.96174280495919</v>
      </c>
      <c r="BG12" s="16">
        <f t="shared" si="9"/>
        <v>529.03094405119998</v>
      </c>
      <c r="BI12">
        <v>51</v>
      </c>
      <c r="BJ12" t="s">
        <v>38</v>
      </c>
      <c r="BK12" s="2">
        <v>45734.5780787037</v>
      </c>
      <c r="BL12" t="s">
        <v>39</v>
      </c>
      <c r="BM12" t="s">
        <v>13</v>
      </c>
      <c r="BN12">
        <v>0</v>
      </c>
      <c r="BO12">
        <v>2.7149999999999999</v>
      </c>
      <c r="BP12" s="3">
        <v>4828260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40</v>
      </c>
      <c r="C13" s="2">
        <v>45734.599305555559</v>
      </c>
      <c r="D13" t="s">
        <v>41</v>
      </c>
      <c r="E13" t="s">
        <v>13</v>
      </c>
      <c r="F13">
        <v>0</v>
      </c>
      <c r="G13">
        <v>6.0110000000000001</v>
      </c>
      <c r="H13" s="3">
        <v>919066</v>
      </c>
      <c r="I13">
        <v>2.3159999999999998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40</v>
      </c>
      <c r="Q13" s="2">
        <v>45734.599305555559</v>
      </c>
      <c r="R13" t="s">
        <v>41</v>
      </c>
      <c r="S13" t="s">
        <v>13</v>
      </c>
      <c r="T13">
        <v>0</v>
      </c>
      <c r="U13">
        <v>5.9630000000000001</v>
      </c>
      <c r="V13" s="3">
        <v>8083</v>
      </c>
      <c r="W13">
        <v>2.411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40</v>
      </c>
      <c r="AE13" s="2">
        <v>45734.599305555559</v>
      </c>
      <c r="AF13" t="s">
        <v>41</v>
      </c>
      <c r="AG13" t="s">
        <v>13</v>
      </c>
      <c r="AH13">
        <v>0</v>
      </c>
      <c r="AI13">
        <v>12.247</v>
      </c>
      <c r="AJ13" s="3">
        <v>10355</v>
      </c>
      <c r="AK13">
        <v>2.2389999999999999</v>
      </c>
      <c r="AL13" t="s">
        <v>14</v>
      </c>
      <c r="AM13" t="s">
        <v>14</v>
      </c>
      <c r="AN13" t="s">
        <v>14</v>
      </c>
      <c r="AO13" t="s">
        <v>14</v>
      </c>
      <c r="AQ13">
        <v>2</v>
      </c>
      <c r="AR13" t="s">
        <v>60</v>
      </c>
      <c r="AS13" s="10">
        <v>52</v>
      </c>
      <c r="AT13" s="15">
        <f t="shared" si="0"/>
        <v>2121.3214076633931</v>
      </c>
      <c r="AU13" s="16">
        <f t="shared" si="1"/>
        <v>2150.462883705</v>
      </c>
      <c r="AW13" s="13">
        <f t="shared" si="2"/>
        <v>2357.26992877777</v>
      </c>
      <c r="AX13" s="14">
        <f t="shared" si="3"/>
        <v>1974.2745048335003</v>
      </c>
      <c r="AZ13" s="6">
        <f t="shared" si="4"/>
        <v>2222.8431098511801</v>
      </c>
      <c r="BA13" s="7">
        <f t="shared" si="5"/>
        <v>2033.9420918419999</v>
      </c>
      <c r="BC13" s="11">
        <f t="shared" si="6"/>
        <v>1921.3769489901786</v>
      </c>
      <c r="BD13" s="12">
        <f t="shared" si="7"/>
        <v>2455.9942099975001</v>
      </c>
      <c r="BF13" s="15">
        <f t="shared" si="8"/>
        <v>2121.3214076633931</v>
      </c>
      <c r="BG13" s="16">
        <f t="shared" si="9"/>
        <v>2150.462883705</v>
      </c>
      <c r="BI13">
        <v>52</v>
      </c>
      <c r="BJ13" t="s">
        <v>40</v>
      </c>
      <c r="BK13" s="2">
        <v>45734.599305555559</v>
      </c>
      <c r="BL13" t="s">
        <v>41</v>
      </c>
      <c r="BM13" t="s">
        <v>13</v>
      </c>
      <c r="BN13">
        <v>0</v>
      </c>
      <c r="BO13">
        <v>2.7050000000000001</v>
      </c>
      <c r="BP13" s="3">
        <v>5089304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42</v>
      </c>
      <c r="C14" s="2">
        <v>45734.620532407411</v>
      </c>
      <c r="D14">
        <v>88</v>
      </c>
      <c r="E14" t="s">
        <v>13</v>
      </c>
      <c r="F14">
        <v>0</v>
      </c>
      <c r="G14">
        <v>6.0250000000000004</v>
      </c>
      <c r="H14" s="3">
        <v>9658</v>
      </c>
      <c r="I14">
        <v>2.1000000000000001E-2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42</v>
      </c>
      <c r="Q14" s="2">
        <v>45734.620532407411</v>
      </c>
      <c r="R14">
        <v>88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42</v>
      </c>
      <c r="AE14" s="2">
        <v>45734.620532407411</v>
      </c>
      <c r="AF14">
        <v>88</v>
      </c>
      <c r="AG14" t="s">
        <v>13</v>
      </c>
      <c r="AH14">
        <v>0</v>
      </c>
      <c r="AI14">
        <v>12.22</v>
      </c>
      <c r="AJ14" s="3">
        <v>4330</v>
      </c>
      <c r="AK14">
        <v>0.91600000000000004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25.209919722960002</v>
      </c>
      <c r="AU14" s="16">
        <f t="shared" si="1"/>
        <v>920.62881577999997</v>
      </c>
      <c r="AW14" s="13">
        <f t="shared" si="2"/>
        <v>24.802133936199997</v>
      </c>
      <c r="AX14" s="14">
        <f t="shared" si="3"/>
        <v>823.73314288600011</v>
      </c>
      <c r="AZ14" s="6">
        <f t="shared" si="4"/>
        <v>19.811607069200001</v>
      </c>
      <c r="BA14" s="7">
        <f t="shared" si="5"/>
        <v>790.83252807199995</v>
      </c>
      <c r="BC14" s="11">
        <f t="shared" si="6"/>
        <v>17.069190560000003</v>
      </c>
      <c r="BD14" s="12">
        <f t="shared" si="7"/>
        <v>1026.2486267100001</v>
      </c>
      <c r="BF14" s="15">
        <f t="shared" si="8"/>
        <v>25.209919722960002</v>
      </c>
      <c r="BG14" s="16">
        <f t="shared" si="9"/>
        <v>920.62881577999997</v>
      </c>
      <c r="BI14">
        <v>53</v>
      </c>
      <c r="BJ14" t="s">
        <v>42</v>
      </c>
      <c r="BK14" s="2">
        <v>45734.620532407411</v>
      </c>
      <c r="BL14">
        <v>88</v>
      </c>
      <c r="BM14" t="s">
        <v>13</v>
      </c>
      <c r="BN14">
        <v>0</v>
      </c>
      <c r="BO14">
        <v>2.8730000000000002</v>
      </c>
      <c r="BP14" s="3">
        <v>735103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43</v>
      </c>
      <c r="C15" s="2">
        <v>45734.641782407409</v>
      </c>
      <c r="D15">
        <v>399</v>
      </c>
      <c r="E15" t="s">
        <v>13</v>
      </c>
      <c r="F15">
        <v>0</v>
      </c>
      <c r="G15">
        <v>6.0259999999999998</v>
      </c>
      <c r="H15" s="3">
        <v>3396</v>
      </c>
      <c r="I15">
        <v>5.0000000000000001E-3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43</v>
      </c>
      <c r="Q15" s="2">
        <v>45734.641782407409</v>
      </c>
      <c r="R15">
        <v>399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43</v>
      </c>
      <c r="AE15" s="2">
        <v>45734.641782407409</v>
      </c>
      <c r="AF15">
        <v>399</v>
      </c>
      <c r="AG15" t="s">
        <v>13</v>
      </c>
      <c r="AH15">
        <v>0</v>
      </c>
      <c r="AI15">
        <v>12.21</v>
      </c>
      <c r="AJ15" s="3">
        <v>5689</v>
      </c>
      <c r="AK15">
        <v>1.2150000000000001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5.1783731062399987</v>
      </c>
      <c r="AU15" s="16">
        <f t="shared" si="1"/>
        <v>1198.4095896841998</v>
      </c>
      <c r="AW15" s="13">
        <f t="shared" si="2"/>
        <v>5.5995813127999998</v>
      </c>
      <c r="AX15" s="14">
        <f t="shared" si="3"/>
        <v>1083.3525496365403</v>
      </c>
      <c r="AZ15" s="6">
        <f t="shared" si="4"/>
        <v>2.7060385648</v>
      </c>
      <c r="BA15" s="7">
        <f t="shared" si="5"/>
        <v>1071.3903523200797</v>
      </c>
      <c r="BC15" s="11">
        <f t="shared" si="6"/>
        <v>2.7657806400000009</v>
      </c>
      <c r="BD15" s="12">
        <f t="shared" si="7"/>
        <v>1351.6344507519</v>
      </c>
      <c r="BF15" s="15">
        <f t="shared" si="8"/>
        <v>5.1783731062399987</v>
      </c>
      <c r="BG15" s="16">
        <f t="shared" si="9"/>
        <v>1198.4095896841998</v>
      </c>
      <c r="BI15">
        <v>54</v>
      </c>
      <c r="BJ15" t="s">
        <v>43</v>
      </c>
      <c r="BK15" s="2">
        <v>45734.641782407409</v>
      </c>
      <c r="BL15">
        <v>399</v>
      </c>
      <c r="BM15" t="s">
        <v>13</v>
      </c>
      <c r="BN15">
        <v>0</v>
      </c>
      <c r="BO15">
        <v>2.8650000000000002</v>
      </c>
      <c r="BP15" s="3">
        <v>746124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44</v>
      </c>
      <c r="C16" s="2">
        <v>45734.66300925926</v>
      </c>
      <c r="D16">
        <v>99</v>
      </c>
      <c r="E16" t="s">
        <v>13</v>
      </c>
      <c r="F16">
        <v>0</v>
      </c>
      <c r="G16">
        <v>6.024</v>
      </c>
      <c r="H16" s="3">
        <v>7969</v>
      </c>
      <c r="I16">
        <v>1.7000000000000001E-2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44</v>
      </c>
      <c r="Q16" s="2">
        <v>45734.66300925926</v>
      </c>
      <c r="R16">
        <v>99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44</v>
      </c>
      <c r="AE16" s="2">
        <v>45734.66300925926</v>
      </c>
      <c r="AF16">
        <v>99</v>
      </c>
      <c r="AG16" t="s">
        <v>13</v>
      </c>
      <c r="AH16">
        <v>0</v>
      </c>
      <c r="AI16">
        <v>12.212</v>
      </c>
      <c r="AJ16" s="3">
        <v>13788</v>
      </c>
      <c r="AK16">
        <v>2.9910000000000001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19.365630471540001</v>
      </c>
      <c r="AU16" s="16">
        <f t="shared" si="1"/>
        <v>2849.2714851487999</v>
      </c>
      <c r="AW16" s="13">
        <f t="shared" si="2"/>
        <v>20.070374510049998</v>
      </c>
      <c r="AX16" s="14">
        <f t="shared" si="3"/>
        <v>2629.3164285705602</v>
      </c>
      <c r="AZ16" s="6">
        <f t="shared" si="4"/>
        <v>14.075588933300001</v>
      </c>
      <c r="BA16" s="7">
        <f t="shared" si="5"/>
        <v>2741.4280197491203</v>
      </c>
      <c r="BC16" s="11">
        <f t="shared" si="6"/>
        <v>9.0403939400000031</v>
      </c>
      <c r="BD16" s="12">
        <f t="shared" si="7"/>
        <v>3255.8433106416001</v>
      </c>
      <c r="BF16" s="15">
        <f t="shared" si="8"/>
        <v>19.365630471540001</v>
      </c>
      <c r="BG16" s="16">
        <f t="shared" si="9"/>
        <v>2849.2714851487999</v>
      </c>
      <c r="BI16">
        <v>55</v>
      </c>
      <c r="BJ16" t="s">
        <v>44</v>
      </c>
      <c r="BK16" s="2">
        <v>45734.66300925926</v>
      </c>
      <c r="BL16">
        <v>99</v>
      </c>
      <c r="BM16" t="s">
        <v>13</v>
      </c>
      <c r="BN16">
        <v>0</v>
      </c>
      <c r="BO16">
        <v>2.8639999999999999</v>
      </c>
      <c r="BP16" s="3">
        <v>886563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45</v>
      </c>
      <c r="C17" s="2">
        <v>45734.684247685182</v>
      </c>
      <c r="D17">
        <v>376</v>
      </c>
      <c r="E17" t="s">
        <v>13</v>
      </c>
      <c r="F17">
        <v>0</v>
      </c>
      <c r="G17">
        <v>6.0190000000000001</v>
      </c>
      <c r="H17" s="3">
        <v>9248</v>
      </c>
      <c r="I17">
        <v>0.02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45</v>
      </c>
      <c r="Q17" s="2">
        <v>45734.684247685182</v>
      </c>
      <c r="R17">
        <v>376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45</v>
      </c>
      <c r="AE17" s="2">
        <v>45734.684247685182</v>
      </c>
      <c r="AF17">
        <v>376</v>
      </c>
      <c r="AG17" t="s">
        <v>13</v>
      </c>
      <c r="AH17">
        <v>0</v>
      </c>
      <c r="AI17">
        <v>12.202</v>
      </c>
      <c r="AJ17" s="3">
        <v>7583</v>
      </c>
      <c r="AK17">
        <v>1.631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23.761271298560001</v>
      </c>
      <c r="AU17" s="16">
        <f t="shared" si="1"/>
        <v>1585.1763870377997</v>
      </c>
      <c r="AW17" s="13">
        <f t="shared" si="2"/>
        <v>23.683901043199999</v>
      </c>
      <c r="AX17" s="14">
        <f t="shared" si="3"/>
        <v>1445.07661928486</v>
      </c>
      <c r="AZ17" s="6">
        <f t="shared" si="4"/>
        <v>18.343010931200002</v>
      </c>
      <c r="BA17" s="7">
        <f t="shared" si="5"/>
        <v>1462.2386517927198</v>
      </c>
      <c r="BC17" s="11">
        <f t="shared" si="6"/>
        <v>14.837052160000001</v>
      </c>
      <c r="BD17" s="12">
        <f t="shared" si="7"/>
        <v>1802.3053884270998</v>
      </c>
      <c r="BF17" s="15">
        <f t="shared" si="8"/>
        <v>23.761271298560001</v>
      </c>
      <c r="BG17" s="16">
        <f t="shared" si="9"/>
        <v>1585.1763870377997</v>
      </c>
      <c r="BI17">
        <v>56</v>
      </c>
      <c r="BJ17" t="s">
        <v>45</v>
      </c>
      <c r="BK17" s="2">
        <v>45734.684247685182</v>
      </c>
      <c r="BL17">
        <v>376</v>
      </c>
      <c r="BM17" t="s">
        <v>13</v>
      </c>
      <c r="BN17">
        <v>0</v>
      </c>
      <c r="BO17">
        <v>2.8610000000000002</v>
      </c>
      <c r="BP17" s="3">
        <v>836215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46</v>
      </c>
      <c r="C18" s="2">
        <v>45734.70548611111</v>
      </c>
      <c r="D18">
        <v>194</v>
      </c>
      <c r="E18" t="s">
        <v>13</v>
      </c>
      <c r="F18">
        <v>0</v>
      </c>
      <c r="G18">
        <v>6.02</v>
      </c>
      <c r="H18" s="3">
        <v>11288</v>
      </c>
      <c r="I18">
        <v>2.5000000000000001E-2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46</v>
      </c>
      <c r="Q18" s="2">
        <v>45734.70548611111</v>
      </c>
      <c r="R18">
        <v>194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46</v>
      </c>
      <c r="AE18" s="2">
        <v>45734.70548611111</v>
      </c>
      <c r="AF18">
        <v>194</v>
      </c>
      <c r="AG18" t="s">
        <v>13</v>
      </c>
      <c r="AH18">
        <v>0</v>
      </c>
      <c r="AI18">
        <v>12.211</v>
      </c>
      <c r="AJ18" s="3">
        <v>4140</v>
      </c>
      <c r="AK18">
        <v>0.874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28.366113408972801</v>
      </c>
      <c r="AU18" s="16">
        <f t="shared" si="1"/>
        <v>881.77505192000001</v>
      </c>
      <c r="AW18" s="13">
        <f t="shared" si="2"/>
        <v>29.3173750496704</v>
      </c>
      <c r="AX18" s="14">
        <f t="shared" si="3"/>
        <v>787.43131010400009</v>
      </c>
      <c r="AZ18" s="6">
        <f t="shared" si="4"/>
        <v>24.023961678250238</v>
      </c>
      <c r="BA18" s="7">
        <f t="shared" si="5"/>
        <v>751.60059740799989</v>
      </c>
      <c r="BC18" s="11">
        <f t="shared" si="6"/>
        <v>23.728444325311997</v>
      </c>
      <c r="BD18" s="12">
        <f t="shared" si="7"/>
        <v>980.62262843999997</v>
      </c>
      <c r="BF18" s="15">
        <f t="shared" si="8"/>
        <v>28.366113408972801</v>
      </c>
      <c r="BG18" s="16">
        <f t="shared" si="9"/>
        <v>881.77505192000001</v>
      </c>
      <c r="BI18">
        <v>57</v>
      </c>
      <c r="BJ18" t="s">
        <v>46</v>
      </c>
      <c r="BK18" s="2">
        <v>45734.70548611111</v>
      </c>
      <c r="BL18">
        <v>194</v>
      </c>
      <c r="BM18" t="s">
        <v>13</v>
      </c>
      <c r="BN18">
        <v>0</v>
      </c>
      <c r="BO18">
        <v>2.859</v>
      </c>
      <c r="BP18" s="3">
        <v>863492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47</v>
      </c>
      <c r="C19" s="2">
        <v>45734.726724537039</v>
      </c>
      <c r="D19">
        <v>400</v>
      </c>
      <c r="E19" t="s">
        <v>13</v>
      </c>
      <c r="F19">
        <v>0</v>
      </c>
      <c r="G19">
        <v>6.0270000000000001</v>
      </c>
      <c r="H19" s="3">
        <v>8303</v>
      </c>
      <c r="I19">
        <v>1.7000000000000001E-2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47</v>
      </c>
      <c r="Q19" s="2">
        <v>45734.726724537039</v>
      </c>
      <c r="R19">
        <v>400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47</v>
      </c>
      <c r="AE19" s="2">
        <v>45734.726724537039</v>
      </c>
      <c r="AF19">
        <v>400</v>
      </c>
      <c r="AG19" t="s">
        <v>13</v>
      </c>
      <c r="AH19">
        <v>0</v>
      </c>
      <c r="AI19">
        <v>12.207000000000001</v>
      </c>
      <c r="AJ19" s="3">
        <v>12233</v>
      </c>
      <c r="AK19">
        <v>2.6509999999999998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20.495479686260001</v>
      </c>
      <c r="AU19" s="16">
        <f t="shared" si="1"/>
        <v>2532.9161519177997</v>
      </c>
      <c r="AW19" s="13">
        <f t="shared" si="2"/>
        <v>21.032307068449999</v>
      </c>
      <c r="AX19" s="14">
        <f t="shared" si="3"/>
        <v>2332.6583513408596</v>
      </c>
      <c r="AZ19" s="6">
        <f t="shared" si="4"/>
        <v>15.144128947700001</v>
      </c>
      <c r="BA19" s="7">
        <f t="shared" si="5"/>
        <v>2421.04212670472</v>
      </c>
      <c r="BC19" s="11">
        <f t="shared" si="6"/>
        <v>10.383701860000004</v>
      </c>
      <c r="BD19" s="12">
        <f t="shared" si="7"/>
        <v>2894.8783275871001</v>
      </c>
      <c r="BF19" s="15">
        <f t="shared" si="8"/>
        <v>20.495479686260001</v>
      </c>
      <c r="BG19" s="16">
        <f t="shared" si="9"/>
        <v>2532.9161519177997</v>
      </c>
      <c r="BI19">
        <v>58</v>
      </c>
      <c r="BJ19" t="s">
        <v>47</v>
      </c>
      <c r="BK19" s="2">
        <v>45734.726724537039</v>
      </c>
      <c r="BL19">
        <v>400</v>
      </c>
      <c r="BM19" t="s">
        <v>13</v>
      </c>
      <c r="BN19">
        <v>0</v>
      </c>
      <c r="BO19">
        <v>2.8639999999999999</v>
      </c>
      <c r="BP19" s="3">
        <v>895772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48</v>
      </c>
      <c r="C20" s="2">
        <v>45734.74796296296</v>
      </c>
      <c r="D20">
        <v>321</v>
      </c>
      <c r="E20" t="s">
        <v>13</v>
      </c>
      <c r="F20">
        <v>0</v>
      </c>
      <c r="G20">
        <v>6.0209999999999999</v>
      </c>
      <c r="H20" s="3">
        <v>8690</v>
      </c>
      <c r="I20">
        <v>1.7999999999999999E-2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48</v>
      </c>
      <c r="Q20" s="2">
        <v>45734.74796296296</v>
      </c>
      <c r="R20">
        <v>321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48</v>
      </c>
      <c r="AE20" s="2">
        <v>45734.74796296296</v>
      </c>
      <c r="AF20">
        <v>321</v>
      </c>
      <c r="AG20" t="s">
        <v>13</v>
      </c>
      <c r="AH20">
        <v>0</v>
      </c>
      <c r="AI20">
        <v>12.202999999999999</v>
      </c>
      <c r="AJ20" s="3">
        <v>12040</v>
      </c>
      <c r="AK20">
        <v>2.6080000000000001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21.820559953999997</v>
      </c>
      <c r="AU20" s="16">
        <f t="shared" si="1"/>
        <v>2493.6312963199998</v>
      </c>
      <c r="AW20" s="13">
        <f t="shared" si="2"/>
        <v>22.130712005000003</v>
      </c>
      <c r="AX20" s="14">
        <f t="shared" si="3"/>
        <v>2295.8329243839999</v>
      </c>
      <c r="AZ20" s="6">
        <f t="shared" si="4"/>
        <v>16.422770329999999</v>
      </c>
      <c r="BA20" s="7">
        <f t="shared" si="5"/>
        <v>2381.2685799680003</v>
      </c>
      <c r="BC20" s="11">
        <f t="shared" si="6"/>
        <v>12.090843999999999</v>
      </c>
      <c r="BD20" s="12">
        <f t="shared" si="7"/>
        <v>2849.9230142400002</v>
      </c>
      <c r="BF20" s="15">
        <f t="shared" si="8"/>
        <v>21.820559953999997</v>
      </c>
      <c r="BG20" s="16">
        <f t="shared" si="9"/>
        <v>2493.6312963199998</v>
      </c>
      <c r="BI20">
        <v>59</v>
      </c>
      <c r="BJ20" t="s">
        <v>48</v>
      </c>
      <c r="BK20" s="2">
        <v>45734.74796296296</v>
      </c>
      <c r="BL20">
        <v>321</v>
      </c>
      <c r="BM20" t="s">
        <v>13</v>
      </c>
      <c r="BN20">
        <v>0</v>
      </c>
      <c r="BO20">
        <v>2.855</v>
      </c>
      <c r="BP20" s="3">
        <v>933903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49</v>
      </c>
      <c r="C21" s="2">
        <v>45734.769201388888</v>
      </c>
      <c r="D21">
        <v>151</v>
      </c>
      <c r="E21" t="s">
        <v>13</v>
      </c>
      <c r="F21">
        <v>0</v>
      </c>
      <c r="G21">
        <v>6.0179999999999998</v>
      </c>
      <c r="H21" s="3">
        <v>11046</v>
      </c>
      <c r="I21">
        <v>2.4E-2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49</v>
      </c>
      <c r="Q21" s="2">
        <v>45734.769201388888</v>
      </c>
      <c r="R21">
        <v>151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49</v>
      </c>
      <c r="AE21" s="2">
        <v>45734.769201388888</v>
      </c>
      <c r="AF21">
        <v>151</v>
      </c>
      <c r="AG21" t="s">
        <v>13</v>
      </c>
      <c r="AH21">
        <v>0</v>
      </c>
      <c r="AI21">
        <v>12.21</v>
      </c>
      <c r="AJ21" s="3">
        <v>4989</v>
      </c>
      <c r="AK21">
        <v>1.0609999999999999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27.6661163232992</v>
      </c>
      <c r="AU21" s="16">
        <f t="shared" si="1"/>
        <v>1055.3565707641999</v>
      </c>
      <c r="AW21" s="13">
        <f t="shared" si="2"/>
        <v>28.6803584933756</v>
      </c>
      <c r="AX21" s="14">
        <f t="shared" si="3"/>
        <v>949.63408663254017</v>
      </c>
      <c r="AZ21" s="6">
        <f t="shared" si="4"/>
        <v>23.456180983097358</v>
      </c>
      <c r="BA21" s="7">
        <f t="shared" si="5"/>
        <v>926.89110411208003</v>
      </c>
      <c r="BC21" s="11">
        <f t="shared" si="6"/>
        <v>23.000561739067997</v>
      </c>
      <c r="BD21" s="12">
        <f t="shared" si="7"/>
        <v>1184.2436158119001</v>
      </c>
      <c r="BF21" s="15">
        <f t="shared" si="8"/>
        <v>27.6661163232992</v>
      </c>
      <c r="BG21" s="16">
        <f t="shared" si="9"/>
        <v>1055.3565707641999</v>
      </c>
      <c r="BI21">
        <v>60</v>
      </c>
      <c r="BJ21" t="s">
        <v>49</v>
      </c>
      <c r="BK21" s="2">
        <v>45734.769201388888</v>
      </c>
      <c r="BL21">
        <v>151</v>
      </c>
      <c r="BM21" t="s">
        <v>13</v>
      </c>
      <c r="BN21">
        <v>0</v>
      </c>
      <c r="BO21">
        <v>2.8559999999999999</v>
      </c>
      <c r="BP21" s="3">
        <v>908683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50</v>
      </c>
      <c r="C22" s="2">
        <v>45734.790416666663</v>
      </c>
      <c r="D22">
        <v>341</v>
      </c>
      <c r="E22" t="s">
        <v>13</v>
      </c>
      <c r="F22">
        <v>0</v>
      </c>
      <c r="G22">
        <v>6.0179999999999998</v>
      </c>
      <c r="H22" s="3">
        <v>11498</v>
      </c>
      <c r="I22">
        <v>2.5999999999999999E-2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50</v>
      </c>
      <c r="Q22" s="2">
        <v>45734.790416666663</v>
      </c>
      <c r="R22">
        <v>341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50</v>
      </c>
      <c r="AE22" s="2">
        <v>45734.790416666663</v>
      </c>
      <c r="AF22">
        <v>341</v>
      </c>
      <c r="AG22" t="s">
        <v>13</v>
      </c>
      <c r="AH22">
        <v>0</v>
      </c>
      <c r="AI22">
        <v>12.212</v>
      </c>
      <c r="AJ22" s="3">
        <v>4485</v>
      </c>
      <c r="AK22">
        <v>0.95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28.973521483644802</v>
      </c>
      <c r="AU22" s="16">
        <f t="shared" si="1"/>
        <v>952.32210954499999</v>
      </c>
      <c r="AW22" s="13">
        <f t="shared" si="2"/>
        <v>29.870146535916401</v>
      </c>
      <c r="AX22" s="14">
        <f t="shared" si="3"/>
        <v>853.34692644150005</v>
      </c>
      <c r="AZ22" s="6">
        <f t="shared" si="4"/>
        <v>24.51665628951784</v>
      </c>
      <c r="BA22" s="7">
        <f t="shared" si="5"/>
        <v>822.83615945799988</v>
      </c>
      <c r="BC22" s="11">
        <f t="shared" si="6"/>
        <v>24.359928285692</v>
      </c>
      <c r="BD22" s="12">
        <f t="shared" si="7"/>
        <v>1063.4454458774999</v>
      </c>
      <c r="BF22" s="15">
        <f t="shared" si="8"/>
        <v>28.973521483644802</v>
      </c>
      <c r="BG22" s="16">
        <f t="shared" si="9"/>
        <v>952.32210954499999</v>
      </c>
      <c r="BI22">
        <v>61</v>
      </c>
      <c r="BJ22" t="s">
        <v>50</v>
      </c>
      <c r="BK22" s="2">
        <v>45734.790416666663</v>
      </c>
      <c r="BL22">
        <v>341</v>
      </c>
      <c r="BM22" t="s">
        <v>13</v>
      </c>
      <c r="BN22">
        <v>0</v>
      </c>
      <c r="BO22">
        <v>2.855</v>
      </c>
      <c r="BP22" s="3">
        <v>932983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51</v>
      </c>
      <c r="C23" s="2">
        <v>45734.811678240738</v>
      </c>
      <c r="D23">
        <v>86</v>
      </c>
      <c r="E23" t="s">
        <v>13</v>
      </c>
      <c r="F23">
        <v>0</v>
      </c>
      <c r="G23">
        <v>6.02</v>
      </c>
      <c r="H23" s="3">
        <v>10620</v>
      </c>
      <c r="I23">
        <v>2.3E-2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51</v>
      </c>
      <c r="Q23" s="2">
        <v>45734.811678240738</v>
      </c>
      <c r="R23">
        <v>86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51</v>
      </c>
      <c r="AE23" s="2">
        <v>45734.811678240738</v>
      </c>
      <c r="AF23">
        <v>86</v>
      </c>
      <c r="AG23" t="s">
        <v>13</v>
      </c>
      <c r="AH23">
        <v>0</v>
      </c>
      <c r="AI23">
        <v>12.2</v>
      </c>
      <c r="AJ23" s="3">
        <v>8468</v>
      </c>
      <c r="AK23">
        <v>1.825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26.433807865280002</v>
      </c>
      <c r="AU23" s="16">
        <f t="shared" si="1"/>
        <v>1765.7519199647998</v>
      </c>
      <c r="AW23" s="13">
        <f t="shared" si="2"/>
        <v>27.558964366040001</v>
      </c>
      <c r="AX23" s="14">
        <f t="shared" si="3"/>
        <v>1614.05764378976</v>
      </c>
      <c r="AZ23" s="6">
        <f t="shared" si="4"/>
        <v>22.456676344424</v>
      </c>
      <c r="BA23" s="7">
        <f t="shared" si="5"/>
        <v>1644.8056367475199</v>
      </c>
      <c r="BC23" s="11">
        <f t="shared" si="6"/>
        <v>21.718799001199997</v>
      </c>
      <c r="BD23" s="12">
        <f t="shared" si="7"/>
        <v>2011.7664263536001</v>
      </c>
      <c r="BF23" s="15">
        <f t="shared" si="8"/>
        <v>26.433807865280002</v>
      </c>
      <c r="BG23" s="16">
        <f t="shared" si="9"/>
        <v>1765.7519199647998</v>
      </c>
      <c r="BI23">
        <v>62</v>
      </c>
      <c r="BJ23" t="s">
        <v>51</v>
      </c>
      <c r="BK23" s="2">
        <v>45734.811678240738</v>
      </c>
      <c r="BL23">
        <v>86</v>
      </c>
      <c r="BM23" t="s">
        <v>13</v>
      </c>
      <c r="BN23">
        <v>0</v>
      </c>
      <c r="BO23">
        <v>2.8540000000000001</v>
      </c>
      <c r="BP23" s="3">
        <v>955835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52</v>
      </c>
      <c r="C24" s="2">
        <v>45734.832928240743</v>
      </c>
      <c r="D24">
        <v>247</v>
      </c>
      <c r="E24" t="s">
        <v>13</v>
      </c>
      <c r="F24">
        <v>0</v>
      </c>
      <c r="G24">
        <v>6.02</v>
      </c>
      <c r="H24" s="3">
        <v>11588</v>
      </c>
      <c r="I24">
        <v>2.5999999999999999E-2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52</v>
      </c>
      <c r="Q24" s="2">
        <v>45734.832928240743</v>
      </c>
      <c r="R24">
        <v>247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52</v>
      </c>
      <c r="AE24" s="2">
        <v>45734.832928240743</v>
      </c>
      <c r="AF24">
        <v>247</v>
      </c>
      <c r="AG24" t="s">
        <v>13</v>
      </c>
      <c r="AH24">
        <v>0</v>
      </c>
      <c r="AI24">
        <v>12.207000000000001</v>
      </c>
      <c r="AJ24" s="3">
        <v>4795</v>
      </c>
      <c r="AK24">
        <v>1.018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29.233831432332799</v>
      </c>
      <c r="AU24" s="16">
        <f t="shared" si="1"/>
        <v>1015.7000769049999</v>
      </c>
      <c r="AW24" s="13">
        <f t="shared" si="2"/>
        <v>30.107045337150399</v>
      </c>
      <c r="AX24" s="14">
        <f t="shared" si="3"/>
        <v>912.57214967350012</v>
      </c>
      <c r="AZ24" s="6">
        <f t="shared" si="4"/>
        <v>24.72780894833824</v>
      </c>
      <c r="BA24" s="7">
        <f t="shared" si="5"/>
        <v>886.83974352199994</v>
      </c>
      <c r="BC24" s="11">
        <f t="shared" si="6"/>
        <v>24.630521689711998</v>
      </c>
      <c r="BD24" s="12">
        <f t="shared" si="7"/>
        <v>1137.7733373975</v>
      </c>
      <c r="BF24" s="15">
        <f t="shared" si="8"/>
        <v>29.233831432332799</v>
      </c>
      <c r="BG24" s="16">
        <f t="shared" si="9"/>
        <v>1015.7000769049999</v>
      </c>
      <c r="BI24">
        <v>63</v>
      </c>
      <c r="BJ24" t="s">
        <v>52</v>
      </c>
      <c r="BK24" s="2">
        <v>45734.832928240743</v>
      </c>
      <c r="BL24">
        <v>247</v>
      </c>
      <c r="BM24" t="s">
        <v>13</v>
      </c>
      <c r="BN24">
        <v>0</v>
      </c>
      <c r="BO24">
        <v>2.8559999999999999</v>
      </c>
      <c r="BP24" s="3">
        <v>908926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53</v>
      </c>
      <c r="C25" s="2">
        <v>45734.854155092595</v>
      </c>
      <c r="D25">
        <v>103</v>
      </c>
      <c r="E25" t="s">
        <v>13</v>
      </c>
      <c r="F25">
        <v>0</v>
      </c>
      <c r="G25">
        <v>6.0270000000000001</v>
      </c>
      <c r="H25" s="3">
        <v>9334</v>
      </c>
      <c r="I25">
        <v>0.02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53</v>
      </c>
      <c r="Q25" s="2">
        <v>45734.854155092595</v>
      </c>
      <c r="R25">
        <v>103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53</v>
      </c>
      <c r="AE25" s="2">
        <v>45734.854155092595</v>
      </c>
      <c r="AF25">
        <v>103</v>
      </c>
      <c r="AG25" t="s">
        <v>13</v>
      </c>
      <c r="AH25">
        <v>0</v>
      </c>
      <c r="AI25">
        <v>12.209</v>
      </c>
      <c r="AJ25" s="3">
        <v>12082</v>
      </c>
      <c r="AK25">
        <v>2.6179999999999999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24.063541989839997</v>
      </c>
      <c r="AU25" s="16">
        <f t="shared" si="1"/>
        <v>2502.1807115048</v>
      </c>
      <c r="AW25" s="13">
        <f t="shared" si="2"/>
        <v>23.920071929799999</v>
      </c>
      <c r="AX25" s="14">
        <f t="shared" si="3"/>
        <v>2303.8468509877603</v>
      </c>
      <c r="AZ25" s="6">
        <f t="shared" si="4"/>
        <v>18.647009286799999</v>
      </c>
      <c r="BA25" s="7">
        <f t="shared" si="5"/>
        <v>2389.9241250435202</v>
      </c>
      <c r="BC25" s="11">
        <f t="shared" si="6"/>
        <v>15.290210239999995</v>
      </c>
      <c r="BD25" s="12">
        <f t="shared" si="7"/>
        <v>2859.7089283835999</v>
      </c>
      <c r="BF25" s="15">
        <f t="shared" si="8"/>
        <v>24.063541989839997</v>
      </c>
      <c r="BG25" s="16">
        <f t="shared" si="9"/>
        <v>2502.1807115048</v>
      </c>
      <c r="BI25">
        <v>64</v>
      </c>
      <c r="BJ25" t="s">
        <v>53</v>
      </c>
      <c r="BK25" s="2">
        <v>45734.854155092595</v>
      </c>
      <c r="BL25">
        <v>103</v>
      </c>
      <c r="BM25" t="s">
        <v>13</v>
      </c>
      <c r="BN25">
        <v>0</v>
      </c>
      <c r="BO25">
        <v>2.8610000000000002</v>
      </c>
      <c r="BP25" s="3">
        <v>987516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54</v>
      </c>
      <c r="C26" s="2">
        <v>45734.875393518516</v>
      </c>
      <c r="D26">
        <v>111</v>
      </c>
      <c r="E26" t="s">
        <v>13</v>
      </c>
      <c r="F26">
        <v>0</v>
      </c>
      <c r="G26">
        <v>6.0289999999999999</v>
      </c>
      <c r="H26" s="3">
        <v>9115</v>
      </c>
      <c r="I26">
        <v>0.02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54</v>
      </c>
      <c r="Q26" s="2">
        <v>45734.875393518516</v>
      </c>
      <c r="R26">
        <v>111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54</v>
      </c>
      <c r="AE26" s="2">
        <v>45734.875393518516</v>
      </c>
      <c r="AF26">
        <v>111</v>
      </c>
      <c r="AG26" t="s">
        <v>13</v>
      </c>
      <c r="AH26">
        <v>0</v>
      </c>
      <c r="AI26">
        <v>12.212</v>
      </c>
      <c r="AJ26" s="3">
        <v>12472</v>
      </c>
      <c r="AK26">
        <v>2.7029999999999998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23.2954704765</v>
      </c>
      <c r="AU26" s="16">
        <f t="shared" si="1"/>
        <v>2581.5580631167995</v>
      </c>
      <c r="AW26" s="13">
        <f t="shared" si="2"/>
        <v>23.316972111250003</v>
      </c>
      <c r="AX26" s="14">
        <f t="shared" si="3"/>
        <v>2378.2591442521598</v>
      </c>
      <c r="AZ26" s="6">
        <f t="shared" si="4"/>
        <v>17.8771060925</v>
      </c>
      <c r="BA26" s="7">
        <f t="shared" si="5"/>
        <v>2470.2927439923201</v>
      </c>
      <c r="BC26" s="11">
        <f t="shared" si="6"/>
        <v>14.151966500000002</v>
      </c>
      <c r="BD26" s="12">
        <f t="shared" si="7"/>
        <v>2950.5012874176005</v>
      </c>
      <c r="BF26" s="15">
        <f t="shared" si="8"/>
        <v>23.2954704765</v>
      </c>
      <c r="BG26" s="16">
        <f t="shared" si="9"/>
        <v>2581.5580631167995</v>
      </c>
      <c r="BI26">
        <v>65</v>
      </c>
      <c r="BJ26" t="s">
        <v>54</v>
      </c>
      <c r="BK26" s="2">
        <v>45734.875393518516</v>
      </c>
      <c r="BL26">
        <v>111</v>
      </c>
      <c r="BM26" t="s">
        <v>13</v>
      </c>
      <c r="BN26">
        <v>0</v>
      </c>
      <c r="BO26">
        <v>2.863</v>
      </c>
      <c r="BP26" s="3">
        <v>942472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55</v>
      </c>
      <c r="C27" s="2">
        <v>45734.896643518521</v>
      </c>
      <c r="D27">
        <v>20</v>
      </c>
      <c r="E27" t="s">
        <v>13</v>
      </c>
      <c r="F27">
        <v>0</v>
      </c>
      <c r="G27">
        <v>6.0259999999999998</v>
      </c>
      <c r="H27" s="3">
        <v>11511</v>
      </c>
      <c r="I27">
        <v>2.5999999999999999E-2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55</v>
      </c>
      <c r="Q27" s="2">
        <v>45734.896643518521</v>
      </c>
      <c r="R27">
        <v>20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55</v>
      </c>
      <c r="AE27" s="2">
        <v>45734.896643518521</v>
      </c>
      <c r="AF27">
        <v>20</v>
      </c>
      <c r="AG27" t="s">
        <v>13</v>
      </c>
      <c r="AH27">
        <v>0</v>
      </c>
      <c r="AI27">
        <v>12.221</v>
      </c>
      <c r="AJ27" s="3">
        <v>5044</v>
      </c>
      <c r="AK27">
        <v>1.073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29.011122098655207</v>
      </c>
      <c r="AU27" s="16">
        <f t="shared" si="1"/>
        <v>1066.5985722271998</v>
      </c>
      <c r="AW27" s="13">
        <f t="shared" si="2"/>
        <v>29.904365372671098</v>
      </c>
      <c r="AX27" s="14">
        <f t="shared" si="3"/>
        <v>960.14111412064017</v>
      </c>
      <c r="AZ27" s="6">
        <f t="shared" si="4"/>
        <v>24.54715619863466</v>
      </c>
      <c r="BA27" s="7">
        <f t="shared" si="5"/>
        <v>938.24552179327998</v>
      </c>
      <c r="BC27" s="11">
        <f t="shared" si="6"/>
        <v>24.399015578183004</v>
      </c>
      <c r="BD27" s="12">
        <f t="shared" si="7"/>
        <v>1197.4119329903999</v>
      </c>
      <c r="BF27" s="15">
        <f t="shared" si="8"/>
        <v>29.011122098655207</v>
      </c>
      <c r="BG27" s="16">
        <f t="shared" si="9"/>
        <v>1066.5985722271998</v>
      </c>
      <c r="BI27">
        <v>66</v>
      </c>
      <c r="BJ27" t="s">
        <v>55</v>
      </c>
      <c r="BK27" s="2">
        <v>45734.896643518521</v>
      </c>
      <c r="BL27">
        <v>20</v>
      </c>
      <c r="BM27" t="s">
        <v>13</v>
      </c>
      <c r="BN27">
        <v>0</v>
      </c>
      <c r="BO27">
        <v>2.8660000000000001</v>
      </c>
      <c r="BP27" s="3">
        <v>889476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56</v>
      </c>
      <c r="C28" s="2">
        <v>45734.917870370373</v>
      </c>
      <c r="D28">
        <v>334</v>
      </c>
      <c r="E28" t="s">
        <v>13</v>
      </c>
      <c r="F28">
        <v>0</v>
      </c>
      <c r="G28">
        <v>6.0129999999999999</v>
      </c>
      <c r="H28" s="3">
        <v>89123</v>
      </c>
      <c r="I28">
        <v>0.221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56</v>
      </c>
      <c r="Q28" s="2">
        <v>45734.917870370373</v>
      </c>
      <c r="R28">
        <v>334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56</v>
      </c>
      <c r="AE28" s="2">
        <v>45734.917870370373</v>
      </c>
      <c r="AF28">
        <v>334</v>
      </c>
      <c r="AG28" t="s">
        <v>13</v>
      </c>
      <c r="AH28">
        <v>0</v>
      </c>
      <c r="AI28">
        <v>12.125</v>
      </c>
      <c r="AJ28" s="3">
        <v>81924</v>
      </c>
      <c r="AK28">
        <v>17.603999999999999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251.75266484354481</v>
      </c>
      <c r="AU28" s="16">
        <f t="shared" si="1"/>
        <v>16188.94285112272</v>
      </c>
      <c r="AW28" s="13">
        <f t="shared" si="2"/>
        <v>233.46770728630392</v>
      </c>
      <c r="AX28" s="14">
        <f t="shared" si="3"/>
        <v>15550.88113072224</v>
      </c>
      <c r="AZ28" s="6">
        <f t="shared" si="4"/>
        <v>206.15108209875032</v>
      </c>
      <c r="BA28" s="7">
        <f t="shared" si="5"/>
        <v>16658.712253876478</v>
      </c>
      <c r="BC28" s="11">
        <f t="shared" si="6"/>
        <v>248.25532130356706</v>
      </c>
      <c r="BD28" s="12">
        <f t="shared" si="7"/>
        <v>18241.072741361597</v>
      </c>
      <c r="BF28" s="15">
        <f t="shared" si="8"/>
        <v>251.75266484354481</v>
      </c>
      <c r="BG28" s="16">
        <f t="shared" si="9"/>
        <v>16188.94285112272</v>
      </c>
      <c r="BI28">
        <v>67</v>
      </c>
      <c r="BJ28" t="s">
        <v>56</v>
      </c>
      <c r="BK28" s="2">
        <v>45734.917870370373</v>
      </c>
      <c r="BL28">
        <v>334</v>
      </c>
      <c r="BM28" t="s">
        <v>13</v>
      </c>
      <c r="BN28">
        <v>0</v>
      </c>
      <c r="BO28">
        <v>2.86</v>
      </c>
      <c r="BP28" s="3">
        <v>819076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57</v>
      </c>
      <c r="C29" s="2">
        <v>45734.939097222225</v>
      </c>
      <c r="D29">
        <v>366</v>
      </c>
      <c r="E29" t="s">
        <v>13</v>
      </c>
      <c r="F29">
        <v>0</v>
      </c>
      <c r="G29">
        <v>6.02</v>
      </c>
      <c r="H29" s="3">
        <v>5360</v>
      </c>
      <c r="I29">
        <v>0.01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57</v>
      </c>
      <c r="Q29" s="2">
        <v>45734.939097222225</v>
      </c>
      <c r="R29">
        <v>366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57</v>
      </c>
      <c r="AE29" s="2">
        <v>45734.939097222225</v>
      </c>
      <c r="AF29">
        <v>366</v>
      </c>
      <c r="AG29" t="s">
        <v>13</v>
      </c>
      <c r="AH29">
        <v>0</v>
      </c>
      <c r="AI29">
        <v>12.2</v>
      </c>
      <c r="AJ29" s="3">
        <v>5092</v>
      </c>
      <c r="AK29">
        <v>1.083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10.978689343999999</v>
      </c>
      <c r="AU29" s="16">
        <f t="shared" si="1"/>
        <v>1076.4094778527999</v>
      </c>
      <c r="AW29" s="13">
        <f t="shared" si="2"/>
        <v>12.111399680000002</v>
      </c>
      <c r="AX29" s="14">
        <f t="shared" si="3"/>
        <v>969.31080317536009</v>
      </c>
      <c r="AZ29" s="6">
        <f t="shared" si="4"/>
        <v>6.8444748799999999</v>
      </c>
      <c r="BA29" s="7">
        <f t="shared" si="5"/>
        <v>948.15470559871983</v>
      </c>
      <c r="BC29" s="11">
        <f t="shared" si="6"/>
        <v>2.6935839999999995</v>
      </c>
      <c r="BD29" s="12">
        <f t="shared" si="7"/>
        <v>1208.9020275695998</v>
      </c>
      <c r="BF29" s="15">
        <f t="shared" si="8"/>
        <v>10.978689343999999</v>
      </c>
      <c r="BG29" s="16">
        <f t="shared" si="9"/>
        <v>1076.4094778527999</v>
      </c>
      <c r="BI29">
        <v>68</v>
      </c>
      <c r="BJ29" t="s">
        <v>57</v>
      </c>
      <c r="BK29" s="2">
        <v>45734.939097222225</v>
      </c>
      <c r="BL29">
        <v>366</v>
      </c>
      <c r="BM29" t="s">
        <v>13</v>
      </c>
      <c r="BN29">
        <v>0</v>
      </c>
      <c r="BO29">
        <v>2.8540000000000001</v>
      </c>
      <c r="BP29" s="3">
        <v>952341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58</v>
      </c>
      <c r="C30" s="2">
        <v>45734.960324074076</v>
      </c>
      <c r="D30">
        <v>307</v>
      </c>
      <c r="E30" t="s">
        <v>13</v>
      </c>
      <c r="F30">
        <v>0</v>
      </c>
      <c r="G30">
        <v>6.0279999999999996</v>
      </c>
      <c r="H30" s="3">
        <v>9047</v>
      </c>
      <c r="I30">
        <v>1.9E-2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58</v>
      </c>
      <c r="Q30" s="2">
        <v>45734.960324074076</v>
      </c>
      <c r="R30">
        <v>307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58</v>
      </c>
      <c r="AE30" s="2">
        <v>45734.960324074076</v>
      </c>
      <c r="AF30">
        <v>307</v>
      </c>
      <c r="AG30" t="s">
        <v>13</v>
      </c>
      <c r="AH30">
        <v>0</v>
      </c>
      <c r="AI30">
        <v>12.21</v>
      </c>
      <c r="AJ30" s="3">
        <v>14165</v>
      </c>
      <c r="AK30">
        <v>3.073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23.058097662259996</v>
      </c>
      <c r="AU30" s="16">
        <f t="shared" si="1"/>
        <v>2925.9262959449998</v>
      </c>
      <c r="AW30" s="13">
        <f t="shared" si="2"/>
        <v>23.12857728845</v>
      </c>
      <c r="AX30" s="14">
        <f t="shared" si="3"/>
        <v>2701.2274761214999</v>
      </c>
      <c r="AZ30" s="6">
        <f t="shared" si="4"/>
        <v>17.640885067700001</v>
      </c>
      <c r="BA30" s="7">
        <f t="shared" si="5"/>
        <v>2819.0849828179998</v>
      </c>
      <c r="BC30" s="11">
        <f t="shared" si="6"/>
        <v>13.809077860000004</v>
      </c>
      <c r="BD30" s="12">
        <f t="shared" si="7"/>
        <v>3343.0248006775</v>
      </c>
      <c r="BF30" s="15">
        <f t="shared" si="8"/>
        <v>23.058097662259996</v>
      </c>
      <c r="BG30" s="16">
        <f t="shared" si="9"/>
        <v>2925.9262959449998</v>
      </c>
      <c r="BI30">
        <v>69</v>
      </c>
      <c r="BJ30" t="s">
        <v>58</v>
      </c>
      <c r="BK30" s="2">
        <v>45734.960324074076</v>
      </c>
      <c r="BL30">
        <v>307</v>
      </c>
      <c r="BM30" t="s">
        <v>13</v>
      </c>
      <c r="BN30">
        <v>0</v>
      </c>
      <c r="BO30">
        <v>2.859</v>
      </c>
      <c r="BP30" s="3">
        <v>1022840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59</v>
      </c>
      <c r="C31" s="2">
        <v>45734.981562499997</v>
      </c>
      <c r="D31">
        <v>222</v>
      </c>
      <c r="E31" t="s">
        <v>13</v>
      </c>
      <c r="F31">
        <v>0</v>
      </c>
      <c r="G31">
        <v>6.0119999999999996</v>
      </c>
      <c r="H31" s="3">
        <v>87893</v>
      </c>
      <c r="I31">
        <v>0.218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59</v>
      </c>
      <c r="Q31" s="2">
        <v>45734.981562499997</v>
      </c>
      <c r="R31">
        <v>222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59</v>
      </c>
      <c r="AE31" s="2">
        <v>45734.981562499997</v>
      </c>
      <c r="AF31">
        <v>222</v>
      </c>
      <c r="AG31" t="s">
        <v>13</v>
      </c>
      <c r="AH31">
        <v>0</v>
      </c>
      <c r="AI31">
        <v>12.122999999999999</v>
      </c>
      <c r="AJ31" s="3">
        <v>84432</v>
      </c>
      <c r="AK31">
        <v>18.132000000000001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248.2497751751288</v>
      </c>
      <c r="AU31" s="16">
        <f t="shared" si="1"/>
        <v>16696.31743414528</v>
      </c>
      <c r="AW31" s="13">
        <f t="shared" si="2"/>
        <v>230.2529808046159</v>
      </c>
      <c r="AX31" s="14">
        <f t="shared" si="3"/>
        <v>16023.62671973376</v>
      </c>
      <c r="AZ31" s="6">
        <f t="shared" si="4"/>
        <v>203.28057804717753</v>
      </c>
      <c r="BA31" s="7">
        <f t="shared" si="5"/>
        <v>17166.468377835517</v>
      </c>
      <c r="BC31" s="11">
        <f t="shared" si="6"/>
        <v>244.85579100892699</v>
      </c>
      <c r="BD31" s="12">
        <f t="shared" si="7"/>
        <v>18845.2400086784</v>
      </c>
      <c r="BF31" s="15">
        <f t="shared" si="8"/>
        <v>248.2497751751288</v>
      </c>
      <c r="BG31" s="16">
        <f t="shared" si="9"/>
        <v>16696.31743414528</v>
      </c>
      <c r="BI31">
        <v>70</v>
      </c>
      <c r="BJ31" t="s">
        <v>59</v>
      </c>
      <c r="BK31" s="2">
        <v>45734.981562499997</v>
      </c>
      <c r="BL31">
        <v>222</v>
      </c>
      <c r="BM31" t="s">
        <v>13</v>
      </c>
      <c r="BN31">
        <v>0</v>
      </c>
      <c r="BO31">
        <v>2.86</v>
      </c>
      <c r="BP31" s="3">
        <v>830381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2025-03-19T20:30:20Z</dcterms:modified>
</cp:coreProperties>
</file>