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77D5C7CB-301C-41A0-8C4D-4CF398323E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<sst xmlns="http://schemas.openxmlformats.org/spreadsheetml/2006/main" count="902" uniqueCount="68">
  <si>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</si>
  <si>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</si>
  <si>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</si>
  <si>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</si>
  <si>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</si>
  <si>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</si>
  <si>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</si>
  <si>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</si>
  <si>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</si>
  <si>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</si>
  <si>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</si>
  <si>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</si>
  <si>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</si>
  <si>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</si>
  <si>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</si>
  <si>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</si>
  <si>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</si>
  <si>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</si>
  <si>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</si>
  <si>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</si>
  <si>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</si>
  <si>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</si>
  <si>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</si>
  <si>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</si>
  <si>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</si>
  <si>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</si>
  <si>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</si>
  <si>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</si>
  <si>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</si>
  <si>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</si>
  <si>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</si>
  <si>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</si>
  <si>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</si>
  <si>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</si>
  <si>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</si>
  <si>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FMI20240611_001.gcd</t>
  </si>
  <si>
    <t>FMI20240611_002.gcd</t>
  </si>
  <si>
    <t>FMI20240611_003.gcd</t>
  </si>
  <si>
    <t>FMI20240611_004.gcd</t>
  </si>
  <si>
    <t>FMI20240611_005.gcd</t>
  </si>
  <si>
    <t>FMI20240611_006.gcd</t>
  </si>
  <si>
    <t>FMI20240611_007.gcd</t>
  </si>
  <si>
    <t>FMI20240611_008.gcd</t>
  </si>
  <si>
    <t>FMI20240611_009.gcd</t>
  </si>
  <si>
    <t>FMI20240611_010.gcd</t>
  </si>
  <si>
    <t>FMI20240611_011.gcd</t>
  </si>
  <si>
    <t>FMI20240611_012.gcd</t>
  </si>
  <si>
    <t>FMI20240611_013.gcd</t>
  </si>
  <si>
    <t>FMI20240611_014.gcd</t>
  </si>
  <si>
    <t>FMI20240611_015.gcd</t>
  </si>
  <si>
    <t>FMI20240611_016.gcd</t>
  </si>
  <si>
    <t>FMI20240611_017.gcd</t>
  </si>
  <si>
    <t>FMI20240611_018.gcd</t>
  </si>
  <si>
    <t>FMI20240611_019.gcd</t>
  </si>
  <si>
    <t>FMI20240611_020.gcd</t>
  </si>
  <si>
    <t>FMI20240611_021.gcd</t>
  </si>
  <si>
    <t>FMI20240611_022.gcd</t>
  </si>
  <si>
    <t>FMI20240611_023.gcd</t>
  </si>
  <si>
    <t>FMI20240611_024.gcd</t>
  </si>
  <si>
    <t>FMI20240611_025.gcd</t>
  </si>
  <si>
    <t>FMI20240611_026.gcd</t>
  </si>
  <si>
    <t>FMI20240611_027.gcd</t>
  </si>
  <si>
    <t>FMI20240611_028.gcd</t>
  </si>
  <si>
    <t>FMI20240611_029.gcd</t>
  </si>
  <si>
    <t>FMI20240611_030.gcd</t>
  </si>
  <si>
    <t>FMI20240611_031.gcd</t>
  </si>
  <si>
    <t>No CO2 detected. Bubble in vial.</t>
  </si>
  <si>
    <t>No CO2 detected.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</si>
</sst>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P44" sqref="P4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45454.679305555554</v>
      </c>
      <c r="D9" t="s">
        <v>33</v>
      </c>
      <c r="E9" t="s">
        <v>13</v>
      </c>
      <c r="F9">
        <v>0</v>
      </c>
      <c r="G9">
        <v>6.0410000000000004</v>
      </c>
      <c r="H9" s="3">
        <v>2311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45454.679305555554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45454.679305555554</v>
      </c>
      <c r="AF9" t="s">
        <v>33</v>
      </c>
      <c r="AG9" t="s">
        <v>13</v>
      </c>
      <c r="AH9">
        <v>0</v>
      </c>
      <c r="AI9">
        <v>12.198</v>
      </c>
      <c r="AJ9" s="3">
        <v>2351</v>
      </c>
      <c r="AK9">
        <v>0.48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2.1630517979400006</v>
      </c>
      <c r="AU9" s="16">
        <f t="shared" ref="AU9:AU39" si="1">IF(AJ9&lt;45000,((-0.0000000598*AJ9^2)+(0.205*AJ9)+(34.1)),((-0.00000002403*AJ9^2)+(0.2063*AJ9)+(-550.7)))</f>
        <v>515.72447338019992</v>
      </c>
      <c r="AW9" s="13">
        <f t="shared" ref="AW9:AW39" si="2">IF(H9&lt;10000,((-0.00000005795*H9^2)+(0.003823*H9)+(-6.715)),(IF(H9&lt;700000,((-0.0000000001209*H9^2)+(0.002635*H9)+(-0.4111)), ((-0.00000002007*V9^2)+(0.2564*V9)+(286.1)))))</f>
        <v>1.81045821805</v>
      </c>
      <c r="AX9" s="14">
        <f t="shared" ref="AX9:AX39" si="3">(-0.00000001626*AJ9^2)+(0.1912*AJ9)+(-3.858)</f>
        <v>445.56332771174004</v>
      </c>
      <c r="AZ9" s="6">
        <f t="shared" ref="AZ9:AZ39" si="4">IF(H9&lt;10000,((0.0000001453*H9^2)+(0.0008349*H9)+(-1.805)),(IF(H9&lt;700000,((-0.00000000008054*H9^2)+(0.002348*H9)+(-2.47)), ((-0.00000001938*V9^2)+(0.2471*V9)+(226.8)))))</f>
        <v>0.90046066130000013</v>
      </c>
      <c r="BA9" s="7">
        <f t="shared" ref="BA9:BA39" si="5">(-0.00000002552*AJ9^2)+(0.2067*AJ9)+(-103.7)</f>
        <v>382.11064583048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4.5920743400000017</v>
      </c>
      <c r="BD9" s="12">
        <f t="shared" ref="BD9:BD39" si="7">IF(AJ9&lt;45000,((-0.0000004561*AJ9^2)+(0.244*AJ9)+(-21.72)),((-0.0000000409*AJ9^2)+(0.2477*AJ9)+(-1777)))</f>
        <v>549.40304362389998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2.1630517979400006</v>
      </c>
      <c r="BG9" s="16">
        <f t="shared" ref="BG9:BG39" si="9">IF(AJ9&lt;45000,((-0.0000000598*AJ9^2)+(0.205*AJ9)+(34.1)),((-0.00000002403*AJ9^2)+(0.2063*AJ9)+(-550.7)))</f>
        <v>515.72447338019992</v>
      </c>
      <c r="BI9">
        <v>48</v>
      </c>
      <c r="BJ9" t="s">
        <v>35</v>
      </c>
      <c r="BK9" s="2">
        <v>45454.679305555554</v>
      </c>
      <c r="BL9" t="s">
        <v>33</v>
      </c>
      <c r="BM9" t="s">
        <v>13</v>
      </c>
      <c r="BN9">
        <v>0</v>
      </c>
      <c r="BO9">
        <v>2.7040000000000002</v>
      </c>
      <c r="BP9" s="3">
        <v>5245934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45454.700509259259</v>
      </c>
      <c r="D10" t="s">
        <v>32</v>
      </c>
      <c r="E10" t="s">
        <v>13</v>
      </c>
      <c r="F10">
        <v>0</v>
      </c>
      <c r="G10">
        <v>5.9980000000000002</v>
      </c>
      <c r="H10" s="3">
        <v>1204000</v>
      </c>
      <c r="I10">
        <v>3.036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45454.700509259259</v>
      </c>
      <c r="R10" t="s">
        <v>32</v>
      </c>
      <c r="S10" t="s">
        <v>13</v>
      </c>
      <c r="T10">
        <v>0</v>
      </c>
      <c r="U10">
        <v>5.9489999999999998</v>
      </c>
      <c r="V10" s="3">
        <v>10336</v>
      </c>
      <c r="W10">
        <v>3.0720000000000001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45454.700509259259</v>
      </c>
      <c r="AF10" t="s">
        <v>32</v>
      </c>
      <c r="AG10" t="s">
        <v>13</v>
      </c>
      <c r="AH10">
        <v>0</v>
      </c>
      <c r="AI10">
        <v>12.180999999999999</v>
      </c>
      <c r="AJ10" s="3">
        <v>8932</v>
      </c>
      <c r="AK10">
        <v>1.927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2728.1843807999999</v>
      </c>
      <c r="AU10" s="16">
        <f t="shared" si="1"/>
        <v>1860.3891186847998</v>
      </c>
      <c r="AW10" s="13">
        <f t="shared" si="2"/>
        <v>2934.1062637772798</v>
      </c>
      <c r="AX10" s="14">
        <f t="shared" si="3"/>
        <v>1702.6431670537602</v>
      </c>
      <c r="AZ10" s="6">
        <f t="shared" si="4"/>
        <v>2778.7551784755201</v>
      </c>
      <c r="BA10" s="7">
        <f t="shared" si="5"/>
        <v>1740.5083984755199</v>
      </c>
      <c r="BC10" s="11">
        <f t="shared" si="6"/>
        <v>2462.8971424000001</v>
      </c>
      <c r="BD10" s="12">
        <f t="shared" si="7"/>
        <v>2121.3000573936001</v>
      </c>
      <c r="BF10" s="15">
        <f t="shared" si="8"/>
        <v>2728.1843807999999</v>
      </c>
      <c r="BG10" s="16">
        <f t="shared" si="9"/>
        <v>1860.3891186847998</v>
      </c>
      <c r="BI10">
        <v>49</v>
      </c>
      <c r="BJ10" t="s">
        <v>36</v>
      </c>
      <c r="BK10" s="2">
        <v>45454.700509259259</v>
      </c>
      <c r="BL10" t="s">
        <v>32</v>
      </c>
      <c r="BM10" t="s">
        <v>13</v>
      </c>
      <c r="BN10">
        <v>0</v>
      </c>
      <c r="BO10">
        <v>2.7</v>
      </c>
      <c r="BP10" s="3">
        <v>5289832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45454.721712962964</v>
      </c>
      <c r="D11" t="s">
        <v>31</v>
      </c>
      <c r="E11" t="s">
        <v>13</v>
      </c>
      <c r="F11">
        <v>0</v>
      </c>
      <c r="G11">
        <v>6.024</v>
      </c>
      <c r="H11" s="3">
        <v>3962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45454.721712962964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45454.721712962964</v>
      </c>
      <c r="AF11" t="s">
        <v>31</v>
      </c>
      <c r="AG11" t="s">
        <v>13</v>
      </c>
      <c r="AH11">
        <v>0</v>
      </c>
      <c r="AI11">
        <v>12.19</v>
      </c>
      <c r="AJ11" s="3">
        <v>1423</v>
      </c>
      <c r="AK11">
        <v>0.27500000000000002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6.8047379501599998</v>
      </c>
      <c r="AU11" s="16">
        <f t="shared" si="1"/>
        <v>325.6939092458</v>
      </c>
      <c r="AW11" s="13">
        <f t="shared" si="2"/>
        <v>7.5220591201999998</v>
      </c>
      <c r="AX11" s="14">
        <f t="shared" si="3"/>
        <v>268.18667465446003</v>
      </c>
      <c r="AZ11" s="6">
        <f t="shared" si="4"/>
        <v>3.7837124132</v>
      </c>
      <c r="BA11" s="7">
        <f t="shared" si="5"/>
        <v>190.38242381191998</v>
      </c>
      <c r="BC11" s="11">
        <f t="shared" si="6"/>
        <v>2.3176897600000004</v>
      </c>
      <c r="BD11" s="12">
        <f t="shared" si="7"/>
        <v>324.56842988309995</v>
      </c>
      <c r="BF11" s="15">
        <f t="shared" si="8"/>
        <v>6.8047379501599998</v>
      </c>
      <c r="BG11" s="16">
        <f t="shared" si="9"/>
        <v>325.6939092458</v>
      </c>
      <c r="BI11">
        <v>50</v>
      </c>
      <c r="BJ11" t="s">
        <v>37</v>
      </c>
      <c r="BK11" s="2">
        <v>45454.721712962964</v>
      </c>
      <c r="BL11" t="s">
        <v>31</v>
      </c>
      <c r="BM11" t="s">
        <v>13</v>
      </c>
      <c r="BN11">
        <v>0</v>
      </c>
      <c r="BO11">
        <v>2.7010000000000001</v>
      </c>
      <c r="BP11" s="3">
        <v>5291685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45454.742928240739</v>
      </c>
      <c r="D12">
        <v>321</v>
      </c>
      <c r="E12" t="s">
        <v>13</v>
      </c>
      <c r="F12">
        <v>0</v>
      </c>
      <c r="G12">
        <v>6.0030000000000001</v>
      </c>
      <c r="H12" s="3">
        <v>17344</v>
      </c>
      <c r="I12">
        <v>0.04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45454.742928240739</v>
      </c>
      <c r="R12">
        <v>321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45454.742928240739</v>
      </c>
      <c r="AF12">
        <v>321</v>
      </c>
      <c r="AG12" t="s">
        <v>13</v>
      </c>
      <c r="AH12">
        <v>0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R12" t="s">
        <v>66</v>
      </c>
      <c r="AS12" s="10">
        <v>51</v>
      </c>
      <c r="AT12" s="15">
        <f t="shared" si="0"/>
        <v>45.872380819763201</v>
      </c>
      <c r="AU12" s="16" t="e">
        <f t="shared" si="1"/>
        <v>#VALUE!</v>
      </c>
      <c r="AW12" s="13">
        <f t="shared" si="2"/>
        <v>45.253971546777606</v>
      </c>
      <c r="AX12" s="14" t="e">
        <f t="shared" si="3"/>
        <v>#VALUE!</v>
      </c>
      <c r="AZ12" s="6">
        <f t="shared" si="4"/>
        <v>38.229484413378557</v>
      </c>
      <c r="BA12" s="7" t="e">
        <f t="shared" si="5"/>
        <v>#VALUE!</v>
      </c>
      <c r="BC12" s="11">
        <f t="shared" si="6"/>
        <v>41.883407792128004</v>
      </c>
      <c r="BD12" s="12" t="e">
        <f t="shared" si="7"/>
        <v>#VALUE!</v>
      </c>
      <c r="BF12" s="15">
        <f t="shared" si="8"/>
        <v>45.872380819763201</v>
      </c>
      <c r="BG12" s="16" t="e">
        <f t="shared" si="9"/>
        <v>#VALUE!</v>
      </c>
      <c r="BI12">
        <v>51</v>
      </c>
      <c r="BJ12" t="s">
        <v>38</v>
      </c>
      <c r="BK12" s="2">
        <v>45454.742928240739</v>
      </c>
      <c r="BL12">
        <v>321</v>
      </c>
      <c r="BM12" t="s">
        <v>13</v>
      </c>
      <c r="BN12">
        <v>0</v>
      </c>
      <c r="BO12">
        <v>2.835</v>
      </c>
      <c r="BP12" s="3">
        <v>1191563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45454.764155092591</v>
      </c>
      <c r="D13">
        <v>254</v>
      </c>
      <c r="E13" t="s">
        <v>13</v>
      </c>
      <c r="F13">
        <v>0</v>
      </c>
      <c r="G13">
        <v>6.0030000000000001</v>
      </c>
      <c r="H13" s="3">
        <v>22902</v>
      </c>
      <c r="I13">
        <v>5.3999999999999999E-2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45454.764155092591</v>
      </c>
      <c r="R13">
        <v>254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45454.764155092591</v>
      </c>
      <c r="AF13">
        <v>254</v>
      </c>
      <c r="AG13" t="s">
        <v>13</v>
      </c>
      <c r="AH13">
        <v>0</v>
      </c>
      <c r="AI13">
        <v>12.175000000000001</v>
      </c>
      <c r="AJ13" s="3">
        <v>1657</v>
      </c>
      <c r="AK13">
        <v>0.32700000000000001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61.920421936764811</v>
      </c>
      <c r="AU13" s="16">
        <f t="shared" si="1"/>
        <v>373.62081018980001</v>
      </c>
      <c r="AW13" s="13">
        <f t="shared" si="2"/>
        <v>59.872257756076408</v>
      </c>
      <c r="AX13" s="14">
        <f t="shared" si="3"/>
        <v>312.91575574725999</v>
      </c>
      <c r="AZ13" s="6">
        <f t="shared" si="4"/>
        <v>51.261652640813836</v>
      </c>
      <c r="BA13" s="7">
        <f t="shared" si="5"/>
        <v>238.73183103752001</v>
      </c>
      <c r="BC13" s="11">
        <f t="shared" si="6"/>
        <v>58.443646970491997</v>
      </c>
      <c r="BD13" s="12">
        <f t="shared" si="7"/>
        <v>381.33570949110003</v>
      </c>
      <c r="BF13" s="15">
        <f t="shared" si="8"/>
        <v>61.920421936764811</v>
      </c>
      <c r="BG13" s="16">
        <f t="shared" si="9"/>
        <v>373.62081018980001</v>
      </c>
      <c r="BI13">
        <v>52</v>
      </c>
      <c r="BJ13" t="s">
        <v>39</v>
      </c>
      <c r="BK13" s="2">
        <v>45454.764155092591</v>
      </c>
      <c r="BL13">
        <v>254</v>
      </c>
      <c r="BM13" t="s">
        <v>13</v>
      </c>
      <c r="BN13">
        <v>0</v>
      </c>
      <c r="BO13">
        <v>2.859</v>
      </c>
      <c r="BP13" s="3">
        <v>737133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45454.785358796296</v>
      </c>
      <c r="D14">
        <v>372</v>
      </c>
      <c r="E14" t="s">
        <v>13</v>
      </c>
      <c r="F14">
        <v>0</v>
      </c>
      <c r="G14">
        <v>6.0129999999999999</v>
      </c>
      <c r="H14" s="3">
        <v>10652</v>
      </c>
      <c r="I14">
        <v>2.3E-2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45454.785358796296</v>
      </c>
      <c r="R14">
        <v>372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45454.785358796296</v>
      </c>
      <c r="AF14">
        <v>372</v>
      </c>
      <c r="AG14" t="s">
        <v>13</v>
      </c>
      <c r="AH14">
        <v>0</v>
      </c>
      <c r="AI14">
        <v>12.156000000000001</v>
      </c>
      <c r="AJ14" s="3">
        <v>31257</v>
      </c>
      <c r="AK14">
        <v>6.7930000000000001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26.5263792779648</v>
      </c>
      <c r="AU14" s="16">
        <f t="shared" si="1"/>
        <v>6383.3603970697995</v>
      </c>
      <c r="AW14" s="13">
        <f t="shared" si="2"/>
        <v>27.643202068926399</v>
      </c>
      <c r="AX14" s="14">
        <f t="shared" si="3"/>
        <v>5956.5943792032604</v>
      </c>
      <c r="AZ14" s="6">
        <f t="shared" si="4"/>
        <v>22.53175752052384</v>
      </c>
      <c r="BA14" s="7">
        <f t="shared" si="5"/>
        <v>6332.1888587495205</v>
      </c>
      <c r="BC14" s="11">
        <f t="shared" si="6"/>
        <v>21.815101530992003</v>
      </c>
      <c r="BD14" s="12">
        <f t="shared" si="7"/>
        <v>7159.3782776510998</v>
      </c>
      <c r="BF14" s="15">
        <f t="shared" si="8"/>
        <v>26.5263792779648</v>
      </c>
      <c r="BG14" s="16">
        <f t="shared" si="9"/>
        <v>6383.3603970697995</v>
      </c>
      <c r="BI14">
        <v>53</v>
      </c>
      <c r="BJ14" t="s">
        <v>40</v>
      </c>
      <c r="BK14" s="2">
        <v>45454.785358796296</v>
      </c>
      <c r="BL14">
        <v>372</v>
      </c>
      <c r="BM14" t="s">
        <v>13</v>
      </c>
      <c r="BN14">
        <v>0</v>
      </c>
      <c r="BO14">
        <v>2.867</v>
      </c>
      <c r="BP14" s="3">
        <v>697510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45454.806608796294</v>
      </c>
      <c r="D15">
        <v>111</v>
      </c>
      <c r="E15" t="s">
        <v>13</v>
      </c>
      <c r="F15">
        <v>0</v>
      </c>
      <c r="G15">
        <v>5.9950000000000001</v>
      </c>
      <c r="H15" s="3">
        <v>773028</v>
      </c>
      <c r="I15">
        <v>1.946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45454.806608796294</v>
      </c>
      <c r="R15">
        <v>111</v>
      </c>
      <c r="S15" t="s">
        <v>13</v>
      </c>
      <c r="T15">
        <v>0</v>
      </c>
      <c r="U15">
        <v>5.95</v>
      </c>
      <c r="V15" s="3">
        <v>6162</v>
      </c>
      <c r="W15">
        <v>1.8480000000000001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45454.806608796294</v>
      </c>
      <c r="AF15">
        <v>111</v>
      </c>
      <c r="AG15" t="s">
        <v>13</v>
      </c>
      <c r="AH15">
        <v>0</v>
      </c>
      <c r="AI15">
        <v>12.121</v>
      </c>
      <c r="AJ15" s="3">
        <v>52981</v>
      </c>
      <c r="AK15">
        <v>11.467000000000001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1809.8940558095392</v>
      </c>
      <c r="AU15" s="16">
        <f t="shared" si="1"/>
        <v>10311.82841774517</v>
      </c>
      <c r="AW15" s="13">
        <f t="shared" si="2"/>
        <v>1865.2747372029203</v>
      </c>
      <c r="AX15" s="14">
        <f t="shared" si="3"/>
        <v>10080.46760177014</v>
      </c>
      <c r="AZ15" s="6">
        <f t="shared" si="4"/>
        <v>1748.6943366712799</v>
      </c>
      <c r="BA15" s="7">
        <f t="shared" si="5"/>
        <v>10775.838408067279</v>
      </c>
      <c r="BC15" s="11">
        <f t="shared" si="6"/>
        <v>1642.6594754286175</v>
      </c>
      <c r="BD15" s="12">
        <f t="shared" si="7"/>
        <v>11231.587957835101</v>
      </c>
      <c r="BF15" s="15">
        <f t="shared" si="8"/>
        <v>1809.8940558095392</v>
      </c>
      <c r="BG15" s="16">
        <f t="shared" si="9"/>
        <v>10311.82841774517</v>
      </c>
      <c r="BI15">
        <v>54</v>
      </c>
      <c r="BJ15" t="s">
        <v>41</v>
      </c>
      <c r="BK15" s="2">
        <v>45454.806608796294</v>
      </c>
      <c r="BL15">
        <v>111</v>
      </c>
      <c r="BM15" t="s">
        <v>13</v>
      </c>
      <c r="BN15">
        <v>0</v>
      </c>
      <c r="BO15">
        <v>2.8580000000000001</v>
      </c>
      <c r="BP15" s="3">
        <v>724398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45454.827835648146</v>
      </c>
      <c r="D16">
        <v>364</v>
      </c>
      <c r="E16" t="s">
        <v>13</v>
      </c>
      <c r="F16">
        <v>0</v>
      </c>
      <c r="G16">
        <v>6.0039999999999996</v>
      </c>
      <c r="H16" s="3">
        <v>11922</v>
      </c>
      <c r="I16">
        <v>2.7E-2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45454.827835648146</v>
      </c>
      <c r="R16">
        <v>364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45454.827835648146</v>
      </c>
      <c r="AF16">
        <v>364</v>
      </c>
      <c r="AG16" t="s">
        <v>13</v>
      </c>
      <c r="AH16">
        <v>0</v>
      </c>
      <c r="AI16">
        <v>12.141</v>
      </c>
      <c r="AJ16" s="3">
        <v>29770</v>
      </c>
      <c r="AK16">
        <v>6.4710000000000001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30.199829676540801</v>
      </c>
      <c r="AU16" s="16">
        <f t="shared" si="1"/>
        <v>6083.9520765799998</v>
      </c>
      <c r="AW16" s="13">
        <f t="shared" si="2"/>
        <v>30.986185989244401</v>
      </c>
      <c r="AX16" s="14">
        <f t="shared" si="3"/>
        <v>5673.7555278460004</v>
      </c>
      <c r="AZ16" s="6">
        <f t="shared" si="4"/>
        <v>25.511408520874639</v>
      </c>
      <c r="BA16" s="7">
        <f t="shared" si="5"/>
        <v>6027.1418259920001</v>
      </c>
      <c r="BC16" s="11">
        <f t="shared" si="6"/>
        <v>25.634500549532</v>
      </c>
      <c r="BD16" s="12">
        <f t="shared" si="7"/>
        <v>6837.9400523100003</v>
      </c>
      <c r="BF16" s="15">
        <f t="shared" si="8"/>
        <v>30.199829676540801</v>
      </c>
      <c r="BG16" s="16">
        <f t="shared" si="9"/>
        <v>6083.9520765799998</v>
      </c>
      <c r="BI16">
        <v>55</v>
      </c>
      <c r="BJ16" t="s">
        <v>42</v>
      </c>
      <c r="BK16" s="2">
        <v>45454.827835648146</v>
      </c>
      <c r="BL16">
        <v>364</v>
      </c>
      <c r="BM16" t="s">
        <v>13</v>
      </c>
      <c r="BN16">
        <v>0</v>
      </c>
      <c r="BO16">
        <v>2.8610000000000002</v>
      </c>
      <c r="BP16" s="3">
        <v>681535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45454.849039351851</v>
      </c>
      <c r="D17">
        <v>301</v>
      </c>
      <c r="E17" t="s">
        <v>13</v>
      </c>
      <c r="F17">
        <v>0</v>
      </c>
      <c r="G17">
        <v>6.0529999999999999</v>
      </c>
      <c r="H17" s="3">
        <v>2150</v>
      </c>
      <c r="I17">
        <v>2E-3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45454.849039351851</v>
      </c>
      <c r="R17">
        <v>301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45454.849039351851</v>
      </c>
      <c r="AF17">
        <v>301</v>
      </c>
      <c r="AG17" t="s">
        <v>13</v>
      </c>
      <c r="AH17">
        <v>0</v>
      </c>
      <c r="AI17">
        <v>12.054</v>
      </c>
      <c r="AJ17" s="3">
        <v>121775</v>
      </c>
      <c r="AK17">
        <v>25.895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1.7270796500000003</v>
      </c>
      <c r="AU17" s="16">
        <f t="shared" si="1"/>
        <v>24215.138010481252</v>
      </c>
      <c r="AW17" s="13">
        <f t="shared" si="2"/>
        <v>1.236576125</v>
      </c>
      <c r="AX17" s="14">
        <f t="shared" si="3"/>
        <v>23038.4000108375</v>
      </c>
      <c r="AZ17" s="6">
        <f t="shared" si="4"/>
        <v>0.6616842500000002</v>
      </c>
      <c r="BA17" s="7">
        <f t="shared" si="5"/>
        <v>24688.752576049996</v>
      </c>
      <c r="BC17" s="11">
        <f t="shared" si="6"/>
        <v>4.9714000000000009</v>
      </c>
      <c r="BD17" s="12">
        <f t="shared" si="7"/>
        <v>27780.155239437499</v>
      </c>
      <c r="BF17" s="15">
        <f t="shared" si="8"/>
        <v>1.7270796500000003</v>
      </c>
      <c r="BG17" s="16">
        <f t="shared" si="9"/>
        <v>24215.138010481252</v>
      </c>
      <c r="BI17">
        <v>56</v>
      </c>
      <c r="BJ17" t="s">
        <v>43</v>
      </c>
      <c r="BK17" s="2">
        <v>45454.849039351851</v>
      </c>
      <c r="BL17">
        <v>301</v>
      </c>
      <c r="BM17" t="s">
        <v>13</v>
      </c>
      <c r="BN17">
        <v>0</v>
      </c>
      <c r="BO17">
        <v>2.86</v>
      </c>
      <c r="BP17" s="3">
        <v>826123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45454.870243055557</v>
      </c>
      <c r="D18">
        <v>217</v>
      </c>
      <c r="E18" t="s">
        <v>13</v>
      </c>
      <c r="F18">
        <v>0</v>
      </c>
      <c r="G18">
        <v>6.016</v>
      </c>
      <c r="H18" s="3">
        <v>4947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45454.870243055557</v>
      </c>
      <c r="R18">
        <v>217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45454.870243055557</v>
      </c>
      <c r="AF18">
        <v>217</v>
      </c>
      <c r="AG18" t="s">
        <v>13</v>
      </c>
      <c r="AH18">
        <v>0</v>
      </c>
      <c r="AI18">
        <v>12.08</v>
      </c>
      <c r="AJ18" s="3">
        <v>84451</v>
      </c>
      <c r="AK18">
        <v>18.135999999999999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9.7223673062599989</v>
      </c>
      <c r="AU18" s="16">
        <f t="shared" si="1"/>
        <v>16700.160027233971</v>
      </c>
      <c r="AW18" s="13">
        <f t="shared" si="2"/>
        <v>10.779181718450001</v>
      </c>
      <c r="AX18" s="14">
        <f t="shared" si="3"/>
        <v>16027.20734501974</v>
      </c>
      <c r="AZ18" s="6">
        <f t="shared" si="4"/>
        <v>5.8811494477000004</v>
      </c>
      <c r="BA18" s="7">
        <f t="shared" si="5"/>
        <v>17170.313789846481</v>
      </c>
      <c r="BC18" s="11">
        <f t="shared" si="6"/>
        <v>2.3628618599999989</v>
      </c>
      <c r="BD18" s="12">
        <f t="shared" si="7"/>
        <v>18849.8150696991</v>
      </c>
      <c r="BF18" s="15">
        <f t="shared" si="8"/>
        <v>9.7223673062599989</v>
      </c>
      <c r="BG18" s="16">
        <f t="shared" si="9"/>
        <v>16700.160027233971</v>
      </c>
      <c r="BI18">
        <v>57</v>
      </c>
      <c r="BJ18" t="s">
        <v>44</v>
      </c>
      <c r="BK18" s="2">
        <v>45454.870243055557</v>
      </c>
      <c r="BL18">
        <v>217</v>
      </c>
      <c r="BM18" t="s">
        <v>13</v>
      </c>
      <c r="BN18">
        <v>0</v>
      </c>
      <c r="BO18">
        <v>2.8519999999999999</v>
      </c>
      <c r="BP18" s="3">
        <v>833656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45454.891469907408</v>
      </c>
      <c r="D19">
        <v>331</v>
      </c>
      <c r="E19" t="s">
        <v>13</v>
      </c>
      <c r="F19">
        <v>0</v>
      </c>
      <c r="G19">
        <v>5.9969999999999999</v>
      </c>
      <c r="H19" s="3">
        <v>102038</v>
      </c>
      <c r="I19">
        <v>0.254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45454.891469907408</v>
      </c>
      <c r="R19">
        <v>331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45454.891469907408</v>
      </c>
      <c r="AF19">
        <v>331</v>
      </c>
      <c r="AG19" t="s">
        <v>13</v>
      </c>
      <c r="AH19">
        <v>0</v>
      </c>
      <c r="AI19">
        <v>12.2</v>
      </c>
      <c r="AJ19" s="3">
        <v>103171</v>
      </c>
      <c r="AK19">
        <v>22.047000000000001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288.48024760537282</v>
      </c>
      <c r="AU19" s="16">
        <f t="shared" si="1"/>
        <v>20477.69584655877</v>
      </c>
      <c r="AW19" s="13">
        <f t="shared" si="2"/>
        <v>267.20024900862046</v>
      </c>
      <c r="AX19" s="14">
        <f t="shared" si="3"/>
        <v>19549.361609781339</v>
      </c>
      <c r="AZ19" s="6">
        <f t="shared" si="4"/>
        <v>236.27666137762023</v>
      </c>
      <c r="BA19" s="7">
        <f t="shared" si="5"/>
        <v>20950.104306249679</v>
      </c>
      <c r="BC19" s="11">
        <f t="shared" si="6"/>
        <v>283.66229881881202</v>
      </c>
      <c r="BD19" s="12">
        <f t="shared" si="7"/>
        <v>23343.106660643098</v>
      </c>
      <c r="BF19" s="15">
        <f t="shared" si="8"/>
        <v>288.48024760537282</v>
      </c>
      <c r="BG19" s="16">
        <f t="shared" si="9"/>
        <v>20477.69584655877</v>
      </c>
      <c r="BI19">
        <v>58</v>
      </c>
      <c r="BJ19" t="s">
        <v>45</v>
      </c>
      <c r="BK19" s="2">
        <v>45454.891469907408</v>
      </c>
      <c r="BL19">
        <v>331</v>
      </c>
      <c r="BM19" t="s">
        <v>13</v>
      </c>
      <c r="BN19">
        <v>0</v>
      </c>
      <c r="BO19">
        <v>2.8519999999999999</v>
      </c>
      <c r="BP19" s="3">
        <v>836999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45454.91269675926</v>
      </c>
      <c r="D20">
        <v>316</v>
      </c>
      <c r="E20" t="s">
        <v>13</v>
      </c>
      <c r="F20">
        <v>0</v>
      </c>
      <c r="G20">
        <v>6.0380000000000003</v>
      </c>
      <c r="H20" s="3">
        <v>2262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45454.91269675926</v>
      </c>
      <c r="R20">
        <v>316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45454.91269675926</v>
      </c>
      <c r="AF20">
        <v>316</v>
      </c>
      <c r="AG20" t="s">
        <v>13</v>
      </c>
      <c r="AH20">
        <v>0</v>
      </c>
      <c r="AI20">
        <v>12.047000000000001</v>
      </c>
      <c r="AJ20" s="3">
        <v>120388</v>
      </c>
      <c r="AK20">
        <v>25.609000000000002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2.0300510381599999</v>
      </c>
      <c r="AU20" s="16">
        <f t="shared" si="1"/>
        <v>23937.07110882768</v>
      </c>
      <c r="AW20" s="13">
        <f t="shared" si="2"/>
        <v>1.6361164802000001</v>
      </c>
      <c r="AX20" s="14">
        <f t="shared" si="3"/>
        <v>22778.667020954559</v>
      </c>
      <c r="AZ20" s="6">
        <f t="shared" si="4"/>
        <v>0.82699217320000007</v>
      </c>
      <c r="BA20" s="7">
        <f t="shared" si="5"/>
        <v>24410.63133571712</v>
      </c>
      <c r="BC20" s="11">
        <f t="shared" si="6"/>
        <v>4.7045577600000001</v>
      </c>
      <c r="BD20" s="12">
        <f t="shared" si="7"/>
        <v>27450.332834750399</v>
      </c>
      <c r="BF20" s="15">
        <f t="shared" si="8"/>
        <v>2.0300510381599999</v>
      </c>
      <c r="BG20" s="16">
        <f t="shared" si="9"/>
        <v>23937.07110882768</v>
      </c>
      <c r="BI20">
        <v>59</v>
      </c>
      <c r="BJ20" t="s">
        <v>46</v>
      </c>
      <c r="BK20" s="2">
        <v>45454.91269675926</v>
      </c>
      <c r="BL20">
        <v>316</v>
      </c>
      <c r="BM20" t="s">
        <v>13</v>
      </c>
      <c r="BN20">
        <v>0</v>
      </c>
      <c r="BO20">
        <v>2.85</v>
      </c>
      <c r="BP20" s="3">
        <v>891160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45454.933900462966</v>
      </c>
      <c r="D21">
        <v>169</v>
      </c>
      <c r="E21" t="s">
        <v>13</v>
      </c>
      <c r="F21">
        <v>0</v>
      </c>
      <c r="G21">
        <v>6</v>
      </c>
      <c r="H21" s="3">
        <v>27161</v>
      </c>
      <c r="I21">
        <v>6.5000000000000002E-2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45454.933900462966</v>
      </c>
      <c r="R21">
        <v>169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45454.933900462966</v>
      </c>
      <c r="AF21">
        <v>169</v>
      </c>
      <c r="AG21" t="s">
        <v>13</v>
      </c>
      <c r="AH21">
        <v>0</v>
      </c>
      <c r="AI21">
        <v>12.144</v>
      </c>
      <c r="AJ21" s="3">
        <v>1297</v>
      </c>
      <c r="AK21">
        <v>0.248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74.205685486815199</v>
      </c>
      <c r="AU21" s="16">
        <f t="shared" si="1"/>
        <v>299.8844039018</v>
      </c>
      <c r="AW21" s="13">
        <f t="shared" si="2"/>
        <v>71.0689446615511</v>
      </c>
      <c r="AX21" s="14">
        <f t="shared" si="3"/>
        <v>244.10104728165999</v>
      </c>
      <c r="AZ21" s="6">
        <f t="shared" si="4"/>
        <v>61.244612037562653</v>
      </c>
      <c r="BA21" s="7">
        <f t="shared" si="5"/>
        <v>164.34697002632004</v>
      </c>
      <c r="BC21" s="11">
        <f t="shared" si="6"/>
        <v>71.067538684582999</v>
      </c>
      <c r="BD21" s="12">
        <f t="shared" si="7"/>
        <v>293.98074447509998</v>
      </c>
      <c r="BF21" s="15">
        <f t="shared" si="8"/>
        <v>74.205685486815199</v>
      </c>
      <c r="BG21" s="16">
        <f t="shared" si="9"/>
        <v>299.8844039018</v>
      </c>
      <c r="BI21">
        <v>60</v>
      </c>
      <c r="BJ21" t="s">
        <v>47</v>
      </c>
      <c r="BK21" s="2">
        <v>45454.933900462966</v>
      </c>
      <c r="BL21">
        <v>169</v>
      </c>
      <c r="BM21" t="s">
        <v>13</v>
      </c>
      <c r="BN21">
        <v>0</v>
      </c>
      <c r="BO21">
        <v>2.847</v>
      </c>
      <c r="BP21" s="3">
        <v>937796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45454.955150462964</v>
      </c>
      <c r="D22">
        <v>44</v>
      </c>
      <c r="E22" t="s">
        <v>13</v>
      </c>
      <c r="F22">
        <v>0</v>
      </c>
      <c r="G22">
        <v>6.0030000000000001</v>
      </c>
      <c r="H22" s="3">
        <v>16199</v>
      </c>
      <c r="I22">
        <v>3.6999999999999998E-2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45454.955150462964</v>
      </c>
      <c r="R22">
        <v>44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45454.955150462964</v>
      </c>
      <c r="AF22">
        <v>44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R22" t="s">
        <v>67</v>
      </c>
      <c r="AS22" s="10">
        <v>61</v>
      </c>
      <c r="AT22" s="15">
        <f t="shared" si="0"/>
        <v>42.564117684831203</v>
      </c>
      <c r="AU22" s="16" t="e">
        <f t="shared" si="1"/>
        <v>#VALUE!</v>
      </c>
      <c r="AW22" s="13">
        <f t="shared" si="2"/>
        <v>42.241539921039099</v>
      </c>
      <c r="AX22" s="14" t="e">
        <f t="shared" si="3"/>
        <v>#VALUE!</v>
      </c>
      <c r="AZ22" s="6">
        <f t="shared" si="4"/>
        <v>35.544117691815458</v>
      </c>
      <c r="BA22" s="7" t="e">
        <f t="shared" si="5"/>
        <v>#VALUE!</v>
      </c>
      <c r="BC22" s="11">
        <f t="shared" si="6"/>
        <v>38.459740213223</v>
      </c>
      <c r="BD22" s="12" t="e">
        <f t="shared" si="7"/>
        <v>#VALUE!</v>
      </c>
      <c r="BF22" s="15">
        <f t="shared" si="8"/>
        <v>42.564117684831203</v>
      </c>
      <c r="BG22" s="16" t="e">
        <f t="shared" si="9"/>
        <v>#VALUE!</v>
      </c>
      <c r="BI22">
        <v>61</v>
      </c>
      <c r="BJ22" t="s">
        <v>48</v>
      </c>
      <c r="BK22" s="2">
        <v>45454.955150462964</v>
      </c>
      <c r="BL22">
        <v>44</v>
      </c>
      <c r="BM22" t="s">
        <v>13</v>
      </c>
      <c r="BN22">
        <v>0</v>
      </c>
      <c r="BO22">
        <v>2.8540000000000001</v>
      </c>
      <c r="BP22" s="3">
        <v>833543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45454.976365740738</v>
      </c>
      <c r="D23">
        <v>287</v>
      </c>
      <c r="E23" t="s">
        <v>13</v>
      </c>
      <c r="F23">
        <v>0</v>
      </c>
      <c r="G23">
        <v>5.9740000000000002</v>
      </c>
      <c r="H23" s="3">
        <v>8672334</v>
      </c>
      <c r="I23">
        <v>22.292999999999999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45454.976365740738</v>
      </c>
      <c r="R23">
        <v>287</v>
      </c>
      <c r="S23" t="s">
        <v>13</v>
      </c>
      <c r="T23">
        <v>0</v>
      </c>
      <c r="U23">
        <v>5.9260000000000002</v>
      </c>
      <c r="V23" s="3">
        <v>63541</v>
      </c>
      <c r="W23">
        <v>18.443999999999999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45454.976365740738</v>
      </c>
      <c r="AF23">
        <v>287</v>
      </c>
      <c r="AG23" t="s">
        <v>13</v>
      </c>
      <c r="AH23">
        <v>0</v>
      </c>
      <c r="AI23">
        <v>12.105</v>
      </c>
      <c r="AJ23" s="3">
        <v>61854</v>
      </c>
      <c r="AK23">
        <v>13.36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16772.549880889001</v>
      </c>
      <c r="AU23" s="16">
        <f t="shared" si="1"/>
        <v>12117.84340689652</v>
      </c>
      <c r="AW23" s="13">
        <f t="shared" si="2"/>
        <v>16496.980604272332</v>
      </c>
      <c r="AX23" s="14">
        <f t="shared" si="3"/>
        <v>11760.41738444184</v>
      </c>
      <c r="AZ23" s="6">
        <f t="shared" si="4"/>
        <v>15849.535150762218</v>
      </c>
      <c r="BA23" s="7">
        <f t="shared" si="5"/>
        <v>12583.884390095678</v>
      </c>
      <c r="BC23" s="11">
        <f t="shared" si="6"/>
        <v>15185.517326379999</v>
      </c>
      <c r="BD23" s="12">
        <f t="shared" si="7"/>
        <v>13387.755781775601</v>
      </c>
      <c r="BF23" s="15">
        <f t="shared" si="8"/>
        <v>16772.549880889001</v>
      </c>
      <c r="BG23" s="16">
        <f t="shared" si="9"/>
        <v>12117.84340689652</v>
      </c>
      <c r="BI23">
        <v>62</v>
      </c>
      <c r="BJ23" t="s">
        <v>49</v>
      </c>
      <c r="BK23" s="2">
        <v>45454.976365740738</v>
      </c>
      <c r="BL23">
        <v>287</v>
      </c>
      <c r="BM23" t="s">
        <v>13</v>
      </c>
      <c r="BN23">
        <v>0</v>
      </c>
      <c r="BO23">
        <v>2.847</v>
      </c>
      <c r="BP23" s="3">
        <v>895262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45454.997581018521</v>
      </c>
      <c r="D24">
        <v>407</v>
      </c>
      <c r="E24" t="s">
        <v>13</v>
      </c>
      <c r="F24">
        <v>0</v>
      </c>
      <c r="G24">
        <v>6.0010000000000003</v>
      </c>
      <c r="H24" s="3">
        <v>20548</v>
      </c>
      <c r="I24">
        <v>4.8000000000000001E-2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45454.997581018521</v>
      </c>
      <c r="R24">
        <v>407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45454.997581018521</v>
      </c>
      <c r="AF24">
        <v>407</v>
      </c>
      <c r="AG24" t="s">
        <v>13</v>
      </c>
      <c r="AH24">
        <v>0</v>
      </c>
      <c r="AI24">
        <v>12.146000000000001</v>
      </c>
      <c r="AJ24" s="3">
        <v>20449</v>
      </c>
      <c r="AK24">
        <v>4.4450000000000003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55.125714776204802</v>
      </c>
      <c r="AU24" s="16">
        <f t="shared" si="1"/>
        <v>4201.1389362602004</v>
      </c>
      <c r="AW24" s="13">
        <f t="shared" si="2"/>
        <v>53.681833565246407</v>
      </c>
      <c r="AX24" s="14">
        <f t="shared" si="3"/>
        <v>3899.19149236774</v>
      </c>
      <c r="AZ24" s="6">
        <f t="shared" si="4"/>
        <v>45.742698376715836</v>
      </c>
      <c r="BA24" s="7">
        <f t="shared" si="5"/>
        <v>4112.4368159424803</v>
      </c>
      <c r="BC24" s="11">
        <f t="shared" si="6"/>
        <v>51.441722580592007</v>
      </c>
      <c r="BD24" s="12">
        <f t="shared" si="7"/>
        <v>4777.1124937838995</v>
      </c>
      <c r="BF24" s="15">
        <f t="shared" si="8"/>
        <v>55.125714776204802</v>
      </c>
      <c r="BG24" s="16">
        <f t="shared" si="9"/>
        <v>4201.1389362602004</v>
      </c>
      <c r="BI24">
        <v>63</v>
      </c>
      <c r="BJ24" t="s">
        <v>50</v>
      </c>
      <c r="BK24" s="2">
        <v>45454.997581018521</v>
      </c>
      <c r="BL24">
        <v>407</v>
      </c>
      <c r="BM24" t="s">
        <v>13</v>
      </c>
      <c r="BN24">
        <v>0</v>
      </c>
      <c r="BO24">
        <v>2.8530000000000002</v>
      </c>
      <c r="BP24" s="3">
        <v>830553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45455.018807870372</v>
      </c>
      <c r="D25">
        <v>245</v>
      </c>
      <c r="E25" t="s">
        <v>13</v>
      </c>
      <c r="F25">
        <v>0</v>
      </c>
      <c r="G25">
        <v>6.032</v>
      </c>
      <c r="H25" s="3">
        <v>2285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45455.018807870372</v>
      </c>
      <c r="R25">
        <v>245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45455.018807870372</v>
      </c>
      <c r="AF25">
        <v>245</v>
      </c>
      <c r="AG25" t="s">
        <v>13</v>
      </c>
      <c r="AH25">
        <v>0</v>
      </c>
      <c r="AI25">
        <v>12.044</v>
      </c>
      <c r="AJ25" s="3">
        <v>120692</v>
      </c>
      <c r="AK25">
        <v>25.672000000000001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2.0924457964999998</v>
      </c>
      <c r="AU25" s="16">
        <f t="shared" si="1"/>
        <v>23998.02519049808</v>
      </c>
      <c r="AW25" s="13">
        <f t="shared" si="2"/>
        <v>1.7179850112500006</v>
      </c>
      <c r="AX25" s="14">
        <f t="shared" si="3"/>
        <v>22835.60015287136</v>
      </c>
      <c r="AZ25" s="6">
        <f t="shared" si="4"/>
        <v>0.86139049250000022</v>
      </c>
      <c r="BA25" s="7">
        <f t="shared" si="5"/>
        <v>24471.59781779072</v>
      </c>
      <c r="BC25" s="11">
        <f t="shared" si="6"/>
        <v>4.6514365000000009</v>
      </c>
      <c r="BD25" s="12">
        <f t="shared" si="7"/>
        <v>27522.636142462401</v>
      </c>
      <c r="BF25" s="15">
        <f t="shared" si="8"/>
        <v>2.0924457964999998</v>
      </c>
      <c r="BG25" s="16">
        <f t="shared" si="9"/>
        <v>23998.02519049808</v>
      </c>
      <c r="BI25">
        <v>64</v>
      </c>
      <c r="BJ25" t="s">
        <v>51</v>
      </c>
      <c r="BK25" s="2">
        <v>45455.018807870372</v>
      </c>
      <c r="BL25">
        <v>245</v>
      </c>
      <c r="BM25" t="s">
        <v>13</v>
      </c>
      <c r="BN25">
        <v>0</v>
      </c>
      <c r="BO25">
        <v>2.8439999999999999</v>
      </c>
      <c r="BP25" s="3">
        <v>999968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45455.040046296293</v>
      </c>
      <c r="D26">
        <v>403</v>
      </c>
      <c r="E26" t="s">
        <v>13</v>
      </c>
      <c r="F26">
        <v>0</v>
      </c>
      <c r="G26">
        <v>5.9939999999999998</v>
      </c>
      <c r="H26" s="3">
        <v>754006</v>
      </c>
      <c r="I26">
        <v>1.8979999999999999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45455.040046296293</v>
      </c>
      <c r="R26">
        <v>403</v>
      </c>
      <c r="S26" t="s">
        <v>13</v>
      </c>
      <c r="T26">
        <v>0</v>
      </c>
      <c r="U26">
        <v>5.9420000000000002</v>
      </c>
      <c r="V26" s="3">
        <v>6761</v>
      </c>
      <c r="W26">
        <v>2.024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45455.040046296293</v>
      </c>
      <c r="AF26">
        <v>403</v>
      </c>
      <c r="AG26" t="s">
        <v>13</v>
      </c>
      <c r="AH26">
        <v>0</v>
      </c>
      <c r="AI26">
        <v>12.11</v>
      </c>
      <c r="AJ26" s="3">
        <v>54304</v>
      </c>
      <c r="AK26">
        <v>11.75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1769.3100027021767</v>
      </c>
      <c r="AU26" s="16">
        <f t="shared" si="1"/>
        <v>10581.35254628352</v>
      </c>
      <c r="AW26" s="13">
        <f t="shared" si="2"/>
        <v>2018.7029778015303</v>
      </c>
      <c r="AX26" s="14">
        <f t="shared" si="3"/>
        <v>10331.11728899584</v>
      </c>
      <c r="AZ26" s="6">
        <f t="shared" si="4"/>
        <v>1896.5572184750199</v>
      </c>
      <c r="BA26" s="7">
        <f t="shared" si="5"/>
        <v>11045.68024890368</v>
      </c>
      <c r="BC26" s="11">
        <f t="shared" si="6"/>
        <v>1606.2970741065305</v>
      </c>
      <c r="BD26" s="12">
        <f t="shared" si="7"/>
        <v>11553.4897913856</v>
      </c>
      <c r="BF26" s="15">
        <f t="shared" si="8"/>
        <v>1769.3100027021767</v>
      </c>
      <c r="BG26" s="16">
        <f t="shared" si="9"/>
        <v>10581.35254628352</v>
      </c>
      <c r="BI26">
        <v>65</v>
      </c>
      <c r="BJ26" t="s">
        <v>52</v>
      </c>
      <c r="BK26" s="2">
        <v>45455.040046296293</v>
      </c>
      <c r="BL26">
        <v>403</v>
      </c>
      <c r="BM26" t="s">
        <v>13</v>
      </c>
      <c r="BN26">
        <v>0</v>
      </c>
      <c r="BO26">
        <v>2.8570000000000002</v>
      </c>
      <c r="BP26" s="3">
        <v>718774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45455.061273148145</v>
      </c>
      <c r="D27">
        <v>26</v>
      </c>
      <c r="E27" t="s">
        <v>13</v>
      </c>
      <c r="F27">
        <v>0</v>
      </c>
      <c r="G27">
        <v>5.9939999999999998</v>
      </c>
      <c r="H27" s="3">
        <v>367649</v>
      </c>
      <c r="I27">
        <v>0.92300000000000004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45455.061273148145</v>
      </c>
      <c r="R27">
        <v>26</v>
      </c>
      <c r="S27" t="s">
        <v>13</v>
      </c>
      <c r="T27">
        <v>0</v>
      </c>
      <c r="U27">
        <v>5.9409999999999998</v>
      </c>
      <c r="V27" s="3">
        <v>2762</v>
      </c>
      <c r="W27">
        <v>0.84799999999999998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45455.061273148145</v>
      </c>
      <c r="AF27">
        <v>26</v>
      </c>
      <c r="AG27" t="s">
        <v>13</v>
      </c>
      <c r="AH27">
        <v>0</v>
      </c>
      <c r="AI27">
        <v>12.106</v>
      </c>
      <c r="AJ27" s="3">
        <v>52748</v>
      </c>
      <c r="AK27">
        <v>11.417999999999999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944.03377911935377</v>
      </c>
      <c r="AU27" s="16">
        <f t="shared" si="1"/>
        <v>10264.35249335888</v>
      </c>
      <c r="AW27" s="13">
        <f t="shared" si="2"/>
        <v>952.00247132739912</v>
      </c>
      <c r="AX27" s="14">
        <f t="shared" si="3"/>
        <v>10036.318564544961</v>
      </c>
      <c r="AZ27" s="6">
        <f t="shared" si="4"/>
        <v>849.88359949883136</v>
      </c>
      <c r="BA27" s="7">
        <f t="shared" si="5"/>
        <v>10728.305989617918</v>
      </c>
      <c r="BC27" s="11">
        <f t="shared" si="6"/>
        <v>864.82497635806146</v>
      </c>
      <c r="BD27" s="12">
        <f t="shared" si="7"/>
        <v>11174.8814234864</v>
      </c>
      <c r="BF27" s="15">
        <f t="shared" si="8"/>
        <v>944.03377911935377</v>
      </c>
      <c r="BG27" s="16">
        <f t="shared" si="9"/>
        <v>10264.35249335888</v>
      </c>
      <c r="BI27">
        <v>66</v>
      </c>
      <c r="BJ27" t="s">
        <v>53</v>
      </c>
      <c r="BK27" s="2">
        <v>45455.061273148145</v>
      </c>
      <c r="BL27">
        <v>26</v>
      </c>
      <c r="BM27" t="s">
        <v>13</v>
      </c>
      <c r="BN27">
        <v>0</v>
      </c>
      <c r="BO27">
        <v>2.85</v>
      </c>
      <c r="BP27" s="3">
        <v>833232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45455.082465277781</v>
      </c>
      <c r="D28">
        <v>261</v>
      </c>
      <c r="E28" t="s">
        <v>13</v>
      </c>
      <c r="F28">
        <v>0</v>
      </c>
      <c r="G28">
        <v>5.9989999999999997</v>
      </c>
      <c r="H28" s="3">
        <v>36094</v>
      </c>
      <c r="I28">
        <v>8.6999999999999994E-2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45455.082465277781</v>
      </c>
      <c r="R28">
        <v>261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45455.082465277781</v>
      </c>
      <c r="AF28">
        <v>261</v>
      </c>
      <c r="AG28" t="s">
        <v>13</v>
      </c>
      <c r="AH28">
        <v>0</v>
      </c>
      <c r="AI28">
        <v>12.179</v>
      </c>
      <c r="AJ28" s="3">
        <v>1620</v>
      </c>
      <c r="AK28">
        <v>0.31900000000000001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99.939264049763196</v>
      </c>
      <c r="AU28" s="16">
        <f t="shared" si="1"/>
        <v>366.04306087999998</v>
      </c>
      <c r="AW28" s="13">
        <f t="shared" si="2"/>
        <v>94.539084280527604</v>
      </c>
      <c r="AX28" s="14">
        <f t="shared" si="3"/>
        <v>305.84332725600001</v>
      </c>
      <c r="AZ28" s="6">
        <f t="shared" si="4"/>
        <v>82.173786353628557</v>
      </c>
      <c r="BA28" s="7">
        <f t="shared" si="5"/>
        <v>231.08702531199998</v>
      </c>
      <c r="BC28" s="11">
        <f t="shared" si="6"/>
        <v>97.359562929628012</v>
      </c>
      <c r="BD28" s="12">
        <f t="shared" si="7"/>
        <v>372.36301115999993</v>
      </c>
      <c r="BF28" s="15">
        <f t="shared" si="8"/>
        <v>99.939264049763196</v>
      </c>
      <c r="BG28" s="16">
        <f t="shared" si="9"/>
        <v>366.04306087999998</v>
      </c>
      <c r="BI28">
        <v>67</v>
      </c>
      <c r="BJ28" t="s">
        <v>54</v>
      </c>
      <c r="BK28" s="2">
        <v>45455.082465277781</v>
      </c>
      <c r="BL28">
        <v>261</v>
      </c>
      <c r="BM28" t="s">
        <v>13</v>
      </c>
      <c r="BN28">
        <v>0</v>
      </c>
      <c r="BO28">
        <v>2.8519999999999999</v>
      </c>
      <c r="BP28" s="3">
        <v>860957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45455.103692129633</v>
      </c>
      <c r="D29">
        <v>135</v>
      </c>
      <c r="E29" t="s">
        <v>13</v>
      </c>
      <c r="F29">
        <v>0</v>
      </c>
      <c r="G29">
        <v>5.9720000000000004</v>
      </c>
      <c r="H29" s="3">
        <v>8916462</v>
      </c>
      <c r="I29">
        <v>22.934999999999999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45455.103692129633</v>
      </c>
      <c r="R29">
        <v>135</v>
      </c>
      <c r="S29" t="s">
        <v>13</v>
      </c>
      <c r="T29">
        <v>0</v>
      </c>
      <c r="U29">
        <v>5.9260000000000002</v>
      </c>
      <c r="V29" s="3">
        <v>67073</v>
      </c>
      <c r="W29">
        <v>19.45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45455.103692129633</v>
      </c>
      <c r="AF29">
        <v>135</v>
      </c>
      <c r="AG29" t="s">
        <v>13</v>
      </c>
      <c r="AH29">
        <v>0</v>
      </c>
      <c r="AI29">
        <v>12.112</v>
      </c>
      <c r="AJ29" s="3">
        <v>53167</v>
      </c>
      <c r="AK29">
        <v>11.507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17736.965892800999</v>
      </c>
      <c r="AU29" s="16">
        <f t="shared" si="1"/>
        <v>10349.725780767329</v>
      </c>
      <c r="AW29" s="13">
        <f t="shared" si="2"/>
        <v>17393.32653830697</v>
      </c>
      <c r="AX29" s="14">
        <f t="shared" si="3"/>
        <v>10115.709772004859</v>
      </c>
      <c r="AZ29" s="6">
        <f t="shared" si="4"/>
        <v>16713.351801563978</v>
      </c>
      <c r="BA29" s="7">
        <f t="shared" si="5"/>
        <v>10813.780753232719</v>
      </c>
      <c r="BC29" s="11">
        <f t="shared" si="6"/>
        <v>16082.248753420001</v>
      </c>
      <c r="BD29" s="12">
        <f t="shared" si="7"/>
        <v>11276.852647539901</v>
      </c>
      <c r="BF29" s="15">
        <f t="shared" si="8"/>
        <v>17736.965892800999</v>
      </c>
      <c r="BG29" s="16">
        <f t="shared" si="9"/>
        <v>10349.725780767329</v>
      </c>
      <c r="BI29">
        <v>68</v>
      </c>
      <c r="BJ29" t="s">
        <v>55</v>
      </c>
      <c r="BK29" s="2">
        <v>45455.103692129633</v>
      </c>
      <c r="BL29">
        <v>135</v>
      </c>
      <c r="BM29" t="s">
        <v>13</v>
      </c>
      <c r="BN29">
        <v>0</v>
      </c>
      <c r="BO29">
        <v>2.851</v>
      </c>
      <c r="BP29" s="3">
        <v>793868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45455.124907407408</v>
      </c>
      <c r="D30">
        <v>382</v>
      </c>
      <c r="E30" t="s">
        <v>13</v>
      </c>
      <c r="F30">
        <v>0</v>
      </c>
      <c r="G30">
        <v>5.9969999999999999</v>
      </c>
      <c r="H30" s="3">
        <v>115531</v>
      </c>
      <c r="I30">
        <v>0.28799999999999998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45455.124907407408</v>
      </c>
      <c r="R30">
        <v>382</v>
      </c>
      <c r="S30" t="s">
        <v>13</v>
      </c>
      <c r="T30">
        <v>0</v>
      </c>
      <c r="U30">
        <v>5.952</v>
      </c>
      <c r="V30" s="3">
        <v>1173</v>
      </c>
      <c r="W30">
        <v>0.38100000000000001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45455.124907407408</v>
      </c>
      <c r="AF30">
        <v>382</v>
      </c>
      <c r="AG30" t="s">
        <v>13</v>
      </c>
      <c r="AH30">
        <v>0</v>
      </c>
      <c r="AI30">
        <v>12.093999999999999</v>
      </c>
      <c r="AJ30" s="3">
        <v>67449</v>
      </c>
      <c r="AK30">
        <v>14.548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326.74863642566316</v>
      </c>
      <c r="AU30" s="16">
        <f t="shared" si="1"/>
        <v>13254.70739654797</v>
      </c>
      <c r="AW30" s="13">
        <f t="shared" si="2"/>
        <v>302.39938289391517</v>
      </c>
      <c r="AX30" s="14">
        <f t="shared" si="3"/>
        <v>12818.418082807741</v>
      </c>
      <c r="AZ30" s="6">
        <f t="shared" si="4"/>
        <v>267.72178744066099</v>
      </c>
      <c r="BA30" s="7">
        <f t="shared" si="5"/>
        <v>13721.90843882248</v>
      </c>
      <c r="BC30" s="11">
        <f t="shared" si="6"/>
        <v>320.09196433750299</v>
      </c>
      <c r="BD30" s="12">
        <f t="shared" si="7"/>
        <v>14744.0481651191</v>
      </c>
      <c r="BF30" s="15">
        <f t="shared" si="8"/>
        <v>326.74863642566316</v>
      </c>
      <c r="BG30" s="16">
        <f t="shared" si="9"/>
        <v>13254.70739654797</v>
      </c>
      <c r="BI30">
        <v>69</v>
      </c>
      <c r="BJ30" t="s">
        <v>56</v>
      </c>
      <c r="BK30" s="2">
        <v>45455.124907407408</v>
      </c>
      <c r="BL30">
        <v>382</v>
      </c>
      <c r="BM30" t="s">
        <v>13</v>
      </c>
      <c r="BN30">
        <v>0</v>
      </c>
      <c r="BO30">
        <v>2.8460000000000001</v>
      </c>
      <c r="BP30" s="3">
        <v>942649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45455.146145833336</v>
      </c>
      <c r="D31">
        <v>92</v>
      </c>
      <c r="E31" t="s">
        <v>13</v>
      </c>
      <c r="F31">
        <v>0</v>
      </c>
      <c r="G31">
        <v>6.0090000000000003</v>
      </c>
      <c r="H31" s="3">
        <v>20167</v>
      </c>
      <c r="I31">
        <v>4.7E-2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45455.146145833336</v>
      </c>
      <c r="R31">
        <v>92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45455.146145833336</v>
      </c>
      <c r="AF31">
        <v>92</v>
      </c>
      <c r="AG31" t="s">
        <v>13</v>
      </c>
      <c r="AH31">
        <v>0</v>
      </c>
      <c r="AI31">
        <v>12.154</v>
      </c>
      <c r="AJ31" s="3">
        <v>19823</v>
      </c>
      <c r="AK31">
        <v>4.3090000000000002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54.025675761656807</v>
      </c>
      <c r="AU31" s="16">
        <f t="shared" si="1"/>
        <v>4074.3165105257995</v>
      </c>
      <c r="AW31" s="13">
        <f t="shared" si="2"/>
        <v>52.679774016219902</v>
      </c>
      <c r="AX31" s="14">
        <f t="shared" si="3"/>
        <v>3779.9102113904596</v>
      </c>
      <c r="AZ31" s="6">
        <f t="shared" si="4"/>
        <v>44.849359746619939</v>
      </c>
      <c r="BA31" s="7">
        <f t="shared" si="5"/>
        <v>3983.68598208392</v>
      </c>
      <c r="BC31" s="11">
        <f t="shared" si="6"/>
        <v>50.306802659047001</v>
      </c>
      <c r="BD31" s="12">
        <f t="shared" si="7"/>
        <v>4635.8668988431</v>
      </c>
      <c r="BF31" s="15">
        <f t="shared" si="8"/>
        <v>54.025675761656807</v>
      </c>
      <c r="BG31" s="16">
        <f t="shared" si="9"/>
        <v>4074.3165105257995</v>
      </c>
      <c r="BI31">
        <v>70</v>
      </c>
      <c r="BJ31" t="s">
        <v>57</v>
      </c>
      <c r="BK31" s="2">
        <v>45455.146145833336</v>
      </c>
      <c r="BL31">
        <v>92</v>
      </c>
      <c r="BM31" t="s">
        <v>13</v>
      </c>
      <c r="BN31">
        <v>0</v>
      </c>
      <c r="BO31">
        <v>2.8620000000000001</v>
      </c>
      <c r="BP31" s="3">
        <v>846811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45455.167372685188</v>
      </c>
      <c r="D32">
        <v>358</v>
      </c>
      <c r="E32" t="s">
        <v>13</v>
      </c>
      <c r="F32">
        <v>0</v>
      </c>
      <c r="G32">
        <v>6.0369999999999999</v>
      </c>
      <c r="H32" s="3">
        <v>1736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45455.167372685188</v>
      </c>
      <c r="R32">
        <v>358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45455.167372685188</v>
      </c>
      <c r="AF32">
        <v>358</v>
      </c>
      <c r="AG32" t="s">
        <v>13</v>
      </c>
      <c r="AH32">
        <v>0</v>
      </c>
      <c r="AI32">
        <v>12.041</v>
      </c>
      <c r="AJ32" s="3">
        <v>118621</v>
      </c>
      <c r="AK32">
        <v>25.245000000000001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0.61961058944000058</v>
      </c>
      <c r="AU32" s="16">
        <f t="shared" si="1"/>
        <v>23582.687572366773</v>
      </c>
      <c r="AW32" s="13">
        <f t="shared" si="2"/>
        <v>-0.25291568320000035</v>
      </c>
      <c r="AX32" s="14">
        <f t="shared" si="3"/>
        <v>22447.683688917343</v>
      </c>
      <c r="AZ32" s="6">
        <f t="shared" si="4"/>
        <v>8.2276428799999968E-2</v>
      </c>
      <c r="BA32" s="7">
        <f t="shared" si="5"/>
        <v>24056.170269321679</v>
      </c>
      <c r="BC32" s="11">
        <f t="shared" si="6"/>
        <v>6.0753558400000003</v>
      </c>
      <c r="BD32" s="12">
        <f t="shared" si="7"/>
        <v>27029.920186883101</v>
      </c>
      <c r="BF32" s="15">
        <f t="shared" si="8"/>
        <v>0.61961058944000058</v>
      </c>
      <c r="BG32" s="16">
        <f t="shared" si="9"/>
        <v>23582.687572366773</v>
      </c>
      <c r="BI32">
        <v>71</v>
      </c>
      <c r="BJ32" t="s">
        <v>58</v>
      </c>
      <c r="BK32" s="2">
        <v>45455.167372685188</v>
      </c>
      <c r="BL32">
        <v>358</v>
      </c>
      <c r="BM32" t="s">
        <v>13</v>
      </c>
      <c r="BN32">
        <v>0</v>
      </c>
      <c r="BO32">
        <v>2.8460000000000001</v>
      </c>
      <c r="BP32" s="3">
        <v>963308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45455.188599537039</v>
      </c>
      <c r="D33">
        <v>304</v>
      </c>
      <c r="E33" t="s">
        <v>13</v>
      </c>
      <c r="F33">
        <v>0</v>
      </c>
      <c r="G33">
        <v>6.0250000000000004</v>
      </c>
      <c r="H33" s="3">
        <v>2524</v>
      </c>
      <c r="I33">
        <v>3.0000000000000001E-3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45455.188599537039</v>
      </c>
      <c r="R33">
        <v>304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45455.188599537039</v>
      </c>
      <c r="AF33">
        <v>304</v>
      </c>
      <c r="AG33" t="s">
        <v>13</v>
      </c>
      <c r="AH33">
        <v>0</v>
      </c>
      <c r="AI33">
        <v>12.076000000000001</v>
      </c>
      <c r="AJ33" s="3">
        <v>84893</v>
      </c>
      <c r="AK33">
        <v>18.228000000000002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2.7443867126399999</v>
      </c>
      <c r="AU33" s="16">
        <f t="shared" si="1"/>
        <v>16789.545980580533</v>
      </c>
      <c r="AW33" s="13">
        <f t="shared" si="2"/>
        <v>2.5650771208000016</v>
      </c>
      <c r="AX33" s="14">
        <f t="shared" si="3"/>
        <v>16110.500683239261</v>
      </c>
      <c r="AZ33" s="6">
        <f t="shared" si="4"/>
        <v>1.2279322928</v>
      </c>
      <c r="BA33" s="7">
        <f t="shared" si="5"/>
        <v>17259.765016621517</v>
      </c>
      <c r="BC33" s="11">
        <f t="shared" si="6"/>
        <v>4.1332510399999993</v>
      </c>
      <c r="BD33" s="12">
        <f t="shared" si="7"/>
        <v>18956.2371027359</v>
      </c>
      <c r="BF33" s="15">
        <f t="shared" si="8"/>
        <v>2.7443867126399999</v>
      </c>
      <c r="BG33" s="16">
        <f t="shared" si="9"/>
        <v>16789.545980580533</v>
      </c>
      <c r="BI33">
        <v>72</v>
      </c>
      <c r="BJ33" t="s">
        <v>59</v>
      </c>
      <c r="BK33" s="2">
        <v>45455.188599537039</v>
      </c>
      <c r="BL33">
        <v>304</v>
      </c>
      <c r="BM33" t="s">
        <v>13</v>
      </c>
      <c r="BN33">
        <v>0</v>
      </c>
      <c r="BO33">
        <v>2.847</v>
      </c>
      <c r="BP33" s="3">
        <v>940945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45455.209826388891</v>
      </c>
      <c r="D34">
        <v>312</v>
      </c>
      <c r="E34" t="s">
        <v>13</v>
      </c>
      <c r="F34">
        <v>0</v>
      </c>
      <c r="G34">
        <v>5.9950000000000001</v>
      </c>
      <c r="H34" s="3">
        <v>326888</v>
      </c>
      <c r="I34">
        <v>0.82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45455.209826388891</v>
      </c>
      <c r="R34">
        <v>312</v>
      </c>
      <c r="S34" t="s">
        <v>13</v>
      </c>
      <c r="T34">
        <v>0</v>
      </c>
      <c r="U34">
        <v>5.9450000000000003</v>
      </c>
      <c r="V34" s="3">
        <v>3711</v>
      </c>
      <c r="W34">
        <v>1.1279999999999999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45455.209826388891</v>
      </c>
      <c r="AF34">
        <v>312</v>
      </c>
      <c r="AG34" t="s">
        <v>13</v>
      </c>
      <c r="AH34">
        <v>0</v>
      </c>
      <c r="AI34">
        <v>12.108000000000001</v>
      </c>
      <c r="AJ34" s="3">
        <v>55486</v>
      </c>
      <c r="AK34">
        <v>12.002000000000001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856.85847825982717</v>
      </c>
      <c r="AU34" s="16">
        <f t="shared" si="1"/>
        <v>10822.08073041012</v>
      </c>
      <c r="AW34" s="13">
        <f t="shared" si="2"/>
        <v>848.01991806663045</v>
      </c>
      <c r="AX34" s="14">
        <f t="shared" si="3"/>
        <v>10555.005599853041</v>
      </c>
      <c r="AZ34" s="6">
        <f t="shared" si="4"/>
        <v>756.45686072362616</v>
      </c>
      <c r="BA34" s="7">
        <f t="shared" si="5"/>
        <v>11286.687873078079</v>
      </c>
      <c r="BC34" s="11">
        <f t="shared" si="6"/>
        <v>786.27520277948167</v>
      </c>
      <c r="BD34" s="12">
        <f t="shared" si="7"/>
        <v>11840.9635255836</v>
      </c>
      <c r="BF34" s="15">
        <f t="shared" si="8"/>
        <v>856.85847825982717</v>
      </c>
      <c r="BG34" s="16">
        <f t="shared" si="9"/>
        <v>10822.08073041012</v>
      </c>
      <c r="BI34">
        <v>73</v>
      </c>
      <c r="BJ34" t="s">
        <v>60</v>
      </c>
      <c r="BK34" s="2">
        <v>45455.209826388891</v>
      </c>
      <c r="BL34">
        <v>312</v>
      </c>
      <c r="BM34" t="s">
        <v>13</v>
      </c>
      <c r="BN34">
        <v>0</v>
      </c>
      <c r="BO34">
        <v>2.85</v>
      </c>
      <c r="BP34" s="3">
        <v>826032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45455.231030092589</v>
      </c>
      <c r="D35">
        <v>103</v>
      </c>
      <c r="E35" t="s">
        <v>13</v>
      </c>
      <c r="F35">
        <v>0</v>
      </c>
      <c r="G35">
        <v>6.0220000000000002</v>
      </c>
      <c r="H35" s="3">
        <v>2519</v>
      </c>
      <c r="I35">
        <v>3.0000000000000001E-3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45455.231030092589</v>
      </c>
      <c r="R35">
        <v>103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45455.231030092589</v>
      </c>
      <c r="AF35">
        <v>103</v>
      </c>
      <c r="AG35" t="s">
        <v>13</v>
      </c>
      <c r="AH35">
        <v>0</v>
      </c>
      <c r="AI35">
        <v>12.063000000000001</v>
      </c>
      <c r="AJ35" s="3">
        <v>92277</v>
      </c>
      <c r="AK35">
        <v>19.776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2.7306809275399999</v>
      </c>
      <c r="AU35" s="16">
        <f t="shared" si="1"/>
        <v>18281.428575162128</v>
      </c>
      <c r="AW35" s="13">
        <f t="shared" si="2"/>
        <v>2.54742333005</v>
      </c>
      <c r="AX35" s="14">
        <f t="shared" si="3"/>
        <v>17501.049772706461</v>
      </c>
      <c r="AZ35" s="6">
        <f t="shared" si="4"/>
        <v>1.2200940533000002</v>
      </c>
      <c r="BA35" s="7">
        <f t="shared" si="5"/>
        <v>18752.651958515919</v>
      </c>
      <c r="BC35" s="11">
        <f t="shared" si="6"/>
        <v>4.1434599399999996</v>
      </c>
      <c r="BD35" s="12">
        <f t="shared" si="7"/>
        <v>20731.747570583902</v>
      </c>
      <c r="BF35" s="15">
        <f t="shared" si="8"/>
        <v>2.7306809275399999</v>
      </c>
      <c r="BG35" s="16">
        <f t="shared" si="9"/>
        <v>18281.428575162128</v>
      </c>
      <c r="BI35">
        <v>74</v>
      </c>
      <c r="BJ35" t="s">
        <v>61</v>
      </c>
      <c r="BK35" s="2">
        <v>45455.231030092589</v>
      </c>
      <c r="BL35">
        <v>103</v>
      </c>
      <c r="BM35" t="s">
        <v>13</v>
      </c>
      <c r="BN35">
        <v>0</v>
      </c>
      <c r="BO35">
        <v>2.8460000000000001</v>
      </c>
      <c r="BP35" s="3">
        <v>949657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45455.252268518518</v>
      </c>
      <c r="D36">
        <v>97</v>
      </c>
      <c r="E36" t="s">
        <v>13</v>
      </c>
      <c r="F36">
        <v>0</v>
      </c>
      <c r="G36">
        <v>5.9969999999999999</v>
      </c>
      <c r="H36" s="3">
        <v>48927</v>
      </c>
      <c r="I36">
        <v>0.12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45455.252268518518</v>
      </c>
      <c r="R36">
        <v>97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45455.252268518518</v>
      </c>
      <c r="AF36">
        <v>97</v>
      </c>
      <c r="AG36" t="s">
        <v>13</v>
      </c>
      <c r="AH36">
        <v>0</v>
      </c>
      <c r="AI36">
        <v>12.146000000000001</v>
      </c>
      <c r="AJ36" s="3">
        <v>16724</v>
      </c>
      <c r="AK36">
        <v>3.633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136.82702873618479</v>
      </c>
      <c r="AU36" s="16">
        <f t="shared" si="1"/>
        <v>3445.7944078751993</v>
      </c>
      <c r="AW36" s="13">
        <f t="shared" si="2"/>
        <v>128.22212837432392</v>
      </c>
      <c r="AX36" s="14">
        <f t="shared" si="3"/>
        <v>3189.2230052182399</v>
      </c>
      <c r="AZ36" s="6">
        <f t="shared" si="4"/>
        <v>112.21779521396233</v>
      </c>
      <c r="BA36" s="7">
        <f t="shared" si="5"/>
        <v>3346.0130556684799</v>
      </c>
      <c r="BC36" s="11">
        <f t="shared" si="6"/>
        <v>134.68975745416702</v>
      </c>
      <c r="BD36" s="12">
        <f t="shared" si="7"/>
        <v>3931.3683985264001</v>
      </c>
      <c r="BF36" s="15">
        <f t="shared" si="8"/>
        <v>136.82702873618479</v>
      </c>
      <c r="BG36" s="16">
        <f t="shared" si="9"/>
        <v>3445.7944078751993</v>
      </c>
      <c r="BI36">
        <v>75</v>
      </c>
      <c r="BJ36" t="s">
        <v>62</v>
      </c>
      <c r="BK36" s="2">
        <v>45455.252268518518</v>
      </c>
      <c r="BL36">
        <v>97</v>
      </c>
      <c r="BM36" t="s">
        <v>13</v>
      </c>
      <c r="BN36">
        <v>0</v>
      </c>
      <c r="BO36">
        <v>2.8479999999999999</v>
      </c>
      <c r="BP36" s="3">
        <v>932342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45455.273472222223</v>
      </c>
      <c r="D37">
        <v>257</v>
      </c>
      <c r="E37" t="s">
        <v>13</v>
      </c>
      <c r="F37">
        <v>0</v>
      </c>
      <c r="G37">
        <v>6.0140000000000002</v>
      </c>
      <c r="H37" s="3">
        <v>3400</v>
      </c>
      <c r="I37">
        <v>5.0000000000000001E-3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45455.273472222223</v>
      </c>
      <c r="R37">
        <v>257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45455.273472222223</v>
      </c>
      <c r="AF37">
        <v>257</v>
      </c>
      <c r="AG37" t="s">
        <v>13</v>
      </c>
      <c r="AH37">
        <v>0</v>
      </c>
      <c r="AI37">
        <v>12.067</v>
      </c>
      <c r="AJ37" s="3">
        <v>91211</v>
      </c>
      <c r="AK37">
        <v>19.553000000000001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5.1897383999999995</v>
      </c>
      <c r="AU37" s="16">
        <f t="shared" si="1"/>
        <v>18066.213000100372</v>
      </c>
      <c r="AW37" s="13">
        <f t="shared" si="2"/>
        <v>5.6132980000000003</v>
      </c>
      <c r="AX37" s="14">
        <f t="shared" si="3"/>
        <v>17300.410999568539</v>
      </c>
      <c r="AZ37" s="6">
        <f t="shared" si="4"/>
        <v>2.7133280000000006</v>
      </c>
      <c r="BA37" s="7">
        <f t="shared" si="5"/>
        <v>18537.301424784077</v>
      </c>
      <c r="BC37" s="11">
        <f t="shared" si="6"/>
        <v>2.7614000000000001</v>
      </c>
      <c r="BD37" s="12">
        <f t="shared" si="7"/>
        <v>20475.699337291102</v>
      </c>
      <c r="BF37" s="15">
        <f t="shared" si="8"/>
        <v>5.1897383999999995</v>
      </c>
      <c r="BG37" s="16">
        <f t="shared" si="9"/>
        <v>18066.213000100372</v>
      </c>
      <c r="BI37">
        <v>76</v>
      </c>
      <c r="BJ37" t="s">
        <v>63</v>
      </c>
      <c r="BK37" s="2">
        <v>45455.273472222223</v>
      </c>
      <c r="BL37">
        <v>257</v>
      </c>
      <c r="BM37" t="s">
        <v>13</v>
      </c>
      <c r="BN37">
        <v>0</v>
      </c>
      <c r="BO37">
        <v>2.847</v>
      </c>
      <c r="BP37" s="3">
        <v>926180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45455.294675925928</v>
      </c>
      <c r="D38">
        <v>147</v>
      </c>
      <c r="E38" t="s">
        <v>13</v>
      </c>
      <c r="F38">
        <v>0</v>
      </c>
      <c r="G38">
        <v>5.9980000000000002</v>
      </c>
      <c r="H38" s="3">
        <v>37935</v>
      </c>
      <c r="I38">
        <v>9.1999999999999998E-2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45455.294675925928</v>
      </c>
      <c r="R38">
        <v>147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45455.294675925928</v>
      </c>
      <c r="AF38">
        <v>147</v>
      </c>
      <c r="AG38" t="s">
        <v>13</v>
      </c>
      <c r="AH38">
        <v>0</v>
      </c>
      <c r="AI38">
        <v>12.177</v>
      </c>
      <c r="AJ38" s="3">
        <v>1993</v>
      </c>
      <c r="AK38">
        <v>0.40100000000000002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105.23696325182001</v>
      </c>
      <c r="AU38" s="16">
        <f t="shared" si="1"/>
        <v>442.42747146980003</v>
      </c>
      <c r="AW38" s="13">
        <f t="shared" si="2"/>
        <v>99.3736421351975</v>
      </c>
      <c r="AX38" s="14">
        <f t="shared" si="3"/>
        <v>377.13901448325998</v>
      </c>
      <c r="AZ38" s="6">
        <f t="shared" si="4"/>
        <v>86.485477767318486</v>
      </c>
      <c r="BA38" s="7">
        <f t="shared" si="5"/>
        <v>308.15173330952001</v>
      </c>
      <c r="BC38" s="11">
        <f t="shared" si="6"/>
        <v>102.74680071717501</v>
      </c>
      <c r="BD38" s="12">
        <f t="shared" si="7"/>
        <v>462.76034845109996</v>
      </c>
      <c r="BF38" s="15">
        <f t="shared" si="8"/>
        <v>105.23696325182001</v>
      </c>
      <c r="BG38" s="16">
        <f t="shared" si="9"/>
        <v>442.42747146980003</v>
      </c>
      <c r="BI38">
        <v>77</v>
      </c>
      <c r="BJ38" t="s">
        <v>64</v>
      </c>
      <c r="BK38" s="2">
        <v>45455.294675925928</v>
      </c>
      <c r="BL38">
        <v>147</v>
      </c>
      <c r="BM38" t="s">
        <v>13</v>
      </c>
      <c r="BN38">
        <v>0</v>
      </c>
      <c r="BO38">
        <v>2.847</v>
      </c>
      <c r="BP38" s="3">
        <v>955197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45455.315879629627</v>
      </c>
      <c r="D39">
        <v>241</v>
      </c>
      <c r="E39" t="s">
        <v>13</v>
      </c>
      <c r="F39">
        <v>0</v>
      </c>
      <c r="G39">
        <v>6.0060000000000002</v>
      </c>
      <c r="H39" s="3">
        <v>45632</v>
      </c>
      <c r="I39">
        <v>0.111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45455.315879629627</v>
      </c>
      <c r="R39">
        <v>241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45455.315879629627</v>
      </c>
      <c r="AF39">
        <v>241</v>
      </c>
      <c r="AG39" t="s">
        <v>13</v>
      </c>
      <c r="AH39">
        <v>0</v>
      </c>
      <c r="AI39">
        <v>12.163</v>
      </c>
      <c r="AJ39" s="3">
        <v>13979</v>
      </c>
      <c r="AK39">
        <v>3.0329999999999999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0"/>
        <v>127.3648057023488</v>
      </c>
      <c r="AU39" s="16">
        <f t="shared" si="1"/>
        <v>2888.1093360281998</v>
      </c>
      <c r="AW39" s="13">
        <f t="shared" si="2"/>
        <v>119.5774724176384</v>
      </c>
      <c r="AX39" s="14">
        <f t="shared" si="3"/>
        <v>2665.7493937093395</v>
      </c>
      <c r="AZ39" s="6">
        <f t="shared" si="4"/>
        <v>104.50622921519104</v>
      </c>
      <c r="BA39" s="7">
        <f t="shared" si="5"/>
        <v>2780.7723745056801</v>
      </c>
      <c r="BC39" s="11">
        <f t="shared" si="6"/>
        <v>125.15442134835202</v>
      </c>
      <c r="BD39" s="12">
        <f t="shared" si="7"/>
        <v>3300.0283856598999</v>
      </c>
      <c r="BF39" s="15">
        <f t="shared" si="8"/>
        <v>127.3648057023488</v>
      </c>
      <c r="BG39" s="16">
        <f t="shared" si="9"/>
        <v>2888.1093360281998</v>
      </c>
      <c r="BI39">
        <v>78</v>
      </c>
      <c r="BJ39" t="s">
        <v>65</v>
      </c>
      <c r="BK39" s="2">
        <v>45455.315879629627</v>
      </c>
      <c r="BL39">
        <v>241</v>
      </c>
      <c r="BM39" t="s">
        <v>13</v>
      </c>
      <c r="BN39">
        <v>0</v>
      </c>
      <c r="BO39">
        <v>2.8580000000000001</v>
      </c>
      <c r="BP39" s="3">
        <v>895718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2024-06-12T20:16:56Z</dcterms:modified>
</cp:coreProperties>
</file>