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19 season misc analyses\CN\POC\"/>
    </mc:Choice>
  </mc:AlternateContent>
  <bookViews>
    <workbookView xWindow="7370" yWindow="-60" windowWidth="13100" windowHeight="11760"/>
  </bookViews>
  <sheets>
    <sheet name="data for export" sheetId="13" r:id="rId1"/>
    <sheet name="QAQC" sheetId="11" r:id="rId2"/>
    <sheet name="sorted" sheetId="12" r:id="rId3"/>
  </sheets>
  <calcPr calcId="162913"/>
</workbook>
</file>

<file path=xl/calcChain.xml><?xml version="1.0" encoding="utf-8"?>
<calcChain xmlns="http://schemas.openxmlformats.org/spreadsheetml/2006/main">
  <c r="AG174" i="11" l="1"/>
  <c r="AH174" i="11"/>
  <c r="AJ174" i="11"/>
  <c r="AK174" i="11"/>
  <c r="AG175" i="11"/>
  <c r="AJ175" i="11" s="1"/>
  <c r="AH175" i="11"/>
  <c r="AK175" i="11" s="1"/>
  <c r="AG176" i="11"/>
  <c r="AH176" i="11"/>
  <c r="AJ176" i="11"/>
  <c r="AK176" i="11"/>
  <c r="AG177" i="11"/>
  <c r="AJ177" i="11" s="1"/>
  <c r="AH177" i="11"/>
  <c r="AK177" i="11" s="1"/>
  <c r="AG178" i="11"/>
  <c r="AH178" i="11"/>
  <c r="AJ178" i="11"/>
  <c r="AK178" i="11"/>
  <c r="AG179" i="11"/>
  <c r="AJ179" i="11" s="1"/>
  <c r="AH179" i="11"/>
  <c r="AK179" i="11" s="1"/>
  <c r="AG180" i="11"/>
  <c r="AH180" i="11"/>
  <c r="AJ180" i="11"/>
  <c r="AK180" i="11"/>
  <c r="AG181" i="11"/>
  <c r="AJ181" i="11" s="1"/>
  <c r="AH181" i="11"/>
  <c r="AK181" i="11" s="1"/>
  <c r="AG182" i="11"/>
  <c r="AH182" i="11"/>
  <c r="AJ182" i="11"/>
  <c r="AK182" i="11"/>
  <c r="AG183" i="11"/>
  <c r="AJ183" i="11" s="1"/>
  <c r="AH183" i="11"/>
  <c r="AK183" i="11" s="1"/>
  <c r="AG184" i="11"/>
  <c r="AH184" i="11"/>
  <c r="AJ184" i="11"/>
  <c r="AK184" i="11"/>
  <c r="AG185" i="11"/>
  <c r="AJ185" i="11" s="1"/>
  <c r="AH185" i="11"/>
  <c r="AK185" i="11" s="1"/>
  <c r="AG186" i="11"/>
  <c r="AH186" i="11"/>
  <c r="AJ186" i="11"/>
  <c r="AK186" i="11"/>
  <c r="AG187" i="11"/>
  <c r="AJ187" i="11" s="1"/>
  <c r="AH187" i="11"/>
  <c r="AK187" i="11" s="1"/>
  <c r="AG188" i="11"/>
  <c r="AH188" i="11"/>
  <c r="AJ188" i="11"/>
  <c r="AK188" i="11"/>
  <c r="AG189" i="11"/>
  <c r="AJ189" i="11" s="1"/>
  <c r="AH189" i="11"/>
  <c r="AK189" i="11" s="1"/>
  <c r="AG190" i="11"/>
  <c r="AH190" i="11"/>
  <c r="AJ190" i="11"/>
  <c r="AK190" i="11"/>
  <c r="AG191" i="11"/>
  <c r="AJ191" i="11" s="1"/>
  <c r="AH191" i="11"/>
  <c r="AK191" i="11" s="1"/>
  <c r="AG192" i="11"/>
  <c r="AH192" i="11"/>
  <c r="AJ192" i="11"/>
  <c r="AK192" i="11"/>
  <c r="AG193" i="11"/>
  <c r="AJ193" i="11" s="1"/>
  <c r="AH193" i="11"/>
  <c r="AK193" i="11" s="1"/>
  <c r="AG194" i="11"/>
  <c r="AH194" i="11"/>
  <c r="AJ194" i="11"/>
  <c r="AK194" i="11"/>
  <c r="AG195" i="11"/>
  <c r="AJ195" i="11" s="1"/>
  <c r="AH195" i="11"/>
  <c r="AK195" i="11" s="1"/>
  <c r="AG196" i="11"/>
  <c r="AH196" i="11"/>
  <c r="AJ196" i="11"/>
  <c r="AK196" i="11"/>
  <c r="AG197" i="11"/>
  <c r="AJ197" i="11" s="1"/>
  <c r="AH197" i="11"/>
  <c r="AK197" i="11" s="1"/>
  <c r="AG198" i="11"/>
  <c r="AH198" i="11"/>
  <c r="AJ198" i="11"/>
  <c r="AK198" i="11"/>
  <c r="AG199" i="11"/>
  <c r="AJ199" i="11" s="1"/>
  <c r="AH199" i="11"/>
  <c r="AK199" i="11" s="1"/>
  <c r="AG200" i="11"/>
  <c r="AH200" i="11"/>
  <c r="AJ200" i="11"/>
  <c r="AK200" i="11"/>
  <c r="AG201" i="11"/>
  <c r="AJ201" i="11" s="1"/>
  <c r="AH201" i="11"/>
  <c r="AK201" i="11" s="1"/>
  <c r="AG202" i="11"/>
  <c r="AH202" i="11"/>
  <c r="AJ202" i="11"/>
  <c r="AK202" i="11"/>
  <c r="AG203" i="11"/>
  <c r="AJ203" i="11" s="1"/>
  <c r="AH203" i="11"/>
  <c r="AK203" i="11" s="1"/>
  <c r="AG204" i="11"/>
  <c r="AH204" i="11"/>
  <c r="AJ204" i="11"/>
  <c r="AK204" i="11"/>
  <c r="AG205" i="11"/>
  <c r="AJ205" i="11" s="1"/>
  <c r="AH205" i="11"/>
  <c r="AK205" i="11" s="1"/>
  <c r="AG206" i="11"/>
  <c r="AH206" i="11"/>
  <c r="AJ206" i="11"/>
  <c r="AK206" i="11"/>
  <c r="AG207" i="11"/>
  <c r="AJ207" i="11" s="1"/>
  <c r="AH207" i="11"/>
  <c r="AK207" i="11" s="1"/>
  <c r="AG208" i="11"/>
  <c r="AH208" i="11"/>
  <c r="AJ208" i="11"/>
  <c r="AK208" i="11"/>
  <c r="AG209" i="11"/>
  <c r="AJ209" i="11" s="1"/>
  <c r="AH209" i="11"/>
  <c r="AK209" i="11" s="1"/>
  <c r="AG210" i="11"/>
  <c r="AH210" i="11"/>
  <c r="AJ210" i="11"/>
  <c r="AK210" i="11"/>
  <c r="AG211" i="11"/>
  <c r="AJ211" i="11" s="1"/>
  <c r="AH211" i="11"/>
  <c r="AK211" i="11" s="1"/>
  <c r="AG212" i="11"/>
  <c r="AH212" i="11"/>
  <c r="AJ212" i="11"/>
  <c r="AK212" i="11"/>
  <c r="AG213" i="11"/>
  <c r="AJ213" i="11" s="1"/>
  <c r="AH213" i="11"/>
  <c r="AK213" i="11" s="1"/>
  <c r="AG214" i="11"/>
  <c r="AH214" i="11"/>
  <c r="AJ214" i="11"/>
  <c r="AK214" i="11"/>
  <c r="AG215" i="11"/>
  <c r="AJ215" i="11" s="1"/>
  <c r="AH215" i="11"/>
  <c r="AK215" i="11" s="1"/>
  <c r="AG216" i="11"/>
  <c r="AH216" i="11"/>
  <c r="AJ216" i="11"/>
  <c r="AK216" i="11"/>
  <c r="AG217" i="11"/>
  <c r="AJ217" i="11" s="1"/>
  <c r="AH217" i="11"/>
  <c r="AK217" i="11" s="1"/>
  <c r="AG218" i="11"/>
  <c r="AH218" i="11"/>
  <c r="AJ218" i="11"/>
  <c r="AK218" i="11"/>
  <c r="AG219" i="11"/>
  <c r="AJ219" i="11" s="1"/>
  <c r="AH219" i="11"/>
  <c r="AK219" i="11" s="1"/>
  <c r="AG220" i="11"/>
  <c r="AH220" i="11"/>
  <c r="AJ220" i="11"/>
  <c r="AK220" i="11"/>
  <c r="AG221" i="11"/>
  <c r="AJ221" i="11" s="1"/>
  <c r="AH221" i="11"/>
  <c r="AK221" i="11" s="1"/>
  <c r="AG222" i="11"/>
  <c r="AH222" i="11"/>
  <c r="AJ222" i="11"/>
  <c r="AK222" i="11"/>
  <c r="AG223" i="11"/>
  <c r="AJ223" i="11" s="1"/>
  <c r="AH223" i="11"/>
  <c r="AK223" i="11" s="1"/>
  <c r="AG224" i="11"/>
  <c r="AH224" i="11"/>
  <c r="AJ224" i="11"/>
  <c r="AK224" i="11"/>
  <c r="AG225" i="11"/>
  <c r="AJ225" i="11" s="1"/>
  <c r="AH225" i="11"/>
  <c r="AK225" i="11" s="1"/>
  <c r="AG226" i="11"/>
  <c r="AH226" i="11"/>
  <c r="AJ226" i="11"/>
  <c r="AK226" i="11"/>
  <c r="AG227" i="11"/>
  <c r="AJ227" i="11" s="1"/>
  <c r="AH227" i="11"/>
  <c r="AK227" i="11" s="1"/>
  <c r="AG228" i="11"/>
  <c r="AH228" i="11"/>
  <c r="AJ228" i="11"/>
  <c r="AK228" i="11"/>
  <c r="AG229" i="11"/>
  <c r="AJ229" i="11" s="1"/>
  <c r="AH229" i="11"/>
  <c r="AK229" i="11" s="1"/>
  <c r="AG230" i="11"/>
  <c r="AH230" i="11"/>
  <c r="AJ230" i="11"/>
  <c r="AK230" i="11"/>
  <c r="AG231" i="11"/>
  <c r="AJ231" i="11" s="1"/>
  <c r="AH231" i="11"/>
  <c r="AK231" i="11" s="1"/>
  <c r="AG232" i="11"/>
  <c r="AH232" i="11"/>
  <c r="AJ232" i="11"/>
  <c r="AK232" i="11"/>
  <c r="AG233" i="11"/>
  <c r="AJ233" i="11" s="1"/>
  <c r="AH233" i="11"/>
  <c r="AK233" i="11" s="1"/>
  <c r="AG234" i="11"/>
  <c r="AH234" i="11"/>
  <c r="AJ234" i="11"/>
  <c r="AK234" i="11"/>
  <c r="AG235" i="11"/>
  <c r="AJ235" i="11" s="1"/>
  <c r="AH235" i="11"/>
  <c r="AK235" i="11" s="1"/>
  <c r="AG236" i="11"/>
  <c r="AH236" i="11"/>
  <c r="AJ236" i="11"/>
  <c r="AK236" i="11"/>
  <c r="AG237" i="11"/>
  <c r="AJ237" i="11" s="1"/>
  <c r="AH237" i="11"/>
  <c r="AK237" i="11" s="1"/>
  <c r="AG238" i="11"/>
  <c r="AH238" i="11"/>
  <c r="AJ238" i="11"/>
  <c r="AK238" i="11"/>
  <c r="T175" i="11"/>
  <c r="U175" i="11"/>
  <c r="V175" i="11"/>
  <c r="W175" i="11"/>
  <c r="T176" i="11"/>
  <c r="U176" i="11"/>
  <c r="V176" i="11"/>
  <c r="W176" i="11"/>
  <c r="T177" i="11"/>
  <c r="U177" i="11"/>
  <c r="V177" i="11"/>
  <c r="W177" i="11"/>
  <c r="T178" i="11"/>
  <c r="U178" i="11"/>
  <c r="V178" i="11"/>
  <c r="W178" i="11"/>
  <c r="T179" i="11"/>
  <c r="U179" i="11"/>
  <c r="V179" i="11"/>
  <c r="W179" i="11"/>
  <c r="T180" i="11"/>
  <c r="U180" i="11"/>
  <c r="V180" i="11"/>
  <c r="W180" i="11"/>
  <c r="T181" i="11"/>
  <c r="U181" i="11"/>
  <c r="V181" i="11"/>
  <c r="W181" i="11"/>
  <c r="T182" i="11"/>
  <c r="U182" i="11"/>
  <c r="V182" i="11"/>
  <c r="W182" i="11"/>
  <c r="T183" i="11"/>
  <c r="U183" i="11"/>
  <c r="V183" i="11"/>
  <c r="W183" i="11"/>
  <c r="T184" i="11"/>
  <c r="U184" i="11"/>
  <c r="V184" i="11"/>
  <c r="W184" i="11"/>
  <c r="T185" i="11"/>
  <c r="U185" i="11"/>
  <c r="V185" i="11"/>
  <c r="W185" i="11"/>
  <c r="T186" i="11"/>
  <c r="U186" i="11"/>
  <c r="V186" i="11"/>
  <c r="W186" i="11"/>
  <c r="T187" i="11"/>
  <c r="U187" i="11"/>
  <c r="V187" i="11"/>
  <c r="W187" i="11"/>
  <c r="T188" i="11"/>
  <c r="U188" i="11"/>
  <c r="V188" i="11"/>
  <c r="W188" i="11"/>
  <c r="T189" i="11"/>
  <c r="V189" i="11" s="1"/>
  <c r="U189" i="11"/>
  <c r="W189" i="11"/>
  <c r="T190" i="11"/>
  <c r="U190" i="11"/>
  <c r="V190" i="11"/>
  <c r="W190" i="11"/>
  <c r="T191" i="11"/>
  <c r="U191" i="11"/>
  <c r="V191" i="11"/>
  <c r="W191" i="11"/>
  <c r="T192" i="11"/>
  <c r="U192" i="11"/>
  <c r="V192" i="11"/>
  <c r="W192" i="11"/>
  <c r="T193" i="11"/>
  <c r="U193" i="11"/>
  <c r="V193" i="11"/>
  <c r="W193" i="11"/>
  <c r="T194" i="11"/>
  <c r="U194" i="11"/>
  <c r="V194" i="11"/>
  <c r="W194" i="11"/>
  <c r="T195" i="11"/>
  <c r="U195" i="11"/>
  <c r="V195" i="11"/>
  <c r="W195" i="11"/>
  <c r="T196" i="11"/>
  <c r="U196" i="11"/>
  <c r="V196" i="11"/>
  <c r="W196" i="11"/>
  <c r="T197" i="11"/>
  <c r="U197" i="11"/>
  <c r="V197" i="11"/>
  <c r="W197" i="11"/>
  <c r="T198" i="11"/>
  <c r="U198" i="11"/>
  <c r="V198" i="11"/>
  <c r="W198" i="11"/>
  <c r="T199" i="11"/>
  <c r="U199" i="11"/>
  <c r="V199" i="11"/>
  <c r="W199" i="11"/>
  <c r="T200" i="11"/>
  <c r="U200" i="11"/>
  <c r="V200" i="11"/>
  <c r="W200" i="11"/>
  <c r="T201" i="11"/>
  <c r="V201" i="11" s="1"/>
  <c r="U201" i="11"/>
  <c r="W201" i="11"/>
  <c r="T202" i="11"/>
  <c r="U202" i="11"/>
  <c r="V202" i="11"/>
  <c r="W202" i="11"/>
  <c r="T203" i="11"/>
  <c r="U203" i="11"/>
  <c r="V203" i="11"/>
  <c r="W203" i="11"/>
  <c r="T204" i="11"/>
  <c r="U204" i="11"/>
  <c r="V204" i="11"/>
  <c r="W204" i="11"/>
  <c r="T205" i="11"/>
  <c r="U205" i="11"/>
  <c r="V205" i="11"/>
  <c r="W205" i="11"/>
  <c r="T206" i="11"/>
  <c r="U206" i="11"/>
  <c r="V206" i="11"/>
  <c r="W206" i="11"/>
  <c r="T207" i="11"/>
  <c r="U207" i="11"/>
  <c r="V207" i="11"/>
  <c r="W207" i="11"/>
  <c r="T208" i="11"/>
  <c r="U208" i="11"/>
  <c r="V208" i="11"/>
  <c r="W208" i="11"/>
  <c r="T209" i="11"/>
  <c r="U209" i="11"/>
  <c r="V209" i="11"/>
  <c r="W209" i="11"/>
  <c r="T210" i="11"/>
  <c r="U210" i="11"/>
  <c r="V210" i="11"/>
  <c r="W210" i="11"/>
  <c r="T211" i="11"/>
  <c r="U211" i="11"/>
  <c r="V211" i="11"/>
  <c r="W211" i="11"/>
  <c r="T212" i="11"/>
  <c r="U212" i="11"/>
  <c r="V212" i="11"/>
  <c r="W212" i="11"/>
  <c r="T213" i="11"/>
  <c r="V213" i="11" s="1"/>
  <c r="U213" i="11"/>
  <c r="W213" i="11"/>
  <c r="T214" i="11"/>
  <c r="U214" i="11"/>
  <c r="V214" i="11"/>
  <c r="W214" i="11"/>
  <c r="T215" i="11"/>
  <c r="U215" i="11"/>
  <c r="V215" i="11"/>
  <c r="W215" i="11"/>
  <c r="T216" i="11"/>
  <c r="U216" i="11"/>
  <c r="V216" i="11"/>
  <c r="W216" i="11"/>
  <c r="T217" i="11"/>
  <c r="U217" i="11"/>
  <c r="V217" i="11"/>
  <c r="W217" i="11"/>
  <c r="T218" i="11"/>
  <c r="U218" i="11"/>
  <c r="V218" i="11"/>
  <c r="W218" i="11"/>
  <c r="T219" i="11"/>
  <c r="U219" i="11"/>
  <c r="V219" i="11"/>
  <c r="W219" i="11"/>
  <c r="T220" i="11"/>
  <c r="U220" i="11"/>
  <c r="V220" i="11"/>
  <c r="W220" i="11"/>
  <c r="T221" i="11"/>
  <c r="U221" i="11"/>
  <c r="V221" i="11"/>
  <c r="W221" i="11"/>
  <c r="T222" i="11"/>
  <c r="U222" i="11"/>
  <c r="V222" i="11"/>
  <c r="W222" i="11"/>
  <c r="T223" i="11"/>
  <c r="U223" i="11"/>
  <c r="V223" i="11"/>
  <c r="W223" i="11"/>
  <c r="T224" i="11"/>
  <c r="U224" i="11"/>
  <c r="V224" i="11"/>
  <c r="W224" i="11"/>
  <c r="T225" i="11"/>
  <c r="U225" i="11"/>
  <c r="V225" i="11"/>
  <c r="W225" i="11"/>
  <c r="T226" i="11"/>
  <c r="U226" i="11"/>
  <c r="V226" i="11"/>
  <c r="W226" i="11"/>
  <c r="T227" i="11"/>
  <c r="U227" i="11"/>
  <c r="V227" i="11"/>
  <c r="W227" i="11"/>
  <c r="T228" i="11"/>
  <c r="U228" i="11"/>
  <c r="V228" i="11"/>
  <c r="W228" i="11"/>
  <c r="T229" i="11"/>
  <c r="U229" i="11"/>
  <c r="V229" i="11"/>
  <c r="W229" i="11"/>
  <c r="T230" i="11"/>
  <c r="U230" i="11"/>
  <c r="V230" i="11"/>
  <c r="W230" i="11"/>
  <c r="T231" i="11"/>
  <c r="U231" i="11"/>
  <c r="V231" i="11"/>
  <c r="W231" i="11"/>
  <c r="T232" i="11"/>
  <c r="U232" i="11"/>
  <c r="V232" i="11"/>
  <c r="W232" i="11"/>
  <c r="T233" i="11"/>
  <c r="U233" i="11"/>
  <c r="V233" i="11"/>
  <c r="W233" i="11"/>
  <c r="T234" i="11"/>
  <c r="U234" i="11"/>
  <c r="V234" i="11"/>
  <c r="W234" i="11"/>
  <c r="T235" i="11"/>
  <c r="U235" i="11"/>
  <c r="V235" i="11"/>
  <c r="W235" i="11"/>
  <c r="T236" i="11"/>
  <c r="U236" i="11"/>
  <c r="V236" i="11"/>
  <c r="W236" i="11"/>
  <c r="T237" i="11"/>
  <c r="U237" i="11"/>
  <c r="W237" i="11" s="1"/>
  <c r="V237" i="11"/>
  <c r="T238" i="11"/>
  <c r="U238" i="11"/>
  <c r="V238" i="11"/>
  <c r="W238" i="11"/>
  <c r="T166" i="11"/>
  <c r="V166" i="11" s="1"/>
  <c r="U166" i="11"/>
  <c r="W166" i="11" s="1"/>
  <c r="AG166" i="11"/>
  <c r="AJ166" i="11" s="1"/>
  <c r="AH166" i="11"/>
  <c r="AK166" i="11" s="1"/>
  <c r="T167" i="11"/>
  <c r="U167" i="11"/>
  <c r="V167" i="11"/>
  <c r="W167" i="11"/>
  <c r="AG167" i="11"/>
  <c r="AJ167" i="11" s="1"/>
  <c r="AH167" i="11"/>
  <c r="AK167" i="11" s="1"/>
  <c r="T168" i="11"/>
  <c r="U168" i="11"/>
  <c r="V168" i="11"/>
  <c r="W168" i="11"/>
  <c r="AG168" i="11"/>
  <c r="AJ168" i="11" s="1"/>
  <c r="AH168" i="11"/>
  <c r="AK168" i="11" s="1"/>
  <c r="T169" i="11"/>
  <c r="U169" i="11"/>
  <c r="V169" i="11"/>
  <c r="W169" i="11"/>
  <c r="AG169" i="11"/>
  <c r="AJ169" i="11" s="1"/>
  <c r="AH169" i="11"/>
  <c r="AK169" i="11" s="1"/>
  <c r="T170" i="11"/>
  <c r="U170" i="11"/>
  <c r="V170" i="11"/>
  <c r="W170" i="11"/>
  <c r="AG170" i="11"/>
  <c r="AJ170" i="11" s="1"/>
  <c r="AH170" i="11"/>
  <c r="AK170" i="11" s="1"/>
  <c r="T171" i="11"/>
  <c r="U171" i="11"/>
  <c r="V171" i="11"/>
  <c r="W171" i="11"/>
  <c r="AG171" i="11"/>
  <c r="AJ171" i="11" s="1"/>
  <c r="AH171" i="11"/>
  <c r="AK171" i="11" s="1"/>
  <c r="T172" i="11"/>
  <c r="U172" i="11"/>
  <c r="V172" i="11"/>
  <c r="W172" i="11"/>
  <c r="AG172" i="11"/>
  <c r="AJ172" i="11" s="1"/>
  <c r="AH172" i="11"/>
  <c r="AK172" i="11" s="1"/>
  <c r="T173" i="11"/>
  <c r="U173" i="11"/>
  <c r="V173" i="11"/>
  <c r="W173" i="11"/>
  <c r="AG173" i="11"/>
  <c r="AJ173" i="11" s="1"/>
  <c r="AH173" i="11"/>
  <c r="AK173" i="11" s="1"/>
  <c r="T174" i="11"/>
  <c r="U174" i="11"/>
  <c r="V174" i="11"/>
  <c r="W174" i="11"/>
  <c r="T84" i="11" l="1"/>
  <c r="U84" i="11"/>
  <c r="V84" i="11"/>
  <c r="W84" i="11"/>
  <c r="AG84" i="11"/>
  <c r="AJ84" i="11" s="1"/>
  <c r="AH84" i="11"/>
  <c r="AK84" i="11" s="1"/>
  <c r="T85" i="11"/>
  <c r="U85" i="11"/>
  <c r="V85" i="11"/>
  <c r="W85" i="11"/>
  <c r="AG85" i="11"/>
  <c r="AJ85" i="11" s="1"/>
  <c r="AH85" i="11"/>
  <c r="AK85" i="11" s="1"/>
  <c r="T86" i="11"/>
  <c r="U86" i="11"/>
  <c r="V86" i="11"/>
  <c r="W86" i="11"/>
  <c r="AG86" i="11"/>
  <c r="AJ86" i="11" s="1"/>
  <c r="AH86" i="11"/>
  <c r="AK86" i="11"/>
  <c r="T87" i="11"/>
  <c r="U87" i="11"/>
  <c r="V87" i="11"/>
  <c r="W87" i="11"/>
  <c r="AG87" i="11"/>
  <c r="AJ87" i="11" s="1"/>
  <c r="AH87" i="11"/>
  <c r="AK87" i="11" s="1"/>
  <c r="T88" i="11"/>
  <c r="U88" i="11"/>
  <c r="V88" i="11"/>
  <c r="W88" i="11"/>
  <c r="AG88" i="11"/>
  <c r="AJ88" i="11" s="1"/>
  <c r="AH88" i="11"/>
  <c r="AK88" i="11"/>
  <c r="T89" i="11"/>
  <c r="U89" i="11"/>
  <c r="V89" i="11"/>
  <c r="W89" i="11"/>
  <c r="AG89" i="11"/>
  <c r="AJ89" i="11" s="1"/>
  <c r="AH89" i="11"/>
  <c r="AK89" i="11" s="1"/>
  <c r="T90" i="11"/>
  <c r="U90" i="11"/>
  <c r="V90" i="11"/>
  <c r="W90" i="11"/>
  <c r="AG90" i="11"/>
  <c r="AJ90" i="11" s="1"/>
  <c r="AH90" i="11"/>
  <c r="AK90" i="11"/>
  <c r="T91" i="11"/>
  <c r="U91" i="11"/>
  <c r="V91" i="11"/>
  <c r="W91" i="11"/>
  <c r="AG91" i="11"/>
  <c r="AJ91" i="11" s="1"/>
  <c r="AH91" i="11"/>
  <c r="AK91" i="11" s="1"/>
  <c r="T92" i="11"/>
  <c r="U92" i="11"/>
  <c r="V92" i="11"/>
  <c r="W92" i="11"/>
  <c r="AG92" i="11"/>
  <c r="AJ92" i="11" s="1"/>
  <c r="AH92" i="11"/>
  <c r="AK92" i="11"/>
  <c r="T93" i="11"/>
  <c r="U93" i="11"/>
  <c r="V93" i="11"/>
  <c r="W93" i="11"/>
  <c r="AG93" i="11"/>
  <c r="AJ93" i="11" s="1"/>
  <c r="AH93" i="11"/>
  <c r="AK93" i="11" s="1"/>
  <c r="T94" i="11"/>
  <c r="U94" i="11"/>
  <c r="V94" i="11"/>
  <c r="W94" i="11"/>
  <c r="AG94" i="11"/>
  <c r="AJ94" i="11" s="1"/>
  <c r="AH94" i="11"/>
  <c r="AK94" i="11"/>
  <c r="T95" i="11"/>
  <c r="U95" i="11"/>
  <c r="V95" i="11"/>
  <c r="W95" i="11"/>
  <c r="AG95" i="11"/>
  <c r="AJ95" i="11" s="1"/>
  <c r="AH95" i="11"/>
  <c r="AK95" i="11" s="1"/>
  <c r="T96" i="11"/>
  <c r="U96" i="11"/>
  <c r="V96" i="11"/>
  <c r="W96" i="11"/>
  <c r="AG96" i="11"/>
  <c r="AJ96" i="11" s="1"/>
  <c r="AH96" i="11"/>
  <c r="AK96" i="11"/>
  <c r="T97" i="11"/>
  <c r="U97" i="11"/>
  <c r="V97" i="11"/>
  <c r="W97" i="11"/>
  <c r="AG97" i="11"/>
  <c r="AJ97" i="11" s="1"/>
  <c r="AH97" i="11"/>
  <c r="AK97" i="11" s="1"/>
  <c r="T98" i="11"/>
  <c r="U98" i="11"/>
  <c r="V98" i="11"/>
  <c r="W98" i="11"/>
  <c r="AG98" i="11"/>
  <c r="AJ98" i="11" s="1"/>
  <c r="AH98" i="11"/>
  <c r="AK98" i="11"/>
  <c r="T99" i="11"/>
  <c r="U99" i="11"/>
  <c r="V99" i="11"/>
  <c r="W99" i="11"/>
  <c r="AG99" i="11"/>
  <c r="AJ99" i="11" s="1"/>
  <c r="AH99" i="11"/>
  <c r="AK99" i="11" s="1"/>
  <c r="T100" i="11"/>
  <c r="U100" i="11"/>
  <c r="V100" i="11"/>
  <c r="W100" i="11"/>
  <c r="AG100" i="11"/>
  <c r="AJ100" i="11" s="1"/>
  <c r="AH100" i="11"/>
  <c r="AK100" i="11"/>
  <c r="T101" i="11"/>
  <c r="U101" i="11"/>
  <c r="V101" i="11"/>
  <c r="W101" i="11"/>
  <c r="AG101" i="11"/>
  <c r="AJ101" i="11" s="1"/>
  <c r="AH101" i="11"/>
  <c r="AK101" i="11" s="1"/>
  <c r="T102" i="11"/>
  <c r="U102" i="11"/>
  <c r="V102" i="11"/>
  <c r="W102" i="11"/>
  <c r="AG102" i="11"/>
  <c r="AJ102" i="11" s="1"/>
  <c r="AH102" i="11"/>
  <c r="AK102" i="11"/>
  <c r="T103" i="11"/>
  <c r="U103" i="11"/>
  <c r="V103" i="11"/>
  <c r="W103" i="11"/>
  <c r="AG103" i="11"/>
  <c r="AJ103" i="11" s="1"/>
  <c r="AH103" i="11"/>
  <c r="AK103" i="11" s="1"/>
  <c r="T104" i="11"/>
  <c r="U104" i="11"/>
  <c r="V104" i="11"/>
  <c r="W104" i="11"/>
  <c r="AG104" i="11"/>
  <c r="AJ104" i="11" s="1"/>
  <c r="AH104" i="11"/>
  <c r="AK104" i="11"/>
  <c r="T105" i="11"/>
  <c r="U105" i="11"/>
  <c r="V105" i="11"/>
  <c r="W105" i="11"/>
  <c r="AG105" i="11"/>
  <c r="AJ105" i="11" s="1"/>
  <c r="AH105" i="11"/>
  <c r="AK105" i="11" s="1"/>
  <c r="T106" i="11"/>
  <c r="U106" i="11"/>
  <c r="W106" i="11" s="1"/>
  <c r="V106" i="11"/>
  <c r="AG106" i="11"/>
  <c r="AJ106" i="11" s="1"/>
  <c r="AH106" i="11"/>
  <c r="AK106" i="11"/>
  <c r="T107" i="11"/>
  <c r="U107" i="11"/>
  <c r="V107" i="11"/>
  <c r="W107" i="11"/>
  <c r="AG107" i="11"/>
  <c r="AJ107" i="11" s="1"/>
  <c r="AH107" i="11"/>
  <c r="AK107" i="11" s="1"/>
  <c r="T108" i="11"/>
  <c r="U108" i="11"/>
  <c r="V108" i="11"/>
  <c r="W108" i="11"/>
  <c r="AG108" i="11"/>
  <c r="AJ108" i="11" s="1"/>
  <c r="AH108" i="11"/>
  <c r="AK108" i="11"/>
  <c r="T109" i="11"/>
  <c r="U109" i="11"/>
  <c r="V109" i="11"/>
  <c r="W109" i="11"/>
  <c r="AG109" i="11"/>
  <c r="AJ109" i="11" s="1"/>
  <c r="AH109" i="11"/>
  <c r="AK109" i="11" s="1"/>
  <c r="T110" i="11"/>
  <c r="U110" i="11"/>
  <c r="V110" i="11"/>
  <c r="W110" i="11"/>
  <c r="AG110" i="11"/>
  <c r="AJ110" i="11" s="1"/>
  <c r="AH110" i="11"/>
  <c r="AK110" i="11"/>
  <c r="T111" i="11"/>
  <c r="U111" i="11"/>
  <c r="V111" i="11"/>
  <c r="W111" i="11"/>
  <c r="AG111" i="11"/>
  <c r="AJ111" i="11" s="1"/>
  <c r="AH111" i="11"/>
  <c r="AK111" i="11" s="1"/>
  <c r="T112" i="11"/>
  <c r="U112" i="11"/>
  <c r="V112" i="11"/>
  <c r="W112" i="11"/>
  <c r="AG112" i="11"/>
  <c r="AJ112" i="11" s="1"/>
  <c r="AH112" i="11"/>
  <c r="AK112" i="11"/>
  <c r="T113" i="11"/>
  <c r="U113" i="11"/>
  <c r="V113" i="11"/>
  <c r="W113" i="11"/>
  <c r="AG113" i="11"/>
  <c r="AJ113" i="11" s="1"/>
  <c r="AH113" i="11"/>
  <c r="AK113" i="11" s="1"/>
  <c r="T114" i="11"/>
  <c r="U114" i="11"/>
  <c r="V114" i="11"/>
  <c r="W114" i="11"/>
  <c r="AG114" i="11"/>
  <c r="AJ114" i="11" s="1"/>
  <c r="AH114" i="11"/>
  <c r="AK114" i="11"/>
  <c r="T115" i="11"/>
  <c r="U115" i="11"/>
  <c r="V115" i="11"/>
  <c r="W115" i="11"/>
  <c r="AG115" i="11"/>
  <c r="AJ115" i="11" s="1"/>
  <c r="AH115" i="11"/>
  <c r="AK115" i="11" s="1"/>
  <c r="T116" i="11"/>
  <c r="U116" i="11"/>
  <c r="V116" i="11"/>
  <c r="W116" i="11"/>
  <c r="AG116" i="11"/>
  <c r="AJ116" i="11" s="1"/>
  <c r="AH116" i="11"/>
  <c r="AK116" i="11"/>
  <c r="T117" i="11"/>
  <c r="U117" i="11"/>
  <c r="V117" i="11"/>
  <c r="W117" i="11"/>
  <c r="AG117" i="11"/>
  <c r="AJ117" i="11" s="1"/>
  <c r="AH117" i="11"/>
  <c r="AK117" i="11" s="1"/>
  <c r="T118" i="11"/>
  <c r="U118" i="11"/>
  <c r="V118" i="11"/>
  <c r="W118" i="11"/>
  <c r="AG118" i="11"/>
  <c r="AJ118" i="11" s="1"/>
  <c r="AH118" i="11"/>
  <c r="AK118" i="11"/>
  <c r="T119" i="11"/>
  <c r="U119" i="11"/>
  <c r="V119" i="11"/>
  <c r="W119" i="11"/>
  <c r="AG119" i="11"/>
  <c r="AJ119" i="11" s="1"/>
  <c r="AH119" i="11"/>
  <c r="AK119" i="11" s="1"/>
  <c r="T120" i="11"/>
  <c r="U120" i="11"/>
  <c r="V120" i="11"/>
  <c r="W120" i="11"/>
  <c r="AG120" i="11"/>
  <c r="AJ120" i="11" s="1"/>
  <c r="AH120" i="11"/>
  <c r="AK120" i="11"/>
  <c r="T121" i="11"/>
  <c r="U121" i="11"/>
  <c r="V121" i="11"/>
  <c r="W121" i="11"/>
  <c r="AG121" i="11"/>
  <c r="AJ121" i="11" s="1"/>
  <c r="AH121" i="11"/>
  <c r="AK121" i="11" s="1"/>
  <c r="T122" i="11"/>
  <c r="U122" i="11"/>
  <c r="V122" i="11"/>
  <c r="W122" i="11"/>
  <c r="AG122" i="11"/>
  <c r="AJ122" i="11" s="1"/>
  <c r="AH122" i="11"/>
  <c r="AK122" i="11"/>
  <c r="T123" i="11"/>
  <c r="U123" i="11"/>
  <c r="V123" i="11"/>
  <c r="W123" i="11"/>
  <c r="AG123" i="11"/>
  <c r="AJ123" i="11" s="1"/>
  <c r="AH123" i="11"/>
  <c r="AK123" i="11" s="1"/>
  <c r="T124" i="11"/>
  <c r="U124" i="11"/>
  <c r="V124" i="11"/>
  <c r="W124" i="11"/>
  <c r="AG124" i="11"/>
  <c r="AJ124" i="11" s="1"/>
  <c r="AH124" i="11"/>
  <c r="AK124" i="11"/>
  <c r="T125" i="11"/>
  <c r="U125" i="11"/>
  <c r="V125" i="11"/>
  <c r="W125" i="11"/>
  <c r="AG125" i="11"/>
  <c r="AJ125" i="11" s="1"/>
  <c r="AH125" i="11"/>
  <c r="AK125" i="11" s="1"/>
  <c r="T126" i="11"/>
  <c r="U126" i="11"/>
  <c r="V126" i="11"/>
  <c r="W126" i="11"/>
  <c r="AG126" i="11"/>
  <c r="AJ126" i="11" s="1"/>
  <c r="AH126" i="11"/>
  <c r="AK126" i="11"/>
  <c r="T127" i="11"/>
  <c r="U127" i="11"/>
  <c r="V127" i="11"/>
  <c r="W127" i="11"/>
  <c r="AG127" i="11"/>
  <c r="AJ127" i="11" s="1"/>
  <c r="AH127" i="11"/>
  <c r="AK127" i="11" s="1"/>
  <c r="T128" i="11"/>
  <c r="U128" i="11"/>
  <c r="V128" i="11"/>
  <c r="W128" i="11"/>
  <c r="AG128" i="11"/>
  <c r="AJ128" i="11" s="1"/>
  <c r="AH128" i="11"/>
  <c r="AK128" i="11"/>
  <c r="T129" i="11"/>
  <c r="U129" i="11"/>
  <c r="V129" i="11"/>
  <c r="W129" i="11"/>
  <c r="AG129" i="11"/>
  <c r="AJ129" i="11" s="1"/>
  <c r="AH129" i="11"/>
  <c r="AK129" i="11" s="1"/>
  <c r="T130" i="11"/>
  <c r="V130" i="11" s="1"/>
  <c r="U130" i="11"/>
  <c r="W130" i="11" s="1"/>
  <c r="AG130" i="11"/>
  <c r="AJ130" i="11" s="1"/>
  <c r="AH130" i="11"/>
  <c r="AK130" i="11"/>
  <c r="T131" i="11"/>
  <c r="U131" i="11"/>
  <c r="V131" i="11"/>
  <c r="W131" i="11"/>
  <c r="AG131" i="11"/>
  <c r="AJ131" i="11" s="1"/>
  <c r="AH131" i="11"/>
  <c r="AK131" i="11" s="1"/>
  <c r="T132" i="11"/>
  <c r="U132" i="11"/>
  <c r="V132" i="11"/>
  <c r="W132" i="11"/>
  <c r="AG132" i="11"/>
  <c r="AJ132" i="11" s="1"/>
  <c r="AH132" i="11"/>
  <c r="AK132" i="11"/>
  <c r="T133" i="11"/>
  <c r="U133" i="11"/>
  <c r="V133" i="11"/>
  <c r="W133" i="11"/>
  <c r="AG133" i="11"/>
  <c r="AJ133" i="11" s="1"/>
  <c r="AH133" i="11"/>
  <c r="AK133" i="11" s="1"/>
  <c r="T134" i="11"/>
  <c r="U134" i="11"/>
  <c r="V134" i="11"/>
  <c r="W134" i="11"/>
  <c r="AG134" i="11"/>
  <c r="AJ134" i="11" s="1"/>
  <c r="AH134" i="11"/>
  <c r="AK134" i="11"/>
  <c r="T135" i="11"/>
  <c r="U135" i="11"/>
  <c r="V135" i="11"/>
  <c r="W135" i="11"/>
  <c r="AG135" i="11"/>
  <c r="AJ135" i="11" s="1"/>
  <c r="AH135" i="11"/>
  <c r="AK135" i="11" s="1"/>
  <c r="T136" i="11"/>
  <c r="U136" i="11"/>
  <c r="V136" i="11"/>
  <c r="W136" i="11"/>
  <c r="AG136" i="11"/>
  <c r="AJ136" i="11" s="1"/>
  <c r="AH136" i="11"/>
  <c r="AK136" i="11"/>
  <c r="T137" i="11"/>
  <c r="U137" i="11"/>
  <c r="V137" i="11"/>
  <c r="W137" i="11"/>
  <c r="AG137" i="11"/>
  <c r="AJ137" i="11" s="1"/>
  <c r="AH137" i="11"/>
  <c r="AK137" i="11" s="1"/>
  <c r="T138" i="11"/>
  <c r="U138" i="11"/>
  <c r="V138" i="11"/>
  <c r="W138" i="11"/>
  <c r="AG138" i="11"/>
  <c r="AJ138" i="11" s="1"/>
  <c r="AH138" i="11"/>
  <c r="AK138" i="11"/>
  <c r="T139" i="11"/>
  <c r="U139" i="11"/>
  <c r="V139" i="11"/>
  <c r="W139" i="11"/>
  <c r="AG139" i="11"/>
  <c r="AJ139" i="11" s="1"/>
  <c r="AH139" i="11"/>
  <c r="AK139" i="11" s="1"/>
  <c r="T140" i="11"/>
  <c r="U140" i="11"/>
  <c r="V140" i="11"/>
  <c r="W140" i="11"/>
  <c r="AG140" i="11"/>
  <c r="AJ140" i="11" s="1"/>
  <c r="AH140" i="11"/>
  <c r="AK140" i="11"/>
  <c r="T141" i="11"/>
  <c r="U141" i="11"/>
  <c r="V141" i="11"/>
  <c r="W141" i="11"/>
  <c r="AG141" i="11"/>
  <c r="AJ141" i="11" s="1"/>
  <c r="AH141" i="11"/>
  <c r="AK141" i="11" s="1"/>
  <c r="T142" i="11"/>
  <c r="U142" i="11"/>
  <c r="V142" i="11"/>
  <c r="W142" i="11"/>
  <c r="AG142" i="11"/>
  <c r="AJ142" i="11" s="1"/>
  <c r="AH142" i="11"/>
  <c r="AK142" i="11"/>
  <c r="T143" i="11"/>
  <c r="U143" i="11"/>
  <c r="V143" i="11"/>
  <c r="W143" i="11"/>
  <c r="AG143" i="11"/>
  <c r="AJ143" i="11" s="1"/>
  <c r="AH143" i="11"/>
  <c r="AK143" i="11" s="1"/>
  <c r="T144" i="11"/>
  <c r="U144" i="11"/>
  <c r="V144" i="11"/>
  <c r="W144" i="11"/>
  <c r="AG144" i="11"/>
  <c r="AJ144" i="11" s="1"/>
  <c r="AH144" i="11"/>
  <c r="AK144" i="11"/>
  <c r="T145" i="11"/>
  <c r="U145" i="11"/>
  <c r="V145" i="11"/>
  <c r="W145" i="11"/>
  <c r="AG145" i="11"/>
  <c r="AJ145" i="11" s="1"/>
  <c r="AH145" i="11"/>
  <c r="AK145" i="11" s="1"/>
  <c r="T146" i="11"/>
  <c r="U146" i="11"/>
  <c r="V146" i="11"/>
  <c r="W146" i="11"/>
  <c r="AG146" i="11"/>
  <c r="AJ146" i="11" s="1"/>
  <c r="AH146" i="11"/>
  <c r="AK146" i="11"/>
  <c r="T147" i="11"/>
  <c r="U147" i="11"/>
  <c r="V147" i="11"/>
  <c r="W147" i="11"/>
  <c r="AG147" i="11"/>
  <c r="AJ147" i="11" s="1"/>
  <c r="AH147" i="11"/>
  <c r="AK147" i="11" s="1"/>
  <c r="T148" i="11"/>
  <c r="U148" i="11"/>
  <c r="V148" i="11"/>
  <c r="W148" i="11"/>
  <c r="AG148" i="11"/>
  <c r="AJ148" i="11" s="1"/>
  <c r="AH148" i="11"/>
  <c r="AK148" i="11"/>
  <c r="T149" i="11"/>
  <c r="U149" i="11"/>
  <c r="V149" i="11"/>
  <c r="W149" i="11"/>
  <c r="AG149" i="11"/>
  <c r="AJ149" i="11" s="1"/>
  <c r="AH149" i="11"/>
  <c r="AK149" i="11" s="1"/>
  <c r="T150" i="11"/>
  <c r="U150" i="11"/>
  <c r="V150" i="11"/>
  <c r="W150" i="11"/>
  <c r="AG150" i="11"/>
  <c r="AJ150" i="11" s="1"/>
  <c r="AH150" i="11"/>
  <c r="AK150" i="11"/>
  <c r="T151" i="11"/>
  <c r="U151" i="11"/>
  <c r="V151" i="11"/>
  <c r="W151" i="11"/>
  <c r="AG151" i="11"/>
  <c r="AJ151" i="11" s="1"/>
  <c r="AH151" i="11"/>
  <c r="AK151" i="11" s="1"/>
  <c r="T152" i="11"/>
  <c r="U152" i="11"/>
  <c r="V152" i="11"/>
  <c r="W152" i="11"/>
  <c r="AG152" i="11"/>
  <c r="AJ152" i="11" s="1"/>
  <c r="AH152" i="11"/>
  <c r="AK152" i="11"/>
  <c r="T153" i="11"/>
  <c r="U153" i="11"/>
  <c r="V153" i="11"/>
  <c r="W153" i="11"/>
  <c r="AG153" i="11"/>
  <c r="AJ153" i="11" s="1"/>
  <c r="AH153" i="11"/>
  <c r="AK153" i="11"/>
  <c r="T154" i="11"/>
  <c r="U154" i="11"/>
  <c r="W154" i="11" s="1"/>
  <c r="V154" i="11"/>
  <c r="AG154" i="11"/>
  <c r="AJ154" i="11" s="1"/>
  <c r="AH154" i="11"/>
  <c r="AK154" i="11"/>
  <c r="T155" i="11"/>
  <c r="U155" i="11"/>
  <c r="V155" i="11"/>
  <c r="W155" i="11"/>
  <c r="AG155" i="11"/>
  <c r="AJ155" i="11" s="1"/>
  <c r="AH155" i="11"/>
  <c r="AK155" i="11" s="1"/>
  <c r="T156" i="11"/>
  <c r="U156" i="11"/>
  <c r="V156" i="11"/>
  <c r="W156" i="11"/>
  <c r="AG156" i="11"/>
  <c r="AJ156" i="11" s="1"/>
  <c r="AH156" i="11"/>
  <c r="AK156" i="11"/>
  <c r="T157" i="11"/>
  <c r="U157" i="11"/>
  <c r="V157" i="11"/>
  <c r="W157" i="11"/>
  <c r="AG157" i="11"/>
  <c r="AJ157" i="11" s="1"/>
  <c r="AH157" i="11"/>
  <c r="AK157" i="11" s="1"/>
  <c r="T158" i="11"/>
  <c r="U158" i="11"/>
  <c r="V158" i="11"/>
  <c r="W158" i="11"/>
  <c r="AG158" i="11"/>
  <c r="AJ158" i="11" s="1"/>
  <c r="AH158" i="11"/>
  <c r="AK158" i="11"/>
  <c r="T159" i="11"/>
  <c r="U159" i="11"/>
  <c r="V159" i="11"/>
  <c r="W159" i="11"/>
  <c r="AG159" i="11"/>
  <c r="AJ159" i="11" s="1"/>
  <c r="AH159" i="11"/>
  <c r="AK159" i="11" s="1"/>
  <c r="T160" i="11"/>
  <c r="U160" i="11"/>
  <c r="V160" i="11"/>
  <c r="W160" i="11"/>
  <c r="AG160" i="11"/>
  <c r="AJ160" i="11" s="1"/>
  <c r="AH160" i="11"/>
  <c r="AK160" i="11"/>
  <c r="T161" i="11"/>
  <c r="U161" i="11"/>
  <c r="V161" i="11"/>
  <c r="W161" i="11"/>
  <c r="AG161" i="11"/>
  <c r="AJ161" i="11" s="1"/>
  <c r="AH161" i="11"/>
  <c r="AK161" i="11"/>
  <c r="T162" i="11"/>
  <c r="U162" i="11"/>
  <c r="V162" i="11"/>
  <c r="W162" i="11"/>
  <c r="AG162" i="11"/>
  <c r="AJ162" i="11" s="1"/>
  <c r="AH162" i="11"/>
  <c r="AK162" i="11"/>
  <c r="T163" i="11"/>
  <c r="U163" i="11"/>
  <c r="V163" i="11"/>
  <c r="W163" i="11"/>
  <c r="AG163" i="11"/>
  <c r="AJ163" i="11" s="1"/>
  <c r="AH163" i="11"/>
  <c r="AK163" i="11" s="1"/>
  <c r="T164" i="11"/>
  <c r="U164" i="11"/>
  <c r="V164" i="11"/>
  <c r="W164" i="11"/>
  <c r="AG164" i="11"/>
  <c r="AJ164" i="11" s="1"/>
  <c r="AH164" i="11"/>
  <c r="AK164" i="11"/>
  <c r="T165" i="11"/>
  <c r="U165" i="11"/>
  <c r="V165" i="11"/>
  <c r="W165" i="11"/>
  <c r="AG165" i="11"/>
  <c r="AJ165" i="11" s="1"/>
  <c r="AH165" i="11"/>
  <c r="AK165" i="11" s="1"/>
  <c r="T38" i="11" l="1"/>
  <c r="U38" i="11"/>
  <c r="V38" i="11"/>
  <c r="W38" i="11"/>
  <c r="AG38" i="11"/>
  <c r="AJ38" i="11" s="1"/>
  <c r="AH38" i="11"/>
  <c r="AK38" i="11" s="1"/>
  <c r="T39" i="11"/>
  <c r="U39" i="11"/>
  <c r="V39" i="11"/>
  <c r="W39" i="11"/>
  <c r="AG39" i="11"/>
  <c r="AJ39" i="11" s="1"/>
  <c r="AH39" i="11"/>
  <c r="AK39" i="11"/>
  <c r="T40" i="11"/>
  <c r="U40" i="11"/>
  <c r="V40" i="11"/>
  <c r="W40" i="11"/>
  <c r="AG40" i="11"/>
  <c r="AJ40" i="11" s="1"/>
  <c r="AH40" i="11"/>
  <c r="AK40" i="11" s="1"/>
  <c r="T41" i="11"/>
  <c r="U41" i="11"/>
  <c r="V41" i="11"/>
  <c r="W41" i="11"/>
  <c r="AG41" i="11"/>
  <c r="AJ41" i="11" s="1"/>
  <c r="AH41" i="11"/>
  <c r="AK41" i="11"/>
  <c r="T42" i="11"/>
  <c r="U42" i="11"/>
  <c r="V42" i="11"/>
  <c r="W42" i="11"/>
  <c r="AG42" i="11"/>
  <c r="AJ42" i="11" s="1"/>
  <c r="AH42" i="11"/>
  <c r="AK42" i="11"/>
  <c r="T43" i="11"/>
  <c r="U43" i="11"/>
  <c r="V43" i="11"/>
  <c r="W43" i="11"/>
  <c r="AG43" i="11"/>
  <c r="AJ43" i="11" s="1"/>
  <c r="AH43" i="11"/>
  <c r="AK43" i="11" s="1"/>
  <c r="T44" i="11"/>
  <c r="U44" i="11"/>
  <c r="V44" i="11"/>
  <c r="W44" i="11"/>
  <c r="AG44" i="11"/>
  <c r="AJ44" i="11" s="1"/>
  <c r="AH44" i="11"/>
  <c r="AK44" i="11" s="1"/>
  <c r="AH3" i="11" l="1"/>
  <c r="AK3" i="11" s="1"/>
  <c r="AH4" i="11"/>
  <c r="AK4" i="11" s="1"/>
  <c r="AH5" i="11"/>
  <c r="AK5" i="11" s="1"/>
  <c r="AH6" i="11"/>
  <c r="AK6" i="11" s="1"/>
  <c r="AH7" i="11"/>
  <c r="AK7" i="11" s="1"/>
  <c r="AH8" i="11"/>
  <c r="AK8" i="11" s="1"/>
  <c r="AH9" i="11"/>
  <c r="AK9" i="11" s="1"/>
  <c r="AH10" i="11"/>
  <c r="AK10" i="11" s="1"/>
  <c r="AH11" i="11"/>
  <c r="AK11" i="11" s="1"/>
  <c r="AH12" i="11"/>
  <c r="AK12" i="11" s="1"/>
  <c r="AH13" i="11"/>
  <c r="AK13" i="11" s="1"/>
  <c r="AH14" i="11"/>
  <c r="AK14" i="11" s="1"/>
  <c r="AH15" i="11"/>
  <c r="AK15" i="11" s="1"/>
  <c r="AH16" i="11"/>
  <c r="AK16" i="11" s="1"/>
  <c r="AH17" i="11"/>
  <c r="AK17" i="11" s="1"/>
  <c r="AH18" i="11"/>
  <c r="AK18" i="11" s="1"/>
  <c r="AH19" i="11"/>
  <c r="AK19" i="11" s="1"/>
  <c r="AH20" i="11"/>
  <c r="AK20" i="11" s="1"/>
  <c r="AH21" i="11"/>
  <c r="AK21" i="11" s="1"/>
  <c r="AH22" i="11"/>
  <c r="AK22" i="11" s="1"/>
  <c r="AH23" i="11"/>
  <c r="AK23" i="11" s="1"/>
  <c r="AH24" i="11"/>
  <c r="AK24" i="11" s="1"/>
  <c r="AH25" i="11"/>
  <c r="AK25" i="11" s="1"/>
  <c r="AH26" i="11"/>
  <c r="AK26" i="11" s="1"/>
  <c r="AH27" i="11"/>
  <c r="AK27" i="11" s="1"/>
  <c r="AH28" i="11"/>
  <c r="AK28" i="11" s="1"/>
  <c r="AH29" i="11"/>
  <c r="AK29" i="11" s="1"/>
  <c r="AH30" i="11"/>
  <c r="AK30" i="11" s="1"/>
  <c r="AH31" i="11"/>
  <c r="AK31" i="11" s="1"/>
  <c r="AH32" i="11"/>
  <c r="AK32" i="11" s="1"/>
  <c r="AH33" i="11"/>
  <c r="AK33" i="11" s="1"/>
  <c r="AH34" i="11"/>
  <c r="AK34" i="11" s="1"/>
  <c r="AH35" i="11"/>
  <c r="AK35" i="11" s="1"/>
  <c r="AH36" i="11"/>
  <c r="AK36" i="11" s="1"/>
  <c r="AH37" i="11"/>
  <c r="AK37" i="11" s="1"/>
  <c r="AH45" i="11"/>
  <c r="AK45" i="11" s="1"/>
  <c r="AH46" i="11"/>
  <c r="AK46" i="11" s="1"/>
  <c r="AH47" i="11"/>
  <c r="AK47" i="11" s="1"/>
  <c r="AH48" i="11"/>
  <c r="AK48" i="11" s="1"/>
  <c r="AH49" i="11"/>
  <c r="AK49" i="11"/>
  <c r="AH50" i="11"/>
  <c r="AK50" i="11" s="1"/>
  <c r="AH51" i="11"/>
  <c r="AK51" i="11" s="1"/>
  <c r="AH52" i="11"/>
  <c r="AK52" i="11" s="1"/>
  <c r="AH53" i="11"/>
  <c r="AK53" i="11" s="1"/>
  <c r="AH54" i="11"/>
  <c r="AK54" i="11" s="1"/>
  <c r="AH55" i="11"/>
  <c r="AK55" i="11" s="1"/>
  <c r="AH56" i="11"/>
  <c r="AK56" i="11"/>
  <c r="AH57" i="11"/>
  <c r="AK57" i="11" s="1"/>
  <c r="AH58" i="11"/>
  <c r="AK58" i="11" s="1"/>
  <c r="AH59" i="11"/>
  <c r="AK59" i="11" s="1"/>
  <c r="AH60" i="11"/>
  <c r="AK60" i="11"/>
  <c r="AH61" i="11"/>
  <c r="AK61" i="11"/>
  <c r="AH62" i="11"/>
  <c r="AK62" i="11" s="1"/>
  <c r="AH63" i="11"/>
  <c r="AK63" i="11" s="1"/>
  <c r="AH64" i="11"/>
  <c r="AK64" i="11" s="1"/>
  <c r="AH65" i="11"/>
  <c r="AK65" i="11"/>
  <c r="AH66" i="11"/>
  <c r="AK66" i="11" s="1"/>
  <c r="AH67" i="11"/>
  <c r="AK67" i="11" s="1"/>
  <c r="AH68" i="11"/>
  <c r="AK68" i="11" s="1"/>
  <c r="AH69" i="11"/>
  <c r="AK69" i="11" s="1"/>
  <c r="AH70" i="11"/>
  <c r="AK70" i="11" s="1"/>
  <c r="AH71" i="11"/>
  <c r="AK71" i="11" s="1"/>
  <c r="AH72" i="11"/>
  <c r="AK72" i="11" s="1"/>
  <c r="AH73" i="11"/>
  <c r="AK73" i="11" s="1"/>
  <c r="AH74" i="11"/>
  <c r="AK74" i="11" s="1"/>
  <c r="AH75" i="11"/>
  <c r="AK75" i="11" s="1"/>
  <c r="AH76" i="11"/>
  <c r="AK76" i="11"/>
  <c r="AH77" i="11"/>
  <c r="AK77" i="11" s="1"/>
  <c r="AH78" i="11"/>
  <c r="AK78" i="11" s="1"/>
  <c r="AH79" i="11"/>
  <c r="AK79" i="11" s="1"/>
  <c r="AH80" i="11"/>
  <c r="AK80" i="11" s="1"/>
  <c r="AH81" i="11"/>
  <c r="AK81" i="11" s="1"/>
  <c r="AH82" i="11"/>
  <c r="AK82" i="11" s="1"/>
  <c r="AH83" i="11"/>
  <c r="AK83" i="11" s="1"/>
  <c r="AH2" i="11"/>
  <c r="AK2" i="11" s="1"/>
  <c r="AG2" i="11"/>
  <c r="AJ2" i="11" s="1"/>
  <c r="AG3" i="11"/>
  <c r="AJ3" i="11" s="1"/>
  <c r="AG4" i="11"/>
  <c r="AJ4" i="11" s="1"/>
  <c r="AG5" i="11"/>
  <c r="AJ5" i="11" s="1"/>
  <c r="AG6" i="11"/>
  <c r="AJ6" i="11" s="1"/>
  <c r="AG7" i="11"/>
  <c r="AJ7" i="11" s="1"/>
  <c r="AG8" i="11"/>
  <c r="AJ8" i="11" s="1"/>
  <c r="AG9" i="11"/>
  <c r="AJ9" i="11" s="1"/>
  <c r="AG10" i="11"/>
  <c r="AJ10" i="11" s="1"/>
  <c r="AG11" i="11"/>
  <c r="AJ11" i="11" s="1"/>
  <c r="AG12" i="11"/>
  <c r="AJ12" i="11" s="1"/>
  <c r="AG13" i="11"/>
  <c r="AJ13" i="11" s="1"/>
  <c r="AG14" i="11"/>
  <c r="AJ14" i="11" s="1"/>
  <c r="AG15" i="11"/>
  <c r="AJ15" i="11" s="1"/>
  <c r="AG16" i="11"/>
  <c r="AJ16" i="11" s="1"/>
  <c r="AG17" i="11"/>
  <c r="AJ17" i="11" s="1"/>
  <c r="AG18" i="11"/>
  <c r="AJ18" i="11" s="1"/>
  <c r="AG19" i="11"/>
  <c r="AJ19" i="11" s="1"/>
  <c r="AG20" i="11"/>
  <c r="AJ20" i="11" s="1"/>
  <c r="AG21" i="11"/>
  <c r="AJ21" i="11" s="1"/>
  <c r="AG22" i="11"/>
  <c r="AJ22" i="11" s="1"/>
  <c r="AG23" i="11"/>
  <c r="AJ23" i="11" s="1"/>
  <c r="AG24" i="11"/>
  <c r="AJ24" i="11" s="1"/>
  <c r="AG25" i="11"/>
  <c r="AJ25" i="11" s="1"/>
  <c r="AG26" i="11"/>
  <c r="AJ26" i="11" s="1"/>
  <c r="AG27" i="11"/>
  <c r="AJ27" i="11" s="1"/>
  <c r="AG28" i="11"/>
  <c r="AJ28" i="11" s="1"/>
  <c r="AG29" i="11"/>
  <c r="AJ29" i="11" s="1"/>
  <c r="AG30" i="11"/>
  <c r="AJ30" i="11" s="1"/>
  <c r="AG31" i="11"/>
  <c r="AJ31" i="11" s="1"/>
  <c r="AG32" i="11"/>
  <c r="AJ32" i="11" s="1"/>
  <c r="AG33" i="11"/>
  <c r="AJ33" i="11" s="1"/>
  <c r="AG34" i="11"/>
  <c r="AJ34" i="11" s="1"/>
  <c r="AG35" i="11"/>
  <c r="AJ35" i="11" s="1"/>
  <c r="AG36" i="11"/>
  <c r="AJ36" i="11" s="1"/>
  <c r="AG37" i="11"/>
  <c r="AJ37" i="11" s="1"/>
  <c r="AG45" i="11"/>
  <c r="AJ45" i="11" s="1"/>
  <c r="AG46" i="11"/>
  <c r="AJ46" i="11" s="1"/>
  <c r="AG47" i="11"/>
  <c r="AJ47" i="11" s="1"/>
  <c r="AG48" i="11"/>
  <c r="AJ48" i="11" s="1"/>
  <c r="AG49" i="11"/>
  <c r="AJ49" i="11" s="1"/>
  <c r="AG50" i="11"/>
  <c r="AJ50" i="11" s="1"/>
  <c r="AG51" i="11"/>
  <c r="AJ51" i="11" s="1"/>
  <c r="AG52" i="11"/>
  <c r="AJ52" i="11" s="1"/>
  <c r="AG53" i="11"/>
  <c r="AJ53" i="11" s="1"/>
  <c r="AG54" i="11"/>
  <c r="AJ54" i="11"/>
  <c r="AG55" i="11"/>
  <c r="AJ55" i="11"/>
  <c r="AG56" i="11"/>
  <c r="AJ56" i="11"/>
  <c r="AG57" i="11"/>
  <c r="AJ57" i="11" s="1"/>
  <c r="AG58" i="11"/>
  <c r="AJ58" i="11" s="1"/>
  <c r="AG59" i="11"/>
  <c r="AJ59" i="11" s="1"/>
  <c r="AG60" i="11"/>
  <c r="AJ60" i="11" s="1"/>
  <c r="AG61" i="11"/>
  <c r="AJ61" i="11" s="1"/>
  <c r="AG62" i="11"/>
  <c r="AJ62" i="11"/>
  <c r="AG63" i="11"/>
  <c r="AJ63" i="11"/>
  <c r="AG64" i="11"/>
  <c r="AJ64" i="11"/>
  <c r="AG65" i="11"/>
  <c r="AJ65" i="11" s="1"/>
  <c r="AG66" i="11"/>
  <c r="AJ66" i="11" s="1"/>
  <c r="AG67" i="11"/>
  <c r="AJ67" i="11" s="1"/>
  <c r="AG68" i="11"/>
  <c r="AJ68" i="11" s="1"/>
  <c r="AG69" i="11"/>
  <c r="AJ69" i="11" s="1"/>
  <c r="AG70" i="11"/>
  <c r="AJ70" i="11"/>
  <c r="AG71" i="11"/>
  <c r="AJ71" i="11"/>
  <c r="AG72" i="11"/>
  <c r="AJ72" i="11"/>
  <c r="AG73" i="11"/>
  <c r="AJ73" i="11" s="1"/>
  <c r="AG74" i="11"/>
  <c r="AJ74" i="11" s="1"/>
  <c r="AG75" i="11"/>
  <c r="AJ75" i="11" s="1"/>
  <c r="AG76" i="11"/>
  <c r="AJ76" i="11" s="1"/>
  <c r="AG77" i="11"/>
  <c r="AJ77" i="11" s="1"/>
  <c r="AG78" i="11"/>
  <c r="AJ78" i="11"/>
  <c r="AG79" i="11"/>
  <c r="AJ79" i="11"/>
  <c r="AG80" i="11"/>
  <c r="AJ80" i="11"/>
  <c r="AG81" i="11"/>
  <c r="AJ81" i="11" s="1"/>
  <c r="AG82" i="11"/>
  <c r="AJ82" i="11" s="1"/>
  <c r="AG83" i="11"/>
  <c r="AJ83" i="11" s="1"/>
  <c r="T2" i="11"/>
  <c r="U83" i="11"/>
  <c r="W83" i="11" s="1"/>
  <c r="T83" i="11"/>
  <c r="V83" i="11" s="1"/>
  <c r="W82" i="11"/>
  <c r="V82" i="11"/>
  <c r="U82" i="11"/>
  <c r="T82" i="11"/>
  <c r="W81" i="11"/>
  <c r="V81" i="11"/>
  <c r="U81" i="11"/>
  <c r="T81" i="11"/>
  <c r="W80" i="11"/>
  <c r="V80" i="11"/>
  <c r="U80" i="11"/>
  <c r="T80" i="11"/>
  <c r="U79" i="11"/>
  <c r="W79" i="11" s="1"/>
  <c r="T79" i="11"/>
  <c r="V79" i="11" s="1"/>
  <c r="W78" i="11"/>
  <c r="V78" i="11"/>
  <c r="U78" i="11"/>
  <c r="T78" i="11"/>
  <c r="W77" i="11"/>
  <c r="V77" i="11"/>
  <c r="U77" i="11"/>
  <c r="T77" i="11"/>
  <c r="W76" i="11"/>
  <c r="V76" i="11"/>
  <c r="U76" i="11"/>
  <c r="T76" i="11"/>
  <c r="W75" i="11"/>
  <c r="V75" i="11"/>
  <c r="U75" i="11"/>
  <c r="T75" i="11"/>
  <c r="U74" i="11"/>
  <c r="W74" i="11"/>
  <c r="T74" i="11"/>
  <c r="V74" i="11"/>
  <c r="U73" i="11"/>
  <c r="U72" i="11"/>
  <c r="T73" i="11"/>
  <c r="T72" i="11"/>
  <c r="W73" i="11"/>
  <c r="V73" i="11"/>
  <c r="W72" i="11"/>
  <c r="V72" i="11"/>
  <c r="W71" i="11"/>
  <c r="V71" i="11"/>
  <c r="U71" i="11"/>
  <c r="T71" i="11"/>
  <c r="W70" i="11"/>
  <c r="V70" i="11"/>
  <c r="U70" i="11"/>
  <c r="T70" i="11"/>
  <c r="W69" i="11"/>
  <c r="V69" i="11"/>
  <c r="U69" i="11"/>
  <c r="T69" i="11"/>
  <c r="W68" i="11"/>
  <c r="V68" i="11"/>
  <c r="U68" i="11"/>
  <c r="T68" i="11"/>
  <c r="U67" i="11"/>
  <c r="W67" i="11" s="1"/>
  <c r="T67" i="11"/>
  <c r="V67" i="11" s="1"/>
  <c r="W66" i="11"/>
  <c r="V66" i="11"/>
  <c r="U66" i="11"/>
  <c r="T66" i="11"/>
  <c r="W65" i="11"/>
  <c r="V65" i="11"/>
  <c r="U65" i="11"/>
  <c r="T65" i="11"/>
  <c r="W64" i="11"/>
  <c r="V64" i="11"/>
  <c r="U64" i="11"/>
  <c r="T64" i="11"/>
  <c r="W63" i="11"/>
  <c r="V63" i="11"/>
  <c r="U63" i="11"/>
  <c r="T63" i="11"/>
  <c r="U62" i="11"/>
  <c r="W62" i="11"/>
  <c r="T62" i="11"/>
  <c r="V62" i="11"/>
  <c r="U61" i="11"/>
  <c r="U60" i="11"/>
  <c r="T61" i="11"/>
  <c r="T60" i="11"/>
  <c r="W61" i="11"/>
  <c r="V61" i="11"/>
  <c r="W60" i="11"/>
  <c r="V60" i="11"/>
  <c r="W59" i="11"/>
  <c r="V59" i="11"/>
  <c r="U59" i="11"/>
  <c r="T59" i="11"/>
  <c r="W58" i="11"/>
  <c r="V58" i="11"/>
  <c r="U58" i="11"/>
  <c r="T58" i="11"/>
  <c r="W57" i="11"/>
  <c r="V57" i="11"/>
  <c r="U57" i="11"/>
  <c r="T57" i="11"/>
  <c r="W56" i="11"/>
  <c r="V56" i="11"/>
  <c r="U56" i="11"/>
  <c r="T56" i="11"/>
  <c r="W55" i="11"/>
  <c r="V55" i="11"/>
  <c r="U55" i="11"/>
  <c r="T55" i="11"/>
  <c r="W54" i="11"/>
  <c r="V54" i="11"/>
  <c r="U54" i="11"/>
  <c r="T54" i="11"/>
  <c r="W53" i="11"/>
  <c r="V53" i="11"/>
  <c r="U53" i="11"/>
  <c r="T53" i="11"/>
  <c r="W52" i="11"/>
  <c r="V52" i="11"/>
  <c r="U52" i="11"/>
  <c r="T52" i="11"/>
  <c r="W51" i="11"/>
  <c r="V51" i="11"/>
  <c r="U51" i="11"/>
  <c r="T51" i="11"/>
  <c r="U50" i="11"/>
  <c r="U49" i="11"/>
  <c r="T50" i="11"/>
  <c r="T49" i="11"/>
  <c r="W50" i="11"/>
  <c r="V50" i="11"/>
  <c r="U48" i="11"/>
  <c r="T48" i="11"/>
  <c r="W49" i="11"/>
  <c r="V49" i="11"/>
  <c r="W48" i="11"/>
  <c r="V48" i="11"/>
  <c r="U47" i="11"/>
  <c r="W47" i="11" s="1"/>
  <c r="T47" i="11"/>
  <c r="V47" i="11" s="1"/>
  <c r="W46" i="11"/>
  <c r="V46" i="11"/>
  <c r="U46" i="11"/>
  <c r="T46" i="11"/>
  <c r="W45" i="11"/>
  <c r="V45" i="11"/>
  <c r="U45" i="11"/>
  <c r="T45" i="11"/>
  <c r="U22" i="11"/>
  <c r="U21" i="11"/>
  <c r="T22" i="11"/>
  <c r="T21" i="11"/>
  <c r="U34" i="11"/>
  <c r="U33" i="11"/>
  <c r="T34" i="11"/>
  <c r="T33" i="11"/>
  <c r="T10" i="11"/>
  <c r="T9" i="11"/>
  <c r="U10" i="11"/>
  <c r="U9" i="11"/>
  <c r="T12" i="11"/>
  <c r="T11" i="11"/>
  <c r="U11" i="11"/>
  <c r="U12" i="11"/>
  <c r="W2" i="11"/>
  <c r="W3" i="11"/>
  <c r="W4" i="11"/>
  <c r="V2" i="11"/>
  <c r="V3" i="11"/>
  <c r="V4" i="11"/>
  <c r="U2" i="11"/>
  <c r="U3" i="11"/>
  <c r="U4" i="11"/>
  <c r="T3" i="11"/>
  <c r="T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9" i="11"/>
  <c r="W19" i="11"/>
  <c r="T20" i="11"/>
  <c r="V20" i="11"/>
  <c r="U20" i="11"/>
  <c r="W20" i="11"/>
  <c r="V21" i="11"/>
  <c r="W21" i="11"/>
  <c r="V22" i="11"/>
  <c r="W22" i="11"/>
  <c r="V24" i="11"/>
  <c r="W24" i="11"/>
  <c r="V25" i="11"/>
  <c r="W25" i="11"/>
  <c r="V26" i="11"/>
  <c r="W26" i="11"/>
  <c r="V27" i="11"/>
  <c r="W27" i="11"/>
  <c r="V28" i="11"/>
  <c r="W28" i="11"/>
  <c r="V30" i="11"/>
  <c r="W30" i="11"/>
  <c r="V31" i="11"/>
  <c r="W31" i="11"/>
  <c r="T32" i="11"/>
  <c r="V32" i="11"/>
  <c r="U32" i="11"/>
  <c r="W32" i="11"/>
  <c r="V33" i="11"/>
  <c r="W33" i="11"/>
  <c r="V34" i="11"/>
  <c r="W34" i="11"/>
  <c r="T36" i="11"/>
  <c r="V36" i="11"/>
  <c r="U36" i="11"/>
  <c r="W36" i="11"/>
  <c r="T5" i="11"/>
  <c r="U5" i="11"/>
  <c r="T6" i="11"/>
  <c r="U6" i="11"/>
  <c r="T7" i="11"/>
  <c r="U7" i="11"/>
  <c r="T8" i="11"/>
  <c r="U8" i="11"/>
  <c r="T13" i="11"/>
  <c r="U13" i="11"/>
  <c r="T14" i="11"/>
  <c r="U14" i="11"/>
  <c r="T15" i="11"/>
  <c r="U15" i="11"/>
  <c r="T16" i="11"/>
  <c r="U16" i="11"/>
  <c r="T17" i="11"/>
  <c r="U17" i="11"/>
  <c r="T18" i="11"/>
  <c r="V18" i="11"/>
  <c r="U18" i="11"/>
  <c r="W18" i="11"/>
  <c r="T19" i="11"/>
  <c r="U19" i="11"/>
  <c r="T23" i="11"/>
  <c r="V23" i="11" s="1"/>
  <c r="U23" i="11"/>
  <c r="W23" i="11" s="1"/>
  <c r="T24" i="11"/>
  <c r="U24" i="11"/>
  <c r="T25" i="11"/>
  <c r="U25" i="11"/>
  <c r="T26" i="11"/>
  <c r="U26" i="11"/>
  <c r="T27" i="11"/>
  <c r="U27" i="11"/>
  <c r="T28" i="11"/>
  <c r="U28" i="11"/>
  <c r="T29" i="11"/>
  <c r="V29" i="11"/>
  <c r="U29" i="11"/>
  <c r="W29" i="11"/>
  <c r="T30" i="11"/>
  <c r="U30" i="11"/>
  <c r="T31" i="11"/>
  <c r="U31" i="11"/>
  <c r="T35" i="11"/>
  <c r="V35" i="11" s="1"/>
  <c r="U35" i="11"/>
  <c r="W35" i="11" s="1"/>
  <c r="T37" i="11"/>
  <c r="V37" i="11"/>
  <c r="U37" i="11"/>
  <c r="W37" i="11"/>
</calcChain>
</file>

<file path=xl/sharedStrings.xml><?xml version="1.0" encoding="utf-8"?>
<sst xmlns="http://schemas.openxmlformats.org/spreadsheetml/2006/main" count="1430" uniqueCount="227">
  <si>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</si>
  <si>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</si>
  <si>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</si>
  <si>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</si>
  <si>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</si>
  <si>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</si>
  <si>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</si>
  <si>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</si>
  <si>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</si>
  <si>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</si>
  <si>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</si>
  <si>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</si>
  <si>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</si>
  <si>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</si>
  <si>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</si>
  <si>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</si>
  <si>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</si>
  <si>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</si>
  <si>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</si>
  <si>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</si>
  <si>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</si>
  <si>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</si>
  <si>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</si>
  <si>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</si>
  <si>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</si>
  <si>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</si>
  <si>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</si>
  <si>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</si>
  <si>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</si>
  <si>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</si>
  <si>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</si>
  <si>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</si>
  <si>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</si>
  <si>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</si>
  <si>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</si>
  <si>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</si>
  <si>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</si>
  <si>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</si>
  <si>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 mass from stored calibration, break at 1479</t>
  </si>
  <si>
    <t>C mass from stored calibration, break at 5895</t>
  </si>
  <si>
    <t>N mass from stored cal adjusted by daily factor</t>
  </si>
  <si>
    <t>C mass from stored cal adjusted by daily factor</t>
  </si>
  <si>
    <t>Nu,Cu</t>
  </si>
  <si>
    <t>F 05aug19 POC 5.0m R1</t>
  </si>
  <si>
    <t>F 03jun19 POC 5.0m R2</t>
  </si>
  <si>
    <t>F 23oct19 POC 0.1m R1</t>
  </si>
  <si>
    <t>F 08nov19 POC 5.0m R1 500ml</t>
  </si>
  <si>
    <t>F 05aug19 POC 0.1m R1</t>
  </si>
  <si>
    <t>F 20nov19 POC 9.0m R1 400ml</t>
  </si>
  <si>
    <t>F 05aug19 POC 9.0m R1</t>
  </si>
  <si>
    <t>F 20nov19 POC 5.0m R1 400ml</t>
  </si>
  <si>
    <t>F 16oct19 POC 9.0m R1 300ml</t>
  </si>
  <si>
    <t>F 30oct19 POC 5.0m R2 400ml</t>
  </si>
  <si>
    <t>F 23oct19 POC 5.0m R2</t>
  </si>
  <si>
    <t>F 17jun19 POC 5.0M R2</t>
  </si>
  <si>
    <t>F 08nov19 POC 0.1m R2 500ml</t>
  </si>
  <si>
    <t>F 22jul19 POC 5m R2</t>
  </si>
  <si>
    <t>F 20nov19 POC 0.1m R2 500ml</t>
  </si>
  <si>
    <t>F 29feb20 POC 9.0m R1 0.1298g 50</t>
  </si>
  <si>
    <t>F 04oct19 POC 9.0m R1</t>
  </si>
  <si>
    <t>F 19aug19 POC 5.0m R2</t>
  </si>
  <si>
    <t>F 11sep19 POC 9m R2</t>
  </si>
  <si>
    <t>F 30oct19 POC 9.0m R2 400ml</t>
  </si>
  <si>
    <t>F 16oct19 POC 9.0m R2 300ml</t>
  </si>
  <si>
    <t>F 20nov19 POC 5.0m R2 400ml</t>
  </si>
  <si>
    <t>F 30oct19 POC 0.1m R2 400ml</t>
  </si>
  <si>
    <t>F 11sep19 POC 5m R2</t>
  </si>
  <si>
    <t>F 04oct19 POC 5.0m R1</t>
  </si>
  <si>
    <t>F 08jul19 POC 5m R2</t>
  </si>
  <si>
    <t>F 20may19 POC 5.0 R2</t>
  </si>
  <si>
    <t>F 11oct19 TOC 0.1m R2</t>
  </si>
  <si>
    <t>F 03jun19 POC 5.0m R1</t>
  </si>
  <si>
    <t>F 23oct19 POC 9.0m R1</t>
  </si>
  <si>
    <t>F 04oct19 POC 0.1m R2</t>
  </si>
  <si>
    <t>F 23oct19 POC 5.0m R1</t>
  </si>
  <si>
    <t>F 17jun19 POC 5.0m R1</t>
  </si>
  <si>
    <t>F 29feb20 POC 9.0m R2 0.1271g 50</t>
  </si>
  <si>
    <t>F 28aug19 POC 9.0m R2 300ml</t>
  </si>
  <si>
    <t>F 23oct19 POC 0.1 R2</t>
  </si>
  <si>
    <t>F 06may19 POC 0.1m R2 500ml</t>
  </si>
  <si>
    <t>F 24jun19 POC 0.1m R2</t>
  </si>
  <si>
    <t>F 20nov19 POC 9.0m R2 400ml</t>
  </si>
  <si>
    <t>F 06may19 POC 9.0m R2 500ml</t>
  </si>
  <si>
    <t>F 28aug19 POC 0.1m R1 600ml</t>
  </si>
  <si>
    <t>F 24jun19 POC 9.0m R2</t>
  </si>
  <si>
    <t>F 28aug19 POC 9.0m R1 300ml</t>
  </si>
  <si>
    <t>F 22jul19 POC 5 R1</t>
  </si>
  <si>
    <t>F 02sep19 POC 0.1m R1</t>
  </si>
  <si>
    <t>F 16oct19 POC 6.0m R1 300ml</t>
  </si>
  <si>
    <t>F 13may19 POC 0.1m R1 500ml</t>
  </si>
  <si>
    <t>F 29apr19 POC 5m R2</t>
  </si>
  <si>
    <t>F 10jun19 POC 9m R1</t>
  </si>
  <si>
    <t>F 27sep19 POC 9m R1</t>
  </si>
  <si>
    <t>F 27sep19 POC 0.1m R1</t>
  </si>
  <si>
    <t>F 17jun19 POC 0.1m R2</t>
  </si>
  <si>
    <t>F 15jul19 POC 5m R2</t>
  </si>
  <si>
    <t>F 30oct19 POC 0.1m R1 500ml</t>
  </si>
  <si>
    <t>F 03jun19 POC 0.1m R1</t>
  </si>
  <si>
    <t>Nnp</t>
  </si>
  <si>
    <t>Nnp,Cu</t>
  </si>
  <si>
    <t>F 27mar19 POC 5m R2</t>
  </si>
  <si>
    <t>F 13may19 POC 9.0m R2 500mls</t>
  </si>
  <si>
    <t>F 24jun19 POC 5.0m R1</t>
  </si>
  <si>
    <t>F 12aug19 POC 0.1m R2 500ml</t>
  </si>
  <si>
    <t>F 27may19 POC 0.1m R2</t>
  </si>
  <si>
    <t>F 02sep19 POC 9m R1</t>
  </si>
  <si>
    <t>F 11sep19 POC 5m R1</t>
  </si>
  <si>
    <t>F 02sep19 POC 5m R1</t>
  </si>
  <si>
    <t>F 29feb20 POC 0.1m R2 0.1280g 75</t>
  </si>
  <si>
    <t>F 29jul19 POC 5m R1 500ml</t>
  </si>
  <si>
    <t>F 22jul19 POC 9m R1</t>
  </si>
  <si>
    <t>F 19aug19 POC 9.0m R2</t>
  </si>
  <si>
    <t>F 19aug19 POC 5.0m R1</t>
  </si>
  <si>
    <t>F 15jul19 POC 0.1m R1</t>
  </si>
  <si>
    <t>F 04oct19 POC 0.1m R1</t>
  </si>
  <si>
    <t>F 08jul19 POC 5m R1</t>
  </si>
  <si>
    <t>F 20nov19 POC 0.1m R1 500ml</t>
  </si>
  <si>
    <t>F 29jul19 POC 0.1m R 500ml</t>
  </si>
  <si>
    <t>F 15jul19 POC 5m r1</t>
  </si>
  <si>
    <t>F 27may19 POC 9m R2</t>
  </si>
  <si>
    <t>F 08jul19 POC 9m R1</t>
  </si>
  <si>
    <t>F 29feb20 POC 5.0m R2 0.1300g 50</t>
  </si>
  <si>
    <t>F 08nov19 POC 9.0m R1 500ml</t>
  </si>
  <si>
    <t>F 27sep19 POC 0.1m R2</t>
  </si>
  <si>
    <t>F 05aug19 POC 5.0m R2</t>
  </si>
  <si>
    <t>F 11sep19 POC 9m R1</t>
  </si>
  <si>
    <t>F 13may19 POC 9.0m R1 500ml</t>
  </si>
  <si>
    <t>F 11oct19 POC 5m R2</t>
  </si>
  <si>
    <t>F 29jul19 POC 0.1m R2 500ml</t>
  </si>
  <si>
    <t>F 24jun19 POC 0.1m R1</t>
  </si>
  <si>
    <t>F 30oct19 POC 5.0m R1 400ml</t>
  </si>
  <si>
    <t>F 30oct19 POC 9.0m R1 ~395ml</t>
  </si>
  <si>
    <t>DUP</t>
  </si>
  <si>
    <t>F 08jul19 POC 9m R2</t>
  </si>
  <si>
    <t>F 05aug19 POC 0.1m R2</t>
  </si>
  <si>
    <t>F 27sep19 POC 5m R2</t>
  </si>
  <si>
    <t>F 10jun19 POC 5m R1</t>
  </si>
  <si>
    <t>F 08nov19 POC 9.0m R2 500ml</t>
  </si>
  <si>
    <t>F 13may19 POC 5.0m R2 500ml</t>
  </si>
  <si>
    <t>F 06may19 POC 0.1m R1 500ml</t>
  </si>
  <si>
    <t>F 28aug19 POC 5.0m R1 300ml</t>
  </si>
  <si>
    <t>F 29apr19 POC 9m R1</t>
  </si>
  <si>
    <t>F 24jun19 POC 5.0m R2</t>
  </si>
  <si>
    <t>F 29feb20 POC 0.1m R1 0.1290g 75</t>
  </si>
  <si>
    <t>F 20may19 POC 9.0m R2</t>
  </si>
  <si>
    <t>F 27may19 POC 5m R1</t>
  </si>
  <si>
    <t>F 10jun19 POC 0.1m R1</t>
  </si>
  <si>
    <t>F 10jun19 POC 0.1m R2</t>
  </si>
  <si>
    <t>F 28aug19 POC 5.0m R2 300ml</t>
  </si>
  <si>
    <t>F 12aug19 POC 5.0m R1 300ml</t>
  </si>
  <si>
    <t>F 29jul19 POC 5m R2 500? ml</t>
  </si>
  <si>
    <t>F 03jun19 POC 9.0m R1</t>
  </si>
  <si>
    <t>F 29jul19 POC 9.0m R2</t>
  </si>
  <si>
    <t>F 11oct19 POC 9m R1</t>
  </si>
  <si>
    <t>F 20may19 POC 0.1m R1</t>
  </si>
  <si>
    <t>F 08jul19 POC 0.1m R1</t>
  </si>
  <si>
    <t>F 11sep19 POC 0.1m R1</t>
  </si>
  <si>
    <t>F 19aug19 POC 0.1m R1</t>
  </si>
  <si>
    <t>Npe</t>
  </si>
  <si>
    <t>F 02sep19 POC 9m R2</t>
  </si>
  <si>
    <t>F 12aug19 POC 0.1m R1 500ml</t>
  </si>
  <si>
    <t>F 29apr19 POC 9m R2</t>
  </si>
  <si>
    <t>F 17jun19 POC 9.0m R1</t>
  </si>
  <si>
    <t>F 13may19 POC 5.0m R1 500ml</t>
  </si>
  <si>
    <t>F 06may19 POC 5.0m R1 500ml</t>
  </si>
  <si>
    <t>F 04oct19 POC 5.0m R2</t>
  </si>
  <si>
    <t>F 16oct19 POC 0.1m R2 500ml</t>
  </si>
  <si>
    <t>No</t>
  </si>
  <si>
    <t>No,O2</t>
  </si>
  <si>
    <t>reduction reactor exhausted, do not use N value</t>
  </si>
  <si>
    <t>F 19aug19 POC 0.1m R2</t>
  </si>
  <si>
    <t>F 06may19 POM 5m R2 500ml</t>
  </si>
  <si>
    <t>F 29apr19 POC 0.1m R1</t>
  </si>
  <si>
    <t>F 03jun19 POC 9.0m R2</t>
  </si>
  <si>
    <t>F 27may19 POC 0.1m R1</t>
  </si>
  <si>
    <t>F 11oct19 POC 9.0m R2</t>
  </si>
  <si>
    <t>F 08nov19 POC 0.1m R1 500ml</t>
  </si>
  <si>
    <t>F 05aug19 POC 9.0m R2</t>
  </si>
  <si>
    <t>F 22jul19 POC 9.0m R2</t>
  </si>
  <si>
    <t>F 02sep19 POC 5m R2</t>
  </si>
  <si>
    <t>F 16oct19 POC 0.1m R1 500ml</t>
  </si>
  <si>
    <t>F 29feb20 POC 5.0m R1 0.1291 500</t>
  </si>
  <si>
    <t>F 28aug19 POC 0.1m R2 600ml</t>
  </si>
  <si>
    <t>F 20may19 POC 0.1m R2</t>
  </si>
  <si>
    <t>F 03jun19 POC 0.1m R2</t>
  </si>
  <si>
    <t>F 29apr19 DOC 5m R1</t>
  </si>
  <si>
    <t>F 13may19 POC 0.1m R2 500ml</t>
  </si>
  <si>
    <t>F 27may19 POC 9m R1</t>
  </si>
  <si>
    <t>F 08jul19 POC 0.1m R2</t>
  </si>
  <si>
    <t>F 12aug19 POC 9.0m R2 300?mls un</t>
  </si>
  <si>
    <t>F 22jul19 POC 0.1m r2</t>
  </si>
  <si>
    <t>F 24jun19 9.0m R1</t>
  </si>
  <si>
    <t>F 02sep19 POC 0.1m R2</t>
  </si>
  <si>
    <t>F 17jun19 POC 9.0m R2</t>
  </si>
  <si>
    <t>F 06may19 POC 9.0m R1</t>
  </si>
  <si>
    <t>F 11sep19 POC 0.1m R2</t>
  </si>
  <si>
    <t>F 12aug19 POC 5.0m R1 500ml</t>
  </si>
  <si>
    <t>F 29jul19 POC 9.0m R2 300ml</t>
  </si>
  <si>
    <t>F 08nov19 POC 5.0m R2 500ml</t>
  </si>
  <si>
    <t>F 29apr19 POC 0.1m R2</t>
  </si>
  <si>
    <t>F 20may19 POC 5.0m R1</t>
  </si>
  <si>
    <t>F 27sep19 POC 5.0m R1</t>
  </si>
  <si>
    <t>F 19aug19 POC 9.0m R1</t>
  </si>
  <si>
    <t>F 23oct19 POC 9.0m R2</t>
  </si>
  <si>
    <t>F 10jun19 POC 9.0m R2</t>
  </si>
  <si>
    <t>F 04oct19 POC 9.0m R2</t>
  </si>
  <si>
    <t>F 17jun19 POC 0.1m R1</t>
  </si>
  <si>
    <t>F 15jul19 POC 9.0m R2</t>
  </si>
  <si>
    <t>F 22jul19 POC 0.1m R1</t>
  </si>
  <si>
    <t>F 15jul19 POC 0.1m R2</t>
  </si>
  <si>
    <t>F 27sep19 POC 9m R2</t>
  </si>
  <si>
    <t>F 20may19 POC 9.0m R1</t>
  </si>
  <si>
    <t>F 12aug19 POC 5.0m R2 500ml</t>
  </si>
  <si>
    <t>F 15jul19 POC 9m R1</t>
  </si>
  <si>
    <t>F 11oct19 POC 5m R1</t>
  </si>
  <si>
    <t>F 16oct19 POC 6.0m R2 300ml</t>
  </si>
  <si>
    <t>F 11oct19 POC 0.1m R1</t>
  </si>
  <si>
    <t>BRDI CTWB 2SW 0-10cm &lt;53 pretrt</t>
  </si>
  <si>
    <t>BRDI CTWB 2SE 0-10cm &lt;53 pretrt</t>
  </si>
  <si>
    <t>BRDI CTWB 2N 0-10cm &lt;53 pretrt</t>
  </si>
  <si>
    <t>BRDI CTWB 3NE 0-10cm 250 pretrt</t>
  </si>
  <si>
    <t>BRDI CTWB 1NE 0-10cm 250 pretrt</t>
  </si>
  <si>
    <t>BRDI CTWB 5W 1-10cm 53 pretrt</t>
  </si>
  <si>
    <t>BRDI CTWB 4NE 0-10cm 250 pretrt</t>
  </si>
  <si>
    <t>BRDI CTWB 1W 0-10cm 53 pretrt</t>
  </si>
  <si>
    <t>NA</t>
  </si>
  <si>
    <t xml:space="preserve">These samples were run with an exhausted reduction reactor.  The nitrogen determinations are not valid.  But the carbon determinations might be useable.  They should be flagged.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</si>
</sst>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</cellStyleXfs>
  <cellXfs count="18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18" fillId="0" borderId="0" xfId="42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rmal 5 2 2" xfId="44"/>
    <cellStyle name="Normal 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workbookViewId="0">
      <selection activeCell="G29" sqref="G29"/>
    </sheetView>
  </sheetViews>
  <sheetFormatPr defaultRowHeight="14.5" x14ac:dyDescent="0.35"/>
  <cols>
    <col min="1" max="1" width="27.54296875" customWidth="1"/>
  </cols>
  <sheetData>
    <row r="1" spans="1:5" s="15" customFormat="1" ht="130.5" x14ac:dyDescent="0.35">
      <c r="A1" s="15" t="s">
        <v>3</v>
      </c>
      <c r="B1" s="15" t="s">
        <v>34</v>
      </c>
      <c r="C1" s="15" t="s">
        <v>35</v>
      </c>
      <c r="D1" s="15" t="s">
        <v>32</v>
      </c>
      <c r="E1" s="15" t="s">
        <v>33</v>
      </c>
    </row>
    <row r="2" spans="1:5" x14ac:dyDescent="0.35">
      <c r="A2" t="s">
        <v>87</v>
      </c>
      <c r="B2">
        <v>0.51000000000000012</v>
      </c>
      <c r="C2">
        <v>0.80700000000000005</v>
      </c>
      <c r="D2">
        <v>1</v>
      </c>
    </row>
    <row r="3" spans="1:5" x14ac:dyDescent="0.35">
      <c r="A3" t="s">
        <v>192</v>
      </c>
      <c r="B3">
        <v>0.21299999999999997</v>
      </c>
      <c r="C3">
        <v>0.60300000000000009</v>
      </c>
      <c r="D3">
        <v>1</v>
      </c>
    </row>
    <row r="4" spans="1:5" x14ac:dyDescent="0.35">
      <c r="A4" t="s">
        <v>107</v>
      </c>
      <c r="B4">
        <v>0.24</v>
      </c>
      <c r="C4">
        <v>0.55500000000000005</v>
      </c>
      <c r="D4">
        <v>1</v>
      </c>
    </row>
    <row r="5" spans="1:5" x14ac:dyDescent="0.35">
      <c r="A5" t="s">
        <v>179</v>
      </c>
      <c r="B5">
        <v>0.17699999999999999</v>
      </c>
      <c r="C5">
        <v>0.54299999999999993</v>
      </c>
      <c r="D5">
        <v>1</v>
      </c>
    </row>
    <row r="6" spans="1:5" x14ac:dyDescent="0.35">
      <c r="A6" t="s">
        <v>105</v>
      </c>
      <c r="B6">
        <v>0.32700000000000001</v>
      </c>
      <c r="C6">
        <v>1.008</v>
      </c>
      <c r="D6">
        <v>1</v>
      </c>
    </row>
    <row r="7" spans="1:5" x14ac:dyDescent="0.35">
      <c r="A7" t="s">
        <v>97</v>
      </c>
      <c r="B7">
        <v>0.14099999999999999</v>
      </c>
      <c r="C7">
        <v>0.26400000000000001</v>
      </c>
      <c r="D7">
        <v>1</v>
      </c>
    </row>
    <row r="8" spans="1:5" x14ac:dyDescent="0.35">
      <c r="A8" t="s">
        <v>184</v>
      </c>
      <c r="B8">
        <v>0.50700000000000001</v>
      </c>
      <c r="C8">
        <v>0.309</v>
      </c>
      <c r="D8">
        <v>1</v>
      </c>
    </row>
    <row r="9" spans="1:5" x14ac:dyDescent="0.35">
      <c r="A9" t="s">
        <v>71</v>
      </c>
      <c r="B9">
        <v>8.1000000000000003E-2</v>
      </c>
      <c r="C9">
        <v>0.26700000000000002</v>
      </c>
      <c r="D9">
        <v>1</v>
      </c>
    </row>
    <row r="10" spans="1:5" x14ac:dyDescent="0.35">
      <c r="A10" t="s">
        <v>44</v>
      </c>
      <c r="B10">
        <v>0.32400000000000001</v>
      </c>
      <c r="C10">
        <v>0.29700000000000004</v>
      </c>
      <c r="D10">
        <v>1</v>
      </c>
    </row>
    <row r="11" spans="1:5" x14ac:dyDescent="0.35">
      <c r="A11" t="s">
        <v>151</v>
      </c>
      <c r="B11">
        <v>0.33299999999999996</v>
      </c>
      <c r="C11">
        <v>1.4159999999999999</v>
      </c>
      <c r="D11">
        <v>1</v>
      </c>
    </row>
    <row r="12" spans="1:5" x14ac:dyDescent="0.35">
      <c r="A12" t="s">
        <v>173</v>
      </c>
      <c r="B12">
        <v>0.43199999999999994</v>
      </c>
      <c r="C12">
        <v>2.1360000000000001</v>
      </c>
      <c r="D12">
        <v>1</v>
      </c>
    </row>
    <row r="13" spans="1:5" x14ac:dyDescent="0.35">
      <c r="A13" t="s">
        <v>114</v>
      </c>
      <c r="B13">
        <v>0.25799999999999995</v>
      </c>
      <c r="C13">
        <v>1.1640000000000001</v>
      </c>
      <c r="D13">
        <v>1</v>
      </c>
    </row>
    <row r="14" spans="1:5" x14ac:dyDescent="0.35">
      <c r="A14" t="s">
        <v>73</v>
      </c>
      <c r="B14">
        <v>0.3</v>
      </c>
      <c r="C14">
        <v>1.3680000000000001</v>
      </c>
      <c r="D14">
        <v>1</v>
      </c>
    </row>
    <row r="15" spans="1:5" x14ac:dyDescent="0.35">
      <c r="A15" t="s">
        <v>67</v>
      </c>
      <c r="B15">
        <v>0.21899999999999997</v>
      </c>
      <c r="C15">
        <v>1.2509999999999999</v>
      </c>
      <c r="D15">
        <v>1</v>
      </c>
    </row>
    <row r="16" spans="1:5" x14ac:dyDescent="0.35">
      <c r="A16" t="s">
        <v>59</v>
      </c>
      <c r="B16">
        <v>0.183</v>
      </c>
      <c r="C16">
        <v>0.38700000000000001</v>
      </c>
      <c r="D16">
        <v>1</v>
      </c>
    </row>
    <row r="17" spans="1:4" x14ac:dyDescent="0.35">
      <c r="A17" t="s">
        <v>205</v>
      </c>
      <c r="B17">
        <v>0.156</v>
      </c>
      <c r="C17">
        <v>0.41400000000000003</v>
      </c>
      <c r="D17">
        <v>1</v>
      </c>
    </row>
    <row r="18" spans="1:4" x14ac:dyDescent="0.35">
      <c r="A18" t="s">
        <v>47</v>
      </c>
      <c r="B18">
        <v>0.21899999999999997</v>
      </c>
      <c r="C18">
        <v>0.81</v>
      </c>
      <c r="D18">
        <v>1</v>
      </c>
    </row>
    <row r="19" spans="1:4" x14ac:dyDescent="0.35">
      <c r="A19" t="s">
        <v>134</v>
      </c>
      <c r="B19">
        <v>0.222</v>
      </c>
      <c r="C19">
        <v>0.79200000000000004</v>
      </c>
      <c r="D19">
        <v>1</v>
      </c>
    </row>
    <row r="20" spans="1:4" x14ac:dyDescent="0.35">
      <c r="A20" t="s">
        <v>43</v>
      </c>
      <c r="B20">
        <v>0.37200000000000005</v>
      </c>
      <c r="C20">
        <v>0.64200000000000002</v>
      </c>
      <c r="D20">
        <v>1</v>
      </c>
    </row>
    <row r="21" spans="1:4" x14ac:dyDescent="0.35">
      <c r="A21" t="s">
        <v>124</v>
      </c>
      <c r="B21">
        <v>0.17699999999999999</v>
      </c>
      <c r="C21">
        <v>0.55799999999999994</v>
      </c>
      <c r="D21">
        <v>1</v>
      </c>
    </row>
    <row r="22" spans="1:4" x14ac:dyDescent="0.35">
      <c r="A22" t="s">
        <v>49</v>
      </c>
      <c r="B22">
        <v>0.14400000000000002</v>
      </c>
      <c r="C22">
        <v>0.77700000000000002</v>
      </c>
      <c r="D22">
        <v>1</v>
      </c>
    </row>
    <row r="23" spans="1:4" x14ac:dyDescent="0.35">
      <c r="A23" t="s">
        <v>177</v>
      </c>
      <c r="B23">
        <v>0.46200000000000002</v>
      </c>
      <c r="C23">
        <v>0.78600000000000003</v>
      </c>
      <c r="D23">
        <v>1</v>
      </c>
    </row>
    <row r="24" spans="1:4" x14ac:dyDescent="0.35">
      <c r="A24" t="s">
        <v>139</v>
      </c>
      <c r="B24">
        <v>0.10799999999999998</v>
      </c>
      <c r="C24">
        <v>0.17400000000000002</v>
      </c>
      <c r="D24">
        <v>1</v>
      </c>
    </row>
    <row r="25" spans="1:4" x14ac:dyDescent="0.35">
      <c r="A25" t="s">
        <v>79</v>
      </c>
      <c r="B25">
        <v>0.16200000000000001</v>
      </c>
      <c r="C25">
        <v>0.20700000000000002</v>
      </c>
      <c r="D25">
        <v>1</v>
      </c>
    </row>
    <row r="26" spans="1:4" x14ac:dyDescent="0.35">
      <c r="A26" t="s">
        <v>194</v>
      </c>
      <c r="B26">
        <v>0.312</v>
      </c>
      <c r="C26">
        <v>0.26099999999999995</v>
      </c>
      <c r="D26">
        <v>1</v>
      </c>
    </row>
    <row r="27" spans="1:4" x14ac:dyDescent="0.35">
      <c r="A27" t="s">
        <v>82</v>
      </c>
      <c r="B27">
        <v>0.252</v>
      </c>
      <c r="C27">
        <v>0.28800000000000003</v>
      </c>
      <c r="D27">
        <v>1</v>
      </c>
    </row>
    <row r="28" spans="1:4" x14ac:dyDescent="0.35">
      <c r="A28" t="s">
        <v>171</v>
      </c>
      <c r="B28">
        <v>0.27300000000000002</v>
      </c>
      <c r="C28">
        <v>0.24299999999999999</v>
      </c>
      <c r="D28">
        <v>1</v>
      </c>
    </row>
    <row r="29" spans="1:4" x14ac:dyDescent="0.35">
      <c r="A29" t="s">
        <v>155</v>
      </c>
      <c r="B29">
        <v>0.79800000000000015</v>
      </c>
      <c r="C29">
        <v>0.48899999999999999</v>
      </c>
      <c r="D29">
        <v>1</v>
      </c>
    </row>
    <row r="30" spans="1:4" x14ac:dyDescent="0.35">
      <c r="A30" t="s">
        <v>188</v>
      </c>
      <c r="B30">
        <v>0.18899999999999997</v>
      </c>
      <c r="C30">
        <v>0.55799999999999994</v>
      </c>
      <c r="D30">
        <v>1</v>
      </c>
    </row>
    <row r="31" spans="1:4" x14ac:dyDescent="0.35">
      <c r="A31" t="s">
        <v>115</v>
      </c>
      <c r="B31">
        <v>0.24299999999999999</v>
      </c>
      <c r="C31">
        <v>0.51000000000000012</v>
      </c>
      <c r="D31">
        <v>1</v>
      </c>
    </row>
    <row r="32" spans="1:4" x14ac:dyDescent="0.35">
      <c r="A32" t="s">
        <v>68</v>
      </c>
      <c r="B32">
        <v>0.18</v>
      </c>
      <c r="C32">
        <v>0.48899999999999999</v>
      </c>
      <c r="D32">
        <v>1</v>
      </c>
    </row>
    <row r="33" spans="1:4" x14ac:dyDescent="0.35">
      <c r="A33" t="s">
        <v>120</v>
      </c>
      <c r="B33">
        <v>0.21899999999999997</v>
      </c>
      <c r="C33">
        <v>0.9</v>
      </c>
      <c r="D33">
        <v>1</v>
      </c>
    </row>
    <row r="34" spans="1:4" x14ac:dyDescent="0.35">
      <c r="A34" t="s">
        <v>133</v>
      </c>
      <c r="B34">
        <v>0.27</v>
      </c>
      <c r="C34">
        <v>0.82800000000000007</v>
      </c>
      <c r="D34">
        <v>1</v>
      </c>
    </row>
    <row r="35" spans="1:4" x14ac:dyDescent="0.35">
      <c r="A35" t="s">
        <v>176</v>
      </c>
      <c r="B35">
        <v>0.22500000000000001</v>
      </c>
      <c r="C35">
        <v>0.73199999999999998</v>
      </c>
      <c r="D35">
        <v>1</v>
      </c>
    </row>
    <row r="36" spans="1:4" x14ac:dyDescent="0.35">
      <c r="A36" t="s">
        <v>55</v>
      </c>
      <c r="B36">
        <v>0.3</v>
      </c>
      <c r="C36">
        <v>0.90899999999999992</v>
      </c>
      <c r="D36">
        <v>1</v>
      </c>
    </row>
    <row r="37" spans="1:4" x14ac:dyDescent="0.35">
      <c r="A37" t="s">
        <v>46</v>
      </c>
      <c r="B37">
        <v>0.52199999999999991</v>
      </c>
      <c r="C37">
        <v>0.91799999999999993</v>
      </c>
      <c r="D37">
        <v>1</v>
      </c>
    </row>
    <row r="38" spans="1:4" x14ac:dyDescent="0.35">
      <c r="A38" t="s">
        <v>198</v>
      </c>
      <c r="B38">
        <v>0.42299999999999999</v>
      </c>
      <c r="C38">
        <v>0.97799999999999998</v>
      </c>
      <c r="D38">
        <v>1</v>
      </c>
    </row>
    <row r="39" spans="1:4" x14ac:dyDescent="0.35">
      <c r="A39" t="s">
        <v>122</v>
      </c>
      <c r="B39">
        <v>0.29700000000000004</v>
      </c>
      <c r="C39">
        <v>0.95400000000000007</v>
      </c>
      <c r="D39">
        <v>1</v>
      </c>
    </row>
    <row r="40" spans="1:4" x14ac:dyDescent="0.35">
      <c r="A40" t="s">
        <v>137</v>
      </c>
      <c r="B40">
        <v>0.24900000000000003</v>
      </c>
      <c r="C40">
        <v>0.72</v>
      </c>
      <c r="D40">
        <v>1</v>
      </c>
    </row>
    <row r="41" spans="1:4" x14ac:dyDescent="0.35">
      <c r="A41" t="s">
        <v>146</v>
      </c>
      <c r="B41">
        <v>0.25799999999999995</v>
      </c>
      <c r="C41">
        <v>0.34499999999999997</v>
      </c>
      <c r="D41">
        <v>1</v>
      </c>
    </row>
    <row r="42" spans="1:4" x14ac:dyDescent="0.35">
      <c r="A42" t="s">
        <v>147</v>
      </c>
      <c r="B42">
        <v>0.12</v>
      </c>
      <c r="C42">
        <v>0.26400000000000001</v>
      </c>
      <c r="D42">
        <v>1</v>
      </c>
    </row>
    <row r="43" spans="1:4" x14ac:dyDescent="0.35">
      <c r="A43" t="s">
        <v>136</v>
      </c>
      <c r="B43">
        <v>0.159</v>
      </c>
      <c r="C43">
        <v>0.192</v>
      </c>
      <c r="D43">
        <v>1</v>
      </c>
    </row>
    <row r="44" spans="1:4" x14ac:dyDescent="0.35">
      <c r="A44" t="s">
        <v>204</v>
      </c>
      <c r="B44">
        <v>0.33899999999999997</v>
      </c>
      <c r="C44">
        <v>0.159</v>
      </c>
      <c r="D44">
        <v>1</v>
      </c>
    </row>
    <row r="45" spans="1:4" x14ac:dyDescent="0.35">
      <c r="A45" t="s">
        <v>91</v>
      </c>
      <c r="B45">
        <v>0.24900000000000003</v>
      </c>
      <c r="C45">
        <v>0.18600000000000003</v>
      </c>
      <c r="D45">
        <v>1</v>
      </c>
    </row>
    <row r="46" spans="1:4" x14ac:dyDescent="0.35">
      <c r="A46" t="s">
        <v>216</v>
      </c>
      <c r="B46">
        <v>0.40200000000000002</v>
      </c>
      <c r="C46">
        <v>1.4069999999999998</v>
      </c>
      <c r="D46">
        <v>1</v>
      </c>
    </row>
    <row r="47" spans="1:4" x14ac:dyDescent="0.35">
      <c r="A47" t="s">
        <v>214</v>
      </c>
      <c r="B47">
        <v>0.30299999999999999</v>
      </c>
      <c r="C47">
        <v>0.81300000000000017</v>
      </c>
      <c r="D47">
        <v>1</v>
      </c>
    </row>
    <row r="48" spans="1:4" x14ac:dyDescent="0.35">
      <c r="A48" t="s">
        <v>127</v>
      </c>
      <c r="B48">
        <v>0.19500000000000001</v>
      </c>
      <c r="C48">
        <v>0.78900000000000003</v>
      </c>
      <c r="D48">
        <v>1</v>
      </c>
    </row>
    <row r="49" spans="1:4" x14ac:dyDescent="0.35">
      <c r="A49" t="s">
        <v>175</v>
      </c>
      <c r="B49">
        <v>0.10200000000000001</v>
      </c>
      <c r="C49">
        <v>0.27599999999999997</v>
      </c>
      <c r="D49">
        <v>1</v>
      </c>
    </row>
    <row r="50" spans="1:4" x14ac:dyDescent="0.35">
      <c r="A50" t="s">
        <v>153</v>
      </c>
      <c r="B50">
        <v>0.14700000000000002</v>
      </c>
      <c r="C50">
        <v>0.28199999999999997</v>
      </c>
      <c r="D50">
        <v>1</v>
      </c>
    </row>
    <row r="51" spans="1:4" x14ac:dyDescent="0.35">
      <c r="A51" t="s">
        <v>70</v>
      </c>
      <c r="B51">
        <v>0.38700000000000001</v>
      </c>
      <c r="C51">
        <v>1.4340000000000002</v>
      </c>
      <c r="D51">
        <v>1</v>
      </c>
    </row>
    <row r="52" spans="1:4" x14ac:dyDescent="0.35">
      <c r="A52" t="s">
        <v>156</v>
      </c>
      <c r="B52">
        <v>1.3259999999999998</v>
      </c>
      <c r="C52">
        <v>1.0319999999999998</v>
      </c>
      <c r="D52">
        <v>1</v>
      </c>
    </row>
    <row r="53" spans="1:4" x14ac:dyDescent="0.35">
      <c r="A53" t="s">
        <v>195</v>
      </c>
      <c r="B53">
        <v>0.24900000000000003</v>
      </c>
      <c r="C53">
        <v>1.0110000000000001</v>
      </c>
      <c r="D53">
        <v>1</v>
      </c>
    </row>
    <row r="54" spans="1:4" x14ac:dyDescent="0.35">
      <c r="A54" t="s">
        <v>106</v>
      </c>
      <c r="B54">
        <v>0.28800000000000003</v>
      </c>
      <c r="C54">
        <v>0.57600000000000007</v>
      </c>
      <c r="D54">
        <v>1</v>
      </c>
    </row>
    <row r="55" spans="1:4" x14ac:dyDescent="0.35">
      <c r="A55" t="s">
        <v>66</v>
      </c>
      <c r="B55">
        <v>0.27</v>
      </c>
      <c r="C55">
        <v>0.65099999999999991</v>
      </c>
      <c r="D55">
        <v>1</v>
      </c>
    </row>
    <row r="56" spans="1:4" x14ac:dyDescent="0.35">
      <c r="A56" t="s">
        <v>125</v>
      </c>
      <c r="B56">
        <v>0.09</v>
      </c>
      <c r="C56">
        <v>0.36299999999999999</v>
      </c>
      <c r="D56">
        <v>1</v>
      </c>
    </row>
    <row r="57" spans="1:4" x14ac:dyDescent="0.35">
      <c r="A57" t="s">
        <v>61</v>
      </c>
      <c r="B57">
        <v>0.18600000000000003</v>
      </c>
      <c r="C57">
        <v>0.40800000000000003</v>
      </c>
      <c r="D57">
        <v>1</v>
      </c>
    </row>
    <row r="58" spans="1:4" x14ac:dyDescent="0.35">
      <c r="A58" t="s">
        <v>103</v>
      </c>
      <c r="B58">
        <v>0.20700000000000002</v>
      </c>
      <c r="C58">
        <v>0.59699999999999998</v>
      </c>
      <c r="D58">
        <v>1</v>
      </c>
    </row>
    <row r="59" spans="1:4" x14ac:dyDescent="0.35">
      <c r="A59" t="s">
        <v>149</v>
      </c>
      <c r="B59">
        <v>0.45899999999999996</v>
      </c>
      <c r="C59">
        <v>0.40200000000000002</v>
      </c>
      <c r="D59">
        <v>1</v>
      </c>
    </row>
    <row r="60" spans="1:4" x14ac:dyDescent="0.35">
      <c r="A60" t="s">
        <v>196</v>
      </c>
      <c r="B60">
        <v>0.33</v>
      </c>
      <c r="C60">
        <v>0.67500000000000004</v>
      </c>
      <c r="D60">
        <v>1</v>
      </c>
    </row>
    <row r="61" spans="1:4" x14ac:dyDescent="0.35">
      <c r="A61" t="s">
        <v>212</v>
      </c>
      <c r="B61">
        <v>0.16500000000000001</v>
      </c>
      <c r="C61">
        <v>0.66299999999999992</v>
      </c>
      <c r="D61">
        <v>1</v>
      </c>
    </row>
    <row r="62" spans="1:4" x14ac:dyDescent="0.35">
      <c r="A62" t="s">
        <v>189</v>
      </c>
      <c r="B62">
        <v>0.38400000000000001</v>
      </c>
      <c r="C62">
        <v>0.51900000000000002</v>
      </c>
      <c r="D62">
        <v>1</v>
      </c>
    </row>
    <row r="63" spans="1:4" x14ac:dyDescent="0.35">
      <c r="A63" t="s">
        <v>89</v>
      </c>
      <c r="B63">
        <v>0.12</v>
      </c>
      <c r="C63">
        <v>0.24299999999999999</v>
      </c>
      <c r="D63">
        <v>1</v>
      </c>
    </row>
    <row r="64" spans="1:4" x14ac:dyDescent="0.35">
      <c r="A64" t="s">
        <v>186</v>
      </c>
      <c r="B64">
        <v>0.192</v>
      </c>
      <c r="C64">
        <v>0.26099999999999995</v>
      </c>
      <c r="D64">
        <v>1</v>
      </c>
    </row>
    <row r="65" spans="1:4" x14ac:dyDescent="0.35">
      <c r="A65" t="s">
        <v>138</v>
      </c>
      <c r="B65">
        <v>0.16500000000000001</v>
      </c>
      <c r="C65">
        <v>0.30599999999999999</v>
      </c>
      <c r="D65">
        <v>1</v>
      </c>
    </row>
    <row r="66" spans="1:4" x14ac:dyDescent="0.35">
      <c r="A66" t="s">
        <v>126</v>
      </c>
      <c r="B66">
        <v>0.192</v>
      </c>
      <c r="C66">
        <v>0.23399999999999999</v>
      </c>
      <c r="D66">
        <v>1</v>
      </c>
    </row>
    <row r="67" spans="1:4" x14ac:dyDescent="0.35">
      <c r="A67" t="s">
        <v>101</v>
      </c>
      <c r="B67">
        <v>0.10200000000000001</v>
      </c>
      <c r="C67">
        <v>0.26400000000000001</v>
      </c>
      <c r="D67">
        <v>1</v>
      </c>
    </row>
    <row r="68" spans="1:4" x14ac:dyDescent="0.35">
      <c r="A68" t="s">
        <v>113</v>
      </c>
      <c r="B68">
        <v>0.20700000000000002</v>
      </c>
      <c r="C68">
        <v>0.64800000000000002</v>
      </c>
      <c r="D68">
        <v>1</v>
      </c>
    </row>
    <row r="69" spans="1:4" x14ac:dyDescent="0.35">
      <c r="A69" t="s">
        <v>209</v>
      </c>
      <c r="B69">
        <v>0.153</v>
      </c>
      <c r="C69">
        <v>0.70200000000000007</v>
      </c>
      <c r="D69">
        <v>1</v>
      </c>
    </row>
    <row r="70" spans="1:4" x14ac:dyDescent="0.35">
      <c r="A70" t="s">
        <v>118</v>
      </c>
      <c r="B70">
        <v>0.156</v>
      </c>
      <c r="C70">
        <v>0.52500000000000002</v>
      </c>
      <c r="D70">
        <v>1</v>
      </c>
    </row>
    <row r="71" spans="1:4" x14ac:dyDescent="0.35">
      <c r="A71" t="s">
        <v>95</v>
      </c>
      <c r="B71">
        <v>0.16800000000000001</v>
      </c>
      <c r="C71">
        <v>0.49800000000000005</v>
      </c>
      <c r="D71">
        <v>1</v>
      </c>
    </row>
    <row r="72" spans="1:4" x14ac:dyDescent="0.35">
      <c r="A72" t="s">
        <v>207</v>
      </c>
      <c r="B72">
        <v>0.192</v>
      </c>
      <c r="C72">
        <v>0.48</v>
      </c>
      <c r="D72">
        <v>1</v>
      </c>
    </row>
    <row r="73" spans="1:4" x14ac:dyDescent="0.35">
      <c r="A73" t="s">
        <v>213</v>
      </c>
      <c r="B73">
        <v>0.56700000000000006</v>
      </c>
      <c r="C73">
        <v>0.47700000000000004</v>
      </c>
      <c r="D73">
        <v>1</v>
      </c>
    </row>
    <row r="74" spans="1:4" x14ac:dyDescent="0.35">
      <c r="A74" t="s">
        <v>180</v>
      </c>
      <c r="B74">
        <v>0.33600000000000002</v>
      </c>
      <c r="C74">
        <v>0.90599999999999992</v>
      </c>
      <c r="D74">
        <v>1</v>
      </c>
    </row>
    <row r="75" spans="1:4" x14ac:dyDescent="0.35">
      <c r="A75" t="s">
        <v>88</v>
      </c>
      <c r="B75">
        <v>0.159</v>
      </c>
      <c r="C75">
        <v>0.66</v>
      </c>
      <c r="D75">
        <v>1</v>
      </c>
    </row>
    <row r="76" spans="1:4" x14ac:dyDescent="0.35">
      <c r="A76" t="s">
        <v>215</v>
      </c>
      <c r="B76">
        <v>0.39900000000000008</v>
      </c>
      <c r="C76">
        <v>0.78600000000000003</v>
      </c>
      <c r="D76">
        <v>1</v>
      </c>
    </row>
    <row r="77" spans="1:4" x14ac:dyDescent="0.35">
      <c r="A77" t="s">
        <v>51</v>
      </c>
      <c r="B77">
        <v>0.13200000000000001</v>
      </c>
      <c r="C77">
        <v>0.36299999999999999</v>
      </c>
      <c r="D77">
        <v>1</v>
      </c>
    </row>
    <row r="78" spans="1:4" x14ac:dyDescent="0.35">
      <c r="A78" t="s">
        <v>63</v>
      </c>
      <c r="B78">
        <v>0.10200000000000001</v>
      </c>
      <c r="C78">
        <v>0.309</v>
      </c>
      <c r="D78">
        <v>1</v>
      </c>
    </row>
    <row r="79" spans="1:4" x14ac:dyDescent="0.35">
      <c r="A79" t="s">
        <v>206</v>
      </c>
      <c r="B79">
        <v>0.126</v>
      </c>
      <c r="C79">
        <v>0.32400000000000001</v>
      </c>
      <c r="D79">
        <v>1</v>
      </c>
    </row>
    <row r="80" spans="1:4" x14ac:dyDescent="0.35">
      <c r="A80" t="s">
        <v>94</v>
      </c>
      <c r="B80">
        <v>0.12899999999999998</v>
      </c>
      <c r="C80">
        <v>0.40500000000000003</v>
      </c>
      <c r="D80">
        <v>1</v>
      </c>
    </row>
    <row r="81" spans="1:4" x14ac:dyDescent="0.35">
      <c r="A81" t="s">
        <v>75</v>
      </c>
      <c r="B81">
        <v>6.8999999999999992E-2</v>
      </c>
      <c r="C81">
        <v>0.24299999999999999</v>
      </c>
      <c r="D81">
        <v>1</v>
      </c>
    </row>
    <row r="82" spans="1:4" x14ac:dyDescent="0.35">
      <c r="A82" t="s">
        <v>54</v>
      </c>
      <c r="B82">
        <v>4.4999999999999998E-2</v>
      </c>
      <c r="C82">
        <v>0.24</v>
      </c>
      <c r="D82">
        <v>1</v>
      </c>
    </row>
    <row r="83" spans="1:4" x14ac:dyDescent="0.35">
      <c r="A83" t="s">
        <v>193</v>
      </c>
      <c r="B83">
        <v>0.29100000000000004</v>
      </c>
      <c r="C83">
        <v>0.16800000000000001</v>
      </c>
      <c r="D83">
        <v>1</v>
      </c>
    </row>
    <row r="84" spans="1:4" x14ac:dyDescent="0.35">
      <c r="A84" t="s">
        <v>170</v>
      </c>
      <c r="B84">
        <v>0.35100000000000003</v>
      </c>
      <c r="C84">
        <v>0.63300000000000001</v>
      </c>
      <c r="D84">
        <v>1</v>
      </c>
    </row>
    <row r="85" spans="1:4" x14ac:dyDescent="0.35">
      <c r="A85" t="s">
        <v>112</v>
      </c>
      <c r="B85">
        <v>0.12899999999999998</v>
      </c>
      <c r="C85">
        <v>0.5159999999999999</v>
      </c>
      <c r="D85">
        <v>1</v>
      </c>
    </row>
    <row r="86" spans="1:4" x14ac:dyDescent="0.35">
      <c r="A86" t="s">
        <v>60</v>
      </c>
      <c r="B86">
        <v>0.126</v>
      </c>
      <c r="C86">
        <v>0.46500000000000002</v>
      </c>
      <c r="D86">
        <v>1</v>
      </c>
    </row>
    <row r="87" spans="1:4" x14ac:dyDescent="0.35">
      <c r="A87" t="s">
        <v>202</v>
      </c>
      <c r="B87">
        <v>0.12</v>
      </c>
      <c r="C87">
        <v>0.39600000000000002</v>
      </c>
      <c r="D87">
        <v>1</v>
      </c>
    </row>
    <row r="88" spans="1:4" x14ac:dyDescent="0.35">
      <c r="A88" t="s">
        <v>111</v>
      </c>
      <c r="B88">
        <v>0.18</v>
      </c>
      <c r="C88">
        <v>0.44400000000000001</v>
      </c>
      <c r="D88">
        <v>1</v>
      </c>
    </row>
    <row r="89" spans="1:4" x14ac:dyDescent="0.35">
      <c r="A89" t="s">
        <v>154</v>
      </c>
      <c r="B89">
        <v>0.45600000000000002</v>
      </c>
      <c r="C89">
        <v>0.21299999999999997</v>
      </c>
      <c r="D89">
        <v>1</v>
      </c>
    </row>
    <row r="90" spans="1:4" x14ac:dyDescent="0.35">
      <c r="A90" t="s">
        <v>183</v>
      </c>
      <c r="B90">
        <v>0.39600000000000002</v>
      </c>
      <c r="C90">
        <v>0.21899999999999997</v>
      </c>
      <c r="D90">
        <v>1</v>
      </c>
    </row>
    <row r="91" spans="1:4" x14ac:dyDescent="0.35">
      <c r="A91" t="s">
        <v>69</v>
      </c>
      <c r="B91">
        <v>7.8E-2</v>
      </c>
      <c r="C91">
        <v>0.26700000000000002</v>
      </c>
      <c r="D91">
        <v>1</v>
      </c>
    </row>
    <row r="92" spans="1:4" x14ac:dyDescent="0.35">
      <c r="A92" t="s">
        <v>200</v>
      </c>
      <c r="B92">
        <v>9.3000000000000013E-2</v>
      </c>
      <c r="C92">
        <v>0.19800000000000001</v>
      </c>
      <c r="D92">
        <v>1</v>
      </c>
    </row>
    <row r="93" spans="1:4" x14ac:dyDescent="0.35">
      <c r="A93" t="s">
        <v>211</v>
      </c>
      <c r="B93">
        <v>0.52500000000000002</v>
      </c>
      <c r="C93">
        <v>1.518</v>
      </c>
      <c r="D93">
        <v>1</v>
      </c>
    </row>
    <row r="94" spans="1:4" x14ac:dyDescent="0.35">
      <c r="A94" t="s">
        <v>144</v>
      </c>
      <c r="B94">
        <v>0.45</v>
      </c>
      <c r="C94">
        <v>1.2389999999999999</v>
      </c>
      <c r="D94">
        <v>1</v>
      </c>
    </row>
    <row r="95" spans="1:4" x14ac:dyDescent="0.35">
      <c r="A95" t="s">
        <v>116</v>
      </c>
      <c r="B95">
        <v>0.16800000000000001</v>
      </c>
      <c r="C95">
        <v>0.65700000000000003</v>
      </c>
      <c r="D95">
        <v>1</v>
      </c>
    </row>
    <row r="96" spans="1:4" x14ac:dyDescent="0.35">
      <c r="A96" t="s">
        <v>57</v>
      </c>
      <c r="B96">
        <v>0.26099999999999995</v>
      </c>
      <c r="C96">
        <v>0.94200000000000006</v>
      </c>
      <c r="D96">
        <v>1</v>
      </c>
    </row>
    <row r="97" spans="1:4" x14ac:dyDescent="0.35">
      <c r="A97" t="s">
        <v>50</v>
      </c>
      <c r="B97">
        <v>0.24</v>
      </c>
      <c r="C97">
        <v>0.77400000000000002</v>
      </c>
      <c r="D97">
        <v>1</v>
      </c>
    </row>
    <row r="98" spans="1:4" x14ac:dyDescent="0.35">
      <c r="A98" t="s">
        <v>64</v>
      </c>
      <c r="B98">
        <v>0.252</v>
      </c>
      <c r="C98">
        <v>0.79200000000000004</v>
      </c>
      <c r="D98">
        <v>1</v>
      </c>
    </row>
    <row r="99" spans="1:4" x14ac:dyDescent="0.35">
      <c r="A99" t="s">
        <v>48</v>
      </c>
      <c r="B99">
        <v>0.41700000000000004</v>
      </c>
      <c r="C99">
        <v>0.70499999999999996</v>
      </c>
      <c r="D99">
        <v>1</v>
      </c>
    </row>
    <row r="100" spans="1:4" x14ac:dyDescent="0.35">
      <c r="A100" t="s">
        <v>81</v>
      </c>
      <c r="B100">
        <v>0.28499999999999998</v>
      </c>
      <c r="C100">
        <v>0.82200000000000006</v>
      </c>
      <c r="D100">
        <v>1</v>
      </c>
    </row>
    <row r="101" spans="1:4" x14ac:dyDescent="0.35">
      <c r="A101" t="s">
        <v>208</v>
      </c>
      <c r="B101">
        <v>0.15</v>
      </c>
      <c r="C101">
        <v>0.93900000000000006</v>
      </c>
      <c r="D101">
        <v>1</v>
      </c>
    </row>
    <row r="102" spans="1:4" x14ac:dyDescent="0.35">
      <c r="A102" t="s">
        <v>190</v>
      </c>
      <c r="B102">
        <v>0.16200000000000001</v>
      </c>
      <c r="C102">
        <v>0.90599999999999992</v>
      </c>
      <c r="D102">
        <v>1</v>
      </c>
    </row>
    <row r="103" spans="1:4" x14ac:dyDescent="0.35">
      <c r="A103" t="s">
        <v>86</v>
      </c>
      <c r="B103">
        <v>0.49800000000000005</v>
      </c>
      <c r="C103">
        <v>0.81600000000000006</v>
      </c>
      <c r="D103">
        <v>1</v>
      </c>
    </row>
    <row r="104" spans="1:4" x14ac:dyDescent="0.35">
      <c r="A104" t="s">
        <v>56</v>
      </c>
      <c r="B104">
        <v>0.153</v>
      </c>
      <c r="C104">
        <v>0.85499999999999987</v>
      </c>
      <c r="D104">
        <v>1</v>
      </c>
    </row>
    <row r="105" spans="1:4" x14ac:dyDescent="0.35">
      <c r="A105" t="s">
        <v>178</v>
      </c>
      <c r="B105">
        <v>0.312</v>
      </c>
      <c r="C105">
        <v>0.85199999999999987</v>
      </c>
      <c r="D105">
        <v>1</v>
      </c>
    </row>
    <row r="106" spans="1:4" x14ac:dyDescent="0.35">
      <c r="A106" t="s">
        <v>110</v>
      </c>
      <c r="B106">
        <v>0.35699999999999998</v>
      </c>
      <c r="C106">
        <v>0.8819999999999999</v>
      </c>
      <c r="D106">
        <v>1</v>
      </c>
    </row>
    <row r="107" spans="1:4" x14ac:dyDescent="0.35">
      <c r="A107" t="s">
        <v>78</v>
      </c>
      <c r="B107">
        <v>0.29100000000000004</v>
      </c>
      <c r="C107">
        <v>0.83100000000000007</v>
      </c>
      <c r="D107">
        <v>1</v>
      </c>
    </row>
    <row r="108" spans="1:4" x14ac:dyDescent="0.35">
      <c r="A108" t="s">
        <v>45</v>
      </c>
      <c r="B108">
        <v>0.309</v>
      </c>
      <c r="C108">
        <v>0.8819999999999999</v>
      </c>
      <c r="D108">
        <v>1</v>
      </c>
    </row>
    <row r="109" spans="1:4" x14ac:dyDescent="0.35">
      <c r="A109" t="s">
        <v>74</v>
      </c>
      <c r="B109">
        <v>0.19500000000000001</v>
      </c>
      <c r="C109">
        <v>0.624</v>
      </c>
      <c r="D109">
        <v>1</v>
      </c>
    </row>
    <row r="110" spans="1:4" x14ac:dyDescent="0.35">
      <c r="A110" t="s">
        <v>53</v>
      </c>
      <c r="B110">
        <v>0.20100000000000001</v>
      </c>
      <c r="C110">
        <v>0.82499999999999996</v>
      </c>
      <c r="D110">
        <v>1</v>
      </c>
    </row>
    <row r="111" spans="1:4" x14ac:dyDescent="0.35">
      <c r="A111" t="s">
        <v>72</v>
      </c>
      <c r="B111">
        <v>0.14400000000000002</v>
      </c>
      <c r="C111">
        <v>0.34200000000000003</v>
      </c>
      <c r="D111">
        <v>1</v>
      </c>
    </row>
    <row r="112" spans="1:4" x14ac:dyDescent="0.35">
      <c r="A112" t="s">
        <v>203</v>
      </c>
      <c r="B112">
        <v>0.45600000000000002</v>
      </c>
      <c r="C112">
        <v>0.27899999999999997</v>
      </c>
      <c r="D112">
        <v>1</v>
      </c>
    </row>
    <row r="113" spans="1:4" x14ac:dyDescent="0.35">
      <c r="A113" t="s">
        <v>191</v>
      </c>
      <c r="B113">
        <v>0.21899999999999997</v>
      </c>
      <c r="C113">
        <v>0.22800000000000001</v>
      </c>
      <c r="D113">
        <v>1</v>
      </c>
    </row>
    <row r="114" spans="1:4" x14ac:dyDescent="0.35">
      <c r="A114" t="s">
        <v>129</v>
      </c>
      <c r="B114">
        <v>0.156</v>
      </c>
      <c r="C114">
        <v>0.32100000000000001</v>
      </c>
      <c r="D114">
        <v>1</v>
      </c>
    </row>
    <row r="115" spans="1:4" x14ac:dyDescent="0.35">
      <c r="A115" t="s">
        <v>80</v>
      </c>
      <c r="B115">
        <v>0.20700000000000002</v>
      </c>
      <c r="C115">
        <v>0.28499999999999998</v>
      </c>
      <c r="D115">
        <v>1</v>
      </c>
    </row>
    <row r="116" spans="1:4" x14ac:dyDescent="0.35">
      <c r="A116" t="s">
        <v>102</v>
      </c>
      <c r="B116">
        <v>0.13799999999999998</v>
      </c>
      <c r="C116">
        <v>0.24600000000000002</v>
      </c>
      <c r="D116">
        <v>1</v>
      </c>
    </row>
    <row r="117" spans="1:4" x14ac:dyDescent="0.35">
      <c r="A117" t="s">
        <v>142</v>
      </c>
      <c r="B117">
        <v>0.26400000000000001</v>
      </c>
      <c r="C117">
        <v>0.309</v>
      </c>
      <c r="D117">
        <v>1</v>
      </c>
    </row>
    <row r="118" spans="1:4" x14ac:dyDescent="0.35">
      <c r="A118" t="s">
        <v>84</v>
      </c>
      <c r="B118">
        <v>0.23699999999999999</v>
      </c>
      <c r="C118">
        <v>0.23399999999999999</v>
      </c>
      <c r="D118">
        <v>1</v>
      </c>
    </row>
    <row r="119" spans="1:4" x14ac:dyDescent="0.35">
      <c r="A119" t="s">
        <v>100</v>
      </c>
      <c r="B119">
        <v>0.34800000000000003</v>
      </c>
      <c r="C119">
        <v>0.32100000000000001</v>
      </c>
      <c r="D119">
        <v>1</v>
      </c>
    </row>
    <row r="120" spans="1:4" x14ac:dyDescent="0.35">
      <c r="A120" t="s">
        <v>174</v>
      </c>
      <c r="B120">
        <v>0.77400000000000002</v>
      </c>
      <c r="C120">
        <v>0.16800000000000001</v>
      </c>
      <c r="D120">
        <v>1</v>
      </c>
    </row>
    <row r="121" spans="1:4" x14ac:dyDescent="0.35">
      <c r="A121" t="s">
        <v>104</v>
      </c>
      <c r="B121">
        <v>0.17699999999999999</v>
      </c>
      <c r="C121">
        <v>0.19500000000000001</v>
      </c>
      <c r="D121">
        <v>1</v>
      </c>
    </row>
    <row r="122" spans="1:4" x14ac:dyDescent="0.35">
      <c r="A122" t="s">
        <v>145</v>
      </c>
      <c r="B122">
        <v>0.24299999999999999</v>
      </c>
      <c r="C122">
        <v>0.36299999999999999</v>
      </c>
      <c r="D122">
        <v>1</v>
      </c>
    </row>
    <row r="123" spans="1:4" x14ac:dyDescent="0.35">
      <c r="A123" t="s">
        <v>187</v>
      </c>
      <c r="B123">
        <v>0.153</v>
      </c>
      <c r="C123">
        <v>0.38700000000000001</v>
      </c>
      <c r="D123">
        <v>1</v>
      </c>
    </row>
    <row r="124" spans="1:4" x14ac:dyDescent="0.35">
      <c r="A124" t="s">
        <v>119</v>
      </c>
      <c r="B124">
        <v>0.21899999999999997</v>
      </c>
      <c r="C124">
        <v>0.309</v>
      </c>
      <c r="D124">
        <v>1</v>
      </c>
    </row>
    <row r="125" spans="1:4" x14ac:dyDescent="0.35">
      <c r="A125" t="s">
        <v>93</v>
      </c>
      <c r="B125">
        <v>0.19500000000000001</v>
      </c>
      <c r="C125">
        <v>0.77100000000000013</v>
      </c>
      <c r="D125">
        <v>1</v>
      </c>
    </row>
    <row r="126" spans="1:4" x14ac:dyDescent="0.35">
      <c r="A126" t="s">
        <v>123</v>
      </c>
      <c r="B126">
        <v>0.32700000000000001</v>
      </c>
      <c r="C126">
        <v>0.86399999999999988</v>
      </c>
      <c r="D126">
        <v>1</v>
      </c>
    </row>
    <row r="127" spans="1:4" x14ac:dyDescent="0.35">
      <c r="A127" t="s">
        <v>201</v>
      </c>
      <c r="B127">
        <v>0.17699999999999999</v>
      </c>
      <c r="C127">
        <v>0.74400000000000011</v>
      </c>
      <c r="D127">
        <v>1</v>
      </c>
    </row>
    <row r="128" spans="1:4" x14ac:dyDescent="0.35">
      <c r="A128" t="s">
        <v>135</v>
      </c>
      <c r="B128">
        <v>0.183</v>
      </c>
      <c r="C128">
        <v>0.66900000000000004</v>
      </c>
      <c r="D128">
        <v>1</v>
      </c>
    </row>
    <row r="129" spans="1:4" x14ac:dyDescent="0.35">
      <c r="A129" t="s">
        <v>92</v>
      </c>
      <c r="B129">
        <v>0.12</v>
      </c>
      <c r="C129">
        <v>0.19800000000000001</v>
      </c>
      <c r="D129">
        <v>1</v>
      </c>
    </row>
    <row r="130" spans="1:4" x14ac:dyDescent="0.35">
      <c r="A130" t="s">
        <v>210</v>
      </c>
      <c r="B130">
        <v>0.18</v>
      </c>
      <c r="C130">
        <v>0.19800000000000001</v>
      </c>
      <c r="D130">
        <v>1</v>
      </c>
    </row>
    <row r="131" spans="1:4" x14ac:dyDescent="0.35">
      <c r="A131" t="s">
        <v>83</v>
      </c>
      <c r="B131">
        <v>0.24600000000000002</v>
      </c>
      <c r="C131">
        <v>0.80700000000000005</v>
      </c>
      <c r="D131">
        <v>1</v>
      </c>
    </row>
    <row r="132" spans="1:4" x14ac:dyDescent="0.35">
      <c r="A132" t="s">
        <v>182</v>
      </c>
      <c r="B132">
        <v>0.23699999999999999</v>
      </c>
      <c r="C132">
        <v>1.0619999999999998</v>
      </c>
      <c r="D132">
        <v>1</v>
      </c>
    </row>
    <row r="133" spans="1:4" x14ac:dyDescent="0.35">
      <c r="A133" t="s">
        <v>140</v>
      </c>
      <c r="B133">
        <v>0.114</v>
      </c>
      <c r="C133">
        <v>0.56399999999999995</v>
      </c>
      <c r="D133">
        <v>1</v>
      </c>
    </row>
    <row r="134" spans="1:4" x14ac:dyDescent="0.35">
      <c r="A134" t="s">
        <v>148</v>
      </c>
      <c r="B134">
        <v>0.29100000000000004</v>
      </c>
      <c r="C134">
        <v>0.501</v>
      </c>
      <c r="D134">
        <v>1</v>
      </c>
    </row>
    <row r="135" spans="1:4" x14ac:dyDescent="0.35">
      <c r="A135" t="s">
        <v>85</v>
      </c>
      <c r="B135">
        <v>0.26700000000000002</v>
      </c>
      <c r="C135">
        <v>0.59699999999999998</v>
      </c>
      <c r="D135">
        <v>1</v>
      </c>
    </row>
    <row r="136" spans="1:4" x14ac:dyDescent="0.35">
      <c r="A136" t="s">
        <v>77</v>
      </c>
      <c r="B136">
        <v>9.3000000000000013E-2</v>
      </c>
      <c r="C136">
        <v>0.65400000000000003</v>
      </c>
      <c r="D136">
        <v>1</v>
      </c>
    </row>
    <row r="137" spans="1:4" x14ac:dyDescent="0.35">
      <c r="A137" t="s">
        <v>185</v>
      </c>
      <c r="B137">
        <v>0.18600000000000003</v>
      </c>
      <c r="C137">
        <v>0.21899999999999997</v>
      </c>
      <c r="D137">
        <v>1</v>
      </c>
    </row>
    <row r="138" spans="1:4" x14ac:dyDescent="0.35">
      <c r="A138" t="s">
        <v>172</v>
      </c>
      <c r="B138">
        <v>0.43199999999999994</v>
      </c>
      <c r="C138">
        <v>0.23100000000000001</v>
      </c>
      <c r="D138">
        <v>1</v>
      </c>
    </row>
    <row r="139" spans="1:4" x14ac:dyDescent="0.35">
      <c r="A139" t="s">
        <v>199</v>
      </c>
      <c r="B139">
        <v>0.17400000000000002</v>
      </c>
      <c r="C139">
        <v>0.24600000000000002</v>
      </c>
      <c r="D139">
        <v>1</v>
      </c>
    </row>
    <row r="140" spans="1:4" x14ac:dyDescent="0.35">
      <c r="A140" t="s">
        <v>90</v>
      </c>
      <c r="B140">
        <v>0.13500000000000001</v>
      </c>
      <c r="C140">
        <v>0.23399999999999999</v>
      </c>
      <c r="D140">
        <v>1</v>
      </c>
    </row>
    <row r="141" spans="1:4" x14ac:dyDescent="0.35">
      <c r="A141" t="s">
        <v>141</v>
      </c>
      <c r="B141">
        <v>0.183</v>
      </c>
      <c r="C141">
        <v>0.18</v>
      </c>
      <c r="D141">
        <v>1</v>
      </c>
    </row>
    <row r="142" spans="1:4" x14ac:dyDescent="0.35">
      <c r="A142" t="s">
        <v>143</v>
      </c>
      <c r="B142">
        <v>0.39300000000000002</v>
      </c>
      <c r="C142">
        <v>0.36899999999999999</v>
      </c>
      <c r="D142">
        <v>1</v>
      </c>
    </row>
    <row r="143" spans="1:4" x14ac:dyDescent="0.35">
      <c r="A143" t="s">
        <v>108</v>
      </c>
      <c r="B143">
        <v>0.3</v>
      </c>
      <c r="C143">
        <v>0.57300000000000006</v>
      </c>
      <c r="D143">
        <v>1</v>
      </c>
    </row>
    <row r="144" spans="1:4" x14ac:dyDescent="0.35">
      <c r="A144" t="s">
        <v>181</v>
      </c>
      <c r="B144">
        <v>0.12</v>
      </c>
      <c r="C144">
        <v>0.24</v>
      </c>
      <c r="D144">
        <v>1</v>
      </c>
    </row>
    <row r="145" spans="1:4" x14ac:dyDescent="0.35">
      <c r="A145" t="s">
        <v>121</v>
      </c>
      <c r="B145">
        <v>0.156</v>
      </c>
      <c r="C145">
        <v>0.33</v>
      </c>
      <c r="D145">
        <v>1</v>
      </c>
    </row>
    <row r="146" spans="1:4" x14ac:dyDescent="0.35">
      <c r="A146" t="s">
        <v>58</v>
      </c>
      <c r="B146">
        <v>0.19800000000000001</v>
      </c>
      <c r="C146">
        <v>0.32700000000000001</v>
      </c>
      <c r="D146">
        <v>1</v>
      </c>
    </row>
    <row r="147" spans="1:4" x14ac:dyDescent="0.35">
      <c r="A147" t="s">
        <v>76</v>
      </c>
      <c r="B147">
        <v>0.23699999999999999</v>
      </c>
      <c r="C147">
        <v>0.27300000000000002</v>
      </c>
      <c r="D147">
        <v>1</v>
      </c>
    </row>
    <row r="148" spans="1:4" x14ac:dyDescent="0.35">
      <c r="A148" t="s">
        <v>117</v>
      </c>
      <c r="B148">
        <v>0.27300000000000002</v>
      </c>
      <c r="C148">
        <v>1.1220000000000001</v>
      </c>
      <c r="D148">
        <v>1</v>
      </c>
    </row>
    <row r="149" spans="1:4" x14ac:dyDescent="0.35">
      <c r="A149" t="s">
        <v>128</v>
      </c>
      <c r="B149">
        <v>0.16200000000000001</v>
      </c>
      <c r="C149">
        <v>0.67799999999999994</v>
      </c>
      <c r="D149">
        <v>1</v>
      </c>
    </row>
    <row r="150" spans="1:4" x14ac:dyDescent="0.35">
      <c r="A150" t="s">
        <v>109</v>
      </c>
      <c r="B150">
        <v>0.23399999999999999</v>
      </c>
      <c r="C150">
        <v>0.48</v>
      </c>
      <c r="D150">
        <v>1</v>
      </c>
    </row>
    <row r="151" spans="1:4" x14ac:dyDescent="0.35">
      <c r="A151" t="s">
        <v>150</v>
      </c>
      <c r="B151">
        <v>0.32700000000000001</v>
      </c>
      <c r="C151">
        <v>0.375</v>
      </c>
      <c r="D151">
        <v>1</v>
      </c>
    </row>
    <row r="152" spans="1:4" x14ac:dyDescent="0.35">
      <c r="A152" t="s">
        <v>152</v>
      </c>
      <c r="B152">
        <v>0.56999999999999995</v>
      </c>
      <c r="C152">
        <v>1.0920000000000001</v>
      </c>
      <c r="D152">
        <v>1</v>
      </c>
    </row>
    <row r="153" spans="1:4" x14ac:dyDescent="0.35">
      <c r="A153" t="s">
        <v>197</v>
      </c>
      <c r="B153">
        <v>0.16800000000000001</v>
      </c>
      <c r="C153">
        <v>1.0049999999999999</v>
      </c>
      <c r="D153">
        <v>1</v>
      </c>
    </row>
    <row r="154" spans="1:4" x14ac:dyDescent="0.35">
      <c r="A154" t="s">
        <v>96</v>
      </c>
      <c r="B154">
        <v>0.21599999999999997</v>
      </c>
      <c r="C154">
        <v>0.96900000000000008</v>
      </c>
      <c r="D154">
        <v>1</v>
      </c>
    </row>
    <row r="155" spans="1:4" x14ac:dyDescent="0.35">
      <c r="A155" t="s">
        <v>65</v>
      </c>
      <c r="B155">
        <v>0.252</v>
      </c>
      <c r="C155">
        <v>1.3680000000000001</v>
      </c>
      <c r="D155">
        <v>1</v>
      </c>
    </row>
    <row r="156" spans="1:4" x14ac:dyDescent="0.35">
      <c r="A156" t="s">
        <v>130</v>
      </c>
      <c r="B156">
        <v>0.35399999999999998</v>
      </c>
      <c r="C156">
        <v>0.24900000000000003</v>
      </c>
      <c r="D156">
        <v>1</v>
      </c>
    </row>
    <row r="157" spans="1:4" x14ac:dyDescent="0.35">
      <c r="A157" t="s">
        <v>52</v>
      </c>
      <c r="B157">
        <v>0.28199999999999997</v>
      </c>
      <c r="C157">
        <v>0.318</v>
      </c>
      <c r="D157">
        <v>1</v>
      </c>
    </row>
    <row r="158" spans="1:4" x14ac:dyDescent="0.35">
      <c r="A158" t="s">
        <v>131</v>
      </c>
      <c r="B158">
        <v>0.13500000000000001</v>
      </c>
      <c r="C158">
        <v>0.25500000000000006</v>
      </c>
      <c r="D158">
        <v>1</v>
      </c>
    </row>
    <row r="159" spans="1:4" x14ac:dyDescent="0.35">
      <c r="A159" t="s">
        <v>62</v>
      </c>
      <c r="B159">
        <v>0.20700000000000002</v>
      </c>
      <c r="C159">
        <v>0.23699999999999999</v>
      </c>
      <c r="D159">
        <v>1</v>
      </c>
    </row>
    <row r="163" spans="1:7" x14ac:dyDescent="0.35">
      <c r="A163" t="s">
        <v>226</v>
      </c>
    </row>
    <row r="164" spans="1:7" s="2" customFormat="1" ht="130.5" x14ac:dyDescent="0.35">
      <c r="A164" t="s">
        <v>3</v>
      </c>
      <c r="B164" s="6" t="s">
        <v>34</v>
      </c>
      <c r="C164" s="6" t="s">
        <v>35</v>
      </c>
      <c r="D164" s="6" t="s">
        <v>32</v>
      </c>
      <c r="E164" s="6" t="s">
        <v>33</v>
      </c>
      <c r="F164" s="7"/>
      <c r="G164" s="8"/>
    </row>
    <row r="165" spans="1:7" x14ac:dyDescent="0.35">
      <c r="A165" t="s">
        <v>157</v>
      </c>
      <c r="B165">
        <v>2.2589999999999999</v>
      </c>
      <c r="C165">
        <v>0.82200000000000006</v>
      </c>
      <c r="D165">
        <v>3</v>
      </c>
      <c r="E165" t="s">
        <v>169</v>
      </c>
    </row>
    <row r="166" spans="1:7" x14ac:dyDescent="0.35">
      <c r="A166" t="s">
        <v>159</v>
      </c>
      <c r="B166">
        <v>5.3279999999999994</v>
      </c>
      <c r="C166">
        <v>1.056</v>
      </c>
      <c r="D166">
        <v>3</v>
      </c>
      <c r="E166" t="s">
        <v>169</v>
      </c>
    </row>
    <row r="167" spans="1:7" x14ac:dyDescent="0.35">
      <c r="A167" t="s">
        <v>160</v>
      </c>
      <c r="B167">
        <v>11.222999999999999</v>
      </c>
      <c r="C167">
        <v>0.72</v>
      </c>
      <c r="D167">
        <v>3</v>
      </c>
      <c r="E167" t="s">
        <v>169</v>
      </c>
    </row>
    <row r="168" spans="1:7" x14ac:dyDescent="0.35">
      <c r="A168" t="s">
        <v>161</v>
      </c>
      <c r="B168">
        <v>19.584</v>
      </c>
      <c r="C168">
        <v>0.27899999999999997</v>
      </c>
      <c r="D168">
        <v>3</v>
      </c>
      <c r="E168" t="s">
        <v>169</v>
      </c>
    </row>
    <row r="169" spans="1:7" x14ac:dyDescent="0.35">
      <c r="A169" t="s">
        <v>162</v>
      </c>
      <c r="B169">
        <v>6.6240000000000006</v>
      </c>
      <c r="C169">
        <v>0.42599999999999993</v>
      </c>
      <c r="D169">
        <v>3</v>
      </c>
      <c r="E169" t="s">
        <v>169</v>
      </c>
    </row>
    <row r="170" spans="1:7" x14ac:dyDescent="0.35">
      <c r="A170" t="s">
        <v>163</v>
      </c>
      <c r="B170">
        <v>3.9089999999999998</v>
      </c>
      <c r="C170">
        <v>0.54600000000000004</v>
      </c>
      <c r="D170">
        <v>3</v>
      </c>
      <c r="E170" t="s">
        <v>169</v>
      </c>
    </row>
    <row r="171" spans="1:7" x14ac:dyDescent="0.35">
      <c r="A171" t="s">
        <v>164</v>
      </c>
      <c r="B171">
        <v>4.5</v>
      </c>
      <c r="C171">
        <v>0.47100000000000003</v>
      </c>
      <c r="D171">
        <v>3</v>
      </c>
      <c r="E171" t="s">
        <v>169</v>
      </c>
    </row>
    <row r="172" spans="1:7" x14ac:dyDescent="0.35">
      <c r="A172" t="s">
        <v>165</v>
      </c>
      <c r="B172">
        <v>37.506</v>
      </c>
      <c r="C172">
        <v>1.41</v>
      </c>
      <c r="D172">
        <v>3</v>
      </c>
      <c r="E172" t="s">
        <v>169</v>
      </c>
    </row>
    <row r="173" spans="1:7" x14ac:dyDescent="0.35">
      <c r="A173" t="s">
        <v>166</v>
      </c>
      <c r="B173">
        <v>62.003999999999998</v>
      </c>
      <c r="C173">
        <v>1.2990000000000002</v>
      </c>
      <c r="D173">
        <v>3</v>
      </c>
      <c r="E173" t="s">
        <v>169</v>
      </c>
    </row>
  </sheetData>
  <conditionalFormatting sqref="B2:B159">
    <cfRule type="cellIs" dxfId="25" priority="4" operator="lessThan">
      <formula>0.11</formula>
    </cfRule>
  </conditionalFormatting>
  <conditionalFormatting sqref="C2:C159">
    <cfRule type="cellIs" dxfId="24" priority="3" operator="lessThan">
      <formula>0.175</formula>
    </cfRule>
  </conditionalFormatting>
  <conditionalFormatting sqref="B164">
    <cfRule type="cellIs" dxfId="23" priority="2" operator="lessThan">
      <formula>0.11</formula>
    </cfRule>
  </conditionalFormatting>
  <conditionalFormatting sqref="C164">
    <cfRule type="cellIs" dxfId="22" priority="1" operator="lessThan">
      <formula>0.175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5"/>
  <sheetViews>
    <sheetView zoomScale="70" zoomScaleNormal="70" workbookViewId="0">
      <selection activeCell="M54" sqref="M54"/>
    </sheetView>
  </sheetViews>
  <sheetFormatPr defaultRowHeight="12.5" x14ac:dyDescent="0.25"/>
  <cols>
    <col min="1" max="1" width="3.1796875" style="2" customWidth="1"/>
    <col min="2" max="2" width="9.81640625" style="2" customWidth="1"/>
    <col min="3" max="3" width="7.7265625" style="2" customWidth="1"/>
    <col min="4" max="4" width="31.26953125" style="2" customWidth="1"/>
    <col min="5" max="5" width="10.54296875" style="2" customWidth="1"/>
    <col min="6" max="6" width="9" style="2" customWidth="1"/>
    <col min="7" max="7" width="8.26953125" style="2" customWidth="1"/>
    <col min="8" max="8" width="7.1796875" style="2" customWidth="1"/>
    <col min="9" max="9" width="8.1796875" style="2" customWidth="1"/>
    <col min="10" max="11" width="5" style="12" customWidth="1"/>
    <col min="12" max="12" width="6.54296875" style="10" customWidth="1"/>
    <col min="13" max="13" width="5.81640625" style="10" customWidth="1"/>
    <col min="14" max="14" width="7.54296875" style="2" customWidth="1"/>
    <col min="15" max="16" width="8.7265625" style="11"/>
    <col min="17" max="17" width="12.54296875" style="2" customWidth="1"/>
    <col min="18" max="23" width="12.1796875" style="2" customWidth="1"/>
    <col min="24" max="28" width="12.1796875" style="12" customWidth="1"/>
    <col min="29" max="242" width="8.7265625" style="2"/>
    <col min="243" max="243" width="24.81640625" style="2" customWidth="1"/>
    <col min="244" max="244" width="13.54296875" style="2" customWidth="1"/>
    <col min="245" max="245" width="8.7265625" style="2"/>
    <col min="246" max="246" width="6.7265625" style="2" customWidth="1"/>
    <col min="247" max="247" width="6.453125" style="2" customWidth="1"/>
    <col min="248" max="248" width="8.26953125" style="2" customWidth="1"/>
    <col min="249" max="249" width="6.7265625" style="2" customWidth="1"/>
    <col min="250" max="250" width="4.81640625" style="2" customWidth="1"/>
    <col min="251" max="252" width="5" style="2" customWidth="1"/>
    <col min="253" max="253" width="8.7265625" style="2"/>
    <col min="254" max="254" width="10.54296875" style="2" customWidth="1"/>
    <col min="255" max="255" width="3.81640625" style="2" customWidth="1"/>
    <col min="256" max="257" width="8.7265625" style="2"/>
    <col min="258" max="258" width="3.7265625" style="2" customWidth="1"/>
    <col min="259" max="498" width="8.7265625" style="2"/>
    <col min="499" max="499" width="24.81640625" style="2" customWidth="1"/>
    <col min="500" max="500" width="13.54296875" style="2" customWidth="1"/>
    <col min="501" max="501" width="8.7265625" style="2"/>
    <col min="502" max="502" width="6.7265625" style="2" customWidth="1"/>
    <col min="503" max="503" width="6.453125" style="2" customWidth="1"/>
    <col min="504" max="504" width="8.26953125" style="2" customWidth="1"/>
    <col min="505" max="505" width="6.7265625" style="2" customWidth="1"/>
    <col min="506" max="506" width="4.81640625" style="2" customWidth="1"/>
    <col min="507" max="508" width="5" style="2" customWidth="1"/>
    <col min="509" max="509" width="8.7265625" style="2"/>
    <col min="510" max="510" width="10.54296875" style="2" customWidth="1"/>
    <col min="511" max="511" width="3.81640625" style="2" customWidth="1"/>
    <col min="512" max="513" width="8.7265625" style="2"/>
    <col min="514" max="514" width="3.7265625" style="2" customWidth="1"/>
    <col min="515" max="754" width="8.7265625" style="2"/>
    <col min="755" max="755" width="24.81640625" style="2" customWidth="1"/>
    <col min="756" max="756" width="13.54296875" style="2" customWidth="1"/>
    <col min="757" max="757" width="8.7265625" style="2"/>
    <col min="758" max="758" width="6.7265625" style="2" customWidth="1"/>
    <col min="759" max="759" width="6.453125" style="2" customWidth="1"/>
    <col min="760" max="760" width="8.26953125" style="2" customWidth="1"/>
    <col min="761" max="761" width="6.7265625" style="2" customWidth="1"/>
    <col min="762" max="762" width="4.81640625" style="2" customWidth="1"/>
    <col min="763" max="764" width="5" style="2" customWidth="1"/>
    <col min="765" max="765" width="8.7265625" style="2"/>
    <col min="766" max="766" width="10.54296875" style="2" customWidth="1"/>
    <col min="767" max="767" width="3.81640625" style="2" customWidth="1"/>
    <col min="768" max="769" width="8.7265625" style="2"/>
    <col min="770" max="770" width="3.7265625" style="2" customWidth="1"/>
    <col min="771" max="1010" width="8.7265625" style="2"/>
    <col min="1011" max="1011" width="24.81640625" style="2" customWidth="1"/>
    <col min="1012" max="1012" width="13.54296875" style="2" customWidth="1"/>
    <col min="1013" max="1013" width="8.7265625" style="2"/>
    <col min="1014" max="1014" width="6.7265625" style="2" customWidth="1"/>
    <col min="1015" max="1015" width="6.453125" style="2" customWidth="1"/>
    <col min="1016" max="1016" width="8.26953125" style="2" customWidth="1"/>
    <col min="1017" max="1017" width="6.7265625" style="2" customWidth="1"/>
    <col min="1018" max="1018" width="4.81640625" style="2" customWidth="1"/>
    <col min="1019" max="1020" width="5" style="2" customWidth="1"/>
    <col min="1021" max="1021" width="8.7265625" style="2"/>
    <col min="1022" max="1022" width="10.54296875" style="2" customWidth="1"/>
    <col min="1023" max="1023" width="3.81640625" style="2" customWidth="1"/>
    <col min="1024" max="1025" width="8.7265625" style="2"/>
    <col min="1026" max="1026" width="3.7265625" style="2" customWidth="1"/>
    <col min="1027" max="1266" width="8.7265625" style="2"/>
    <col min="1267" max="1267" width="24.81640625" style="2" customWidth="1"/>
    <col min="1268" max="1268" width="13.54296875" style="2" customWidth="1"/>
    <col min="1269" max="1269" width="8.7265625" style="2"/>
    <col min="1270" max="1270" width="6.7265625" style="2" customWidth="1"/>
    <col min="1271" max="1271" width="6.453125" style="2" customWidth="1"/>
    <col min="1272" max="1272" width="8.26953125" style="2" customWidth="1"/>
    <col min="1273" max="1273" width="6.7265625" style="2" customWidth="1"/>
    <col min="1274" max="1274" width="4.81640625" style="2" customWidth="1"/>
    <col min="1275" max="1276" width="5" style="2" customWidth="1"/>
    <col min="1277" max="1277" width="8.7265625" style="2"/>
    <col min="1278" max="1278" width="10.54296875" style="2" customWidth="1"/>
    <col min="1279" max="1279" width="3.81640625" style="2" customWidth="1"/>
    <col min="1280" max="1281" width="8.7265625" style="2"/>
    <col min="1282" max="1282" width="3.7265625" style="2" customWidth="1"/>
    <col min="1283" max="1522" width="8.7265625" style="2"/>
    <col min="1523" max="1523" width="24.81640625" style="2" customWidth="1"/>
    <col min="1524" max="1524" width="13.54296875" style="2" customWidth="1"/>
    <col min="1525" max="1525" width="8.7265625" style="2"/>
    <col min="1526" max="1526" width="6.7265625" style="2" customWidth="1"/>
    <col min="1527" max="1527" width="6.453125" style="2" customWidth="1"/>
    <col min="1528" max="1528" width="8.26953125" style="2" customWidth="1"/>
    <col min="1529" max="1529" width="6.7265625" style="2" customWidth="1"/>
    <col min="1530" max="1530" width="4.81640625" style="2" customWidth="1"/>
    <col min="1531" max="1532" width="5" style="2" customWidth="1"/>
    <col min="1533" max="1533" width="8.7265625" style="2"/>
    <col min="1534" max="1534" width="10.54296875" style="2" customWidth="1"/>
    <col min="1535" max="1535" width="3.81640625" style="2" customWidth="1"/>
    <col min="1536" max="1537" width="8.7265625" style="2"/>
    <col min="1538" max="1538" width="3.7265625" style="2" customWidth="1"/>
    <col min="1539" max="1778" width="8.7265625" style="2"/>
    <col min="1779" max="1779" width="24.81640625" style="2" customWidth="1"/>
    <col min="1780" max="1780" width="13.54296875" style="2" customWidth="1"/>
    <col min="1781" max="1781" width="8.7265625" style="2"/>
    <col min="1782" max="1782" width="6.7265625" style="2" customWidth="1"/>
    <col min="1783" max="1783" width="6.453125" style="2" customWidth="1"/>
    <col min="1784" max="1784" width="8.26953125" style="2" customWidth="1"/>
    <col min="1785" max="1785" width="6.7265625" style="2" customWidth="1"/>
    <col min="1786" max="1786" width="4.81640625" style="2" customWidth="1"/>
    <col min="1787" max="1788" width="5" style="2" customWidth="1"/>
    <col min="1789" max="1789" width="8.7265625" style="2"/>
    <col min="1790" max="1790" width="10.54296875" style="2" customWidth="1"/>
    <col min="1791" max="1791" width="3.81640625" style="2" customWidth="1"/>
    <col min="1792" max="1793" width="8.7265625" style="2"/>
    <col min="1794" max="1794" width="3.7265625" style="2" customWidth="1"/>
    <col min="1795" max="2034" width="8.7265625" style="2"/>
    <col min="2035" max="2035" width="24.81640625" style="2" customWidth="1"/>
    <col min="2036" max="2036" width="13.54296875" style="2" customWidth="1"/>
    <col min="2037" max="2037" width="8.7265625" style="2"/>
    <col min="2038" max="2038" width="6.7265625" style="2" customWidth="1"/>
    <col min="2039" max="2039" width="6.453125" style="2" customWidth="1"/>
    <col min="2040" max="2040" width="8.26953125" style="2" customWidth="1"/>
    <col min="2041" max="2041" width="6.7265625" style="2" customWidth="1"/>
    <col min="2042" max="2042" width="4.81640625" style="2" customWidth="1"/>
    <col min="2043" max="2044" width="5" style="2" customWidth="1"/>
    <col min="2045" max="2045" width="8.7265625" style="2"/>
    <col min="2046" max="2046" width="10.54296875" style="2" customWidth="1"/>
    <col min="2047" max="2047" width="3.81640625" style="2" customWidth="1"/>
    <col min="2048" max="2049" width="8.7265625" style="2"/>
    <col min="2050" max="2050" width="3.7265625" style="2" customWidth="1"/>
    <col min="2051" max="2290" width="8.7265625" style="2"/>
    <col min="2291" max="2291" width="24.81640625" style="2" customWidth="1"/>
    <col min="2292" max="2292" width="13.54296875" style="2" customWidth="1"/>
    <col min="2293" max="2293" width="8.7265625" style="2"/>
    <col min="2294" max="2294" width="6.7265625" style="2" customWidth="1"/>
    <col min="2295" max="2295" width="6.453125" style="2" customWidth="1"/>
    <col min="2296" max="2296" width="8.26953125" style="2" customWidth="1"/>
    <col min="2297" max="2297" width="6.7265625" style="2" customWidth="1"/>
    <col min="2298" max="2298" width="4.81640625" style="2" customWidth="1"/>
    <col min="2299" max="2300" width="5" style="2" customWidth="1"/>
    <col min="2301" max="2301" width="8.7265625" style="2"/>
    <col min="2302" max="2302" width="10.54296875" style="2" customWidth="1"/>
    <col min="2303" max="2303" width="3.81640625" style="2" customWidth="1"/>
    <col min="2304" max="2305" width="8.7265625" style="2"/>
    <col min="2306" max="2306" width="3.7265625" style="2" customWidth="1"/>
    <col min="2307" max="2546" width="8.7265625" style="2"/>
    <col min="2547" max="2547" width="24.81640625" style="2" customWidth="1"/>
    <col min="2548" max="2548" width="13.54296875" style="2" customWidth="1"/>
    <col min="2549" max="2549" width="8.7265625" style="2"/>
    <col min="2550" max="2550" width="6.7265625" style="2" customWidth="1"/>
    <col min="2551" max="2551" width="6.453125" style="2" customWidth="1"/>
    <col min="2552" max="2552" width="8.26953125" style="2" customWidth="1"/>
    <col min="2553" max="2553" width="6.7265625" style="2" customWidth="1"/>
    <col min="2554" max="2554" width="4.81640625" style="2" customWidth="1"/>
    <col min="2555" max="2556" width="5" style="2" customWidth="1"/>
    <col min="2557" max="2557" width="8.7265625" style="2"/>
    <col min="2558" max="2558" width="10.54296875" style="2" customWidth="1"/>
    <col min="2559" max="2559" width="3.81640625" style="2" customWidth="1"/>
    <col min="2560" max="2561" width="8.7265625" style="2"/>
    <col min="2562" max="2562" width="3.7265625" style="2" customWidth="1"/>
    <col min="2563" max="2802" width="8.7265625" style="2"/>
    <col min="2803" max="2803" width="24.81640625" style="2" customWidth="1"/>
    <col min="2804" max="2804" width="13.54296875" style="2" customWidth="1"/>
    <col min="2805" max="2805" width="8.7265625" style="2"/>
    <col min="2806" max="2806" width="6.7265625" style="2" customWidth="1"/>
    <col min="2807" max="2807" width="6.453125" style="2" customWidth="1"/>
    <col min="2808" max="2808" width="8.26953125" style="2" customWidth="1"/>
    <col min="2809" max="2809" width="6.7265625" style="2" customWidth="1"/>
    <col min="2810" max="2810" width="4.81640625" style="2" customWidth="1"/>
    <col min="2811" max="2812" width="5" style="2" customWidth="1"/>
    <col min="2813" max="2813" width="8.7265625" style="2"/>
    <col min="2814" max="2814" width="10.54296875" style="2" customWidth="1"/>
    <col min="2815" max="2815" width="3.81640625" style="2" customWidth="1"/>
    <col min="2816" max="2817" width="8.7265625" style="2"/>
    <col min="2818" max="2818" width="3.7265625" style="2" customWidth="1"/>
    <col min="2819" max="3058" width="8.7265625" style="2"/>
    <col min="3059" max="3059" width="24.81640625" style="2" customWidth="1"/>
    <col min="3060" max="3060" width="13.54296875" style="2" customWidth="1"/>
    <col min="3061" max="3061" width="8.7265625" style="2"/>
    <col min="3062" max="3062" width="6.7265625" style="2" customWidth="1"/>
    <col min="3063" max="3063" width="6.453125" style="2" customWidth="1"/>
    <col min="3064" max="3064" width="8.26953125" style="2" customWidth="1"/>
    <col min="3065" max="3065" width="6.7265625" style="2" customWidth="1"/>
    <col min="3066" max="3066" width="4.81640625" style="2" customWidth="1"/>
    <col min="3067" max="3068" width="5" style="2" customWidth="1"/>
    <col min="3069" max="3069" width="8.7265625" style="2"/>
    <col min="3070" max="3070" width="10.54296875" style="2" customWidth="1"/>
    <col min="3071" max="3071" width="3.81640625" style="2" customWidth="1"/>
    <col min="3072" max="3073" width="8.7265625" style="2"/>
    <col min="3074" max="3074" width="3.7265625" style="2" customWidth="1"/>
    <col min="3075" max="3314" width="8.7265625" style="2"/>
    <col min="3315" max="3315" width="24.81640625" style="2" customWidth="1"/>
    <col min="3316" max="3316" width="13.54296875" style="2" customWidth="1"/>
    <col min="3317" max="3317" width="8.7265625" style="2"/>
    <col min="3318" max="3318" width="6.7265625" style="2" customWidth="1"/>
    <col min="3319" max="3319" width="6.453125" style="2" customWidth="1"/>
    <col min="3320" max="3320" width="8.26953125" style="2" customWidth="1"/>
    <col min="3321" max="3321" width="6.7265625" style="2" customWidth="1"/>
    <col min="3322" max="3322" width="4.81640625" style="2" customWidth="1"/>
    <col min="3323" max="3324" width="5" style="2" customWidth="1"/>
    <col min="3325" max="3325" width="8.7265625" style="2"/>
    <col min="3326" max="3326" width="10.54296875" style="2" customWidth="1"/>
    <col min="3327" max="3327" width="3.81640625" style="2" customWidth="1"/>
    <col min="3328" max="3329" width="8.7265625" style="2"/>
    <col min="3330" max="3330" width="3.7265625" style="2" customWidth="1"/>
    <col min="3331" max="3570" width="8.7265625" style="2"/>
    <col min="3571" max="3571" width="24.81640625" style="2" customWidth="1"/>
    <col min="3572" max="3572" width="13.54296875" style="2" customWidth="1"/>
    <col min="3573" max="3573" width="8.7265625" style="2"/>
    <col min="3574" max="3574" width="6.7265625" style="2" customWidth="1"/>
    <col min="3575" max="3575" width="6.453125" style="2" customWidth="1"/>
    <col min="3576" max="3576" width="8.26953125" style="2" customWidth="1"/>
    <col min="3577" max="3577" width="6.7265625" style="2" customWidth="1"/>
    <col min="3578" max="3578" width="4.81640625" style="2" customWidth="1"/>
    <col min="3579" max="3580" width="5" style="2" customWidth="1"/>
    <col min="3581" max="3581" width="8.7265625" style="2"/>
    <col min="3582" max="3582" width="10.54296875" style="2" customWidth="1"/>
    <col min="3583" max="3583" width="3.81640625" style="2" customWidth="1"/>
    <col min="3584" max="3585" width="8.7265625" style="2"/>
    <col min="3586" max="3586" width="3.7265625" style="2" customWidth="1"/>
    <col min="3587" max="3826" width="8.7265625" style="2"/>
    <col min="3827" max="3827" width="24.81640625" style="2" customWidth="1"/>
    <col min="3828" max="3828" width="13.54296875" style="2" customWidth="1"/>
    <col min="3829" max="3829" width="8.7265625" style="2"/>
    <col min="3830" max="3830" width="6.7265625" style="2" customWidth="1"/>
    <col min="3831" max="3831" width="6.453125" style="2" customWidth="1"/>
    <col min="3832" max="3832" width="8.26953125" style="2" customWidth="1"/>
    <col min="3833" max="3833" width="6.7265625" style="2" customWidth="1"/>
    <col min="3834" max="3834" width="4.81640625" style="2" customWidth="1"/>
    <col min="3835" max="3836" width="5" style="2" customWidth="1"/>
    <col min="3837" max="3837" width="8.7265625" style="2"/>
    <col min="3838" max="3838" width="10.54296875" style="2" customWidth="1"/>
    <col min="3839" max="3839" width="3.81640625" style="2" customWidth="1"/>
    <col min="3840" max="3841" width="8.7265625" style="2"/>
    <col min="3842" max="3842" width="3.7265625" style="2" customWidth="1"/>
    <col min="3843" max="4082" width="8.7265625" style="2"/>
    <col min="4083" max="4083" width="24.81640625" style="2" customWidth="1"/>
    <col min="4084" max="4084" width="13.54296875" style="2" customWidth="1"/>
    <col min="4085" max="4085" width="8.7265625" style="2"/>
    <col min="4086" max="4086" width="6.7265625" style="2" customWidth="1"/>
    <col min="4087" max="4087" width="6.453125" style="2" customWidth="1"/>
    <col min="4088" max="4088" width="8.26953125" style="2" customWidth="1"/>
    <col min="4089" max="4089" width="6.7265625" style="2" customWidth="1"/>
    <col min="4090" max="4090" width="4.81640625" style="2" customWidth="1"/>
    <col min="4091" max="4092" width="5" style="2" customWidth="1"/>
    <col min="4093" max="4093" width="8.7265625" style="2"/>
    <col min="4094" max="4094" width="10.54296875" style="2" customWidth="1"/>
    <col min="4095" max="4095" width="3.81640625" style="2" customWidth="1"/>
    <col min="4096" max="4097" width="8.7265625" style="2"/>
    <col min="4098" max="4098" width="3.7265625" style="2" customWidth="1"/>
    <col min="4099" max="4338" width="8.7265625" style="2"/>
    <col min="4339" max="4339" width="24.81640625" style="2" customWidth="1"/>
    <col min="4340" max="4340" width="13.54296875" style="2" customWidth="1"/>
    <col min="4341" max="4341" width="8.7265625" style="2"/>
    <col min="4342" max="4342" width="6.7265625" style="2" customWidth="1"/>
    <col min="4343" max="4343" width="6.453125" style="2" customWidth="1"/>
    <col min="4344" max="4344" width="8.26953125" style="2" customWidth="1"/>
    <col min="4345" max="4345" width="6.7265625" style="2" customWidth="1"/>
    <col min="4346" max="4346" width="4.81640625" style="2" customWidth="1"/>
    <col min="4347" max="4348" width="5" style="2" customWidth="1"/>
    <col min="4349" max="4349" width="8.7265625" style="2"/>
    <col min="4350" max="4350" width="10.54296875" style="2" customWidth="1"/>
    <col min="4351" max="4351" width="3.81640625" style="2" customWidth="1"/>
    <col min="4352" max="4353" width="8.7265625" style="2"/>
    <col min="4354" max="4354" width="3.7265625" style="2" customWidth="1"/>
    <col min="4355" max="4594" width="8.7265625" style="2"/>
    <col min="4595" max="4595" width="24.81640625" style="2" customWidth="1"/>
    <col min="4596" max="4596" width="13.54296875" style="2" customWidth="1"/>
    <col min="4597" max="4597" width="8.7265625" style="2"/>
    <col min="4598" max="4598" width="6.7265625" style="2" customWidth="1"/>
    <col min="4599" max="4599" width="6.453125" style="2" customWidth="1"/>
    <col min="4600" max="4600" width="8.26953125" style="2" customWidth="1"/>
    <col min="4601" max="4601" width="6.7265625" style="2" customWidth="1"/>
    <col min="4602" max="4602" width="4.81640625" style="2" customWidth="1"/>
    <col min="4603" max="4604" width="5" style="2" customWidth="1"/>
    <col min="4605" max="4605" width="8.7265625" style="2"/>
    <col min="4606" max="4606" width="10.54296875" style="2" customWidth="1"/>
    <col min="4607" max="4607" width="3.81640625" style="2" customWidth="1"/>
    <col min="4608" max="4609" width="8.7265625" style="2"/>
    <col min="4610" max="4610" width="3.7265625" style="2" customWidth="1"/>
    <col min="4611" max="4850" width="8.7265625" style="2"/>
    <col min="4851" max="4851" width="24.81640625" style="2" customWidth="1"/>
    <col min="4852" max="4852" width="13.54296875" style="2" customWidth="1"/>
    <col min="4853" max="4853" width="8.7265625" style="2"/>
    <col min="4854" max="4854" width="6.7265625" style="2" customWidth="1"/>
    <col min="4855" max="4855" width="6.453125" style="2" customWidth="1"/>
    <col min="4856" max="4856" width="8.26953125" style="2" customWidth="1"/>
    <col min="4857" max="4857" width="6.7265625" style="2" customWidth="1"/>
    <col min="4858" max="4858" width="4.81640625" style="2" customWidth="1"/>
    <col min="4859" max="4860" width="5" style="2" customWidth="1"/>
    <col min="4861" max="4861" width="8.7265625" style="2"/>
    <col min="4862" max="4862" width="10.54296875" style="2" customWidth="1"/>
    <col min="4863" max="4863" width="3.81640625" style="2" customWidth="1"/>
    <col min="4864" max="4865" width="8.7265625" style="2"/>
    <col min="4866" max="4866" width="3.7265625" style="2" customWidth="1"/>
    <col min="4867" max="5106" width="8.7265625" style="2"/>
    <col min="5107" max="5107" width="24.81640625" style="2" customWidth="1"/>
    <col min="5108" max="5108" width="13.54296875" style="2" customWidth="1"/>
    <col min="5109" max="5109" width="8.7265625" style="2"/>
    <col min="5110" max="5110" width="6.7265625" style="2" customWidth="1"/>
    <col min="5111" max="5111" width="6.453125" style="2" customWidth="1"/>
    <col min="5112" max="5112" width="8.26953125" style="2" customWidth="1"/>
    <col min="5113" max="5113" width="6.7265625" style="2" customWidth="1"/>
    <col min="5114" max="5114" width="4.81640625" style="2" customWidth="1"/>
    <col min="5115" max="5116" width="5" style="2" customWidth="1"/>
    <col min="5117" max="5117" width="8.7265625" style="2"/>
    <col min="5118" max="5118" width="10.54296875" style="2" customWidth="1"/>
    <col min="5119" max="5119" width="3.81640625" style="2" customWidth="1"/>
    <col min="5120" max="5121" width="8.7265625" style="2"/>
    <col min="5122" max="5122" width="3.7265625" style="2" customWidth="1"/>
    <col min="5123" max="5362" width="8.7265625" style="2"/>
    <col min="5363" max="5363" width="24.81640625" style="2" customWidth="1"/>
    <col min="5364" max="5364" width="13.54296875" style="2" customWidth="1"/>
    <col min="5365" max="5365" width="8.7265625" style="2"/>
    <col min="5366" max="5366" width="6.7265625" style="2" customWidth="1"/>
    <col min="5367" max="5367" width="6.453125" style="2" customWidth="1"/>
    <col min="5368" max="5368" width="8.26953125" style="2" customWidth="1"/>
    <col min="5369" max="5369" width="6.7265625" style="2" customWidth="1"/>
    <col min="5370" max="5370" width="4.81640625" style="2" customWidth="1"/>
    <col min="5371" max="5372" width="5" style="2" customWidth="1"/>
    <col min="5373" max="5373" width="8.7265625" style="2"/>
    <col min="5374" max="5374" width="10.54296875" style="2" customWidth="1"/>
    <col min="5375" max="5375" width="3.81640625" style="2" customWidth="1"/>
    <col min="5376" max="5377" width="8.7265625" style="2"/>
    <col min="5378" max="5378" width="3.7265625" style="2" customWidth="1"/>
    <col min="5379" max="5618" width="8.7265625" style="2"/>
    <col min="5619" max="5619" width="24.81640625" style="2" customWidth="1"/>
    <col min="5620" max="5620" width="13.54296875" style="2" customWidth="1"/>
    <col min="5621" max="5621" width="8.7265625" style="2"/>
    <col min="5622" max="5622" width="6.7265625" style="2" customWidth="1"/>
    <col min="5623" max="5623" width="6.453125" style="2" customWidth="1"/>
    <col min="5624" max="5624" width="8.26953125" style="2" customWidth="1"/>
    <col min="5625" max="5625" width="6.7265625" style="2" customWidth="1"/>
    <col min="5626" max="5626" width="4.81640625" style="2" customWidth="1"/>
    <col min="5627" max="5628" width="5" style="2" customWidth="1"/>
    <col min="5629" max="5629" width="8.7265625" style="2"/>
    <col min="5630" max="5630" width="10.54296875" style="2" customWidth="1"/>
    <col min="5631" max="5631" width="3.81640625" style="2" customWidth="1"/>
    <col min="5632" max="5633" width="8.7265625" style="2"/>
    <col min="5634" max="5634" width="3.7265625" style="2" customWidth="1"/>
    <col min="5635" max="5874" width="8.7265625" style="2"/>
    <col min="5875" max="5875" width="24.81640625" style="2" customWidth="1"/>
    <col min="5876" max="5876" width="13.54296875" style="2" customWidth="1"/>
    <col min="5877" max="5877" width="8.7265625" style="2"/>
    <col min="5878" max="5878" width="6.7265625" style="2" customWidth="1"/>
    <col min="5879" max="5879" width="6.453125" style="2" customWidth="1"/>
    <col min="5880" max="5880" width="8.26953125" style="2" customWidth="1"/>
    <col min="5881" max="5881" width="6.7265625" style="2" customWidth="1"/>
    <col min="5882" max="5882" width="4.81640625" style="2" customWidth="1"/>
    <col min="5883" max="5884" width="5" style="2" customWidth="1"/>
    <col min="5885" max="5885" width="8.7265625" style="2"/>
    <col min="5886" max="5886" width="10.54296875" style="2" customWidth="1"/>
    <col min="5887" max="5887" width="3.81640625" style="2" customWidth="1"/>
    <col min="5888" max="5889" width="8.7265625" style="2"/>
    <col min="5890" max="5890" width="3.7265625" style="2" customWidth="1"/>
    <col min="5891" max="6130" width="8.7265625" style="2"/>
    <col min="6131" max="6131" width="24.81640625" style="2" customWidth="1"/>
    <col min="6132" max="6132" width="13.54296875" style="2" customWidth="1"/>
    <col min="6133" max="6133" width="8.7265625" style="2"/>
    <col min="6134" max="6134" width="6.7265625" style="2" customWidth="1"/>
    <col min="6135" max="6135" width="6.453125" style="2" customWidth="1"/>
    <col min="6136" max="6136" width="8.26953125" style="2" customWidth="1"/>
    <col min="6137" max="6137" width="6.7265625" style="2" customWidth="1"/>
    <col min="6138" max="6138" width="4.81640625" style="2" customWidth="1"/>
    <col min="6139" max="6140" width="5" style="2" customWidth="1"/>
    <col min="6141" max="6141" width="8.7265625" style="2"/>
    <col min="6142" max="6142" width="10.54296875" style="2" customWidth="1"/>
    <col min="6143" max="6143" width="3.81640625" style="2" customWidth="1"/>
    <col min="6144" max="6145" width="8.7265625" style="2"/>
    <col min="6146" max="6146" width="3.7265625" style="2" customWidth="1"/>
    <col min="6147" max="6386" width="8.7265625" style="2"/>
    <col min="6387" max="6387" width="24.81640625" style="2" customWidth="1"/>
    <col min="6388" max="6388" width="13.54296875" style="2" customWidth="1"/>
    <col min="6389" max="6389" width="8.7265625" style="2"/>
    <col min="6390" max="6390" width="6.7265625" style="2" customWidth="1"/>
    <col min="6391" max="6391" width="6.453125" style="2" customWidth="1"/>
    <col min="6392" max="6392" width="8.26953125" style="2" customWidth="1"/>
    <col min="6393" max="6393" width="6.7265625" style="2" customWidth="1"/>
    <col min="6394" max="6394" width="4.81640625" style="2" customWidth="1"/>
    <col min="6395" max="6396" width="5" style="2" customWidth="1"/>
    <col min="6397" max="6397" width="8.7265625" style="2"/>
    <col min="6398" max="6398" width="10.54296875" style="2" customWidth="1"/>
    <col min="6399" max="6399" width="3.81640625" style="2" customWidth="1"/>
    <col min="6400" max="6401" width="8.7265625" style="2"/>
    <col min="6402" max="6402" width="3.7265625" style="2" customWidth="1"/>
    <col min="6403" max="6642" width="8.7265625" style="2"/>
    <col min="6643" max="6643" width="24.81640625" style="2" customWidth="1"/>
    <col min="6644" max="6644" width="13.54296875" style="2" customWidth="1"/>
    <col min="6645" max="6645" width="8.7265625" style="2"/>
    <col min="6646" max="6646" width="6.7265625" style="2" customWidth="1"/>
    <col min="6647" max="6647" width="6.453125" style="2" customWidth="1"/>
    <col min="6648" max="6648" width="8.26953125" style="2" customWidth="1"/>
    <col min="6649" max="6649" width="6.7265625" style="2" customWidth="1"/>
    <col min="6650" max="6650" width="4.81640625" style="2" customWidth="1"/>
    <col min="6651" max="6652" width="5" style="2" customWidth="1"/>
    <col min="6653" max="6653" width="8.7265625" style="2"/>
    <col min="6654" max="6654" width="10.54296875" style="2" customWidth="1"/>
    <col min="6655" max="6655" width="3.81640625" style="2" customWidth="1"/>
    <col min="6656" max="6657" width="8.7265625" style="2"/>
    <col min="6658" max="6658" width="3.7265625" style="2" customWidth="1"/>
    <col min="6659" max="6898" width="8.7265625" style="2"/>
    <col min="6899" max="6899" width="24.81640625" style="2" customWidth="1"/>
    <col min="6900" max="6900" width="13.54296875" style="2" customWidth="1"/>
    <col min="6901" max="6901" width="8.7265625" style="2"/>
    <col min="6902" max="6902" width="6.7265625" style="2" customWidth="1"/>
    <col min="6903" max="6903" width="6.453125" style="2" customWidth="1"/>
    <col min="6904" max="6904" width="8.26953125" style="2" customWidth="1"/>
    <col min="6905" max="6905" width="6.7265625" style="2" customWidth="1"/>
    <col min="6906" max="6906" width="4.81640625" style="2" customWidth="1"/>
    <col min="6907" max="6908" width="5" style="2" customWidth="1"/>
    <col min="6909" max="6909" width="8.7265625" style="2"/>
    <col min="6910" max="6910" width="10.54296875" style="2" customWidth="1"/>
    <col min="6911" max="6911" width="3.81640625" style="2" customWidth="1"/>
    <col min="6912" max="6913" width="8.7265625" style="2"/>
    <col min="6914" max="6914" width="3.7265625" style="2" customWidth="1"/>
    <col min="6915" max="7154" width="8.7265625" style="2"/>
    <col min="7155" max="7155" width="24.81640625" style="2" customWidth="1"/>
    <col min="7156" max="7156" width="13.54296875" style="2" customWidth="1"/>
    <col min="7157" max="7157" width="8.7265625" style="2"/>
    <col min="7158" max="7158" width="6.7265625" style="2" customWidth="1"/>
    <col min="7159" max="7159" width="6.453125" style="2" customWidth="1"/>
    <col min="7160" max="7160" width="8.26953125" style="2" customWidth="1"/>
    <col min="7161" max="7161" width="6.7265625" style="2" customWidth="1"/>
    <col min="7162" max="7162" width="4.81640625" style="2" customWidth="1"/>
    <col min="7163" max="7164" width="5" style="2" customWidth="1"/>
    <col min="7165" max="7165" width="8.7265625" style="2"/>
    <col min="7166" max="7166" width="10.54296875" style="2" customWidth="1"/>
    <col min="7167" max="7167" width="3.81640625" style="2" customWidth="1"/>
    <col min="7168" max="7169" width="8.7265625" style="2"/>
    <col min="7170" max="7170" width="3.7265625" style="2" customWidth="1"/>
    <col min="7171" max="7410" width="8.7265625" style="2"/>
    <col min="7411" max="7411" width="24.81640625" style="2" customWidth="1"/>
    <col min="7412" max="7412" width="13.54296875" style="2" customWidth="1"/>
    <col min="7413" max="7413" width="8.7265625" style="2"/>
    <col min="7414" max="7414" width="6.7265625" style="2" customWidth="1"/>
    <col min="7415" max="7415" width="6.453125" style="2" customWidth="1"/>
    <col min="7416" max="7416" width="8.26953125" style="2" customWidth="1"/>
    <col min="7417" max="7417" width="6.7265625" style="2" customWidth="1"/>
    <col min="7418" max="7418" width="4.81640625" style="2" customWidth="1"/>
    <col min="7419" max="7420" width="5" style="2" customWidth="1"/>
    <col min="7421" max="7421" width="8.7265625" style="2"/>
    <col min="7422" max="7422" width="10.54296875" style="2" customWidth="1"/>
    <col min="7423" max="7423" width="3.81640625" style="2" customWidth="1"/>
    <col min="7424" max="7425" width="8.7265625" style="2"/>
    <col min="7426" max="7426" width="3.7265625" style="2" customWidth="1"/>
    <col min="7427" max="7666" width="8.7265625" style="2"/>
    <col min="7667" max="7667" width="24.81640625" style="2" customWidth="1"/>
    <col min="7668" max="7668" width="13.54296875" style="2" customWidth="1"/>
    <col min="7669" max="7669" width="8.7265625" style="2"/>
    <col min="7670" max="7670" width="6.7265625" style="2" customWidth="1"/>
    <col min="7671" max="7671" width="6.453125" style="2" customWidth="1"/>
    <col min="7672" max="7672" width="8.26953125" style="2" customWidth="1"/>
    <col min="7673" max="7673" width="6.7265625" style="2" customWidth="1"/>
    <col min="7674" max="7674" width="4.81640625" style="2" customWidth="1"/>
    <col min="7675" max="7676" width="5" style="2" customWidth="1"/>
    <col min="7677" max="7677" width="8.7265625" style="2"/>
    <col min="7678" max="7678" width="10.54296875" style="2" customWidth="1"/>
    <col min="7679" max="7679" width="3.81640625" style="2" customWidth="1"/>
    <col min="7680" max="7681" width="8.7265625" style="2"/>
    <col min="7682" max="7682" width="3.7265625" style="2" customWidth="1"/>
    <col min="7683" max="7922" width="8.7265625" style="2"/>
    <col min="7923" max="7923" width="24.81640625" style="2" customWidth="1"/>
    <col min="7924" max="7924" width="13.54296875" style="2" customWidth="1"/>
    <col min="7925" max="7925" width="8.7265625" style="2"/>
    <col min="7926" max="7926" width="6.7265625" style="2" customWidth="1"/>
    <col min="7927" max="7927" width="6.453125" style="2" customWidth="1"/>
    <col min="7928" max="7928" width="8.26953125" style="2" customWidth="1"/>
    <col min="7929" max="7929" width="6.7265625" style="2" customWidth="1"/>
    <col min="7930" max="7930" width="4.81640625" style="2" customWidth="1"/>
    <col min="7931" max="7932" width="5" style="2" customWidth="1"/>
    <col min="7933" max="7933" width="8.7265625" style="2"/>
    <col min="7934" max="7934" width="10.54296875" style="2" customWidth="1"/>
    <col min="7935" max="7935" width="3.81640625" style="2" customWidth="1"/>
    <col min="7936" max="7937" width="8.7265625" style="2"/>
    <col min="7938" max="7938" width="3.7265625" style="2" customWidth="1"/>
    <col min="7939" max="8178" width="8.7265625" style="2"/>
    <col min="8179" max="8179" width="24.81640625" style="2" customWidth="1"/>
    <col min="8180" max="8180" width="13.54296875" style="2" customWidth="1"/>
    <col min="8181" max="8181" width="8.7265625" style="2"/>
    <col min="8182" max="8182" width="6.7265625" style="2" customWidth="1"/>
    <col min="8183" max="8183" width="6.453125" style="2" customWidth="1"/>
    <col min="8184" max="8184" width="8.26953125" style="2" customWidth="1"/>
    <col min="8185" max="8185" width="6.7265625" style="2" customWidth="1"/>
    <col min="8186" max="8186" width="4.81640625" style="2" customWidth="1"/>
    <col min="8187" max="8188" width="5" style="2" customWidth="1"/>
    <col min="8189" max="8189" width="8.7265625" style="2"/>
    <col min="8190" max="8190" width="10.54296875" style="2" customWidth="1"/>
    <col min="8191" max="8191" width="3.81640625" style="2" customWidth="1"/>
    <col min="8192" max="8193" width="8.7265625" style="2"/>
    <col min="8194" max="8194" width="3.7265625" style="2" customWidth="1"/>
    <col min="8195" max="8434" width="8.7265625" style="2"/>
    <col min="8435" max="8435" width="24.81640625" style="2" customWidth="1"/>
    <col min="8436" max="8436" width="13.54296875" style="2" customWidth="1"/>
    <col min="8437" max="8437" width="8.7265625" style="2"/>
    <col min="8438" max="8438" width="6.7265625" style="2" customWidth="1"/>
    <col min="8439" max="8439" width="6.453125" style="2" customWidth="1"/>
    <col min="8440" max="8440" width="8.26953125" style="2" customWidth="1"/>
    <col min="8441" max="8441" width="6.7265625" style="2" customWidth="1"/>
    <col min="8442" max="8442" width="4.81640625" style="2" customWidth="1"/>
    <col min="8443" max="8444" width="5" style="2" customWidth="1"/>
    <col min="8445" max="8445" width="8.7265625" style="2"/>
    <col min="8446" max="8446" width="10.54296875" style="2" customWidth="1"/>
    <col min="8447" max="8447" width="3.81640625" style="2" customWidth="1"/>
    <col min="8448" max="8449" width="8.7265625" style="2"/>
    <col min="8450" max="8450" width="3.7265625" style="2" customWidth="1"/>
    <col min="8451" max="8690" width="8.7265625" style="2"/>
    <col min="8691" max="8691" width="24.81640625" style="2" customWidth="1"/>
    <col min="8692" max="8692" width="13.54296875" style="2" customWidth="1"/>
    <col min="8693" max="8693" width="8.7265625" style="2"/>
    <col min="8694" max="8694" width="6.7265625" style="2" customWidth="1"/>
    <col min="8695" max="8695" width="6.453125" style="2" customWidth="1"/>
    <col min="8696" max="8696" width="8.26953125" style="2" customWidth="1"/>
    <col min="8697" max="8697" width="6.7265625" style="2" customWidth="1"/>
    <col min="8698" max="8698" width="4.81640625" style="2" customWidth="1"/>
    <col min="8699" max="8700" width="5" style="2" customWidth="1"/>
    <col min="8701" max="8701" width="8.7265625" style="2"/>
    <col min="8702" max="8702" width="10.54296875" style="2" customWidth="1"/>
    <col min="8703" max="8703" width="3.81640625" style="2" customWidth="1"/>
    <col min="8704" max="8705" width="8.7265625" style="2"/>
    <col min="8706" max="8706" width="3.7265625" style="2" customWidth="1"/>
    <col min="8707" max="8946" width="8.7265625" style="2"/>
    <col min="8947" max="8947" width="24.81640625" style="2" customWidth="1"/>
    <col min="8948" max="8948" width="13.54296875" style="2" customWidth="1"/>
    <col min="8949" max="8949" width="8.7265625" style="2"/>
    <col min="8950" max="8950" width="6.7265625" style="2" customWidth="1"/>
    <col min="8951" max="8951" width="6.453125" style="2" customWidth="1"/>
    <col min="8952" max="8952" width="8.26953125" style="2" customWidth="1"/>
    <col min="8953" max="8953" width="6.7265625" style="2" customWidth="1"/>
    <col min="8954" max="8954" width="4.81640625" style="2" customWidth="1"/>
    <col min="8955" max="8956" width="5" style="2" customWidth="1"/>
    <col min="8957" max="8957" width="8.7265625" style="2"/>
    <col min="8958" max="8958" width="10.54296875" style="2" customWidth="1"/>
    <col min="8959" max="8959" width="3.81640625" style="2" customWidth="1"/>
    <col min="8960" max="8961" width="8.7265625" style="2"/>
    <col min="8962" max="8962" width="3.7265625" style="2" customWidth="1"/>
    <col min="8963" max="9202" width="8.7265625" style="2"/>
    <col min="9203" max="9203" width="24.81640625" style="2" customWidth="1"/>
    <col min="9204" max="9204" width="13.54296875" style="2" customWidth="1"/>
    <col min="9205" max="9205" width="8.7265625" style="2"/>
    <col min="9206" max="9206" width="6.7265625" style="2" customWidth="1"/>
    <col min="9207" max="9207" width="6.453125" style="2" customWidth="1"/>
    <col min="9208" max="9208" width="8.26953125" style="2" customWidth="1"/>
    <col min="9209" max="9209" width="6.7265625" style="2" customWidth="1"/>
    <col min="9210" max="9210" width="4.81640625" style="2" customWidth="1"/>
    <col min="9211" max="9212" width="5" style="2" customWidth="1"/>
    <col min="9213" max="9213" width="8.7265625" style="2"/>
    <col min="9214" max="9214" width="10.54296875" style="2" customWidth="1"/>
    <col min="9215" max="9215" width="3.81640625" style="2" customWidth="1"/>
    <col min="9216" max="9217" width="8.7265625" style="2"/>
    <col min="9218" max="9218" width="3.7265625" style="2" customWidth="1"/>
    <col min="9219" max="9458" width="8.7265625" style="2"/>
    <col min="9459" max="9459" width="24.81640625" style="2" customWidth="1"/>
    <col min="9460" max="9460" width="13.54296875" style="2" customWidth="1"/>
    <col min="9461" max="9461" width="8.7265625" style="2"/>
    <col min="9462" max="9462" width="6.7265625" style="2" customWidth="1"/>
    <col min="9463" max="9463" width="6.453125" style="2" customWidth="1"/>
    <col min="9464" max="9464" width="8.26953125" style="2" customWidth="1"/>
    <col min="9465" max="9465" width="6.7265625" style="2" customWidth="1"/>
    <col min="9466" max="9466" width="4.81640625" style="2" customWidth="1"/>
    <col min="9467" max="9468" width="5" style="2" customWidth="1"/>
    <col min="9469" max="9469" width="8.7265625" style="2"/>
    <col min="9470" max="9470" width="10.54296875" style="2" customWidth="1"/>
    <col min="9471" max="9471" width="3.81640625" style="2" customWidth="1"/>
    <col min="9472" max="9473" width="8.7265625" style="2"/>
    <col min="9474" max="9474" width="3.7265625" style="2" customWidth="1"/>
    <col min="9475" max="9714" width="8.7265625" style="2"/>
    <col min="9715" max="9715" width="24.81640625" style="2" customWidth="1"/>
    <col min="9716" max="9716" width="13.54296875" style="2" customWidth="1"/>
    <col min="9717" max="9717" width="8.7265625" style="2"/>
    <col min="9718" max="9718" width="6.7265625" style="2" customWidth="1"/>
    <col min="9719" max="9719" width="6.453125" style="2" customWidth="1"/>
    <col min="9720" max="9720" width="8.26953125" style="2" customWidth="1"/>
    <col min="9721" max="9721" width="6.7265625" style="2" customWidth="1"/>
    <col min="9722" max="9722" width="4.81640625" style="2" customWidth="1"/>
    <col min="9723" max="9724" width="5" style="2" customWidth="1"/>
    <col min="9725" max="9725" width="8.7265625" style="2"/>
    <col min="9726" max="9726" width="10.54296875" style="2" customWidth="1"/>
    <col min="9727" max="9727" width="3.81640625" style="2" customWidth="1"/>
    <col min="9728" max="9729" width="8.7265625" style="2"/>
    <col min="9730" max="9730" width="3.7265625" style="2" customWidth="1"/>
    <col min="9731" max="9970" width="8.7265625" style="2"/>
    <col min="9971" max="9971" width="24.81640625" style="2" customWidth="1"/>
    <col min="9972" max="9972" width="13.54296875" style="2" customWidth="1"/>
    <col min="9973" max="9973" width="8.7265625" style="2"/>
    <col min="9974" max="9974" width="6.7265625" style="2" customWidth="1"/>
    <col min="9975" max="9975" width="6.453125" style="2" customWidth="1"/>
    <col min="9976" max="9976" width="8.26953125" style="2" customWidth="1"/>
    <col min="9977" max="9977" width="6.7265625" style="2" customWidth="1"/>
    <col min="9978" max="9978" width="4.81640625" style="2" customWidth="1"/>
    <col min="9979" max="9980" width="5" style="2" customWidth="1"/>
    <col min="9981" max="9981" width="8.7265625" style="2"/>
    <col min="9982" max="9982" width="10.54296875" style="2" customWidth="1"/>
    <col min="9983" max="9983" width="3.81640625" style="2" customWidth="1"/>
    <col min="9984" max="9985" width="8.7265625" style="2"/>
    <col min="9986" max="9986" width="3.7265625" style="2" customWidth="1"/>
    <col min="9987" max="10226" width="8.7265625" style="2"/>
    <col min="10227" max="10227" width="24.81640625" style="2" customWidth="1"/>
    <col min="10228" max="10228" width="13.54296875" style="2" customWidth="1"/>
    <col min="10229" max="10229" width="8.7265625" style="2"/>
    <col min="10230" max="10230" width="6.7265625" style="2" customWidth="1"/>
    <col min="10231" max="10231" width="6.453125" style="2" customWidth="1"/>
    <col min="10232" max="10232" width="8.26953125" style="2" customWidth="1"/>
    <col min="10233" max="10233" width="6.7265625" style="2" customWidth="1"/>
    <col min="10234" max="10234" width="4.81640625" style="2" customWidth="1"/>
    <col min="10235" max="10236" width="5" style="2" customWidth="1"/>
    <col min="10237" max="10237" width="8.7265625" style="2"/>
    <col min="10238" max="10238" width="10.54296875" style="2" customWidth="1"/>
    <col min="10239" max="10239" width="3.81640625" style="2" customWidth="1"/>
    <col min="10240" max="10241" width="8.7265625" style="2"/>
    <col min="10242" max="10242" width="3.7265625" style="2" customWidth="1"/>
    <col min="10243" max="10482" width="8.7265625" style="2"/>
    <col min="10483" max="10483" width="24.81640625" style="2" customWidth="1"/>
    <col min="10484" max="10484" width="13.54296875" style="2" customWidth="1"/>
    <col min="10485" max="10485" width="8.7265625" style="2"/>
    <col min="10486" max="10486" width="6.7265625" style="2" customWidth="1"/>
    <col min="10487" max="10487" width="6.453125" style="2" customWidth="1"/>
    <col min="10488" max="10488" width="8.26953125" style="2" customWidth="1"/>
    <col min="10489" max="10489" width="6.7265625" style="2" customWidth="1"/>
    <col min="10490" max="10490" width="4.81640625" style="2" customWidth="1"/>
    <col min="10491" max="10492" width="5" style="2" customWidth="1"/>
    <col min="10493" max="10493" width="8.7265625" style="2"/>
    <col min="10494" max="10494" width="10.54296875" style="2" customWidth="1"/>
    <col min="10495" max="10495" width="3.81640625" style="2" customWidth="1"/>
    <col min="10496" max="10497" width="8.7265625" style="2"/>
    <col min="10498" max="10498" width="3.7265625" style="2" customWidth="1"/>
    <col min="10499" max="10738" width="8.7265625" style="2"/>
    <col min="10739" max="10739" width="24.81640625" style="2" customWidth="1"/>
    <col min="10740" max="10740" width="13.54296875" style="2" customWidth="1"/>
    <col min="10741" max="10741" width="8.7265625" style="2"/>
    <col min="10742" max="10742" width="6.7265625" style="2" customWidth="1"/>
    <col min="10743" max="10743" width="6.453125" style="2" customWidth="1"/>
    <col min="10744" max="10744" width="8.26953125" style="2" customWidth="1"/>
    <col min="10745" max="10745" width="6.7265625" style="2" customWidth="1"/>
    <col min="10746" max="10746" width="4.81640625" style="2" customWidth="1"/>
    <col min="10747" max="10748" width="5" style="2" customWidth="1"/>
    <col min="10749" max="10749" width="8.7265625" style="2"/>
    <col min="10750" max="10750" width="10.54296875" style="2" customWidth="1"/>
    <col min="10751" max="10751" width="3.81640625" style="2" customWidth="1"/>
    <col min="10752" max="10753" width="8.7265625" style="2"/>
    <col min="10754" max="10754" width="3.7265625" style="2" customWidth="1"/>
    <col min="10755" max="10994" width="8.7265625" style="2"/>
    <col min="10995" max="10995" width="24.81640625" style="2" customWidth="1"/>
    <col min="10996" max="10996" width="13.54296875" style="2" customWidth="1"/>
    <col min="10997" max="10997" width="8.7265625" style="2"/>
    <col min="10998" max="10998" width="6.7265625" style="2" customWidth="1"/>
    <col min="10999" max="10999" width="6.453125" style="2" customWidth="1"/>
    <col min="11000" max="11000" width="8.26953125" style="2" customWidth="1"/>
    <col min="11001" max="11001" width="6.7265625" style="2" customWidth="1"/>
    <col min="11002" max="11002" width="4.81640625" style="2" customWidth="1"/>
    <col min="11003" max="11004" width="5" style="2" customWidth="1"/>
    <col min="11005" max="11005" width="8.7265625" style="2"/>
    <col min="11006" max="11006" width="10.54296875" style="2" customWidth="1"/>
    <col min="11007" max="11007" width="3.81640625" style="2" customWidth="1"/>
    <col min="11008" max="11009" width="8.7265625" style="2"/>
    <col min="11010" max="11010" width="3.7265625" style="2" customWidth="1"/>
    <col min="11011" max="11250" width="8.7265625" style="2"/>
    <col min="11251" max="11251" width="24.81640625" style="2" customWidth="1"/>
    <col min="11252" max="11252" width="13.54296875" style="2" customWidth="1"/>
    <col min="11253" max="11253" width="8.7265625" style="2"/>
    <col min="11254" max="11254" width="6.7265625" style="2" customWidth="1"/>
    <col min="11255" max="11255" width="6.453125" style="2" customWidth="1"/>
    <col min="11256" max="11256" width="8.26953125" style="2" customWidth="1"/>
    <col min="11257" max="11257" width="6.7265625" style="2" customWidth="1"/>
    <col min="11258" max="11258" width="4.81640625" style="2" customWidth="1"/>
    <col min="11259" max="11260" width="5" style="2" customWidth="1"/>
    <col min="11261" max="11261" width="8.7265625" style="2"/>
    <col min="11262" max="11262" width="10.54296875" style="2" customWidth="1"/>
    <col min="11263" max="11263" width="3.81640625" style="2" customWidth="1"/>
    <col min="11264" max="11265" width="8.7265625" style="2"/>
    <col min="11266" max="11266" width="3.7265625" style="2" customWidth="1"/>
    <col min="11267" max="11506" width="8.7265625" style="2"/>
    <col min="11507" max="11507" width="24.81640625" style="2" customWidth="1"/>
    <col min="11508" max="11508" width="13.54296875" style="2" customWidth="1"/>
    <col min="11509" max="11509" width="8.7265625" style="2"/>
    <col min="11510" max="11510" width="6.7265625" style="2" customWidth="1"/>
    <col min="11511" max="11511" width="6.453125" style="2" customWidth="1"/>
    <col min="11512" max="11512" width="8.26953125" style="2" customWidth="1"/>
    <col min="11513" max="11513" width="6.7265625" style="2" customWidth="1"/>
    <col min="11514" max="11514" width="4.81640625" style="2" customWidth="1"/>
    <col min="11515" max="11516" width="5" style="2" customWidth="1"/>
    <col min="11517" max="11517" width="8.7265625" style="2"/>
    <col min="11518" max="11518" width="10.54296875" style="2" customWidth="1"/>
    <col min="11519" max="11519" width="3.81640625" style="2" customWidth="1"/>
    <col min="11520" max="11521" width="8.7265625" style="2"/>
    <col min="11522" max="11522" width="3.7265625" style="2" customWidth="1"/>
    <col min="11523" max="11762" width="8.7265625" style="2"/>
    <col min="11763" max="11763" width="24.81640625" style="2" customWidth="1"/>
    <col min="11764" max="11764" width="13.54296875" style="2" customWidth="1"/>
    <col min="11765" max="11765" width="8.7265625" style="2"/>
    <col min="11766" max="11766" width="6.7265625" style="2" customWidth="1"/>
    <col min="11767" max="11767" width="6.453125" style="2" customWidth="1"/>
    <col min="11768" max="11768" width="8.26953125" style="2" customWidth="1"/>
    <col min="11769" max="11769" width="6.7265625" style="2" customWidth="1"/>
    <col min="11770" max="11770" width="4.81640625" style="2" customWidth="1"/>
    <col min="11771" max="11772" width="5" style="2" customWidth="1"/>
    <col min="11773" max="11773" width="8.7265625" style="2"/>
    <col min="11774" max="11774" width="10.54296875" style="2" customWidth="1"/>
    <col min="11775" max="11775" width="3.81640625" style="2" customWidth="1"/>
    <col min="11776" max="11777" width="8.7265625" style="2"/>
    <col min="11778" max="11778" width="3.7265625" style="2" customWidth="1"/>
    <col min="11779" max="12018" width="8.7265625" style="2"/>
    <col min="12019" max="12019" width="24.81640625" style="2" customWidth="1"/>
    <col min="12020" max="12020" width="13.54296875" style="2" customWidth="1"/>
    <col min="12021" max="12021" width="8.7265625" style="2"/>
    <col min="12022" max="12022" width="6.7265625" style="2" customWidth="1"/>
    <col min="12023" max="12023" width="6.453125" style="2" customWidth="1"/>
    <col min="12024" max="12024" width="8.26953125" style="2" customWidth="1"/>
    <col min="12025" max="12025" width="6.7265625" style="2" customWidth="1"/>
    <col min="12026" max="12026" width="4.81640625" style="2" customWidth="1"/>
    <col min="12027" max="12028" width="5" style="2" customWidth="1"/>
    <col min="12029" max="12029" width="8.7265625" style="2"/>
    <col min="12030" max="12030" width="10.54296875" style="2" customWidth="1"/>
    <col min="12031" max="12031" width="3.81640625" style="2" customWidth="1"/>
    <col min="12032" max="12033" width="8.7265625" style="2"/>
    <col min="12034" max="12034" width="3.7265625" style="2" customWidth="1"/>
    <col min="12035" max="12274" width="8.7265625" style="2"/>
    <col min="12275" max="12275" width="24.81640625" style="2" customWidth="1"/>
    <col min="12276" max="12276" width="13.54296875" style="2" customWidth="1"/>
    <col min="12277" max="12277" width="8.7265625" style="2"/>
    <col min="12278" max="12278" width="6.7265625" style="2" customWidth="1"/>
    <col min="12279" max="12279" width="6.453125" style="2" customWidth="1"/>
    <col min="12280" max="12280" width="8.26953125" style="2" customWidth="1"/>
    <col min="12281" max="12281" width="6.7265625" style="2" customWidth="1"/>
    <col min="12282" max="12282" width="4.81640625" style="2" customWidth="1"/>
    <col min="12283" max="12284" width="5" style="2" customWidth="1"/>
    <col min="12285" max="12285" width="8.7265625" style="2"/>
    <col min="12286" max="12286" width="10.54296875" style="2" customWidth="1"/>
    <col min="12287" max="12287" width="3.81640625" style="2" customWidth="1"/>
    <col min="12288" max="12289" width="8.7265625" style="2"/>
    <col min="12290" max="12290" width="3.7265625" style="2" customWidth="1"/>
    <col min="12291" max="12530" width="8.7265625" style="2"/>
    <col min="12531" max="12531" width="24.81640625" style="2" customWidth="1"/>
    <col min="12532" max="12532" width="13.54296875" style="2" customWidth="1"/>
    <col min="12533" max="12533" width="8.7265625" style="2"/>
    <col min="12534" max="12534" width="6.7265625" style="2" customWidth="1"/>
    <col min="12535" max="12535" width="6.453125" style="2" customWidth="1"/>
    <col min="12536" max="12536" width="8.26953125" style="2" customWidth="1"/>
    <col min="12537" max="12537" width="6.7265625" style="2" customWidth="1"/>
    <col min="12538" max="12538" width="4.81640625" style="2" customWidth="1"/>
    <col min="12539" max="12540" width="5" style="2" customWidth="1"/>
    <col min="12541" max="12541" width="8.7265625" style="2"/>
    <col min="12542" max="12542" width="10.54296875" style="2" customWidth="1"/>
    <col min="12543" max="12543" width="3.81640625" style="2" customWidth="1"/>
    <col min="12544" max="12545" width="8.7265625" style="2"/>
    <col min="12546" max="12546" width="3.7265625" style="2" customWidth="1"/>
    <col min="12547" max="12786" width="8.7265625" style="2"/>
    <col min="12787" max="12787" width="24.81640625" style="2" customWidth="1"/>
    <col min="12788" max="12788" width="13.54296875" style="2" customWidth="1"/>
    <col min="12789" max="12789" width="8.7265625" style="2"/>
    <col min="12790" max="12790" width="6.7265625" style="2" customWidth="1"/>
    <col min="12791" max="12791" width="6.453125" style="2" customWidth="1"/>
    <col min="12792" max="12792" width="8.26953125" style="2" customWidth="1"/>
    <col min="12793" max="12793" width="6.7265625" style="2" customWidth="1"/>
    <col min="12794" max="12794" width="4.81640625" style="2" customWidth="1"/>
    <col min="12795" max="12796" width="5" style="2" customWidth="1"/>
    <col min="12797" max="12797" width="8.7265625" style="2"/>
    <col min="12798" max="12798" width="10.54296875" style="2" customWidth="1"/>
    <col min="12799" max="12799" width="3.81640625" style="2" customWidth="1"/>
    <col min="12800" max="12801" width="8.7265625" style="2"/>
    <col min="12802" max="12802" width="3.7265625" style="2" customWidth="1"/>
    <col min="12803" max="13042" width="8.7265625" style="2"/>
    <col min="13043" max="13043" width="24.81640625" style="2" customWidth="1"/>
    <col min="13044" max="13044" width="13.54296875" style="2" customWidth="1"/>
    <col min="13045" max="13045" width="8.7265625" style="2"/>
    <col min="13046" max="13046" width="6.7265625" style="2" customWidth="1"/>
    <col min="13047" max="13047" width="6.453125" style="2" customWidth="1"/>
    <col min="13048" max="13048" width="8.26953125" style="2" customWidth="1"/>
    <col min="13049" max="13049" width="6.7265625" style="2" customWidth="1"/>
    <col min="13050" max="13050" width="4.81640625" style="2" customWidth="1"/>
    <col min="13051" max="13052" width="5" style="2" customWidth="1"/>
    <col min="13053" max="13053" width="8.7265625" style="2"/>
    <col min="13054" max="13054" width="10.54296875" style="2" customWidth="1"/>
    <col min="13055" max="13055" width="3.81640625" style="2" customWidth="1"/>
    <col min="13056" max="13057" width="8.7265625" style="2"/>
    <col min="13058" max="13058" width="3.7265625" style="2" customWidth="1"/>
    <col min="13059" max="13298" width="8.7265625" style="2"/>
    <col min="13299" max="13299" width="24.81640625" style="2" customWidth="1"/>
    <col min="13300" max="13300" width="13.54296875" style="2" customWidth="1"/>
    <col min="13301" max="13301" width="8.7265625" style="2"/>
    <col min="13302" max="13302" width="6.7265625" style="2" customWidth="1"/>
    <col min="13303" max="13303" width="6.453125" style="2" customWidth="1"/>
    <col min="13304" max="13304" width="8.26953125" style="2" customWidth="1"/>
    <col min="13305" max="13305" width="6.7265625" style="2" customWidth="1"/>
    <col min="13306" max="13306" width="4.81640625" style="2" customWidth="1"/>
    <col min="13307" max="13308" width="5" style="2" customWidth="1"/>
    <col min="13309" max="13309" width="8.7265625" style="2"/>
    <col min="13310" max="13310" width="10.54296875" style="2" customWidth="1"/>
    <col min="13311" max="13311" width="3.81640625" style="2" customWidth="1"/>
    <col min="13312" max="13313" width="8.7265625" style="2"/>
    <col min="13314" max="13314" width="3.7265625" style="2" customWidth="1"/>
    <col min="13315" max="13554" width="8.7265625" style="2"/>
    <col min="13555" max="13555" width="24.81640625" style="2" customWidth="1"/>
    <col min="13556" max="13556" width="13.54296875" style="2" customWidth="1"/>
    <col min="13557" max="13557" width="8.7265625" style="2"/>
    <col min="13558" max="13558" width="6.7265625" style="2" customWidth="1"/>
    <col min="13559" max="13559" width="6.453125" style="2" customWidth="1"/>
    <col min="13560" max="13560" width="8.26953125" style="2" customWidth="1"/>
    <col min="13561" max="13561" width="6.7265625" style="2" customWidth="1"/>
    <col min="13562" max="13562" width="4.81640625" style="2" customWidth="1"/>
    <col min="13563" max="13564" width="5" style="2" customWidth="1"/>
    <col min="13565" max="13565" width="8.7265625" style="2"/>
    <col min="13566" max="13566" width="10.54296875" style="2" customWidth="1"/>
    <col min="13567" max="13567" width="3.81640625" style="2" customWidth="1"/>
    <col min="13568" max="13569" width="8.7265625" style="2"/>
    <col min="13570" max="13570" width="3.7265625" style="2" customWidth="1"/>
    <col min="13571" max="13810" width="8.7265625" style="2"/>
    <col min="13811" max="13811" width="24.81640625" style="2" customWidth="1"/>
    <col min="13812" max="13812" width="13.54296875" style="2" customWidth="1"/>
    <col min="13813" max="13813" width="8.7265625" style="2"/>
    <col min="13814" max="13814" width="6.7265625" style="2" customWidth="1"/>
    <col min="13815" max="13815" width="6.453125" style="2" customWidth="1"/>
    <col min="13816" max="13816" width="8.26953125" style="2" customWidth="1"/>
    <col min="13817" max="13817" width="6.7265625" style="2" customWidth="1"/>
    <col min="13818" max="13818" width="4.81640625" style="2" customWidth="1"/>
    <col min="13819" max="13820" width="5" style="2" customWidth="1"/>
    <col min="13821" max="13821" width="8.7265625" style="2"/>
    <col min="13822" max="13822" width="10.54296875" style="2" customWidth="1"/>
    <col min="13823" max="13823" width="3.81640625" style="2" customWidth="1"/>
    <col min="13824" max="13825" width="8.7265625" style="2"/>
    <col min="13826" max="13826" width="3.7265625" style="2" customWidth="1"/>
    <col min="13827" max="14066" width="8.7265625" style="2"/>
    <col min="14067" max="14067" width="24.81640625" style="2" customWidth="1"/>
    <col min="14068" max="14068" width="13.54296875" style="2" customWidth="1"/>
    <col min="14069" max="14069" width="8.7265625" style="2"/>
    <col min="14070" max="14070" width="6.7265625" style="2" customWidth="1"/>
    <col min="14071" max="14071" width="6.453125" style="2" customWidth="1"/>
    <col min="14072" max="14072" width="8.26953125" style="2" customWidth="1"/>
    <col min="14073" max="14073" width="6.7265625" style="2" customWidth="1"/>
    <col min="14074" max="14074" width="4.81640625" style="2" customWidth="1"/>
    <col min="14075" max="14076" width="5" style="2" customWidth="1"/>
    <col min="14077" max="14077" width="8.7265625" style="2"/>
    <col min="14078" max="14078" width="10.54296875" style="2" customWidth="1"/>
    <col min="14079" max="14079" width="3.81640625" style="2" customWidth="1"/>
    <col min="14080" max="14081" width="8.7265625" style="2"/>
    <col min="14082" max="14082" width="3.7265625" style="2" customWidth="1"/>
    <col min="14083" max="14322" width="8.7265625" style="2"/>
    <col min="14323" max="14323" width="24.81640625" style="2" customWidth="1"/>
    <col min="14324" max="14324" width="13.54296875" style="2" customWidth="1"/>
    <col min="14325" max="14325" width="8.7265625" style="2"/>
    <col min="14326" max="14326" width="6.7265625" style="2" customWidth="1"/>
    <col min="14327" max="14327" width="6.453125" style="2" customWidth="1"/>
    <col min="14328" max="14328" width="8.26953125" style="2" customWidth="1"/>
    <col min="14329" max="14329" width="6.7265625" style="2" customWidth="1"/>
    <col min="14330" max="14330" width="4.81640625" style="2" customWidth="1"/>
    <col min="14331" max="14332" width="5" style="2" customWidth="1"/>
    <col min="14333" max="14333" width="8.7265625" style="2"/>
    <col min="14334" max="14334" width="10.54296875" style="2" customWidth="1"/>
    <col min="14335" max="14335" width="3.81640625" style="2" customWidth="1"/>
    <col min="14336" max="14337" width="8.7265625" style="2"/>
    <col min="14338" max="14338" width="3.7265625" style="2" customWidth="1"/>
    <col min="14339" max="14578" width="8.7265625" style="2"/>
    <col min="14579" max="14579" width="24.81640625" style="2" customWidth="1"/>
    <col min="14580" max="14580" width="13.54296875" style="2" customWidth="1"/>
    <col min="14581" max="14581" width="8.7265625" style="2"/>
    <col min="14582" max="14582" width="6.7265625" style="2" customWidth="1"/>
    <col min="14583" max="14583" width="6.453125" style="2" customWidth="1"/>
    <col min="14584" max="14584" width="8.26953125" style="2" customWidth="1"/>
    <col min="14585" max="14585" width="6.7265625" style="2" customWidth="1"/>
    <col min="14586" max="14586" width="4.81640625" style="2" customWidth="1"/>
    <col min="14587" max="14588" width="5" style="2" customWidth="1"/>
    <col min="14589" max="14589" width="8.7265625" style="2"/>
    <col min="14590" max="14590" width="10.54296875" style="2" customWidth="1"/>
    <col min="14591" max="14591" width="3.81640625" style="2" customWidth="1"/>
    <col min="14592" max="14593" width="8.7265625" style="2"/>
    <col min="14594" max="14594" width="3.7265625" style="2" customWidth="1"/>
    <col min="14595" max="14834" width="8.7265625" style="2"/>
    <col min="14835" max="14835" width="24.81640625" style="2" customWidth="1"/>
    <col min="14836" max="14836" width="13.54296875" style="2" customWidth="1"/>
    <col min="14837" max="14837" width="8.7265625" style="2"/>
    <col min="14838" max="14838" width="6.7265625" style="2" customWidth="1"/>
    <col min="14839" max="14839" width="6.453125" style="2" customWidth="1"/>
    <col min="14840" max="14840" width="8.26953125" style="2" customWidth="1"/>
    <col min="14841" max="14841" width="6.7265625" style="2" customWidth="1"/>
    <col min="14842" max="14842" width="4.81640625" style="2" customWidth="1"/>
    <col min="14843" max="14844" width="5" style="2" customWidth="1"/>
    <col min="14845" max="14845" width="8.7265625" style="2"/>
    <col min="14846" max="14846" width="10.54296875" style="2" customWidth="1"/>
    <col min="14847" max="14847" width="3.81640625" style="2" customWidth="1"/>
    <col min="14848" max="14849" width="8.7265625" style="2"/>
    <col min="14850" max="14850" width="3.7265625" style="2" customWidth="1"/>
    <col min="14851" max="15090" width="8.7265625" style="2"/>
    <col min="15091" max="15091" width="24.81640625" style="2" customWidth="1"/>
    <col min="15092" max="15092" width="13.54296875" style="2" customWidth="1"/>
    <col min="15093" max="15093" width="8.7265625" style="2"/>
    <col min="15094" max="15094" width="6.7265625" style="2" customWidth="1"/>
    <col min="15095" max="15095" width="6.453125" style="2" customWidth="1"/>
    <col min="15096" max="15096" width="8.26953125" style="2" customWidth="1"/>
    <col min="15097" max="15097" width="6.7265625" style="2" customWidth="1"/>
    <col min="15098" max="15098" width="4.81640625" style="2" customWidth="1"/>
    <col min="15099" max="15100" width="5" style="2" customWidth="1"/>
    <col min="15101" max="15101" width="8.7265625" style="2"/>
    <col min="15102" max="15102" width="10.54296875" style="2" customWidth="1"/>
    <col min="15103" max="15103" width="3.81640625" style="2" customWidth="1"/>
    <col min="15104" max="15105" width="8.7265625" style="2"/>
    <col min="15106" max="15106" width="3.7265625" style="2" customWidth="1"/>
    <col min="15107" max="15346" width="8.7265625" style="2"/>
    <col min="15347" max="15347" width="24.81640625" style="2" customWidth="1"/>
    <col min="15348" max="15348" width="13.54296875" style="2" customWidth="1"/>
    <col min="15349" max="15349" width="8.7265625" style="2"/>
    <col min="15350" max="15350" width="6.7265625" style="2" customWidth="1"/>
    <col min="15351" max="15351" width="6.453125" style="2" customWidth="1"/>
    <col min="15352" max="15352" width="8.26953125" style="2" customWidth="1"/>
    <col min="15353" max="15353" width="6.7265625" style="2" customWidth="1"/>
    <col min="15354" max="15354" width="4.81640625" style="2" customWidth="1"/>
    <col min="15355" max="15356" width="5" style="2" customWidth="1"/>
    <col min="15357" max="15357" width="8.7265625" style="2"/>
    <col min="15358" max="15358" width="10.54296875" style="2" customWidth="1"/>
    <col min="15359" max="15359" width="3.81640625" style="2" customWidth="1"/>
    <col min="15360" max="15361" width="8.7265625" style="2"/>
    <col min="15362" max="15362" width="3.7265625" style="2" customWidth="1"/>
    <col min="15363" max="15602" width="8.7265625" style="2"/>
    <col min="15603" max="15603" width="24.81640625" style="2" customWidth="1"/>
    <col min="15604" max="15604" width="13.54296875" style="2" customWidth="1"/>
    <col min="15605" max="15605" width="8.7265625" style="2"/>
    <col min="15606" max="15606" width="6.7265625" style="2" customWidth="1"/>
    <col min="15607" max="15607" width="6.453125" style="2" customWidth="1"/>
    <col min="15608" max="15608" width="8.26953125" style="2" customWidth="1"/>
    <col min="15609" max="15609" width="6.7265625" style="2" customWidth="1"/>
    <col min="15610" max="15610" width="4.81640625" style="2" customWidth="1"/>
    <col min="15611" max="15612" width="5" style="2" customWidth="1"/>
    <col min="15613" max="15613" width="8.7265625" style="2"/>
    <col min="15614" max="15614" width="10.54296875" style="2" customWidth="1"/>
    <col min="15615" max="15615" width="3.81640625" style="2" customWidth="1"/>
    <col min="15616" max="15617" width="8.7265625" style="2"/>
    <col min="15618" max="15618" width="3.7265625" style="2" customWidth="1"/>
    <col min="15619" max="15858" width="8.7265625" style="2"/>
    <col min="15859" max="15859" width="24.81640625" style="2" customWidth="1"/>
    <col min="15860" max="15860" width="13.54296875" style="2" customWidth="1"/>
    <col min="15861" max="15861" width="8.7265625" style="2"/>
    <col min="15862" max="15862" width="6.7265625" style="2" customWidth="1"/>
    <col min="15863" max="15863" width="6.453125" style="2" customWidth="1"/>
    <col min="15864" max="15864" width="8.26953125" style="2" customWidth="1"/>
    <col min="15865" max="15865" width="6.7265625" style="2" customWidth="1"/>
    <col min="15866" max="15866" width="4.81640625" style="2" customWidth="1"/>
    <col min="15867" max="15868" width="5" style="2" customWidth="1"/>
    <col min="15869" max="15869" width="8.7265625" style="2"/>
    <col min="15870" max="15870" width="10.54296875" style="2" customWidth="1"/>
    <col min="15871" max="15871" width="3.81640625" style="2" customWidth="1"/>
    <col min="15872" max="15873" width="8.7265625" style="2"/>
    <col min="15874" max="15874" width="3.7265625" style="2" customWidth="1"/>
    <col min="15875" max="16114" width="8.7265625" style="2"/>
    <col min="16115" max="16115" width="24.81640625" style="2" customWidth="1"/>
    <col min="16116" max="16116" width="13.54296875" style="2" customWidth="1"/>
    <col min="16117" max="16117" width="8.7265625" style="2"/>
    <col min="16118" max="16118" width="6.7265625" style="2" customWidth="1"/>
    <col min="16119" max="16119" width="6.453125" style="2" customWidth="1"/>
    <col min="16120" max="16120" width="8.26953125" style="2" customWidth="1"/>
    <col min="16121" max="16121" width="6.7265625" style="2" customWidth="1"/>
    <col min="16122" max="16122" width="4.81640625" style="2" customWidth="1"/>
    <col min="16123" max="16124" width="5" style="2" customWidth="1"/>
    <col min="16125" max="16125" width="8.7265625" style="2"/>
    <col min="16126" max="16126" width="10.54296875" style="2" customWidth="1"/>
    <col min="16127" max="16127" width="3.81640625" style="2" customWidth="1"/>
    <col min="16128" max="16129" width="8.7265625" style="2"/>
    <col min="16130" max="16130" width="3.7265625" style="2" customWidth="1"/>
    <col min="16131" max="16384" width="8.7265625" style="2"/>
  </cols>
  <sheetData>
    <row r="1" spans="1:37" ht="130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  <c r="AG1" s="15" t="s">
        <v>38</v>
      </c>
      <c r="AH1" s="15" t="s">
        <v>39</v>
      </c>
      <c r="AJ1" s="17" t="s">
        <v>40</v>
      </c>
      <c r="AK1" s="17" t="s">
        <v>41</v>
      </c>
    </row>
    <row r="2" spans="1:37" ht="14.5" x14ac:dyDescent="0.35">
      <c r="A2">
        <v>1</v>
      </c>
      <c r="B2">
        <v>1</v>
      </c>
      <c r="C2">
        <v>50</v>
      </c>
      <c r="D2" t="s">
        <v>24</v>
      </c>
      <c r="E2" t="s">
        <v>18</v>
      </c>
      <c r="F2">
        <v>47</v>
      </c>
      <c r="G2">
        <v>134</v>
      </c>
      <c r="H2">
        <v>2.1000000000000001E-2</v>
      </c>
      <c r="I2">
        <v>5.1999999999999998E-2</v>
      </c>
      <c r="J2">
        <v>1</v>
      </c>
      <c r="K2">
        <v>1</v>
      </c>
      <c r="L2">
        <v>0</v>
      </c>
      <c r="M2">
        <v>0</v>
      </c>
      <c r="N2">
        <v>2.4110999999999998</v>
      </c>
      <c r="O2"/>
      <c r="P2" t="s">
        <v>21</v>
      </c>
      <c r="Q2" s="4">
        <v>44250</v>
      </c>
      <c r="R2" s="1">
        <v>0.51748842592592592</v>
      </c>
      <c r="T2" s="9">
        <f>C2*H2/100</f>
        <v>1.0500000000000001E-2</v>
      </c>
      <c r="U2" s="9">
        <f t="shared" ref="U2:U30" si="0">C2*I2/100</f>
        <v>2.6000000000000002E-2</v>
      </c>
      <c r="V2" s="9" t="str">
        <f t="shared" ref="V2:V37" si="1">IF(D2="aa as unknown",100*(T2-(C2*10.52/100))/(C2*10.52/100),"NA")</f>
        <v>NA</v>
      </c>
      <c r="W2" s="9" t="str">
        <f t="shared" ref="W2:W37" si="2">IF(D2="aa as unknown",100*(U2-(C2*36.06/100))/(C2*36.06/100),"NA")</f>
        <v>NA</v>
      </c>
      <c r="AC2" s="3">
        <v>1</v>
      </c>
      <c r="AG2">
        <f>IF( F2&lt;1479,((-0.008272499)+(0.0004022994*F2)+(-0.000000006851889*F2^2)), ((0.06840447)+(0.0003371115*F2)+(0.00000000005655476*F2^2)))</f>
        <v>1.0620436977198998E-2</v>
      </c>
      <c r="AH2">
        <f>IF(G2&lt;5895,((-0.06000276)+(0.0003575085*G2)+(-0.0000000102558*G2^2)),((0.03950658)+(0.0003052105*G2)+(0.000000000008461421*G2^2)))</f>
        <v>-1.2280774144800001E-2</v>
      </c>
      <c r="AJ2" s="2">
        <f t="shared" ref="AJ2:AJ65" si="3">AG2*J2</f>
        <v>1.0620436977198998E-2</v>
      </c>
      <c r="AK2" s="2">
        <f>AH2*K2</f>
        <v>-1.2280774144800001E-2</v>
      </c>
    </row>
    <row r="3" spans="1:37" ht="14.5" x14ac:dyDescent="0.35">
      <c r="A3">
        <v>2</v>
      </c>
      <c r="B3">
        <v>2</v>
      </c>
      <c r="C3">
        <v>50</v>
      </c>
      <c r="D3" t="s">
        <v>24</v>
      </c>
      <c r="E3" t="s">
        <v>18</v>
      </c>
      <c r="F3">
        <v>56</v>
      </c>
      <c r="G3">
        <v>2993</v>
      </c>
      <c r="H3">
        <v>2.8000000000000001E-2</v>
      </c>
      <c r="I3">
        <v>1.8360000000000001</v>
      </c>
      <c r="J3">
        <v>1</v>
      </c>
      <c r="K3">
        <v>1</v>
      </c>
      <c r="L3">
        <v>0</v>
      </c>
      <c r="M3">
        <v>0</v>
      </c>
      <c r="N3">
        <v>65.277900000000002</v>
      </c>
      <c r="O3"/>
      <c r="P3"/>
      <c r="Q3" s="4">
        <v>44250</v>
      </c>
      <c r="R3" s="1">
        <v>0.52262731481481484</v>
      </c>
      <c r="T3" s="9">
        <f t="shared" ref="T3:T30" si="4">C3*H3/100</f>
        <v>1.4000000000000002E-2</v>
      </c>
      <c r="U3" s="9">
        <f t="shared" si="0"/>
        <v>0.91799999999999993</v>
      </c>
      <c r="V3" s="9" t="str">
        <f t="shared" si="1"/>
        <v>NA</v>
      </c>
      <c r="W3" s="9" t="str">
        <f t="shared" si="2"/>
        <v>NA</v>
      </c>
      <c r="AC3" s="3">
        <v>1</v>
      </c>
      <c r="AG3">
        <f>IF( F3&lt;1479,((-0.008272499)+(0.0004022994*F3)+(-0.000000006851889*F3^2)), ((0.06840447)+(0.0003371115*F3)+(0.00000000005655476*F3^2)))</f>
        <v>1.4234779876095996E-2</v>
      </c>
      <c r="AH3">
        <f>IF(G3&lt;5895,((-0.06000276)+(0.0003575085*G3)+(-0.0000000102558*G3^2)),((0.03950658)+(0.0003052105*G3)+(0.000000000008461421*G3^2)))</f>
        <v>0.9181482215658</v>
      </c>
      <c r="AI3" s="16"/>
      <c r="AJ3" s="2">
        <f t="shared" si="3"/>
        <v>1.4234779876095996E-2</v>
      </c>
      <c r="AK3" s="2">
        <f t="shared" ref="AK3:AK66" si="5">AH3*K3</f>
        <v>0.9181482215658</v>
      </c>
    </row>
    <row r="4" spans="1:37" ht="14.5" x14ac:dyDescent="0.35">
      <c r="A4">
        <v>3</v>
      </c>
      <c r="B4">
        <v>3</v>
      </c>
      <c r="C4">
        <v>50</v>
      </c>
      <c r="D4" t="s">
        <v>37</v>
      </c>
      <c r="E4" t="s">
        <v>22</v>
      </c>
      <c r="F4">
        <v>32</v>
      </c>
      <c r="G4">
        <v>92</v>
      </c>
      <c r="H4">
        <v>1.0999999999999999E-2</v>
      </c>
      <c r="I4">
        <v>3.5999999999999997E-2</v>
      </c>
      <c r="J4">
        <v>1</v>
      </c>
      <c r="K4">
        <v>1</v>
      </c>
      <c r="L4">
        <v>0</v>
      </c>
      <c r="M4">
        <v>0</v>
      </c>
      <c r="N4">
        <v>3.2086000000000001</v>
      </c>
      <c r="O4"/>
      <c r="P4" t="s">
        <v>42</v>
      </c>
      <c r="Q4" s="4">
        <v>44250</v>
      </c>
      <c r="R4" s="1">
        <v>0.52997685185185184</v>
      </c>
      <c r="T4" s="9">
        <f t="shared" si="4"/>
        <v>5.4999999999999997E-3</v>
      </c>
      <c r="U4" s="9">
        <f t="shared" si="0"/>
        <v>1.7999999999999999E-2</v>
      </c>
      <c r="V4" s="9" t="str">
        <f t="shared" si="1"/>
        <v>NA</v>
      </c>
      <c r="W4" s="9" t="str">
        <f t="shared" si="2"/>
        <v>NA</v>
      </c>
      <c r="AC4" s="3">
        <v>1</v>
      </c>
      <c r="AG4">
        <f t="shared" ref="AG4:AG10" si="6">IF( F4&lt;1479,((-0.008272499)+(0.0004022994*F4)+(-0.000000006851889*F4^2)), ((0.06840447)+(0.0003371115*F4)+(0.00000000005655476*F4^2)))</f>
        <v>4.5940654656639983E-3</v>
      </c>
      <c r="AH4">
        <f t="shared" ref="AH4:AH10" si="7">IF(G4&lt;5895,((-0.06000276)+(0.0003575085*G4)+(-0.0000000102558*G4^2)),((0.03950658)+(0.0003052105*G4)+(0.000000000008461421*G4^2)))</f>
        <v>-2.7198783091200003E-2</v>
      </c>
      <c r="AJ4" s="2">
        <f t="shared" si="3"/>
        <v>4.5940654656639983E-3</v>
      </c>
      <c r="AK4" s="2">
        <f t="shared" si="5"/>
        <v>-2.7198783091200003E-2</v>
      </c>
    </row>
    <row r="5" spans="1:37" ht="14.5" x14ac:dyDescent="0.35">
      <c r="A5">
        <v>4</v>
      </c>
      <c r="B5">
        <v>4</v>
      </c>
      <c r="C5">
        <v>9.9600000000000009</v>
      </c>
      <c r="D5" t="s">
        <v>19</v>
      </c>
      <c r="E5" t="s">
        <v>22</v>
      </c>
      <c r="F5">
        <v>3182</v>
      </c>
      <c r="G5">
        <v>11809</v>
      </c>
      <c r="H5">
        <v>11.461</v>
      </c>
      <c r="I5">
        <v>36.597000000000001</v>
      </c>
      <c r="J5">
        <v>1</v>
      </c>
      <c r="K5">
        <v>1</v>
      </c>
      <c r="L5">
        <v>0</v>
      </c>
      <c r="M5">
        <v>0</v>
      </c>
      <c r="N5">
        <v>3.1930999999999998</v>
      </c>
      <c r="O5"/>
      <c r="P5"/>
      <c r="Q5" s="4">
        <v>44250</v>
      </c>
      <c r="R5" s="1">
        <v>0.53732638888888895</v>
      </c>
      <c r="T5" s="9">
        <f t="shared" si="4"/>
        <v>1.1415156000000002</v>
      </c>
      <c r="U5" s="9">
        <f t="shared" si="0"/>
        <v>3.6450612000000007</v>
      </c>
      <c r="V5" s="9" t="str">
        <f t="shared" si="1"/>
        <v>NA</v>
      </c>
      <c r="W5" s="9" t="str">
        <f t="shared" si="2"/>
        <v>NA</v>
      </c>
      <c r="AC5" s="3">
        <v>1</v>
      </c>
      <c r="AG5">
        <f t="shared" si="6"/>
        <v>1.1416658869577903</v>
      </c>
      <c r="AH5">
        <f t="shared" si="7"/>
        <v>3.6449173406512352</v>
      </c>
      <c r="AJ5" s="2">
        <f t="shared" si="3"/>
        <v>1.1416658869577903</v>
      </c>
      <c r="AK5" s="2">
        <f t="shared" si="5"/>
        <v>3.6449173406512352</v>
      </c>
    </row>
    <row r="6" spans="1:37" ht="14.5" x14ac:dyDescent="0.35">
      <c r="A6">
        <v>5</v>
      </c>
      <c r="B6">
        <v>5</v>
      </c>
      <c r="C6">
        <v>10.1</v>
      </c>
      <c r="D6" t="s">
        <v>20</v>
      </c>
      <c r="E6" t="s">
        <v>22</v>
      </c>
      <c r="F6">
        <v>3167</v>
      </c>
      <c r="G6">
        <v>11929</v>
      </c>
      <c r="H6">
        <v>10.52</v>
      </c>
      <c r="I6">
        <v>36.06</v>
      </c>
      <c r="J6">
        <v>0.93479999999999996</v>
      </c>
      <c r="K6">
        <v>0.98929999999999996</v>
      </c>
      <c r="L6">
        <v>0</v>
      </c>
      <c r="M6">
        <v>0</v>
      </c>
      <c r="N6">
        <v>3.4278</v>
      </c>
      <c r="O6"/>
      <c r="P6"/>
      <c r="Q6" s="4">
        <v>44250</v>
      </c>
      <c r="R6" s="1">
        <v>0.54468749999999999</v>
      </c>
      <c r="T6" s="9">
        <f t="shared" si="4"/>
        <v>1.0625199999999999</v>
      </c>
      <c r="U6" s="9">
        <f t="shared" si="0"/>
        <v>3.6420600000000003</v>
      </c>
      <c r="V6" s="9" t="str">
        <f t="shared" si="1"/>
        <v>NA</v>
      </c>
      <c r="W6" s="9" t="str">
        <f t="shared" si="2"/>
        <v>NA</v>
      </c>
      <c r="AC6" s="3">
        <v>1</v>
      </c>
      <c r="AG6">
        <f t="shared" si="6"/>
        <v>1.1366038284652218</v>
      </c>
      <c r="AH6">
        <f t="shared" si="7"/>
        <v>3.6815667035166388</v>
      </c>
      <c r="AJ6" s="2">
        <f t="shared" si="3"/>
        <v>1.0624972588492894</v>
      </c>
      <c r="AK6" s="2">
        <f t="shared" si="5"/>
        <v>3.6421739397890107</v>
      </c>
    </row>
    <row r="7" spans="1:37" ht="14.5" x14ac:dyDescent="0.35">
      <c r="A7">
        <v>6</v>
      </c>
      <c r="B7">
        <v>6</v>
      </c>
      <c r="C7">
        <v>9.67</v>
      </c>
      <c r="D7" t="s">
        <v>20</v>
      </c>
      <c r="E7" t="s">
        <v>22</v>
      </c>
      <c r="F7">
        <v>3130</v>
      </c>
      <c r="G7">
        <v>11476</v>
      </c>
      <c r="H7">
        <v>10.52</v>
      </c>
      <c r="I7">
        <v>36.06</v>
      </c>
      <c r="J7">
        <v>0.90510000000000002</v>
      </c>
      <c r="K7">
        <v>0.98419999999999996</v>
      </c>
      <c r="L7">
        <v>0</v>
      </c>
      <c r="M7">
        <v>0</v>
      </c>
      <c r="N7">
        <v>3.4278</v>
      </c>
      <c r="O7"/>
      <c r="P7"/>
      <c r="Q7" s="4">
        <v>44250</v>
      </c>
      <c r="R7" s="1">
        <v>0.55201388888888892</v>
      </c>
      <c r="T7" s="9">
        <f t="shared" si="4"/>
        <v>1.0172839999999999</v>
      </c>
      <c r="U7" s="9">
        <f t="shared" si="0"/>
        <v>3.4870019999999999</v>
      </c>
      <c r="V7" s="9" t="str">
        <f t="shared" si="1"/>
        <v>NA</v>
      </c>
      <c r="W7" s="9" t="str">
        <f t="shared" si="2"/>
        <v>NA</v>
      </c>
      <c r="AC7" s="3">
        <v>1</v>
      </c>
      <c r="AG7">
        <f t="shared" si="6"/>
        <v>1.1241175263282439</v>
      </c>
      <c r="AH7">
        <f t="shared" si="7"/>
        <v>3.5432166350966363</v>
      </c>
      <c r="AJ7" s="2">
        <f t="shared" si="3"/>
        <v>1.0174387730796937</v>
      </c>
      <c r="AK7" s="2">
        <f t="shared" si="5"/>
        <v>3.4872338122621094</v>
      </c>
    </row>
    <row r="8" spans="1:37" ht="14.5" x14ac:dyDescent="0.35">
      <c r="A8">
        <v>7</v>
      </c>
      <c r="B8">
        <v>7</v>
      </c>
      <c r="C8">
        <v>10.35</v>
      </c>
      <c r="D8" t="s">
        <v>20</v>
      </c>
      <c r="E8" t="s">
        <v>22</v>
      </c>
      <c r="F8">
        <v>3240</v>
      </c>
      <c r="G8">
        <v>12166</v>
      </c>
      <c r="H8">
        <v>10.52</v>
      </c>
      <c r="I8">
        <v>36.06</v>
      </c>
      <c r="J8">
        <v>0.93779999999999997</v>
      </c>
      <c r="K8">
        <v>0.99419999999999997</v>
      </c>
      <c r="L8">
        <v>0</v>
      </c>
      <c r="M8">
        <v>0</v>
      </c>
      <c r="N8">
        <v>3.4278</v>
      </c>
      <c r="O8"/>
      <c r="P8"/>
      <c r="Q8" s="4">
        <v>44250</v>
      </c>
      <c r="R8" s="1">
        <v>0.55938657407407411</v>
      </c>
      <c r="T8" s="9">
        <f t="shared" si="4"/>
        <v>1.0888199999999999</v>
      </c>
      <c r="U8" s="9">
        <f t="shared" si="0"/>
        <v>3.7322100000000002</v>
      </c>
      <c r="V8" s="9" t="str">
        <f t="shared" si="1"/>
        <v>NA</v>
      </c>
      <c r="W8" s="9" t="str">
        <f t="shared" si="2"/>
        <v>NA</v>
      </c>
      <c r="AC8" s="3">
        <v>1</v>
      </c>
      <c r="AG8">
        <f t="shared" si="6"/>
        <v>1.161239419248576</v>
      </c>
      <c r="AH8">
        <f t="shared" si="7"/>
        <v>3.7539499110881809</v>
      </c>
      <c r="AJ8" s="2">
        <f t="shared" si="3"/>
        <v>1.0890103273713145</v>
      </c>
      <c r="AK8" s="2">
        <f t="shared" si="5"/>
        <v>3.7321770016038691</v>
      </c>
    </row>
    <row r="9" spans="1:37" ht="14.5" x14ac:dyDescent="0.35">
      <c r="A9">
        <v>8</v>
      </c>
      <c r="B9">
        <v>8</v>
      </c>
      <c r="C9">
        <v>606.41999999999996</v>
      </c>
      <c r="D9" t="s">
        <v>36</v>
      </c>
      <c r="E9" t="s">
        <v>22</v>
      </c>
      <c r="F9">
        <v>424</v>
      </c>
      <c r="G9">
        <v>4516</v>
      </c>
      <c r="H9">
        <v>2.5000000000000001E-2</v>
      </c>
      <c r="I9">
        <v>0.219</v>
      </c>
      <c r="J9">
        <v>0.92589999999999995</v>
      </c>
      <c r="K9">
        <v>0.98919999999999997</v>
      </c>
      <c r="L9">
        <v>0</v>
      </c>
      <c r="M9">
        <v>0</v>
      </c>
      <c r="N9">
        <v>8.9194999999999993</v>
      </c>
      <c r="O9"/>
      <c r="P9"/>
      <c r="Q9" s="4">
        <v>44250</v>
      </c>
      <c r="R9" s="1">
        <v>0.56671296296296292</v>
      </c>
      <c r="T9" s="9">
        <f t="shared" si="4"/>
        <v>0.15160499999999999</v>
      </c>
      <c r="U9" s="9">
        <f t="shared" si="0"/>
        <v>1.3280598000000001</v>
      </c>
      <c r="V9" s="9" t="str">
        <f t="shared" si="1"/>
        <v>NA</v>
      </c>
      <c r="W9" s="9" t="str">
        <f t="shared" si="2"/>
        <v>NA</v>
      </c>
      <c r="AC9" s="3">
        <v>1</v>
      </c>
      <c r="AG9">
        <f t="shared" si="6"/>
        <v>0.16107064140313601</v>
      </c>
      <c r="AH9">
        <f t="shared" si="7"/>
        <v>1.3453462153152</v>
      </c>
      <c r="AJ9" s="2">
        <f t="shared" si="3"/>
        <v>0.14913530687516363</v>
      </c>
      <c r="AK9" s="2">
        <f t="shared" si="5"/>
        <v>1.3308164761897958</v>
      </c>
    </row>
    <row r="10" spans="1:37" ht="14.5" x14ac:dyDescent="0.35">
      <c r="A10">
        <v>9</v>
      </c>
      <c r="B10">
        <v>9</v>
      </c>
      <c r="C10">
        <v>627.88</v>
      </c>
      <c r="D10" t="s">
        <v>36</v>
      </c>
      <c r="E10" t="s">
        <v>22</v>
      </c>
      <c r="F10">
        <v>338</v>
      </c>
      <c r="G10">
        <v>4811</v>
      </c>
      <c r="H10">
        <v>1.9E-2</v>
      </c>
      <c r="I10">
        <v>0.224</v>
      </c>
      <c r="J10">
        <v>0.92589999999999995</v>
      </c>
      <c r="K10">
        <v>0.98919999999999997</v>
      </c>
      <c r="L10">
        <v>0</v>
      </c>
      <c r="M10">
        <v>0</v>
      </c>
      <c r="N10">
        <v>11.975199999999999</v>
      </c>
      <c r="O10"/>
      <c r="P10"/>
      <c r="Q10" s="4">
        <v>44250</v>
      </c>
      <c r="R10" s="1">
        <v>0.57407407407407407</v>
      </c>
      <c r="T10" s="9">
        <f t="shared" si="4"/>
        <v>0.11929719999999999</v>
      </c>
      <c r="U10" s="9">
        <f t="shared" si="0"/>
        <v>1.4064512</v>
      </c>
      <c r="V10" s="9" t="str">
        <f t="shared" si="1"/>
        <v>NA</v>
      </c>
      <c r="W10" s="9" t="str">
        <f t="shared" si="2"/>
        <v>NA</v>
      </c>
      <c r="X10" s="14"/>
      <c r="Y10" s="14"/>
      <c r="Z10" s="14"/>
      <c r="AA10" s="14"/>
      <c r="AB10" s="14"/>
      <c r="AC10" s="3">
        <v>1</v>
      </c>
      <c r="AG10">
        <f t="shared" si="6"/>
        <v>0.126921910993084</v>
      </c>
      <c r="AH10">
        <f t="shared" si="7"/>
        <v>1.4225927480681999</v>
      </c>
      <c r="AJ10" s="2">
        <f t="shared" si="3"/>
        <v>0.11751699738849647</v>
      </c>
      <c r="AK10" s="2">
        <f t="shared" si="5"/>
        <v>1.4072287463890634</v>
      </c>
    </row>
    <row r="11" spans="1:37" ht="14.5" x14ac:dyDescent="0.35">
      <c r="A11">
        <v>10</v>
      </c>
      <c r="B11">
        <v>10</v>
      </c>
      <c r="C11">
        <v>603.82000000000005</v>
      </c>
      <c r="D11" t="s">
        <v>36</v>
      </c>
      <c r="E11" t="s">
        <v>22</v>
      </c>
      <c r="F11">
        <v>433</v>
      </c>
      <c r="G11">
        <v>4655</v>
      </c>
      <c r="H11">
        <v>2.5000000000000001E-2</v>
      </c>
      <c r="I11">
        <v>0.22600000000000001</v>
      </c>
      <c r="J11">
        <v>0.92589999999999995</v>
      </c>
      <c r="K11">
        <v>0.98919999999999997</v>
      </c>
      <c r="L11">
        <v>0</v>
      </c>
      <c r="M11">
        <v>0</v>
      </c>
      <c r="N11">
        <v>8.9669000000000008</v>
      </c>
      <c r="O11"/>
      <c r="P11"/>
      <c r="Q11" s="4">
        <v>44250</v>
      </c>
      <c r="R11" s="1">
        <v>0.5814583333333333</v>
      </c>
      <c r="T11" s="9">
        <f t="shared" si="4"/>
        <v>0.15095500000000001</v>
      </c>
      <c r="U11" s="9">
        <f t="shared" si="0"/>
        <v>1.3646332000000001</v>
      </c>
      <c r="V11" s="9" t="str">
        <f t="shared" si="1"/>
        <v>NA</v>
      </c>
      <c r="W11" s="9" t="str">
        <f t="shared" si="2"/>
        <v>NA</v>
      </c>
      <c r="X11" s="14"/>
      <c r="Y11" s="14"/>
      <c r="Z11" s="14"/>
      <c r="AA11" s="14"/>
      <c r="AB11" s="14"/>
      <c r="AC11" s="3">
        <v>1</v>
      </c>
      <c r="AG11">
        <f t="shared" ref="AG11:AG74" si="8">IF( F11&lt;1479,((-0.008272499)+(0.0004022994*F11)+(-0.000000006851889*F11^2)), ((0.06840447)+(0.0003371115*F11)+(0.00000000005655476*F11^2)))</f>
        <v>0.16463848738327902</v>
      </c>
      <c r="AH11">
        <f t="shared" ref="AH11:AH74" si="9">IF(G11&lt;5895,((-0.06000276)+(0.0003575085*G11)+(-0.0000000102558*G11^2)),((0.03950658)+(0.0003052105*G11)+(0.000000000008461421*G11^2)))</f>
        <v>1.381966120905</v>
      </c>
      <c r="AJ11" s="2">
        <f t="shared" si="3"/>
        <v>0.15243877546817802</v>
      </c>
      <c r="AK11" s="2">
        <f t="shared" si="5"/>
        <v>1.3670408867992261</v>
      </c>
    </row>
    <row r="12" spans="1:37" ht="14.5" x14ac:dyDescent="0.35">
      <c r="A12">
        <v>11</v>
      </c>
      <c r="B12">
        <v>11</v>
      </c>
      <c r="C12">
        <v>300</v>
      </c>
      <c r="D12" t="s">
        <v>43</v>
      </c>
      <c r="E12" t="s">
        <v>22</v>
      </c>
      <c r="F12">
        <v>1035</v>
      </c>
      <c r="G12">
        <v>2115</v>
      </c>
      <c r="H12">
        <v>0.124</v>
      </c>
      <c r="I12">
        <v>0.214</v>
      </c>
      <c r="J12">
        <v>0.92589999999999995</v>
      </c>
      <c r="K12">
        <v>0.98919999999999997</v>
      </c>
      <c r="L12">
        <v>0</v>
      </c>
      <c r="M12">
        <v>0</v>
      </c>
      <c r="N12">
        <v>1.734</v>
      </c>
      <c r="O12"/>
      <c r="P12"/>
      <c r="Q12" s="4">
        <v>44250</v>
      </c>
      <c r="R12" s="1">
        <v>0.58881944444444445</v>
      </c>
      <c r="T12" s="9">
        <f t="shared" si="4"/>
        <v>0.37200000000000005</v>
      </c>
      <c r="U12" s="9">
        <f t="shared" si="0"/>
        <v>0.64200000000000002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  <c r="AG12">
        <f t="shared" si="8"/>
        <v>0.40076746520597495</v>
      </c>
      <c r="AH12">
        <f t="shared" si="9"/>
        <v>0.65025121654499995</v>
      </c>
      <c r="AJ12" s="2">
        <f t="shared" si="3"/>
        <v>0.37107059603421216</v>
      </c>
      <c r="AK12" s="2">
        <f t="shared" si="5"/>
        <v>0.64322850340631399</v>
      </c>
    </row>
    <row r="13" spans="1:37" ht="14.5" x14ac:dyDescent="0.35">
      <c r="A13">
        <v>12</v>
      </c>
      <c r="B13">
        <v>12</v>
      </c>
      <c r="C13">
        <v>300</v>
      </c>
      <c r="D13" t="s">
        <v>44</v>
      </c>
      <c r="E13" t="s">
        <v>22</v>
      </c>
      <c r="F13">
        <v>902</v>
      </c>
      <c r="G13">
        <v>1035</v>
      </c>
      <c r="H13">
        <v>0.108</v>
      </c>
      <c r="I13">
        <v>9.9000000000000005E-2</v>
      </c>
      <c r="J13">
        <v>0.92589999999999995</v>
      </c>
      <c r="K13">
        <v>0.98919999999999997</v>
      </c>
      <c r="L13">
        <v>0</v>
      </c>
      <c r="M13">
        <v>0</v>
      </c>
      <c r="N13">
        <v>0.91579999999999995</v>
      </c>
      <c r="O13"/>
      <c r="P13"/>
      <c r="Q13" s="4">
        <v>44250</v>
      </c>
      <c r="R13" s="1">
        <v>0.59615740740740741</v>
      </c>
      <c r="T13" s="9">
        <f t="shared" si="4"/>
        <v>0.32400000000000001</v>
      </c>
      <c r="U13" s="9">
        <f t="shared" si="0"/>
        <v>0.29700000000000004</v>
      </c>
      <c r="V13" s="9" t="str">
        <f t="shared" si="1"/>
        <v>NA</v>
      </c>
      <c r="W13" s="9" t="str">
        <f t="shared" si="2"/>
        <v>NA</v>
      </c>
      <c r="AC13" s="3">
        <v>1</v>
      </c>
      <c r="AG13">
        <f t="shared" si="8"/>
        <v>0.34902683550204394</v>
      </c>
      <c r="AH13">
        <f t="shared" si="9"/>
        <v>0.299032268145</v>
      </c>
      <c r="AJ13" s="2">
        <f t="shared" si="3"/>
        <v>0.32316394699134249</v>
      </c>
      <c r="AK13" s="2">
        <f t="shared" si="5"/>
        <v>0.29580271964903398</v>
      </c>
    </row>
    <row r="14" spans="1:37" ht="14.5" x14ac:dyDescent="0.35">
      <c r="A14">
        <v>13</v>
      </c>
      <c r="B14">
        <v>13</v>
      </c>
      <c r="C14">
        <v>300</v>
      </c>
      <c r="D14" t="s">
        <v>45</v>
      </c>
      <c r="E14" t="s">
        <v>22</v>
      </c>
      <c r="F14">
        <v>861</v>
      </c>
      <c r="G14">
        <v>2902</v>
      </c>
      <c r="H14">
        <v>0.10299999999999999</v>
      </c>
      <c r="I14">
        <v>0.29399999999999998</v>
      </c>
      <c r="J14">
        <v>0.92589999999999995</v>
      </c>
      <c r="K14">
        <v>0.98919999999999997</v>
      </c>
      <c r="L14">
        <v>0</v>
      </c>
      <c r="M14">
        <v>0</v>
      </c>
      <c r="N14">
        <v>2.8586999999999998</v>
      </c>
      <c r="O14"/>
      <c r="P14"/>
      <c r="Q14" s="4">
        <v>44250</v>
      </c>
      <c r="R14" s="1">
        <v>0.60348379629629634</v>
      </c>
      <c r="T14" s="9">
        <f t="shared" si="4"/>
        <v>0.309</v>
      </c>
      <c r="U14" s="9">
        <f t="shared" si="0"/>
        <v>0.8819999999999999</v>
      </c>
      <c r="V14" s="9" t="str">
        <f t="shared" si="1"/>
        <v>NA</v>
      </c>
      <c r="W14" s="9" t="str">
        <f t="shared" si="2"/>
        <v>NA</v>
      </c>
      <c r="AC14" s="3">
        <v>1</v>
      </c>
      <c r="AG14">
        <f t="shared" si="8"/>
        <v>0.33302783519463097</v>
      </c>
      <c r="AH14">
        <f t="shared" si="9"/>
        <v>0.89111662069679998</v>
      </c>
      <c r="AJ14" s="2">
        <f t="shared" si="3"/>
        <v>0.30835047260670878</v>
      </c>
      <c r="AK14" s="2">
        <f t="shared" si="5"/>
        <v>0.88149256119327446</v>
      </c>
    </row>
    <row r="15" spans="1:37" ht="14.5" x14ac:dyDescent="0.35">
      <c r="A15">
        <v>14</v>
      </c>
      <c r="B15">
        <v>14</v>
      </c>
      <c r="C15">
        <v>300</v>
      </c>
      <c r="D15" t="s">
        <v>46</v>
      </c>
      <c r="E15" t="s">
        <v>22</v>
      </c>
      <c r="F15">
        <v>1455</v>
      </c>
      <c r="G15">
        <v>3028</v>
      </c>
      <c r="H15">
        <v>0.17399999999999999</v>
      </c>
      <c r="I15">
        <v>0.30599999999999999</v>
      </c>
      <c r="J15">
        <v>0.92589999999999995</v>
      </c>
      <c r="K15">
        <v>0.98919999999999997</v>
      </c>
      <c r="L15">
        <v>0</v>
      </c>
      <c r="M15">
        <v>0</v>
      </c>
      <c r="N15">
        <v>1.7627999999999999</v>
      </c>
      <c r="O15"/>
      <c r="P15"/>
      <c r="Q15" s="4">
        <v>44250</v>
      </c>
      <c r="R15" s="1">
        <v>0.61084490740740738</v>
      </c>
      <c r="T15" s="9">
        <f t="shared" si="4"/>
        <v>0.52199999999999991</v>
      </c>
      <c r="U15" s="9">
        <f t="shared" si="0"/>
        <v>0.91799999999999993</v>
      </c>
      <c r="V15" s="9" t="str">
        <f t="shared" si="1"/>
        <v>NA</v>
      </c>
      <c r="W15" s="9" t="str">
        <f t="shared" si="2"/>
        <v>NA</v>
      </c>
      <c r="AC15" s="3">
        <v>1</v>
      </c>
      <c r="AG15">
        <f t="shared" si="8"/>
        <v>0.56256750768977493</v>
      </c>
      <c r="AH15">
        <f t="shared" si="9"/>
        <v>0.92849976305280013</v>
      </c>
      <c r="AJ15" s="2">
        <f t="shared" si="3"/>
        <v>0.52088125536996255</v>
      </c>
      <c r="AK15" s="2">
        <f t="shared" si="5"/>
        <v>0.91847196561182987</v>
      </c>
    </row>
    <row r="16" spans="1:37" ht="14.5" x14ac:dyDescent="0.35">
      <c r="A16">
        <v>15</v>
      </c>
      <c r="B16">
        <v>15</v>
      </c>
      <c r="C16">
        <v>300</v>
      </c>
      <c r="D16" t="s">
        <v>47</v>
      </c>
      <c r="E16" t="s">
        <v>22</v>
      </c>
      <c r="F16">
        <v>615</v>
      </c>
      <c r="G16">
        <v>2660</v>
      </c>
      <c r="H16">
        <v>7.2999999999999995E-2</v>
      </c>
      <c r="I16">
        <v>0.27</v>
      </c>
      <c r="J16">
        <v>0.92589999999999995</v>
      </c>
      <c r="K16">
        <v>0.98919999999999997</v>
      </c>
      <c r="L16">
        <v>0</v>
      </c>
      <c r="M16">
        <v>0</v>
      </c>
      <c r="N16">
        <v>3.6953</v>
      </c>
      <c r="O16"/>
      <c r="P16"/>
      <c r="Q16" s="4">
        <v>44250</v>
      </c>
      <c r="R16" s="1">
        <v>0.61821759259259257</v>
      </c>
      <c r="T16" s="9">
        <f t="shared" si="4"/>
        <v>0.21899999999999997</v>
      </c>
      <c r="U16" s="9">
        <f t="shared" si="0"/>
        <v>0.81</v>
      </c>
      <c r="V16" s="9" t="str">
        <f t="shared" si="1"/>
        <v>NA</v>
      </c>
      <c r="W16" s="9" t="str">
        <f t="shared" si="2"/>
        <v>NA</v>
      </c>
      <c r="AC16" s="3">
        <v>1</v>
      </c>
      <c r="AG16">
        <f t="shared" si="8"/>
        <v>0.236550076282975</v>
      </c>
      <c r="AH16">
        <f t="shared" si="9"/>
        <v>0.81840391151999992</v>
      </c>
      <c r="AJ16" s="2">
        <f t="shared" si="3"/>
        <v>0.21902171563040654</v>
      </c>
      <c r="AK16" s="2">
        <f t="shared" si="5"/>
        <v>0.80956514927558387</v>
      </c>
    </row>
    <row r="17" spans="1:37" ht="14.5" x14ac:dyDescent="0.35">
      <c r="A17">
        <v>16</v>
      </c>
      <c r="B17">
        <v>16</v>
      </c>
      <c r="C17">
        <v>300</v>
      </c>
      <c r="D17" t="s">
        <v>48</v>
      </c>
      <c r="E17" t="s">
        <v>22</v>
      </c>
      <c r="F17">
        <v>1164</v>
      </c>
      <c r="G17">
        <v>2314</v>
      </c>
      <c r="H17">
        <v>0.13900000000000001</v>
      </c>
      <c r="I17">
        <v>0.23499999999999999</v>
      </c>
      <c r="J17">
        <v>0.92589999999999995</v>
      </c>
      <c r="K17">
        <v>0.98919999999999997</v>
      </c>
      <c r="L17">
        <v>0</v>
      </c>
      <c r="M17">
        <v>0</v>
      </c>
      <c r="N17">
        <v>1.6892</v>
      </c>
      <c r="O17"/>
      <c r="P17"/>
      <c r="Q17" s="4">
        <v>44250</v>
      </c>
      <c r="R17" s="1">
        <v>0.62557870370370372</v>
      </c>
      <c r="T17" s="9">
        <f t="shared" si="4"/>
        <v>0.41700000000000004</v>
      </c>
      <c r="U17" s="9">
        <f t="shared" si="0"/>
        <v>0.70499999999999996</v>
      </c>
      <c r="V17" s="9" t="str">
        <f t="shared" si="1"/>
        <v>NA</v>
      </c>
      <c r="W17" s="9" t="str">
        <f t="shared" si="2"/>
        <v>NA</v>
      </c>
      <c r="AC17" s="3">
        <v>1</v>
      </c>
      <c r="AG17">
        <f t="shared" si="8"/>
        <v>0.45072040560145599</v>
      </c>
      <c r="AH17">
        <f t="shared" si="9"/>
        <v>0.71235624334320002</v>
      </c>
      <c r="AJ17" s="2">
        <f t="shared" si="3"/>
        <v>0.41732202354638809</v>
      </c>
      <c r="AK17" s="2">
        <f t="shared" si="5"/>
        <v>0.7046627959150934</v>
      </c>
    </row>
    <row r="18" spans="1:37" ht="14.5" x14ac:dyDescent="0.35">
      <c r="A18">
        <v>17</v>
      </c>
      <c r="B18">
        <v>17</v>
      </c>
      <c r="C18">
        <v>300</v>
      </c>
      <c r="D18" t="s">
        <v>49</v>
      </c>
      <c r="E18" t="s">
        <v>22</v>
      </c>
      <c r="F18">
        <v>411</v>
      </c>
      <c r="G18">
        <v>2547</v>
      </c>
      <c r="H18">
        <v>4.8000000000000001E-2</v>
      </c>
      <c r="I18">
        <v>0.25900000000000001</v>
      </c>
      <c r="J18">
        <v>0.92589999999999995</v>
      </c>
      <c r="K18">
        <v>0.98919999999999997</v>
      </c>
      <c r="L18">
        <v>0</v>
      </c>
      <c r="M18">
        <v>0</v>
      </c>
      <c r="N18">
        <v>5.3743999999999996</v>
      </c>
      <c r="O18"/>
      <c r="P18"/>
      <c r="Q18" s="4">
        <v>44250</v>
      </c>
      <c r="R18" s="1">
        <v>0.63302083333333337</v>
      </c>
      <c r="T18" s="9">
        <f t="shared" si="4"/>
        <v>0.14400000000000002</v>
      </c>
      <c r="U18" s="9">
        <f t="shared" si="0"/>
        <v>0.77700000000000002</v>
      </c>
      <c r="V18" s="9" t="str">
        <f t="shared" si="1"/>
        <v>NA</v>
      </c>
      <c r="W18" s="9" t="str">
        <f t="shared" si="2"/>
        <v>NA</v>
      </c>
      <c r="AC18" s="3">
        <v>1</v>
      </c>
      <c r="AG18">
        <f t="shared" si="8"/>
        <v>0.155915126458231</v>
      </c>
      <c r="AH18">
        <f t="shared" si="9"/>
        <v>0.78403987143779985</v>
      </c>
      <c r="AJ18" s="2">
        <f t="shared" si="3"/>
        <v>0.14436181558767608</v>
      </c>
      <c r="AK18" s="2">
        <f t="shared" si="5"/>
        <v>0.77557224082627163</v>
      </c>
    </row>
    <row r="19" spans="1:37" ht="14.5" x14ac:dyDescent="0.35">
      <c r="A19">
        <v>18</v>
      </c>
      <c r="B19">
        <v>18</v>
      </c>
      <c r="C19">
        <v>300</v>
      </c>
      <c r="D19" t="s">
        <v>50</v>
      </c>
      <c r="E19" t="s">
        <v>22</v>
      </c>
      <c r="F19">
        <v>672</v>
      </c>
      <c r="G19">
        <v>2545</v>
      </c>
      <c r="H19">
        <v>0.08</v>
      </c>
      <c r="I19">
        <v>0.25800000000000001</v>
      </c>
      <c r="J19">
        <v>0.92589999999999995</v>
      </c>
      <c r="K19">
        <v>0.98919999999999997</v>
      </c>
      <c r="L19">
        <v>0</v>
      </c>
      <c r="M19">
        <v>0</v>
      </c>
      <c r="N19">
        <v>3.2305999999999999</v>
      </c>
      <c r="O19"/>
      <c r="P19"/>
      <c r="Q19" s="4">
        <v>44250</v>
      </c>
      <c r="R19" s="1">
        <v>0.6404050925925926</v>
      </c>
      <c r="T19" s="9">
        <f t="shared" si="4"/>
        <v>0.24</v>
      </c>
      <c r="U19" s="9">
        <f t="shared" si="0"/>
        <v>0.77400000000000002</v>
      </c>
      <c r="V19" s="9" t="str">
        <f t="shared" si="1"/>
        <v>NA</v>
      </c>
      <c r="W19" s="9" t="str">
        <f t="shared" si="2"/>
        <v>NA</v>
      </c>
      <c r="AC19" s="3">
        <v>1</v>
      </c>
      <c r="AG19">
        <f t="shared" si="8"/>
        <v>0.258978494357824</v>
      </c>
      <c r="AH19">
        <f t="shared" si="9"/>
        <v>0.78342929950499984</v>
      </c>
      <c r="AJ19" s="2">
        <f t="shared" si="3"/>
        <v>0.23978818792590922</v>
      </c>
      <c r="AK19" s="2">
        <f t="shared" si="5"/>
        <v>0.77496826307034583</v>
      </c>
    </row>
    <row r="20" spans="1:37" ht="14.5" x14ac:dyDescent="0.35">
      <c r="A20">
        <v>19</v>
      </c>
      <c r="B20">
        <v>19</v>
      </c>
      <c r="C20">
        <v>300</v>
      </c>
      <c r="D20" t="s">
        <v>51</v>
      </c>
      <c r="E20" t="s">
        <v>22</v>
      </c>
      <c r="F20">
        <v>379</v>
      </c>
      <c r="G20">
        <v>1236</v>
      </c>
      <c r="H20">
        <v>4.3999999999999997E-2</v>
      </c>
      <c r="I20">
        <v>0.121</v>
      </c>
      <c r="J20">
        <v>0.92589999999999995</v>
      </c>
      <c r="K20">
        <v>0.98919999999999997</v>
      </c>
      <c r="L20">
        <v>0</v>
      </c>
      <c r="M20">
        <v>0</v>
      </c>
      <c r="N20">
        <v>2.7292000000000001</v>
      </c>
      <c r="O20"/>
      <c r="P20"/>
      <c r="Q20" s="4">
        <v>44250</v>
      </c>
      <c r="R20" s="1">
        <v>0.64777777777777779</v>
      </c>
      <c r="T20" s="9">
        <f t="shared" si="4"/>
        <v>0.13200000000000001</v>
      </c>
      <c r="U20" s="9">
        <f t="shared" si="0"/>
        <v>0.36299999999999999</v>
      </c>
      <c r="V20" s="9" t="str">
        <f t="shared" si="1"/>
        <v>NA</v>
      </c>
      <c r="W20" s="9" t="str">
        <f t="shared" si="2"/>
        <v>NA</v>
      </c>
      <c r="AC20" s="3">
        <v>1</v>
      </c>
      <c r="AG20">
        <f t="shared" si="8"/>
        <v>0.143214761412151</v>
      </c>
      <c r="AH20">
        <f t="shared" si="9"/>
        <v>0.36621000136320003</v>
      </c>
      <c r="AJ20" s="2">
        <f t="shared" si="3"/>
        <v>0.13260254759151061</v>
      </c>
      <c r="AK20" s="2">
        <f t="shared" si="5"/>
        <v>0.36225493334847747</v>
      </c>
    </row>
    <row r="21" spans="1:37" ht="14.5" x14ac:dyDescent="0.35">
      <c r="A21">
        <v>20</v>
      </c>
      <c r="B21">
        <v>20</v>
      </c>
      <c r="C21">
        <v>300</v>
      </c>
      <c r="D21" t="s">
        <v>52</v>
      </c>
      <c r="E21" t="s">
        <v>22</v>
      </c>
      <c r="F21">
        <v>789</v>
      </c>
      <c r="G21">
        <v>1104</v>
      </c>
      <c r="H21">
        <v>9.4E-2</v>
      </c>
      <c r="I21">
        <v>0.106</v>
      </c>
      <c r="J21">
        <v>0.92589999999999995</v>
      </c>
      <c r="K21">
        <v>0.98919999999999997</v>
      </c>
      <c r="L21">
        <v>0</v>
      </c>
      <c r="M21">
        <v>0</v>
      </c>
      <c r="N21">
        <v>1.1292</v>
      </c>
      <c r="O21"/>
      <c r="P21"/>
      <c r="Q21" s="4">
        <v>44250</v>
      </c>
      <c r="R21" s="1">
        <v>0.65517361111111116</v>
      </c>
      <c r="T21" s="9">
        <f t="shared" si="4"/>
        <v>0.28199999999999997</v>
      </c>
      <c r="U21" s="9">
        <f t="shared" si="0"/>
        <v>0.318</v>
      </c>
      <c r="V21" s="9" t="str">
        <f t="shared" si="1"/>
        <v>NA</v>
      </c>
      <c r="W21" s="9" t="str">
        <f t="shared" si="2"/>
        <v>NA</v>
      </c>
      <c r="AC21" s="3">
        <v>1</v>
      </c>
      <c r="AG21">
        <f t="shared" si="8"/>
        <v>0.30487628280783097</v>
      </c>
      <c r="AH21">
        <f t="shared" si="9"/>
        <v>0.32218669086719998</v>
      </c>
      <c r="AJ21" s="2">
        <f t="shared" si="3"/>
        <v>0.28228495025177069</v>
      </c>
      <c r="AK21" s="2">
        <f t="shared" si="5"/>
        <v>0.3187070746058342</v>
      </c>
    </row>
    <row r="22" spans="1:37" ht="14.5" x14ac:dyDescent="0.35">
      <c r="A22">
        <v>21</v>
      </c>
      <c r="B22">
        <v>21</v>
      </c>
      <c r="C22">
        <v>300</v>
      </c>
      <c r="D22" t="s">
        <v>53</v>
      </c>
      <c r="E22" t="s">
        <v>22</v>
      </c>
      <c r="F22">
        <v>568</v>
      </c>
      <c r="G22">
        <v>2715</v>
      </c>
      <c r="H22">
        <v>6.7000000000000004E-2</v>
      </c>
      <c r="I22">
        <v>0.27500000000000002</v>
      </c>
      <c r="J22">
        <v>0.92589999999999995</v>
      </c>
      <c r="K22">
        <v>0.98919999999999997</v>
      </c>
      <c r="L22">
        <v>0</v>
      </c>
      <c r="M22">
        <v>0</v>
      </c>
      <c r="N22">
        <v>4.0898000000000003</v>
      </c>
      <c r="O22"/>
      <c r="P22"/>
      <c r="Q22" s="4">
        <v>44250</v>
      </c>
      <c r="R22" s="1">
        <v>0.66253472222222221</v>
      </c>
      <c r="T22" s="9">
        <f t="shared" si="4"/>
        <v>0.20100000000000001</v>
      </c>
      <c r="U22" s="9">
        <f t="shared" si="0"/>
        <v>0.82499999999999996</v>
      </c>
      <c r="V22" s="9" t="str">
        <f t="shared" si="1"/>
        <v>NA</v>
      </c>
      <c r="W22" s="9" t="str">
        <f t="shared" si="2"/>
        <v>NA</v>
      </c>
      <c r="X22" s="14"/>
      <c r="Y22" s="14"/>
      <c r="Z22" s="14"/>
      <c r="AA22" s="14"/>
      <c r="AB22" s="14"/>
      <c r="AC22" s="3">
        <v>1</v>
      </c>
      <c r="AG22">
        <f t="shared" si="8"/>
        <v>0.21802297636326401</v>
      </c>
      <c r="AH22">
        <f t="shared" si="9"/>
        <v>0.83503500814499987</v>
      </c>
      <c r="AJ22" s="2">
        <f t="shared" si="3"/>
        <v>0.20186747381474612</v>
      </c>
      <c r="AK22" s="2">
        <f t="shared" si="5"/>
        <v>0.82601663005703385</v>
      </c>
    </row>
    <row r="23" spans="1:37" ht="14.5" x14ac:dyDescent="0.35">
      <c r="A23">
        <v>22</v>
      </c>
      <c r="B23">
        <v>22</v>
      </c>
      <c r="C23">
        <v>9.75</v>
      </c>
      <c r="D23" t="s">
        <v>23</v>
      </c>
      <c r="E23" t="s">
        <v>22</v>
      </c>
      <c r="F23">
        <v>3183</v>
      </c>
      <c r="G23">
        <v>11526</v>
      </c>
      <c r="H23">
        <v>10.845000000000001</v>
      </c>
      <c r="I23">
        <v>36.103000000000002</v>
      </c>
      <c r="J23">
        <v>0.92589999999999995</v>
      </c>
      <c r="K23">
        <v>0.98919999999999997</v>
      </c>
      <c r="L23">
        <v>0</v>
      </c>
      <c r="M23">
        <v>0</v>
      </c>
      <c r="N23">
        <v>3.3288000000000002</v>
      </c>
      <c r="O23"/>
      <c r="P23"/>
      <c r="Q23" s="4">
        <v>44250</v>
      </c>
      <c r="R23" s="1">
        <v>0.67001157407407408</v>
      </c>
      <c r="T23" s="9">
        <f t="shared" si="4"/>
        <v>1.0573875000000001</v>
      </c>
      <c r="U23" s="9">
        <f t="shared" si="0"/>
        <v>3.5200425000000002</v>
      </c>
      <c r="V23" s="9">
        <f t="shared" si="1"/>
        <v>3.0893536121673315</v>
      </c>
      <c r="W23" s="9">
        <f t="shared" si="2"/>
        <v>0.11924570160842531</v>
      </c>
      <c r="AC23" s="3">
        <v>1</v>
      </c>
      <c r="AG23">
        <f t="shared" si="8"/>
        <v>1.1420033584288376</v>
      </c>
      <c r="AH23">
        <f t="shared" si="9"/>
        <v>3.5584868915769285</v>
      </c>
      <c r="AJ23" s="2">
        <f t="shared" si="3"/>
        <v>1.0573809095692606</v>
      </c>
      <c r="AK23" s="2">
        <f t="shared" si="5"/>
        <v>3.5200552331478976</v>
      </c>
    </row>
    <row r="24" spans="1:37" ht="14.5" x14ac:dyDescent="0.35">
      <c r="A24">
        <v>23</v>
      </c>
      <c r="B24">
        <v>23</v>
      </c>
      <c r="C24">
        <v>300</v>
      </c>
      <c r="D24" t="s">
        <v>54</v>
      </c>
      <c r="E24" t="s">
        <v>22</v>
      </c>
      <c r="F24">
        <v>145</v>
      </c>
      <c r="G24">
        <v>868</v>
      </c>
      <c r="H24">
        <v>1.4999999999999999E-2</v>
      </c>
      <c r="I24">
        <v>0.08</v>
      </c>
      <c r="J24">
        <v>0.92589999999999995</v>
      </c>
      <c r="K24">
        <v>0.98919999999999997</v>
      </c>
      <c r="L24">
        <v>0</v>
      </c>
      <c r="M24">
        <v>0</v>
      </c>
      <c r="N24">
        <v>5.2083000000000004</v>
      </c>
      <c r="O24"/>
      <c r="P24"/>
      <c r="Q24" s="4">
        <v>44250</v>
      </c>
      <c r="R24" s="1">
        <v>0.67745370370370372</v>
      </c>
      <c r="T24" s="9">
        <f t="shared" si="4"/>
        <v>4.4999999999999998E-2</v>
      </c>
      <c r="U24" s="9">
        <f t="shared" si="0"/>
        <v>0.24</v>
      </c>
      <c r="V24" s="9" t="str">
        <f t="shared" si="1"/>
        <v>NA</v>
      </c>
      <c r="W24" s="9" t="str">
        <f t="shared" si="2"/>
        <v>NA</v>
      </c>
      <c r="AC24" s="3">
        <v>1</v>
      </c>
      <c r="AG24">
        <f t="shared" si="8"/>
        <v>4.9916853033774994E-2</v>
      </c>
      <c r="AH24">
        <f t="shared" si="9"/>
        <v>0.2425876521408</v>
      </c>
      <c r="AJ24" s="2">
        <f t="shared" si="3"/>
        <v>4.6218014223972266E-2</v>
      </c>
      <c r="AK24" s="2">
        <f t="shared" si="5"/>
        <v>0.23996770549767935</v>
      </c>
    </row>
    <row r="25" spans="1:37" ht="14.5" x14ac:dyDescent="0.35">
      <c r="A25">
        <v>24</v>
      </c>
      <c r="B25">
        <v>24</v>
      </c>
      <c r="C25">
        <v>300</v>
      </c>
      <c r="D25" t="s">
        <v>55</v>
      </c>
      <c r="E25" t="s">
        <v>22</v>
      </c>
      <c r="F25">
        <v>839</v>
      </c>
      <c r="G25">
        <v>2993</v>
      </c>
      <c r="H25">
        <v>0.1</v>
      </c>
      <c r="I25">
        <v>0.30299999999999999</v>
      </c>
      <c r="J25">
        <v>0.92589999999999995</v>
      </c>
      <c r="K25">
        <v>0.98919999999999997</v>
      </c>
      <c r="L25">
        <v>0</v>
      </c>
      <c r="M25">
        <v>0</v>
      </c>
      <c r="N25">
        <v>3.0247000000000002</v>
      </c>
      <c r="O25"/>
      <c r="P25"/>
      <c r="Q25" s="4">
        <v>44250</v>
      </c>
      <c r="R25" s="1">
        <v>0.68491898148148145</v>
      </c>
      <c r="T25" s="9">
        <f t="shared" si="4"/>
        <v>0.3</v>
      </c>
      <c r="U25" s="9">
        <f t="shared" si="0"/>
        <v>0.90899999999999992</v>
      </c>
      <c r="V25" s="9" t="str">
        <f t="shared" si="1"/>
        <v>NA</v>
      </c>
      <c r="W25" s="9" t="str">
        <f t="shared" si="2"/>
        <v>NA</v>
      </c>
      <c r="AC25" s="3">
        <v>1</v>
      </c>
      <c r="AG25">
        <f t="shared" si="8"/>
        <v>0.32443350904323098</v>
      </c>
      <c r="AH25">
        <f t="shared" si="9"/>
        <v>0.9181482215658</v>
      </c>
      <c r="AJ25" s="2">
        <f t="shared" si="3"/>
        <v>0.30039298602312753</v>
      </c>
      <c r="AK25" s="2">
        <f t="shared" si="5"/>
        <v>0.90823222077288934</v>
      </c>
    </row>
    <row r="26" spans="1:37" ht="14.5" x14ac:dyDescent="0.35">
      <c r="A26">
        <v>25</v>
      </c>
      <c r="B26">
        <v>25</v>
      </c>
      <c r="C26">
        <v>300</v>
      </c>
      <c r="D26" t="s">
        <v>56</v>
      </c>
      <c r="E26" t="s">
        <v>22</v>
      </c>
      <c r="F26">
        <v>436</v>
      </c>
      <c r="G26">
        <v>2817</v>
      </c>
      <c r="H26">
        <v>5.0999999999999997E-2</v>
      </c>
      <c r="I26">
        <v>0.28499999999999998</v>
      </c>
      <c r="J26">
        <v>0.92589999999999995</v>
      </c>
      <c r="K26">
        <v>0.98919999999999997</v>
      </c>
      <c r="L26">
        <v>0</v>
      </c>
      <c r="M26">
        <v>0</v>
      </c>
      <c r="N26">
        <v>5.5738000000000003</v>
      </c>
      <c r="O26"/>
      <c r="P26"/>
      <c r="Q26" s="4">
        <v>44250</v>
      </c>
      <c r="R26" s="1">
        <v>0.69233796296296291</v>
      </c>
      <c r="T26" s="9">
        <f t="shared" si="4"/>
        <v>0.153</v>
      </c>
      <c r="U26" s="9">
        <f t="shared" si="0"/>
        <v>0.85499999999999987</v>
      </c>
      <c r="V26" s="9" t="str">
        <f t="shared" si="1"/>
        <v>NA</v>
      </c>
      <c r="W26" s="9" t="str">
        <f t="shared" si="2"/>
        <v>NA</v>
      </c>
      <c r="AC26" s="3">
        <v>1</v>
      </c>
      <c r="AG26">
        <f t="shared" si="8"/>
        <v>0.165827522708656</v>
      </c>
      <c r="AH26">
        <f t="shared" si="9"/>
        <v>0.86571389641379992</v>
      </c>
      <c r="AJ26" s="2">
        <f t="shared" si="3"/>
        <v>0.15353970327594457</v>
      </c>
      <c r="AK26" s="2">
        <f t="shared" si="5"/>
        <v>0.85636418633253086</v>
      </c>
    </row>
    <row r="27" spans="1:37" ht="14.5" x14ac:dyDescent="0.35">
      <c r="A27">
        <v>26</v>
      </c>
      <c r="B27">
        <v>26</v>
      </c>
      <c r="C27">
        <v>300</v>
      </c>
      <c r="D27" t="s">
        <v>57</v>
      </c>
      <c r="E27" t="s">
        <v>22</v>
      </c>
      <c r="F27">
        <v>728</v>
      </c>
      <c r="G27">
        <v>3110</v>
      </c>
      <c r="H27">
        <v>8.6999999999999994E-2</v>
      </c>
      <c r="I27">
        <v>0.314</v>
      </c>
      <c r="J27">
        <v>0.92589999999999995</v>
      </c>
      <c r="K27">
        <v>0.98919999999999997</v>
      </c>
      <c r="L27">
        <v>0</v>
      </c>
      <c r="M27">
        <v>0</v>
      </c>
      <c r="N27">
        <v>3.6217000000000001</v>
      </c>
      <c r="O27"/>
      <c r="P27"/>
      <c r="Q27" s="4">
        <v>44250</v>
      </c>
      <c r="R27" s="1">
        <v>0.69976851851851851</v>
      </c>
      <c r="T27" s="9">
        <f t="shared" si="4"/>
        <v>0.26099999999999995</v>
      </c>
      <c r="U27" s="9">
        <f t="shared" si="0"/>
        <v>0.94200000000000006</v>
      </c>
      <c r="V27" s="9" t="str">
        <f t="shared" si="1"/>
        <v>NA</v>
      </c>
      <c r="W27" s="9" t="str">
        <f t="shared" si="2"/>
        <v>NA</v>
      </c>
      <c r="AC27" s="3">
        <v>1</v>
      </c>
      <c r="AG27">
        <f t="shared" si="8"/>
        <v>0.280970072660224</v>
      </c>
      <c r="AH27">
        <f t="shared" si="9"/>
        <v>0.95265355182</v>
      </c>
      <c r="AJ27" s="2">
        <f t="shared" si="3"/>
        <v>0.26015019027610137</v>
      </c>
      <c r="AK27" s="2">
        <f t="shared" si="5"/>
        <v>0.94236489346034402</v>
      </c>
    </row>
    <row r="28" spans="1:37" ht="14.5" x14ac:dyDescent="0.35">
      <c r="A28">
        <v>27</v>
      </c>
      <c r="B28">
        <v>27</v>
      </c>
      <c r="C28">
        <v>300</v>
      </c>
      <c r="D28" t="s">
        <v>58</v>
      </c>
      <c r="E28" t="s">
        <v>22</v>
      </c>
      <c r="F28">
        <v>557</v>
      </c>
      <c r="G28">
        <v>1125</v>
      </c>
      <c r="H28">
        <v>6.6000000000000003E-2</v>
      </c>
      <c r="I28">
        <v>0.109</v>
      </c>
      <c r="J28">
        <v>0.92589999999999995</v>
      </c>
      <c r="K28">
        <v>0.98919999999999997</v>
      </c>
      <c r="L28">
        <v>0</v>
      </c>
      <c r="M28">
        <v>0</v>
      </c>
      <c r="N28">
        <v>1.6440999999999999</v>
      </c>
      <c r="O28"/>
      <c r="P28"/>
      <c r="Q28" s="4">
        <v>44250</v>
      </c>
      <c r="R28" s="1">
        <v>0.70723379629629635</v>
      </c>
      <c r="T28" s="9">
        <f t="shared" si="4"/>
        <v>0.19800000000000001</v>
      </c>
      <c r="U28" s="9">
        <f t="shared" si="0"/>
        <v>0.32700000000000001</v>
      </c>
      <c r="V28" s="9" t="str">
        <f t="shared" si="1"/>
        <v>NA</v>
      </c>
      <c r="W28" s="9" t="str">
        <f t="shared" si="2"/>
        <v>NA</v>
      </c>
      <c r="AC28" s="3">
        <v>1</v>
      </c>
      <c r="AG28">
        <f t="shared" si="8"/>
        <v>0.213682475089639</v>
      </c>
      <c r="AH28">
        <f t="shared" si="9"/>
        <v>0.32921430562499998</v>
      </c>
      <c r="AJ28" s="2">
        <f t="shared" si="3"/>
        <v>0.19784860368549673</v>
      </c>
      <c r="AK28" s="2">
        <f t="shared" si="5"/>
        <v>0.32565879112424995</v>
      </c>
    </row>
    <row r="29" spans="1:37" ht="14.5" x14ac:dyDescent="0.35">
      <c r="A29">
        <v>28</v>
      </c>
      <c r="B29">
        <v>28</v>
      </c>
      <c r="C29">
        <v>300</v>
      </c>
      <c r="D29" t="s">
        <v>59</v>
      </c>
      <c r="E29" t="s">
        <v>22</v>
      </c>
      <c r="F29">
        <v>517</v>
      </c>
      <c r="G29">
        <v>1316</v>
      </c>
      <c r="H29">
        <v>6.0999999999999999E-2</v>
      </c>
      <c r="I29">
        <v>0.129</v>
      </c>
      <c r="J29">
        <v>0.92589999999999995</v>
      </c>
      <c r="K29">
        <v>0.98919999999999997</v>
      </c>
      <c r="L29">
        <v>0</v>
      </c>
      <c r="M29">
        <v>0</v>
      </c>
      <c r="N29">
        <v>2.1185999999999998</v>
      </c>
      <c r="O29"/>
      <c r="P29"/>
      <c r="Q29" s="4">
        <v>44250</v>
      </c>
      <c r="R29" s="1">
        <v>0.71467592592592588</v>
      </c>
      <c r="T29" s="9">
        <f t="shared" si="4"/>
        <v>0.183</v>
      </c>
      <c r="U29" s="9">
        <f t="shared" si="0"/>
        <v>0.38700000000000001</v>
      </c>
      <c r="V29" s="9" t="str">
        <f t="shared" si="1"/>
        <v>NA</v>
      </c>
      <c r="W29" s="9" t="str">
        <f t="shared" si="2"/>
        <v>NA</v>
      </c>
      <c r="AC29" s="3">
        <v>1</v>
      </c>
      <c r="AG29">
        <f t="shared" si="8"/>
        <v>0.19788485624107899</v>
      </c>
      <c r="AH29">
        <f t="shared" si="9"/>
        <v>0.3927168572352</v>
      </c>
      <c r="AJ29" s="2">
        <f t="shared" si="3"/>
        <v>0.18322158839361502</v>
      </c>
      <c r="AK29" s="2">
        <f t="shared" si="5"/>
        <v>0.3884755151770598</v>
      </c>
    </row>
    <row r="30" spans="1:37" ht="14.5" x14ac:dyDescent="0.35">
      <c r="A30">
        <v>29</v>
      </c>
      <c r="B30">
        <v>29</v>
      </c>
      <c r="C30">
        <v>300</v>
      </c>
      <c r="D30" t="s">
        <v>60</v>
      </c>
      <c r="E30" t="s">
        <v>22</v>
      </c>
      <c r="F30">
        <v>357</v>
      </c>
      <c r="G30">
        <v>1552</v>
      </c>
      <c r="H30">
        <v>4.2000000000000003E-2</v>
      </c>
      <c r="I30">
        <v>0.155</v>
      </c>
      <c r="J30">
        <v>0.92589999999999995</v>
      </c>
      <c r="K30">
        <v>0.98919999999999997</v>
      </c>
      <c r="L30">
        <v>0</v>
      </c>
      <c r="M30">
        <v>0</v>
      </c>
      <c r="N30">
        <v>3.7309000000000001</v>
      </c>
      <c r="O30"/>
      <c r="P30"/>
      <c r="Q30" s="4">
        <v>44250</v>
      </c>
      <c r="R30" s="1">
        <v>0.72214120370370372</v>
      </c>
      <c r="T30" s="9">
        <f t="shared" si="4"/>
        <v>0.126</v>
      </c>
      <c r="U30" s="9">
        <f t="shared" si="0"/>
        <v>0.46500000000000002</v>
      </c>
      <c r="V30" s="9" t="str">
        <f t="shared" si="1"/>
        <v>NA</v>
      </c>
      <c r="W30" s="9" t="str">
        <f t="shared" si="2"/>
        <v>NA</v>
      </c>
      <c r="AC30" s="3">
        <v>1</v>
      </c>
      <c r="AG30">
        <f t="shared" si="8"/>
        <v>0.13447512039883899</v>
      </c>
      <c r="AH30">
        <f t="shared" si="9"/>
        <v>0.47014724551679993</v>
      </c>
      <c r="AJ30" s="2">
        <f t="shared" si="3"/>
        <v>0.12451051397728502</v>
      </c>
      <c r="AK30" s="2">
        <f t="shared" si="5"/>
        <v>0.46506965526521848</v>
      </c>
    </row>
    <row r="31" spans="1:37" ht="14.5" x14ac:dyDescent="0.35">
      <c r="A31">
        <v>30</v>
      </c>
      <c r="B31">
        <v>30</v>
      </c>
      <c r="C31">
        <v>300</v>
      </c>
      <c r="D31" t="s">
        <v>61</v>
      </c>
      <c r="E31" t="s">
        <v>22</v>
      </c>
      <c r="F31">
        <v>522</v>
      </c>
      <c r="G31">
        <v>1376</v>
      </c>
      <c r="H31">
        <v>6.2E-2</v>
      </c>
      <c r="I31">
        <v>0.13600000000000001</v>
      </c>
      <c r="J31">
        <v>0.92589999999999995</v>
      </c>
      <c r="K31">
        <v>0.98919999999999997</v>
      </c>
      <c r="L31">
        <v>0</v>
      </c>
      <c r="M31">
        <v>0</v>
      </c>
      <c r="N31">
        <v>2.2027999999999999</v>
      </c>
      <c r="O31"/>
      <c r="P31"/>
      <c r="Q31" s="4">
        <v>44250</v>
      </c>
      <c r="R31" s="1">
        <v>0.7295949074074074</v>
      </c>
      <c r="T31" s="9">
        <f t="shared" ref="T31:T37" si="10">C31*H31/100</f>
        <v>0.18600000000000003</v>
      </c>
      <c r="U31" s="9">
        <f t="shared" ref="U31:U37" si="11">C31*I31/100</f>
        <v>0.40800000000000003</v>
      </c>
      <c r="V31" s="9" t="str">
        <f t="shared" si="1"/>
        <v>NA</v>
      </c>
      <c r="W31" s="9" t="str">
        <f t="shared" si="2"/>
        <v>NA</v>
      </c>
      <c r="AC31" s="3">
        <v>1</v>
      </c>
      <c r="AG31">
        <f t="shared" si="8"/>
        <v>0.19986075767772402</v>
      </c>
      <c r="AH31">
        <f t="shared" si="9"/>
        <v>0.41251085041919999</v>
      </c>
      <c r="AJ31" s="2">
        <f t="shared" si="3"/>
        <v>0.18505107553380465</v>
      </c>
      <c r="AK31" s="2">
        <f t="shared" si="5"/>
        <v>0.40805573323467265</v>
      </c>
    </row>
    <row r="32" spans="1:37" ht="14.5" x14ac:dyDescent="0.35">
      <c r="A32">
        <v>31</v>
      </c>
      <c r="B32">
        <v>31</v>
      </c>
      <c r="C32">
        <v>300</v>
      </c>
      <c r="D32" t="s">
        <v>62</v>
      </c>
      <c r="E32" t="s">
        <v>22</v>
      </c>
      <c r="F32">
        <v>585</v>
      </c>
      <c r="G32">
        <v>859</v>
      </c>
      <c r="H32">
        <v>6.9000000000000006E-2</v>
      </c>
      <c r="I32">
        <v>7.9000000000000001E-2</v>
      </c>
      <c r="J32">
        <v>0.92589999999999995</v>
      </c>
      <c r="K32">
        <v>0.98919999999999997</v>
      </c>
      <c r="L32">
        <v>0</v>
      </c>
      <c r="M32">
        <v>0</v>
      </c>
      <c r="N32">
        <v>1.1385000000000001</v>
      </c>
      <c r="O32"/>
      <c r="P32"/>
      <c r="Q32" s="4">
        <v>44250</v>
      </c>
      <c r="R32" s="1">
        <v>0.73703703703703705</v>
      </c>
      <c r="T32" s="9">
        <f t="shared" si="10"/>
        <v>0.20700000000000002</v>
      </c>
      <c r="U32" s="9">
        <f t="shared" si="11"/>
        <v>0.23699999999999999</v>
      </c>
      <c r="V32" s="9" t="str">
        <f t="shared" si="1"/>
        <v>NA</v>
      </c>
      <c r="W32" s="9" t="str">
        <f t="shared" si="2"/>
        <v>NA</v>
      </c>
      <c r="AC32" s="3">
        <v>1</v>
      </c>
      <c r="AG32">
        <f t="shared" si="8"/>
        <v>0.224727762286975</v>
      </c>
      <c r="AH32">
        <f t="shared" si="9"/>
        <v>0.23952948154020001</v>
      </c>
      <c r="AJ32" s="2">
        <f t="shared" si="3"/>
        <v>0.20807543510151014</v>
      </c>
      <c r="AK32" s="2">
        <f t="shared" si="5"/>
        <v>0.23694256313956585</v>
      </c>
    </row>
    <row r="33" spans="1:37" ht="14.5" x14ac:dyDescent="0.35">
      <c r="A33">
        <v>32</v>
      </c>
      <c r="B33">
        <v>32</v>
      </c>
      <c r="C33">
        <v>300</v>
      </c>
      <c r="D33" t="s">
        <v>63</v>
      </c>
      <c r="E33" t="s">
        <v>22</v>
      </c>
      <c r="F33">
        <v>300</v>
      </c>
      <c r="G33">
        <v>1071</v>
      </c>
      <c r="H33">
        <v>3.4000000000000002E-2</v>
      </c>
      <c r="I33">
        <v>0.10299999999999999</v>
      </c>
      <c r="J33">
        <v>0.92589999999999995</v>
      </c>
      <c r="K33">
        <v>0.98919999999999997</v>
      </c>
      <c r="L33">
        <v>0</v>
      </c>
      <c r="M33">
        <v>0</v>
      </c>
      <c r="N33">
        <v>2.9762</v>
      </c>
      <c r="O33"/>
      <c r="P33"/>
      <c r="Q33" s="4">
        <v>44250</v>
      </c>
      <c r="R33" s="1">
        <v>0.74450231481481488</v>
      </c>
      <c r="T33" s="9">
        <f t="shared" si="10"/>
        <v>0.10200000000000001</v>
      </c>
      <c r="U33" s="9">
        <f t="shared" si="11"/>
        <v>0.309</v>
      </c>
      <c r="V33" s="9" t="str">
        <f t="shared" si="1"/>
        <v>NA</v>
      </c>
      <c r="W33" s="9" t="str">
        <f t="shared" si="2"/>
        <v>NA</v>
      </c>
      <c r="AC33" s="3">
        <v>1</v>
      </c>
      <c r="AG33">
        <f t="shared" si="8"/>
        <v>0.11180065098999999</v>
      </c>
      <c r="AH33">
        <f t="shared" si="9"/>
        <v>0.31112502041220003</v>
      </c>
      <c r="AJ33" s="2">
        <f t="shared" si="3"/>
        <v>0.10351622275164098</v>
      </c>
      <c r="AK33" s="2">
        <f t="shared" si="5"/>
        <v>0.30776487019174825</v>
      </c>
    </row>
    <row r="34" spans="1:37" ht="14.5" x14ac:dyDescent="0.35">
      <c r="A34">
        <v>33</v>
      </c>
      <c r="B34">
        <v>33</v>
      </c>
      <c r="C34">
        <v>300</v>
      </c>
      <c r="D34" t="s">
        <v>64</v>
      </c>
      <c r="E34" t="s">
        <v>22</v>
      </c>
      <c r="F34">
        <v>703</v>
      </c>
      <c r="G34">
        <v>2606</v>
      </c>
      <c r="H34">
        <v>8.4000000000000005E-2</v>
      </c>
      <c r="I34">
        <v>0.26400000000000001</v>
      </c>
      <c r="J34">
        <v>0.92589999999999995</v>
      </c>
      <c r="K34">
        <v>0.98919999999999997</v>
      </c>
      <c r="L34">
        <v>0</v>
      </c>
      <c r="M34">
        <v>0</v>
      </c>
      <c r="N34">
        <v>3.1595</v>
      </c>
      <c r="O34"/>
      <c r="P34"/>
      <c r="Q34" s="4">
        <v>44250</v>
      </c>
      <c r="R34" s="1">
        <v>0.75193287037037038</v>
      </c>
      <c r="T34" s="9">
        <f t="shared" si="10"/>
        <v>0.252</v>
      </c>
      <c r="U34" s="9">
        <f t="shared" si="11"/>
        <v>0.79200000000000004</v>
      </c>
      <c r="V34" s="9" t="str">
        <f t="shared" si="1"/>
        <v>NA</v>
      </c>
      <c r="W34" s="9" t="str">
        <f t="shared" si="2"/>
        <v>NA</v>
      </c>
      <c r="X34" s="14"/>
      <c r="Y34" s="14"/>
      <c r="Z34" s="14"/>
      <c r="AA34" s="14"/>
      <c r="AB34" s="14"/>
      <c r="AC34" s="3">
        <v>1</v>
      </c>
      <c r="AG34">
        <f t="shared" si="8"/>
        <v>0.27115771398919902</v>
      </c>
      <c r="AH34">
        <f t="shared" si="9"/>
        <v>0.8020148328311999</v>
      </c>
      <c r="AJ34" s="2">
        <f t="shared" si="3"/>
        <v>0.25106492738259933</v>
      </c>
      <c r="AK34" s="2">
        <f t="shared" si="5"/>
        <v>0.79335307263662291</v>
      </c>
    </row>
    <row r="35" spans="1:37" ht="14.5" x14ac:dyDescent="0.35">
      <c r="A35">
        <v>34</v>
      </c>
      <c r="B35">
        <v>34</v>
      </c>
      <c r="C35">
        <v>9.7899999999999991</v>
      </c>
      <c r="D35" t="s">
        <v>23</v>
      </c>
      <c r="E35" t="s">
        <v>22</v>
      </c>
      <c r="F35">
        <v>3184</v>
      </c>
      <c r="G35">
        <v>11515</v>
      </c>
      <c r="H35">
        <v>10.805</v>
      </c>
      <c r="I35">
        <v>35.920999999999999</v>
      </c>
      <c r="J35">
        <v>0.92589999999999995</v>
      </c>
      <c r="K35">
        <v>0.98919999999999997</v>
      </c>
      <c r="L35">
        <v>0</v>
      </c>
      <c r="M35">
        <v>0</v>
      </c>
      <c r="N35">
        <v>3.3246000000000002</v>
      </c>
      <c r="O35"/>
      <c r="P35"/>
      <c r="Q35" s="4">
        <v>44250</v>
      </c>
      <c r="R35" s="1">
        <v>0.75946759259259267</v>
      </c>
      <c r="T35" s="9">
        <f t="shared" si="10"/>
        <v>1.0578094999999998</v>
      </c>
      <c r="U35" s="9">
        <f t="shared" si="11"/>
        <v>3.5166659</v>
      </c>
      <c r="V35" s="9">
        <f t="shared" si="1"/>
        <v>2.7091254752851737</v>
      </c>
      <c r="W35" s="9">
        <f t="shared" si="2"/>
        <v>-0.38546866333887686</v>
      </c>
      <c r="AC35" s="3">
        <v>1</v>
      </c>
      <c r="AG35">
        <f t="shared" si="8"/>
        <v>1.1423408300129945</v>
      </c>
      <c r="AH35">
        <f t="shared" si="9"/>
        <v>3.5551274315213144</v>
      </c>
      <c r="AJ35" s="2">
        <f t="shared" si="3"/>
        <v>1.0576933745090316</v>
      </c>
      <c r="AK35" s="2">
        <f t="shared" si="5"/>
        <v>3.5167320552608841</v>
      </c>
    </row>
    <row r="36" spans="1:37" ht="14.5" x14ac:dyDescent="0.35">
      <c r="A36">
        <v>35</v>
      </c>
      <c r="B36">
        <v>35</v>
      </c>
      <c r="C36">
        <v>300</v>
      </c>
      <c r="D36" t="s">
        <v>65</v>
      </c>
      <c r="E36" t="s">
        <v>22</v>
      </c>
      <c r="F36">
        <v>702</v>
      </c>
      <c r="G36">
        <v>4660</v>
      </c>
      <c r="H36">
        <v>8.4000000000000005E-2</v>
      </c>
      <c r="I36">
        <v>0.45600000000000002</v>
      </c>
      <c r="J36">
        <v>0.92589999999999995</v>
      </c>
      <c r="K36">
        <v>0.98919999999999997</v>
      </c>
      <c r="L36">
        <v>0</v>
      </c>
      <c r="M36">
        <v>0</v>
      </c>
      <c r="N36">
        <v>5.4614000000000003</v>
      </c>
      <c r="O36"/>
      <c r="P36"/>
      <c r="Q36" s="4">
        <v>44250</v>
      </c>
      <c r="R36" s="1">
        <v>0.7669097222222222</v>
      </c>
      <c r="T36" s="9">
        <f t="shared" si="10"/>
        <v>0.252</v>
      </c>
      <c r="U36" s="9">
        <f t="shared" si="11"/>
        <v>1.3680000000000001</v>
      </c>
      <c r="V36" s="9" t="str">
        <f t="shared" si="1"/>
        <v>NA</v>
      </c>
      <c r="W36" s="9" t="str">
        <f t="shared" si="2"/>
        <v>NA</v>
      </c>
      <c r="AC36" s="3">
        <v>1</v>
      </c>
      <c r="AG36">
        <f t="shared" si="8"/>
        <v>0.27076504149324399</v>
      </c>
      <c r="AH36">
        <f t="shared" si="9"/>
        <v>1.3832759995200001</v>
      </c>
      <c r="AJ36" s="2">
        <f t="shared" si="3"/>
        <v>0.25070135191859461</v>
      </c>
      <c r="AK36" s="2">
        <f t="shared" si="5"/>
        <v>1.3683366187251842</v>
      </c>
    </row>
    <row r="37" spans="1:37" ht="14.5" x14ac:dyDescent="0.35">
      <c r="A37">
        <v>36</v>
      </c>
      <c r="B37">
        <v>36</v>
      </c>
      <c r="C37">
        <v>300</v>
      </c>
      <c r="D37" t="s">
        <v>66</v>
      </c>
      <c r="E37" t="s">
        <v>22</v>
      </c>
      <c r="F37">
        <v>759</v>
      </c>
      <c r="G37">
        <v>2139</v>
      </c>
      <c r="H37">
        <v>0.09</v>
      </c>
      <c r="I37">
        <v>0.217</v>
      </c>
      <c r="J37">
        <v>0.92589999999999995</v>
      </c>
      <c r="K37">
        <v>0.98919999999999997</v>
      </c>
      <c r="L37">
        <v>0</v>
      </c>
      <c r="M37">
        <v>0</v>
      </c>
      <c r="N37">
        <v>2.3988</v>
      </c>
      <c r="O37"/>
      <c r="P37"/>
      <c r="Q37" s="4">
        <v>44250</v>
      </c>
      <c r="R37" s="1">
        <v>0.77438657407407396</v>
      </c>
      <c r="T37" s="9">
        <f t="shared" si="10"/>
        <v>0.27</v>
      </c>
      <c r="U37" s="9">
        <f t="shared" si="11"/>
        <v>0.65099999999999991</v>
      </c>
      <c r="V37" s="9" t="str">
        <f t="shared" si="1"/>
        <v>NA</v>
      </c>
      <c r="W37" s="9" t="str">
        <f t="shared" si="2"/>
        <v>NA</v>
      </c>
      <c r="AC37" s="3">
        <v>1</v>
      </c>
      <c r="AG37">
        <f t="shared" si="8"/>
        <v>0.29312550253299102</v>
      </c>
      <c r="AH37">
        <f t="shared" si="9"/>
        <v>0.65778434438819999</v>
      </c>
      <c r="AJ37" s="2">
        <f t="shared" si="3"/>
        <v>0.27140490279529639</v>
      </c>
      <c r="AK37" s="2">
        <f t="shared" si="5"/>
        <v>0.65068027346880741</v>
      </c>
    </row>
    <row r="38" spans="1:37" ht="14.5" x14ac:dyDescent="0.35">
      <c r="A38">
        <v>37</v>
      </c>
      <c r="B38">
        <v>37</v>
      </c>
      <c r="C38">
        <v>300</v>
      </c>
      <c r="D38" t="s">
        <v>67</v>
      </c>
      <c r="E38" t="s">
        <v>22</v>
      </c>
      <c r="F38">
        <v>612</v>
      </c>
      <c r="G38">
        <v>4216</v>
      </c>
      <c r="H38">
        <v>7.2999999999999995E-2</v>
      </c>
      <c r="I38">
        <v>0.41699999999999998</v>
      </c>
      <c r="J38">
        <v>0.92589999999999995</v>
      </c>
      <c r="K38">
        <v>0.98919999999999997</v>
      </c>
      <c r="L38">
        <v>0</v>
      </c>
      <c r="M38">
        <v>0</v>
      </c>
      <c r="N38">
        <v>5.7394999999999996</v>
      </c>
      <c r="O38"/>
      <c r="P38"/>
      <c r="Q38" s="4">
        <v>44250</v>
      </c>
      <c r="R38" s="1">
        <v>0.78184027777777787</v>
      </c>
      <c r="T38" s="9">
        <f t="shared" ref="T38:T44" si="12">C38*H38/100</f>
        <v>0.21899999999999997</v>
      </c>
      <c r="U38" s="9">
        <f t="shared" ref="U38:U44" si="13">C38*I38/100</f>
        <v>1.2509999999999999</v>
      </c>
      <c r="V38" s="9" t="str">
        <f t="shared" ref="V38:V44" si="14">IF(D38="aa as unknown",100*(T38-(C38*10.52/100))/(C38*10.52/100),"NA")</f>
        <v>NA</v>
      </c>
      <c r="W38" s="9" t="str">
        <f t="shared" ref="W38:W44" si="15">IF(D38="aa as unknown",100*(U38-(C38*36.06/100))/(C38*36.06/100),"NA")</f>
        <v>NA</v>
      </c>
      <c r="X38" s="14"/>
      <c r="Y38" s="14"/>
      <c r="Z38" s="14"/>
      <c r="AA38" s="14"/>
      <c r="AB38" s="14"/>
      <c r="AC38" s="3">
        <v>1</v>
      </c>
      <c r="AG38">
        <f t="shared" ref="AG38:AG44" si="16">IF( F38&lt;1479,((-0.008272499)+(0.0004022994*F38)+(-0.000000006851889*F38^2)), ((0.06840447)+(0.0003371115*F38)+(0.00000000005655476*F38^2)))</f>
        <v>0.235368399886384</v>
      </c>
      <c r="AH38">
        <f t="shared" ref="AH38:AH44" si="17">IF(G38&lt;5895,((-0.06000276)+(0.0003575085*G38)+(-0.0000000102558*G38^2)),((0.03950658)+(0.0003052105*G38)+(0.000000000008461421*G38^2)))</f>
        <v>1.2649597589952</v>
      </c>
      <c r="AJ38" s="2">
        <f t="shared" ref="AJ38:AJ44" si="18">AG38*J38</f>
        <v>0.21792760145480294</v>
      </c>
      <c r="AK38" s="2">
        <f t="shared" ref="AK38:AK44" si="19">AH38*K38</f>
        <v>1.2512981935980518</v>
      </c>
    </row>
    <row r="39" spans="1:37" ht="14.5" x14ac:dyDescent="0.35">
      <c r="A39">
        <v>38</v>
      </c>
      <c r="B39">
        <v>38</v>
      </c>
      <c r="C39">
        <v>300</v>
      </c>
      <c r="D39" t="s">
        <v>68</v>
      </c>
      <c r="E39" t="s">
        <v>22</v>
      </c>
      <c r="F39">
        <v>505</v>
      </c>
      <c r="G39">
        <v>1625</v>
      </c>
      <c r="H39">
        <v>0.06</v>
      </c>
      <c r="I39">
        <v>0.16300000000000001</v>
      </c>
      <c r="J39">
        <v>0.92589999999999995</v>
      </c>
      <c r="K39">
        <v>0.98919999999999997</v>
      </c>
      <c r="L39">
        <v>0</v>
      </c>
      <c r="M39">
        <v>0</v>
      </c>
      <c r="N39">
        <v>2.7347999999999999</v>
      </c>
      <c r="O39"/>
      <c r="P39"/>
      <c r="Q39" s="4">
        <v>44250</v>
      </c>
      <c r="R39" s="1">
        <v>0.78934027777777782</v>
      </c>
      <c r="T39" s="9">
        <f t="shared" si="12"/>
        <v>0.18</v>
      </c>
      <c r="U39" s="9">
        <f t="shared" si="13"/>
        <v>0.48899999999999999</v>
      </c>
      <c r="V39" s="9" t="str">
        <f t="shared" si="14"/>
        <v>NA</v>
      </c>
      <c r="W39" s="9" t="str">
        <f t="shared" si="15"/>
        <v>NA</v>
      </c>
      <c r="AC39" s="3">
        <v>1</v>
      </c>
      <c r="AG39">
        <f t="shared" si="16"/>
        <v>0.19314129500777499</v>
      </c>
      <c r="AH39">
        <f t="shared" si="17"/>
        <v>0.49386683062499992</v>
      </c>
      <c r="AJ39" s="2">
        <f t="shared" si="18"/>
        <v>0.17882952504769886</v>
      </c>
      <c r="AK39" s="2">
        <f t="shared" si="19"/>
        <v>0.48853306885424991</v>
      </c>
    </row>
    <row r="40" spans="1:37" ht="14.5" x14ac:dyDescent="0.35">
      <c r="A40">
        <v>39</v>
      </c>
      <c r="B40">
        <v>39</v>
      </c>
      <c r="C40">
        <v>300</v>
      </c>
      <c r="D40" t="s">
        <v>69</v>
      </c>
      <c r="E40" t="s">
        <v>22</v>
      </c>
      <c r="F40">
        <v>232</v>
      </c>
      <c r="G40">
        <v>948</v>
      </c>
      <c r="H40">
        <v>2.5999999999999999E-2</v>
      </c>
      <c r="I40">
        <v>8.8999999999999996E-2</v>
      </c>
      <c r="J40">
        <v>0.92589999999999995</v>
      </c>
      <c r="K40">
        <v>0.98919999999999997</v>
      </c>
      <c r="L40">
        <v>0</v>
      </c>
      <c r="M40">
        <v>0</v>
      </c>
      <c r="N40">
        <v>3.3948999999999998</v>
      </c>
      <c r="O40"/>
      <c r="P40"/>
      <c r="Q40" s="4">
        <v>44250</v>
      </c>
      <c r="R40" s="1">
        <v>0.79680555555555566</v>
      </c>
      <c r="T40" s="9">
        <f t="shared" si="12"/>
        <v>7.8E-2</v>
      </c>
      <c r="U40" s="9">
        <f t="shared" si="13"/>
        <v>0.26700000000000002</v>
      </c>
      <c r="V40" s="9" t="str">
        <f t="shared" si="14"/>
        <v>NA</v>
      </c>
      <c r="W40" s="9" t="str">
        <f t="shared" si="15"/>
        <v>NA</v>
      </c>
      <c r="AC40" s="3">
        <v>1</v>
      </c>
      <c r="AG40">
        <f t="shared" si="16"/>
        <v>8.4692165726463986E-2</v>
      </c>
      <c r="AH40">
        <f t="shared" si="17"/>
        <v>0.26969836951679999</v>
      </c>
      <c r="AJ40" s="2">
        <f t="shared" si="18"/>
        <v>7.8416476246133002E-2</v>
      </c>
      <c r="AK40" s="2">
        <f t="shared" si="19"/>
        <v>0.26678562712601855</v>
      </c>
    </row>
    <row r="41" spans="1:37" ht="14.5" x14ac:dyDescent="0.35">
      <c r="A41">
        <v>40</v>
      </c>
      <c r="B41">
        <v>40</v>
      </c>
      <c r="C41">
        <v>300</v>
      </c>
      <c r="D41" t="s">
        <v>70</v>
      </c>
      <c r="E41" t="s">
        <v>22</v>
      </c>
      <c r="F41">
        <v>1083</v>
      </c>
      <c r="G41">
        <v>4920</v>
      </c>
      <c r="H41">
        <v>0.129</v>
      </c>
      <c r="I41">
        <v>0.47799999999999998</v>
      </c>
      <c r="J41">
        <v>0.92589999999999995</v>
      </c>
      <c r="K41">
        <v>0.98919999999999997</v>
      </c>
      <c r="L41">
        <v>0</v>
      </c>
      <c r="M41">
        <v>0</v>
      </c>
      <c r="N41">
        <v>3.6959</v>
      </c>
      <c r="O41"/>
      <c r="P41"/>
      <c r="Q41" s="4">
        <v>44250</v>
      </c>
      <c r="R41" s="1">
        <v>0.80430555555555561</v>
      </c>
      <c r="T41" s="9">
        <f t="shared" si="12"/>
        <v>0.38700000000000001</v>
      </c>
      <c r="U41" s="9">
        <f t="shared" si="13"/>
        <v>1.4340000000000002</v>
      </c>
      <c r="V41" s="9" t="str">
        <f t="shared" si="14"/>
        <v>NA</v>
      </c>
      <c r="W41" s="9" t="str">
        <f t="shared" si="15"/>
        <v>NA</v>
      </c>
      <c r="AC41" s="3">
        <v>1</v>
      </c>
      <c r="AG41">
        <f t="shared" si="16"/>
        <v>0.41938124596267895</v>
      </c>
      <c r="AH41">
        <f t="shared" si="17"/>
        <v>1.45068306288</v>
      </c>
      <c r="AJ41" s="2">
        <f t="shared" si="18"/>
        <v>0.3883050956368444</v>
      </c>
      <c r="AK41" s="2">
        <f t="shared" si="19"/>
        <v>1.435015685800896</v>
      </c>
    </row>
    <row r="42" spans="1:37" ht="14.5" x14ac:dyDescent="0.35">
      <c r="A42">
        <v>41</v>
      </c>
      <c r="B42">
        <v>41</v>
      </c>
      <c r="C42">
        <v>300</v>
      </c>
      <c r="D42" t="s">
        <v>71</v>
      </c>
      <c r="E42" t="s">
        <v>22</v>
      </c>
      <c r="F42">
        <v>236</v>
      </c>
      <c r="G42">
        <v>946</v>
      </c>
      <c r="H42">
        <v>2.7E-2</v>
      </c>
      <c r="I42">
        <v>8.8999999999999996E-2</v>
      </c>
      <c r="J42">
        <v>0.92589999999999995</v>
      </c>
      <c r="K42">
        <v>0.98919999999999997</v>
      </c>
      <c r="L42">
        <v>0</v>
      </c>
      <c r="M42">
        <v>0</v>
      </c>
      <c r="N42">
        <v>3.3321999999999998</v>
      </c>
      <c r="O42"/>
      <c r="P42"/>
      <c r="Q42" s="4">
        <v>44250</v>
      </c>
      <c r="R42" s="1">
        <v>0.81179398148148152</v>
      </c>
      <c r="T42" s="9">
        <f t="shared" si="12"/>
        <v>8.1000000000000003E-2</v>
      </c>
      <c r="U42" s="9">
        <f t="shared" si="13"/>
        <v>0.26700000000000002</v>
      </c>
      <c r="V42" s="9" t="str">
        <f t="shared" si="14"/>
        <v>NA</v>
      </c>
      <c r="W42" s="9" t="str">
        <f t="shared" si="15"/>
        <v>NA</v>
      </c>
      <c r="X42" s="14"/>
      <c r="Y42" s="14"/>
      <c r="Z42" s="14"/>
      <c r="AA42" s="14"/>
      <c r="AB42" s="14"/>
      <c r="AC42" s="3">
        <v>1</v>
      </c>
      <c r="AG42">
        <f t="shared" si="16"/>
        <v>8.6288536590255982E-2</v>
      </c>
      <c r="AH42">
        <f t="shared" si="17"/>
        <v>0.26902220148720002</v>
      </c>
      <c r="AJ42" s="2">
        <f t="shared" si="18"/>
        <v>7.9894556028918012E-2</v>
      </c>
      <c r="AK42" s="2">
        <f t="shared" si="19"/>
        <v>0.26611676171113824</v>
      </c>
    </row>
    <row r="43" spans="1:37" ht="14.5" x14ac:dyDescent="0.35">
      <c r="A43">
        <v>42</v>
      </c>
      <c r="B43">
        <v>42</v>
      </c>
      <c r="C43">
        <v>300</v>
      </c>
      <c r="D43" t="s">
        <v>72</v>
      </c>
      <c r="E43" t="s">
        <v>22</v>
      </c>
      <c r="F43">
        <v>407</v>
      </c>
      <c r="G43">
        <v>1177</v>
      </c>
      <c r="H43">
        <v>4.8000000000000001E-2</v>
      </c>
      <c r="I43">
        <v>0.114</v>
      </c>
      <c r="J43">
        <v>0.92589999999999995</v>
      </c>
      <c r="K43">
        <v>0.98919999999999997</v>
      </c>
      <c r="L43">
        <v>0</v>
      </c>
      <c r="M43">
        <v>0</v>
      </c>
      <c r="N43">
        <v>2.3969</v>
      </c>
      <c r="O43"/>
      <c r="P43"/>
      <c r="Q43" s="4">
        <v>44250</v>
      </c>
      <c r="R43" s="1">
        <v>0.81929398148148147</v>
      </c>
      <c r="T43" s="9">
        <f t="shared" si="12"/>
        <v>0.14400000000000002</v>
      </c>
      <c r="U43" s="9">
        <f t="shared" si="13"/>
        <v>0.34200000000000003</v>
      </c>
      <c r="V43" s="9" t="str">
        <f t="shared" si="14"/>
        <v>NA</v>
      </c>
      <c r="W43" s="9" t="str">
        <f t="shared" si="15"/>
        <v>NA</v>
      </c>
      <c r="AC43" s="3">
        <v>1</v>
      </c>
      <c r="AG43">
        <f t="shared" si="16"/>
        <v>0.15432834823903901</v>
      </c>
      <c r="AH43">
        <f t="shared" si="17"/>
        <v>0.34657708734179998</v>
      </c>
      <c r="AJ43" s="2">
        <f t="shared" si="18"/>
        <v>0.14289261763452621</v>
      </c>
      <c r="AK43" s="2">
        <f t="shared" si="19"/>
        <v>0.34283405479850854</v>
      </c>
    </row>
    <row r="44" spans="1:37" ht="14.5" x14ac:dyDescent="0.35">
      <c r="A44">
        <v>43</v>
      </c>
      <c r="B44">
        <v>43</v>
      </c>
      <c r="C44">
        <v>300</v>
      </c>
      <c r="D44" t="s">
        <v>73</v>
      </c>
      <c r="E44" t="s">
        <v>22</v>
      </c>
      <c r="F44">
        <v>835</v>
      </c>
      <c r="G44">
        <v>4663</v>
      </c>
      <c r="H44">
        <v>0.1</v>
      </c>
      <c r="I44">
        <v>0.45600000000000002</v>
      </c>
      <c r="J44">
        <v>0.92589999999999995</v>
      </c>
      <c r="K44">
        <v>0.98919999999999997</v>
      </c>
      <c r="L44">
        <v>0</v>
      </c>
      <c r="M44">
        <v>0</v>
      </c>
      <c r="N44">
        <v>4.5829000000000004</v>
      </c>
      <c r="O44"/>
      <c r="P44"/>
      <c r="Q44" s="4">
        <v>44250</v>
      </c>
      <c r="R44" s="1">
        <v>0.82672453703703708</v>
      </c>
      <c r="T44" s="9">
        <f t="shared" si="12"/>
        <v>0.3</v>
      </c>
      <c r="U44" s="9">
        <f t="shared" si="13"/>
        <v>1.3680000000000001</v>
      </c>
      <c r="V44" s="9" t="str">
        <f t="shared" si="14"/>
        <v>NA</v>
      </c>
      <c r="W44" s="9" t="str">
        <f t="shared" si="15"/>
        <v>NA</v>
      </c>
      <c r="AC44" s="3">
        <v>1</v>
      </c>
      <c r="AG44">
        <f t="shared" si="16"/>
        <v>0.32287019169197501</v>
      </c>
      <c r="AH44">
        <f t="shared" si="17"/>
        <v>1.3840616805498001</v>
      </c>
      <c r="AJ44" s="2">
        <f t="shared" si="18"/>
        <v>0.29894551048759965</v>
      </c>
      <c r="AK44" s="2">
        <f t="shared" si="19"/>
        <v>1.3691138143998622</v>
      </c>
    </row>
    <row r="45" spans="1:37" ht="14.5" x14ac:dyDescent="0.35">
      <c r="A45">
        <v>44</v>
      </c>
      <c r="B45">
        <v>44</v>
      </c>
      <c r="C45">
        <v>300</v>
      </c>
      <c r="D45" t="s">
        <v>74</v>
      </c>
      <c r="E45" t="s">
        <v>22</v>
      </c>
      <c r="F45">
        <v>546</v>
      </c>
      <c r="G45">
        <v>2051</v>
      </c>
      <c r="H45">
        <v>6.5000000000000002E-2</v>
      </c>
      <c r="I45">
        <v>0.20799999999999999</v>
      </c>
      <c r="J45">
        <v>0.92589999999999995</v>
      </c>
      <c r="K45">
        <v>0.98919999999999997</v>
      </c>
      <c r="L45">
        <v>0</v>
      </c>
      <c r="M45">
        <v>0</v>
      </c>
      <c r="N45">
        <v>3.2143000000000002</v>
      </c>
      <c r="O45"/>
      <c r="P45"/>
      <c r="Q45" s="4">
        <v>44250</v>
      </c>
      <c r="R45" s="1">
        <v>0.83418981481481491</v>
      </c>
      <c r="T45" s="9">
        <f t="shared" ref="T45:T83" si="20">C45*H45/100</f>
        <v>0.19500000000000001</v>
      </c>
      <c r="U45" s="9">
        <f t="shared" ref="U45:U83" si="21">C45*I45/100</f>
        <v>0.624</v>
      </c>
      <c r="V45" s="9" t="str">
        <f t="shared" ref="V45:V78" si="22">IF(D45="aa as unknown",100*(T45-(C45*10.52/100))/(C45*10.52/100),"NA")</f>
        <v>NA</v>
      </c>
      <c r="W45" s="9" t="str">
        <f t="shared" ref="W45:W78" si="23">IF(D45="aa as unknown",100*(U45-(C45*36.06/100))/(C45*36.06/100),"NA")</f>
        <v>NA</v>
      </c>
      <c r="AC45" s="3">
        <v>1</v>
      </c>
      <c r="AG45">
        <f t="shared" si="8"/>
        <v>0.20934031565887601</v>
      </c>
      <c r="AH45">
        <f t="shared" si="9"/>
        <v>0.63010511496419996</v>
      </c>
      <c r="AJ45" s="2">
        <f t="shared" si="3"/>
        <v>0.1938281982685533</v>
      </c>
      <c r="AK45" s="2">
        <f t="shared" si="5"/>
        <v>0.62329997972258655</v>
      </c>
    </row>
    <row r="46" spans="1:37" ht="14.5" x14ac:dyDescent="0.35">
      <c r="A46">
        <v>45</v>
      </c>
      <c r="B46">
        <v>45</v>
      </c>
      <c r="C46">
        <v>300</v>
      </c>
      <c r="D46" t="s">
        <v>75</v>
      </c>
      <c r="E46" t="s">
        <v>22</v>
      </c>
      <c r="F46">
        <v>209</v>
      </c>
      <c r="G46">
        <v>875</v>
      </c>
      <c r="H46">
        <v>2.3E-2</v>
      </c>
      <c r="I46">
        <v>8.1000000000000003E-2</v>
      </c>
      <c r="J46">
        <v>0.92589999999999995</v>
      </c>
      <c r="K46">
        <v>0.98919999999999997</v>
      </c>
      <c r="L46">
        <v>0</v>
      </c>
      <c r="M46">
        <v>0</v>
      </c>
      <c r="N46">
        <v>3.4596</v>
      </c>
      <c r="O46"/>
      <c r="P46"/>
      <c r="Q46" s="4">
        <v>44250</v>
      </c>
      <c r="R46" s="1">
        <v>0.84165509259259252</v>
      </c>
      <c r="T46" s="9">
        <f t="shared" si="20"/>
        <v>6.8999999999999992E-2</v>
      </c>
      <c r="U46" s="9">
        <f t="shared" si="21"/>
        <v>0.24299999999999999</v>
      </c>
      <c r="V46" s="9" t="str">
        <f t="shared" si="22"/>
        <v>NA</v>
      </c>
      <c r="W46" s="9" t="str">
        <f t="shared" si="23"/>
        <v>NA</v>
      </c>
      <c r="AC46" s="3">
        <v>1</v>
      </c>
      <c r="AG46">
        <f t="shared" si="8"/>
        <v>7.5508778236590995E-2</v>
      </c>
      <c r="AH46">
        <f t="shared" si="9"/>
        <v>0.244965080625</v>
      </c>
      <c r="AJ46" s="2">
        <f t="shared" si="3"/>
        <v>6.9913577769259605E-2</v>
      </c>
      <c r="AK46" s="2">
        <f t="shared" si="5"/>
        <v>0.24231945775424998</v>
      </c>
    </row>
    <row r="47" spans="1:37" ht="14.5" x14ac:dyDescent="0.35">
      <c r="A47">
        <v>46</v>
      </c>
      <c r="B47">
        <v>46</v>
      </c>
      <c r="C47">
        <v>10.39</v>
      </c>
      <c r="D47" t="s">
        <v>23</v>
      </c>
      <c r="E47" t="s">
        <v>22</v>
      </c>
      <c r="F47">
        <v>3394</v>
      </c>
      <c r="G47">
        <v>12276</v>
      </c>
      <c r="H47">
        <v>10.811</v>
      </c>
      <c r="I47">
        <v>36.058999999999997</v>
      </c>
      <c r="J47">
        <v>0.92589999999999995</v>
      </c>
      <c r="K47">
        <v>0.98919999999999997</v>
      </c>
      <c r="L47">
        <v>0</v>
      </c>
      <c r="M47">
        <v>0</v>
      </c>
      <c r="N47">
        <v>3.3355999999999999</v>
      </c>
      <c r="O47"/>
      <c r="P47"/>
      <c r="Q47" s="4">
        <v>44250</v>
      </c>
      <c r="R47" s="1">
        <v>0.8491319444444444</v>
      </c>
      <c r="T47" s="9">
        <f t="shared" si="20"/>
        <v>1.1232629000000001</v>
      </c>
      <c r="U47" s="9">
        <f t="shared" si="21"/>
        <v>3.7465300999999998</v>
      </c>
      <c r="V47" s="9">
        <f t="shared" si="22"/>
        <v>2.7661596958174859</v>
      </c>
      <c r="W47" s="9">
        <f t="shared" si="23"/>
        <v>-2.7731558513719168E-3</v>
      </c>
      <c r="AC47" s="3">
        <v>1</v>
      </c>
      <c r="AG47">
        <f t="shared" si="8"/>
        <v>1.2132123686273635</v>
      </c>
      <c r="AH47">
        <f t="shared" si="9"/>
        <v>3.7875458156339099</v>
      </c>
      <c r="AJ47" s="2">
        <f t="shared" si="3"/>
        <v>1.1233133321120758</v>
      </c>
      <c r="AK47" s="2">
        <f t="shared" si="5"/>
        <v>3.7466403208250636</v>
      </c>
    </row>
    <row r="48" spans="1:37" ht="14.5" x14ac:dyDescent="0.35">
      <c r="A48">
        <v>47</v>
      </c>
      <c r="B48">
        <v>47</v>
      </c>
      <c r="C48">
        <v>0</v>
      </c>
      <c r="D48"/>
      <c r="E48"/>
      <c r="F48">
        <v>0</v>
      </c>
      <c r="G48">
        <v>0</v>
      </c>
      <c r="H48">
        <v>0</v>
      </c>
      <c r="I48">
        <v>0</v>
      </c>
      <c r="J48">
        <v>0.92589999999999995</v>
      </c>
      <c r="K48">
        <v>0.98919999999999997</v>
      </c>
      <c r="L48">
        <v>0</v>
      </c>
      <c r="M48">
        <v>0</v>
      </c>
      <c r="N48">
        <v>0</v>
      </c>
      <c r="O48"/>
      <c r="P48"/>
      <c r="Q48"/>
      <c r="R48"/>
      <c r="T48" s="9">
        <f t="shared" si="20"/>
        <v>0</v>
      </c>
      <c r="U48" s="9">
        <f t="shared" si="21"/>
        <v>0</v>
      </c>
      <c r="V48" s="9" t="str">
        <f t="shared" si="22"/>
        <v>NA</v>
      </c>
      <c r="W48" s="9" t="str">
        <f t="shared" si="23"/>
        <v>NA</v>
      </c>
      <c r="AC48" s="3">
        <v>1</v>
      </c>
      <c r="AG48">
        <f t="shared" si="8"/>
        <v>-8.2724990000000009E-3</v>
      </c>
      <c r="AH48">
        <f t="shared" si="9"/>
        <v>-6.0002760000000002E-2</v>
      </c>
      <c r="AJ48" s="2">
        <f t="shared" si="3"/>
        <v>-7.6595068241E-3</v>
      </c>
      <c r="AK48" s="2">
        <f t="shared" si="5"/>
        <v>-5.9354730192000001E-2</v>
      </c>
    </row>
    <row r="49" spans="1:37" ht="14.5" x14ac:dyDescent="0.35">
      <c r="A49">
        <v>1</v>
      </c>
      <c r="B49">
        <v>1</v>
      </c>
      <c r="C49">
        <v>50</v>
      </c>
      <c r="D49" t="s">
        <v>24</v>
      </c>
      <c r="E49" t="s">
        <v>18</v>
      </c>
      <c r="F49">
        <v>228</v>
      </c>
      <c r="G49">
        <v>31</v>
      </c>
      <c r="H49">
        <v>0.16600000000000001</v>
      </c>
      <c r="I49">
        <v>1.2E-2</v>
      </c>
      <c r="J49">
        <v>1</v>
      </c>
      <c r="K49">
        <v>1</v>
      </c>
      <c r="L49">
        <v>0</v>
      </c>
      <c r="M49">
        <v>0</v>
      </c>
      <c r="N49">
        <v>7.1499999999999994E-2</v>
      </c>
      <c r="O49"/>
      <c r="P49" t="s">
        <v>21</v>
      </c>
      <c r="Q49" s="4">
        <v>44251</v>
      </c>
      <c r="R49" s="1">
        <v>0.59024305555555556</v>
      </c>
      <c r="T49" s="9">
        <f t="shared" si="20"/>
        <v>8.3000000000000004E-2</v>
      </c>
      <c r="U49" s="9">
        <f t="shared" si="21"/>
        <v>6.0000000000000001E-3</v>
      </c>
      <c r="V49" s="9" t="str">
        <f t="shared" si="22"/>
        <v>NA</v>
      </c>
      <c r="W49" s="9" t="str">
        <f t="shared" si="23"/>
        <v>NA</v>
      </c>
      <c r="X49" s="14"/>
      <c r="Y49" s="14"/>
      <c r="Z49" s="14"/>
      <c r="AA49" s="14"/>
      <c r="AB49" s="14"/>
      <c r="AC49" s="3">
        <v>1</v>
      </c>
      <c r="AG49">
        <f t="shared" si="8"/>
        <v>8.3095575602223984E-2</v>
      </c>
      <c r="AH49">
        <f t="shared" si="9"/>
        <v>-4.8929852323799997E-2</v>
      </c>
      <c r="AJ49" s="2">
        <f t="shared" si="3"/>
        <v>8.3095575602223984E-2</v>
      </c>
      <c r="AK49" s="2">
        <f t="shared" si="5"/>
        <v>-4.8929852323799997E-2</v>
      </c>
    </row>
    <row r="50" spans="1:37" ht="14.5" x14ac:dyDescent="0.35">
      <c r="A50">
        <v>2</v>
      </c>
      <c r="B50">
        <v>2</v>
      </c>
      <c r="C50">
        <v>50</v>
      </c>
      <c r="D50" t="s">
        <v>24</v>
      </c>
      <c r="E50" t="s">
        <v>18</v>
      </c>
      <c r="F50">
        <v>118</v>
      </c>
      <c r="G50">
        <v>349</v>
      </c>
      <c r="H50">
        <v>7.8E-2</v>
      </c>
      <c r="I50">
        <v>0.13500000000000001</v>
      </c>
      <c r="J50">
        <v>1</v>
      </c>
      <c r="K50">
        <v>1</v>
      </c>
      <c r="L50">
        <v>0</v>
      </c>
      <c r="M50">
        <v>0</v>
      </c>
      <c r="N50">
        <v>1.7264999999999999</v>
      </c>
      <c r="O50"/>
      <c r="P50" t="s">
        <v>21</v>
      </c>
      <c r="Q50" s="4">
        <v>44251</v>
      </c>
      <c r="R50" s="1">
        <v>0.59539351851851852</v>
      </c>
      <c r="T50" s="9">
        <f t="shared" si="20"/>
        <v>3.9E-2</v>
      </c>
      <c r="U50" s="9">
        <f t="shared" si="21"/>
        <v>6.7500000000000004E-2</v>
      </c>
      <c r="V50" s="9" t="str">
        <f t="shared" si="22"/>
        <v>NA</v>
      </c>
      <c r="W50" s="9" t="str">
        <f t="shared" si="23"/>
        <v>NA</v>
      </c>
      <c r="X50" s="14"/>
      <c r="Y50" s="14"/>
      <c r="Z50" s="14"/>
      <c r="AA50" s="14"/>
      <c r="AB50" s="14"/>
      <c r="AC50" s="3">
        <v>1</v>
      </c>
      <c r="AG50">
        <f t="shared" si="8"/>
        <v>3.9103424497563995E-2</v>
      </c>
      <c r="AH50">
        <f t="shared" si="9"/>
        <v>6.3518539804199997E-2</v>
      </c>
      <c r="AJ50" s="2">
        <f t="shared" si="3"/>
        <v>3.9103424497563995E-2</v>
      </c>
      <c r="AK50" s="2">
        <f t="shared" si="5"/>
        <v>6.3518539804199997E-2</v>
      </c>
    </row>
    <row r="51" spans="1:37" ht="14.5" x14ac:dyDescent="0.35">
      <c r="A51">
        <v>3</v>
      </c>
      <c r="B51">
        <v>3</v>
      </c>
      <c r="C51">
        <v>50</v>
      </c>
      <c r="D51" t="s">
        <v>37</v>
      </c>
      <c r="E51" t="s">
        <v>22</v>
      </c>
      <c r="F51">
        <v>69</v>
      </c>
      <c r="G51">
        <v>43</v>
      </c>
      <c r="H51">
        <v>3.9E-2</v>
      </c>
      <c r="I51">
        <v>1.7000000000000001E-2</v>
      </c>
      <c r="J51">
        <v>1</v>
      </c>
      <c r="K51">
        <v>1</v>
      </c>
      <c r="L51">
        <v>0</v>
      </c>
      <c r="M51">
        <v>0</v>
      </c>
      <c r="N51">
        <v>0.42609999999999998</v>
      </c>
      <c r="O51"/>
      <c r="P51" t="s">
        <v>21</v>
      </c>
      <c r="Q51" s="4">
        <v>44251</v>
      </c>
      <c r="R51" s="1">
        <v>0.60275462962962967</v>
      </c>
      <c r="T51" s="9">
        <f t="shared" si="20"/>
        <v>1.95E-2</v>
      </c>
      <c r="U51" s="9">
        <f t="shared" si="21"/>
        <v>8.5000000000000006E-3</v>
      </c>
      <c r="V51" s="9" t="str">
        <f t="shared" si="22"/>
        <v>NA</v>
      </c>
      <c r="W51" s="9" t="str">
        <f t="shared" si="23"/>
        <v>NA</v>
      </c>
      <c r="X51" s="14"/>
      <c r="Y51" s="14"/>
      <c r="Z51" s="14"/>
      <c r="AA51" s="14"/>
      <c r="AB51" s="14"/>
      <c r="AC51" s="3">
        <v>1</v>
      </c>
      <c r="AG51">
        <f t="shared" si="8"/>
        <v>1.9453537756470997E-2</v>
      </c>
      <c r="AH51">
        <f t="shared" si="9"/>
        <v>-4.4648857474200006E-2</v>
      </c>
      <c r="AJ51" s="2">
        <f t="shared" si="3"/>
        <v>1.9453537756470997E-2</v>
      </c>
      <c r="AK51" s="2">
        <f t="shared" si="5"/>
        <v>-4.4648857474200006E-2</v>
      </c>
    </row>
    <row r="52" spans="1:37" ht="14.5" x14ac:dyDescent="0.35">
      <c r="A52">
        <v>4</v>
      </c>
      <c r="B52">
        <v>4</v>
      </c>
      <c r="C52">
        <v>9.9499999999999993</v>
      </c>
      <c r="D52" t="s">
        <v>19</v>
      </c>
      <c r="E52" t="s">
        <v>22</v>
      </c>
      <c r="F52">
        <v>3254</v>
      </c>
      <c r="G52">
        <v>11645</v>
      </c>
      <c r="H52">
        <v>11.718</v>
      </c>
      <c r="I52">
        <v>36.130000000000003</v>
      </c>
      <c r="J52">
        <v>1</v>
      </c>
      <c r="K52">
        <v>1</v>
      </c>
      <c r="L52">
        <v>0</v>
      </c>
      <c r="M52">
        <v>0</v>
      </c>
      <c r="N52">
        <v>3.0834000000000001</v>
      </c>
      <c r="O52"/>
      <c r="P52"/>
      <c r="Q52" s="4">
        <v>44251</v>
      </c>
      <c r="R52" s="1">
        <v>0.61009259259259252</v>
      </c>
      <c r="T52" s="9">
        <f t="shared" si="20"/>
        <v>1.1659409999999999</v>
      </c>
      <c r="U52" s="9">
        <f t="shared" si="21"/>
        <v>3.594935</v>
      </c>
      <c r="V52" s="9" t="str">
        <f t="shared" si="22"/>
        <v>NA</v>
      </c>
      <c r="W52" s="9" t="str">
        <f t="shared" si="23"/>
        <v>NA</v>
      </c>
      <c r="AC52" s="3">
        <v>1</v>
      </c>
      <c r="AG52">
        <f t="shared" si="8"/>
        <v>1.1659641219811363</v>
      </c>
      <c r="AH52">
        <f t="shared" si="9"/>
        <v>3.5948302721676613</v>
      </c>
      <c r="AJ52" s="2">
        <f t="shared" si="3"/>
        <v>1.1659641219811363</v>
      </c>
      <c r="AK52" s="2">
        <f t="shared" si="5"/>
        <v>3.5948302721676613</v>
      </c>
    </row>
    <row r="53" spans="1:37" ht="14.5" x14ac:dyDescent="0.35">
      <c r="A53">
        <v>5</v>
      </c>
      <c r="B53">
        <v>5</v>
      </c>
      <c r="C53">
        <v>10.43</v>
      </c>
      <c r="D53" t="s">
        <v>20</v>
      </c>
      <c r="E53" t="s">
        <v>22</v>
      </c>
      <c r="F53">
        <v>3297</v>
      </c>
      <c r="G53">
        <v>12283</v>
      </c>
      <c r="H53">
        <v>10.52</v>
      </c>
      <c r="I53">
        <v>36.06</v>
      </c>
      <c r="J53">
        <v>0.9294</v>
      </c>
      <c r="K53">
        <v>0.99239999999999995</v>
      </c>
      <c r="L53">
        <v>0</v>
      </c>
      <c r="M53">
        <v>0</v>
      </c>
      <c r="N53">
        <v>3.4278</v>
      </c>
      <c r="O53"/>
      <c r="P53"/>
      <c r="Q53" s="4">
        <v>44251</v>
      </c>
      <c r="R53" s="1">
        <v>0.61743055555555559</v>
      </c>
      <c r="T53" s="9">
        <f t="shared" si="20"/>
        <v>1.0972359999999999</v>
      </c>
      <c r="U53" s="9">
        <f t="shared" si="21"/>
        <v>3.7610579999999998</v>
      </c>
      <c r="V53" s="9" t="str">
        <f t="shared" si="22"/>
        <v>NA</v>
      </c>
      <c r="W53" s="9" t="str">
        <f t="shared" si="23"/>
        <v>NA</v>
      </c>
      <c r="AC53" s="3">
        <v>1</v>
      </c>
      <c r="AG53">
        <f t="shared" si="8"/>
        <v>1.1804758475611448</v>
      </c>
      <c r="AH53">
        <f t="shared" si="9"/>
        <v>3.7896837437621786</v>
      </c>
      <c r="AJ53" s="2">
        <f t="shared" si="3"/>
        <v>1.0971342527233279</v>
      </c>
      <c r="AK53" s="2">
        <f t="shared" si="5"/>
        <v>3.7608821473095859</v>
      </c>
    </row>
    <row r="54" spans="1:37" ht="14.5" x14ac:dyDescent="0.35">
      <c r="A54">
        <v>6</v>
      </c>
      <c r="B54">
        <v>6</v>
      </c>
      <c r="C54">
        <v>10.43</v>
      </c>
      <c r="D54" t="s">
        <v>20</v>
      </c>
      <c r="E54" t="s">
        <v>22</v>
      </c>
      <c r="F54">
        <v>3401</v>
      </c>
      <c r="G54">
        <v>12361</v>
      </c>
      <c r="H54">
        <v>10.52</v>
      </c>
      <c r="I54">
        <v>36.06</v>
      </c>
      <c r="J54">
        <v>0.90269999999999995</v>
      </c>
      <c r="K54">
        <v>0.98629999999999995</v>
      </c>
      <c r="L54">
        <v>0</v>
      </c>
      <c r="M54">
        <v>0</v>
      </c>
      <c r="N54">
        <v>3.4278</v>
      </c>
      <c r="O54"/>
      <c r="P54"/>
      <c r="Q54" s="4">
        <v>44251</v>
      </c>
      <c r="R54" s="1">
        <v>0.62479166666666663</v>
      </c>
      <c r="T54" s="9">
        <f t="shared" si="20"/>
        <v>1.0972359999999999</v>
      </c>
      <c r="U54" s="9">
        <f t="shared" si="21"/>
        <v>3.7610579999999998</v>
      </c>
      <c r="V54" s="9" t="str">
        <f t="shared" si="22"/>
        <v>NA</v>
      </c>
      <c r="W54" s="9" t="str">
        <f t="shared" si="23"/>
        <v>NA</v>
      </c>
      <c r="AC54" s="3">
        <v>1</v>
      </c>
      <c r="AG54">
        <f t="shared" si="8"/>
        <v>1.2155748391545227</v>
      </c>
      <c r="AH54">
        <f t="shared" si="9"/>
        <v>3.8135064275763901</v>
      </c>
      <c r="AJ54" s="2">
        <f t="shared" si="3"/>
        <v>1.0972994073047875</v>
      </c>
      <c r="AK54" s="2">
        <f t="shared" si="5"/>
        <v>3.7612613895185936</v>
      </c>
    </row>
    <row r="55" spans="1:37" ht="14.5" x14ac:dyDescent="0.35">
      <c r="A55">
        <v>7</v>
      </c>
      <c r="B55">
        <v>7</v>
      </c>
      <c r="C55">
        <v>10.26</v>
      </c>
      <c r="D55" t="s">
        <v>20</v>
      </c>
      <c r="E55" t="s">
        <v>22</v>
      </c>
      <c r="F55">
        <v>3217</v>
      </c>
      <c r="G55">
        <v>12085</v>
      </c>
      <c r="H55">
        <v>10.52</v>
      </c>
      <c r="I55">
        <v>36.06</v>
      </c>
      <c r="J55">
        <v>0.93579999999999997</v>
      </c>
      <c r="K55">
        <v>0.99209999999999998</v>
      </c>
      <c r="L55">
        <v>0</v>
      </c>
      <c r="M55">
        <v>0</v>
      </c>
      <c r="N55">
        <v>3.4278</v>
      </c>
      <c r="O55"/>
      <c r="P55"/>
      <c r="Q55" s="4">
        <v>44251</v>
      </c>
      <c r="R55" s="1">
        <v>0.63215277777777779</v>
      </c>
      <c r="T55" s="9">
        <f t="shared" si="20"/>
        <v>1.0793519999999999</v>
      </c>
      <c r="U55" s="9">
        <f t="shared" si="21"/>
        <v>3.6997560000000003</v>
      </c>
      <c r="V55" s="9" t="str">
        <f t="shared" si="22"/>
        <v>NA</v>
      </c>
      <c r="W55" s="9" t="str">
        <f t="shared" si="23"/>
        <v>NA</v>
      </c>
      <c r="AC55" s="3">
        <v>1</v>
      </c>
      <c r="AG55">
        <f t="shared" si="8"/>
        <v>1.1534774557446137</v>
      </c>
      <c r="AH55">
        <f t="shared" si="9"/>
        <v>3.7292112395566064</v>
      </c>
      <c r="AJ55" s="2">
        <f t="shared" si="3"/>
        <v>1.0794242030858094</v>
      </c>
      <c r="AK55" s="2">
        <f t="shared" si="5"/>
        <v>3.6997504707641093</v>
      </c>
    </row>
    <row r="56" spans="1:37" ht="14.5" x14ac:dyDescent="0.35">
      <c r="A56">
        <v>8</v>
      </c>
      <c r="B56">
        <v>11</v>
      </c>
      <c r="C56">
        <v>300</v>
      </c>
      <c r="D56" t="s">
        <v>76</v>
      </c>
      <c r="E56" t="s">
        <v>22</v>
      </c>
      <c r="F56">
        <v>667</v>
      </c>
      <c r="G56">
        <v>963</v>
      </c>
      <c r="H56">
        <v>7.9000000000000001E-2</v>
      </c>
      <c r="I56">
        <v>9.0999999999999998E-2</v>
      </c>
      <c r="J56">
        <v>0.92259999999999998</v>
      </c>
      <c r="K56">
        <v>0.99029999999999996</v>
      </c>
      <c r="L56">
        <v>0</v>
      </c>
      <c r="M56">
        <v>0</v>
      </c>
      <c r="N56">
        <v>1.1468</v>
      </c>
      <c r="O56"/>
      <c r="P56"/>
      <c r="Q56" s="4">
        <v>44251</v>
      </c>
      <c r="R56" s="1">
        <v>0.63953703703703701</v>
      </c>
      <c r="T56" s="9">
        <f t="shared" si="20"/>
        <v>0.23699999999999999</v>
      </c>
      <c r="U56" s="9">
        <f t="shared" si="21"/>
        <v>0.27300000000000002</v>
      </c>
      <c r="V56" s="9" t="str">
        <f t="shared" si="22"/>
        <v>NA</v>
      </c>
      <c r="W56" s="9" t="str">
        <f t="shared" si="23"/>
        <v>NA</v>
      </c>
      <c r="AC56" s="3">
        <v>1</v>
      </c>
      <c r="AG56">
        <f t="shared" si="8"/>
        <v>0.25701287075467899</v>
      </c>
      <c r="AH56">
        <f t="shared" si="9"/>
        <v>0.27476701450979996</v>
      </c>
      <c r="AJ56" s="2">
        <f t="shared" si="3"/>
        <v>0.23712007455826684</v>
      </c>
      <c r="AK56" s="2">
        <f t="shared" si="5"/>
        <v>0.27210177446905487</v>
      </c>
    </row>
    <row r="57" spans="1:37" ht="14.5" x14ac:dyDescent="0.35">
      <c r="A57">
        <v>9</v>
      </c>
      <c r="B57">
        <v>12</v>
      </c>
      <c r="C57">
        <v>300</v>
      </c>
      <c r="D57" t="s">
        <v>77</v>
      </c>
      <c r="E57" t="s">
        <v>22</v>
      </c>
      <c r="F57">
        <v>275</v>
      </c>
      <c r="G57">
        <v>2149</v>
      </c>
      <c r="H57">
        <v>3.1E-2</v>
      </c>
      <c r="I57">
        <v>0.218</v>
      </c>
      <c r="J57">
        <v>0.92259999999999998</v>
      </c>
      <c r="K57">
        <v>0.99029999999999996</v>
      </c>
      <c r="L57">
        <v>0</v>
      </c>
      <c r="M57">
        <v>0</v>
      </c>
      <c r="N57">
        <v>6.9794</v>
      </c>
      <c r="O57"/>
      <c r="P57"/>
      <c r="Q57" s="4">
        <v>44251</v>
      </c>
      <c r="R57" s="1">
        <v>0.64692129629629636</v>
      </c>
      <c r="T57" s="9">
        <f t="shared" si="20"/>
        <v>9.3000000000000013E-2</v>
      </c>
      <c r="U57" s="9">
        <f t="shared" si="21"/>
        <v>0.65400000000000003</v>
      </c>
      <c r="V57" s="9" t="str">
        <f t="shared" si="22"/>
        <v>NA</v>
      </c>
      <c r="W57" s="9" t="str">
        <f t="shared" si="23"/>
        <v>NA</v>
      </c>
      <c r="AC57" s="3">
        <v>1</v>
      </c>
      <c r="AG57">
        <f t="shared" si="8"/>
        <v>0.10184166189437499</v>
      </c>
      <c r="AH57">
        <f t="shared" si="9"/>
        <v>0.66091966068419994</v>
      </c>
      <c r="AJ57" s="2">
        <f t="shared" si="3"/>
        <v>9.3959117263750364E-2</v>
      </c>
      <c r="AK57" s="2">
        <f t="shared" si="5"/>
        <v>0.65450873997556314</v>
      </c>
    </row>
    <row r="58" spans="1:37" ht="14.5" x14ac:dyDescent="0.35">
      <c r="A58">
        <v>10</v>
      </c>
      <c r="B58">
        <v>13</v>
      </c>
      <c r="C58">
        <v>300</v>
      </c>
      <c r="D58" t="s">
        <v>78</v>
      </c>
      <c r="E58" t="s">
        <v>22</v>
      </c>
      <c r="F58">
        <v>816</v>
      </c>
      <c r="G58">
        <v>2725</v>
      </c>
      <c r="H58">
        <v>9.7000000000000003E-2</v>
      </c>
      <c r="I58">
        <v>0.27700000000000002</v>
      </c>
      <c r="J58">
        <v>0.92259999999999998</v>
      </c>
      <c r="K58">
        <v>0.99029999999999996</v>
      </c>
      <c r="L58">
        <v>0</v>
      </c>
      <c r="M58">
        <v>0</v>
      </c>
      <c r="N58">
        <v>2.8525</v>
      </c>
      <c r="O58"/>
      <c r="P58"/>
      <c r="Q58" s="4">
        <v>44251</v>
      </c>
      <c r="R58" s="1">
        <v>0.65429398148148155</v>
      </c>
      <c r="T58" s="9">
        <f t="shared" si="20"/>
        <v>0.29100000000000004</v>
      </c>
      <c r="U58" s="9">
        <f t="shared" si="21"/>
        <v>0.83100000000000007</v>
      </c>
      <c r="V58" s="9" t="str">
        <f t="shared" si="22"/>
        <v>NA</v>
      </c>
      <c r="W58" s="9" t="str">
        <f t="shared" si="23"/>
        <v>NA</v>
      </c>
      <c r="AC58" s="3">
        <v>1</v>
      </c>
      <c r="AG58">
        <f t="shared" si="8"/>
        <v>0.31544143999801599</v>
      </c>
      <c r="AH58">
        <f t="shared" si="9"/>
        <v>0.83805217762499995</v>
      </c>
      <c r="AJ58" s="2">
        <f t="shared" si="3"/>
        <v>0.29102627254216956</v>
      </c>
      <c r="AK58" s="2">
        <f t="shared" si="5"/>
        <v>0.82992307150203737</v>
      </c>
    </row>
    <row r="59" spans="1:37" ht="14.5" x14ac:dyDescent="0.35">
      <c r="A59">
        <v>11</v>
      </c>
      <c r="B59">
        <v>14</v>
      </c>
      <c r="C59">
        <v>300</v>
      </c>
      <c r="D59" t="s">
        <v>79</v>
      </c>
      <c r="E59" t="s">
        <v>22</v>
      </c>
      <c r="F59">
        <v>459</v>
      </c>
      <c r="G59">
        <v>769</v>
      </c>
      <c r="H59">
        <v>5.3999999999999999E-2</v>
      </c>
      <c r="I59">
        <v>6.9000000000000006E-2</v>
      </c>
      <c r="J59">
        <v>0.92259999999999998</v>
      </c>
      <c r="K59">
        <v>0.99029999999999996</v>
      </c>
      <c r="L59">
        <v>0</v>
      </c>
      <c r="M59">
        <v>0</v>
      </c>
      <c r="N59">
        <v>1.2830999999999999</v>
      </c>
      <c r="O59"/>
      <c r="P59"/>
      <c r="Q59" s="4">
        <v>44251</v>
      </c>
      <c r="R59" s="1">
        <v>0.66166666666666674</v>
      </c>
      <c r="T59" s="9">
        <f t="shared" si="20"/>
        <v>0.16200000000000001</v>
      </c>
      <c r="U59" s="9">
        <f t="shared" si="21"/>
        <v>0.20700000000000002</v>
      </c>
      <c r="V59" s="9" t="str">
        <f t="shared" si="22"/>
        <v>NA</v>
      </c>
      <c r="W59" s="9" t="str">
        <f t="shared" si="23"/>
        <v>NA</v>
      </c>
      <c r="AC59" s="3">
        <v>1</v>
      </c>
      <c r="AG59">
        <f t="shared" si="8"/>
        <v>0.17493936277359098</v>
      </c>
      <c r="AH59">
        <f t="shared" si="9"/>
        <v>0.20885639635619999</v>
      </c>
      <c r="AJ59" s="2">
        <f t="shared" si="3"/>
        <v>0.16139905609491503</v>
      </c>
      <c r="AK59" s="2">
        <f t="shared" si="5"/>
        <v>0.20683048931154482</v>
      </c>
    </row>
    <row r="60" spans="1:37" ht="14.5" x14ac:dyDescent="0.35">
      <c r="A60">
        <v>12</v>
      </c>
      <c r="B60">
        <v>15</v>
      </c>
      <c r="C60">
        <v>300</v>
      </c>
      <c r="D60" t="s">
        <v>80</v>
      </c>
      <c r="E60" t="s">
        <v>22</v>
      </c>
      <c r="F60">
        <v>587</v>
      </c>
      <c r="G60">
        <v>999</v>
      </c>
      <c r="H60">
        <v>6.9000000000000006E-2</v>
      </c>
      <c r="I60">
        <v>9.5000000000000001E-2</v>
      </c>
      <c r="J60">
        <v>0.92259999999999998</v>
      </c>
      <c r="K60">
        <v>0.99029999999999996</v>
      </c>
      <c r="L60">
        <v>0</v>
      </c>
      <c r="M60">
        <v>0</v>
      </c>
      <c r="N60">
        <v>1.3651</v>
      </c>
      <c r="O60"/>
      <c r="P60"/>
      <c r="Q60" s="4">
        <v>44251</v>
      </c>
      <c r="R60" s="1">
        <v>0.66905092592592597</v>
      </c>
      <c r="T60" s="9">
        <f t="shared" si="20"/>
        <v>0.20700000000000002</v>
      </c>
      <c r="U60" s="9">
        <f t="shared" si="21"/>
        <v>0.28499999999999998</v>
      </c>
      <c r="V60" s="9" t="str">
        <f t="shared" si="22"/>
        <v>NA</v>
      </c>
      <c r="W60" s="9" t="str">
        <f t="shared" si="23"/>
        <v>NA</v>
      </c>
      <c r="AC60" s="3">
        <v>1</v>
      </c>
      <c r="AG60">
        <f t="shared" si="8"/>
        <v>0.22551630025915897</v>
      </c>
      <c r="AH60">
        <f t="shared" si="9"/>
        <v>0.28691293284420005</v>
      </c>
      <c r="AJ60" s="2">
        <f t="shared" si="3"/>
        <v>0.20806133861910006</v>
      </c>
      <c r="AK60" s="2">
        <f t="shared" si="5"/>
        <v>0.2841298773956113</v>
      </c>
    </row>
    <row r="61" spans="1:37" ht="14.5" x14ac:dyDescent="0.35">
      <c r="A61">
        <v>13</v>
      </c>
      <c r="B61">
        <v>16</v>
      </c>
      <c r="C61">
        <v>300</v>
      </c>
      <c r="D61" t="s">
        <v>81</v>
      </c>
      <c r="E61" t="s">
        <v>22</v>
      </c>
      <c r="F61">
        <v>797</v>
      </c>
      <c r="G61">
        <v>2700</v>
      </c>
      <c r="H61">
        <v>9.5000000000000001E-2</v>
      </c>
      <c r="I61">
        <v>0.27400000000000002</v>
      </c>
      <c r="J61">
        <v>0.92259999999999998</v>
      </c>
      <c r="K61">
        <v>0.99029999999999996</v>
      </c>
      <c r="L61">
        <v>0</v>
      </c>
      <c r="M61">
        <v>0</v>
      </c>
      <c r="N61">
        <v>2.8936999999999999</v>
      </c>
      <c r="O61"/>
      <c r="P61"/>
      <c r="Q61" s="4">
        <v>44251</v>
      </c>
      <c r="R61" s="1">
        <v>0.67643518518518519</v>
      </c>
      <c r="T61" s="9">
        <f t="shared" si="20"/>
        <v>0.28499999999999998</v>
      </c>
      <c r="U61" s="9">
        <f t="shared" si="21"/>
        <v>0.82200000000000006</v>
      </c>
      <c r="V61" s="9" t="str">
        <f t="shared" si="22"/>
        <v>NA</v>
      </c>
      <c r="W61" s="9" t="str">
        <f t="shared" si="23"/>
        <v>NA</v>
      </c>
      <c r="X61" s="14"/>
      <c r="Y61" s="14"/>
      <c r="Z61" s="14"/>
      <c r="AA61" s="14"/>
      <c r="AB61" s="14"/>
      <c r="AC61" s="3">
        <v>1</v>
      </c>
      <c r="AG61">
        <f t="shared" si="8"/>
        <v>0.30800774124019897</v>
      </c>
      <c r="AH61">
        <f t="shared" si="9"/>
        <v>0.83050540799999995</v>
      </c>
      <c r="AJ61" s="2">
        <f t="shared" si="3"/>
        <v>0.28416794206820756</v>
      </c>
      <c r="AK61" s="2">
        <f t="shared" si="5"/>
        <v>0.82244950554239993</v>
      </c>
    </row>
    <row r="62" spans="1:37" ht="14.5" x14ac:dyDescent="0.35">
      <c r="A62">
        <v>14</v>
      </c>
      <c r="B62">
        <v>17</v>
      </c>
      <c r="C62">
        <v>300</v>
      </c>
      <c r="D62" t="s">
        <v>82</v>
      </c>
      <c r="E62" t="s">
        <v>22</v>
      </c>
      <c r="F62">
        <v>711</v>
      </c>
      <c r="G62">
        <v>1010</v>
      </c>
      <c r="H62">
        <v>8.4000000000000005E-2</v>
      </c>
      <c r="I62">
        <v>9.6000000000000002E-2</v>
      </c>
      <c r="J62">
        <v>0.92259999999999998</v>
      </c>
      <c r="K62">
        <v>0.99029999999999996</v>
      </c>
      <c r="L62">
        <v>0</v>
      </c>
      <c r="M62">
        <v>0</v>
      </c>
      <c r="N62">
        <v>1.137</v>
      </c>
      <c r="O62"/>
      <c r="P62"/>
      <c r="Q62" s="4">
        <v>44251</v>
      </c>
      <c r="R62" s="1">
        <v>0.68384259259259261</v>
      </c>
      <c r="T62" s="9">
        <f t="shared" si="20"/>
        <v>0.252</v>
      </c>
      <c r="U62" s="9">
        <f t="shared" si="21"/>
        <v>0.28800000000000003</v>
      </c>
      <c r="V62" s="9" t="str">
        <f t="shared" si="22"/>
        <v>NA</v>
      </c>
      <c r="W62" s="9" t="str">
        <f t="shared" si="23"/>
        <v>NA</v>
      </c>
      <c r="AC62" s="3">
        <v>1</v>
      </c>
      <c r="AG62">
        <f t="shared" si="8"/>
        <v>0.274298600620831</v>
      </c>
      <c r="AH62">
        <f t="shared" si="9"/>
        <v>0.29061888341999997</v>
      </c>
      <c r="AJ62" s="2">
        <f t="shared" si="3"/>
        <v>0.25306788893277865</v>
      </c>
      <c r="AK62" s="2">
        <f t="shared" si="5"/>
        <v>0.28779988025082598</v>
      </c>
    </row>
    <row r="63" spans="1:37" ht="14.5" x14ac:dyDescent="0.35">
      <c r="A63">
        <v>15</v>
      </c>
      <c r="B63">
        <v>18</v>
      </c>
      <c r="C63">
        <v>300</v>
      </c>
      <c r="D63" t="s">
        <v>83</v>
      </c>
      <c r="E63" t="s">
        <v>22</v>
      </c>
      <c r="F63">
        <v>694</v>
      </c>
      <c r="G63">
        <v>2650</v>
      </c>
      <c r="H63">
        <v>8.2000000000000003E-2</v>
      </c>
      <c r="I63">
        <v>0.26900000000000002</v>
      </c>
      <c r="J63">
        <v>0.92259999999999998</v>
      </c>
      <c r="K63">
        <v>0.99029999999999996</v>
      </c>
      <c r="L63">
        <v>0</v>
      </c>
      <c r="M63">
        <v>0</v>
      </c>
      <c r="N63">
        <v>3.2682000000000002</v>
      </c>
      <c r="O63"/>
      <c r="P63"/>
      <c r="Q63" s="4">
        <v>44251</v>
      </c>
      <c r="R63" s="1">
        <v>0.69123842592592588</v>
      </c>
      <c r="T63" s="9">
        <f t="shared" si="20"/>
        <v>0.24600000000000002</v>
      </c>
      <c r="U63" s="9">
        <f t="shared" si="21"/>
        <v>0.80700000000000005</v>
      </c>
      <c r="V63" s="9" t="str">
        <f t="shared" si="22"/>
        <v>NA</v>
      </c>
      <c r="W63" s="9" t="str">
        <f t="shared" si="23"/>
        <v>NA</v>
      </c>
      <c r="AC63" s="3">
        <v>1</v>
      </c>
      <c r="AG63">
        <f t="shared" si="8"/>
        <v>0.26762316818959597</v>
      </c>
      <c r="AH63">
        <f t="shared" si="9"/>
        <v>0.81537340949999992</v>
      </c>
      <c r="AJ63" s="2">
        <f t="shared" si="3"/>
        <v>0.24690913497172123</v>
      </c>
      <c r="AK63" s="2">
        <f t="shared" si="5"/>
        <v>0.80746428742784992</v>
      </c>
    </row>
    <row r="64" spans="1:37" ht="14.5" x14ac:dyDescent="0.35">
      <c r="A64">
        <v>16</v>
      </c>
      <c r="B64">
        <v>19</v>
      </c>
      <c r="C64">
        <v>300</v>
      </c>
      <c r="D64" t="s">
        <v>84</v>
      </c>
      <c r="E64" t="s">
        <v>22</v>
      </c>
      <c r="F64">
        <v>669</v>
      </c>
      <c r="G64">
        <v>854</v>
      </c>
      <c r="H64">
        <v>7.9000000000000001E-2</v>
      </c>
      <c r="I64">
        <v>7.8E-2</v>
      </c>
      <c r="J64">
        <v>0.92259999999999998</v>
      </c>
      <c r="K64">
        <v>0.99029999999999996</v>
      </c>
      <c r="L64">
        <v>0</v>
      </c>
      <c r="M64">
        <v>0</v>
      </c>
      <c r="N64">
        <v>0.99060000000000004</v>
      </c>
      <c r="O64"/>
      <c r="P64"/>
      <c r="Q64" s="4">
        <v>44251</v>
      </c>
      <c r="R64" s="1">
        <v>0.6986458333333333</v>
      </c>
      <c r="T64" s="9">
        <f t="shared" si="20"/>
        <v>0.23699999999999999</v>
      </c>
      <c r="U64" s="9">
        <f t="shared" si="21"/>
        <v>0.23399999999999999</v>
      </c>
      <c r="V64" s="9" t="str">
        <f t="shared" si="22"/>
        <v>NA</v>
      </c>
      <c r="W64" s="9" t="str">
        <f t="shared" si="23"/>
        <v>NA</v>
      </c>
      <c r="AC64" s="3">
        <v>1</v>
      </c>
      <c r="AG64">
        <f t="shared" si="8"/>
        <v>0.25779916130727099</v>
      </c>
      <c r="AH64">
        <f t="shared" si="9"/>
        <v>0.23782977996719998</v>
      </c>
      <c r="AJ64" s="2">
        <f t="shared" si="3"/>
        <v>0.23784550622208819</v>
      </c>
      <c r="AK64" s="2">
        <f t="shared" si="5"/>
        <v>0.23552283110151812</v>
      </c>
    </row>
    <row r="65" spans="1:37" ht="14.5" x14ac:dyDescent="0.35">
      <c r="A65">
        <v>17</v>
      </c>
      <c r="B65">
        <v>20</v>
      </c>
      <c r="C65">
        <v>300</v>
      </c>
      <c r="D65" t="s">
        <v>85</v>
      </c>
      <c r="E65" t="s">
        <v>22</v>
      </c>
      <c r="F65">
        <v>747</v>
      </c>
      <c r="G65">
        <v>1967</v>
      </c>
      <c r="H65">
        <v>8.8999999999999996E-2</v>
      </c>
      <c r="I65">
        <v>0.19900000000000001</v>
      </c>
      <c r="J65">
        <v>0.92259999999999998</v>
      </c>
      <c r="K65">
        <v>0.99029999999999996</v>
      </c>
      <c r="L65">
        <v>0</v>
      </c>
      <c r="M65">
        <v>0</v>
      </c>
      <c r="N65">
        <v>2.2446999999999999</v>
      </c>
      <c r="O65"/>
      <c r="P65"/>
      <c r="Q65" s="4">
        <v>44251</v>
      </c>
      <c r="R65" s="1">
        <v>0.70604166666666668</v>
      </c>
      <c r="T65" s="9">
        <f t="shared" si="20"/>
        <v>0.26700000000000002</v>
      </c>
      <c r="U65" s="9">
        <f t="shared" si="21"/>
        <v>0.59699999999999998</v>
      </c>
      <c r="V65" s="9" t="str">
        <f t="shared" si="22"/>
        <v>NA</v>
      </c>
      <c r="W65" s="9" t="str">
        <f t="shared" si="23"/>
        <v>NA</v>
      </c>
      <c r="AC65" s="3">
        <v>1</v>
      </c>
      <c r="AG65">
        <f t="shared" si="8"/>
        <v>0.288421737070999</v>
      </c>
      <c r="AH65">
        <f t="shared" si="9"/>
        <v>0.60353585653379993</v>
      </c>
      <c r="AJ65" s="2">
        <f t="shared" si="3"/>
        <v>0.26609789462170369</v>
      </c>
      <c r="AK65" s="2">
        <f t="shared" si="5"/>
        <v>0.59768155872542206</v>
      </c>
    </row>
    <row r="66" spans="1:37" ht="14.5" x14ac:dyDescent="0.35">
      <c r="A66">
        <v>18</v>
      </c>
      <c r="B66">
        <v>21</v>
      </c>
      <c r="C66">
        <v>300</v>
      </c>
      <c r="D66" t="s">
        <v>86</v>
      </c>
      <c r="E66" t="s">
        <v>22</v>
      </c>
      <c r="F66">
        <v>1396</v>
      </c>
      <c r="G66">
        <v>2676</v>
      </c>
      <c r="H66">
        <v>0.16600000000000001</v>
      </c>
      <c r="I66">
        <v>0.27200000000000002</v>
      </c>
      <c r="J66">
        <v>0.92259999999999998</v>
      </c>
      <c r="K66">
        <v>0.99029999999999996</v>
      </c>
      <c r="L66">
        <v>0</v>
      </c>
      <c r="M66">
        <v>0</v>
      </c>
      <c r="N66">
        <v>1.6362000000000001</v>
      </c>
      <c r="O66"/>
      <c r="P66"/>
      <c r="Q66" s="4">
        <v>44251</v>
      </c>
      <c r="R66" s="1">
        <v>0.71343749999999995</v>
      </c>
      <c r="T66" s="9">
        <f t="shared" si="20"/>
        <v>0.49800000000000005</v>
      </c>
      <c r="U66" s="9">
        <f t="shared" si="21"/>
        <v>0.81600000000000006</v>
      </c>
      <c r="V66" s="9" t="str">
        <f t="shared" si="22"/>
        <v>NA</v>
      </c>
      <c r="W66" s="9" t="str">
        <f t="shared" si="23"/>
        <v>NA</v>
      </c>
      <c r="AC66" s="3">
        <v>1</v>
      </c>
      <c r="AG66">
        <f t="shared" si="8"/>
        <v>0.53998439248657593</v>
      </c>
      <c r="AH66">
        <f t="shared" si="9"/>
        <v>0.82324844833919997</v>
      </c>
      <c r="AJ66" s="2">
        <f t="shared" ref="AJ66:AJ83" si="24">AG66*J66</f>
        <v>0.49818960050811495</v>
      </c>
      <c r="AK66" s="2">
        <f t="shared" si="5"/>
        <v>0.81526293839030972</v>
      </c>
    </row>
    <row r="67" spans="1:37" ht="14.5" x14ac:dyDescent="0.35">
      <c r="A67">
        <v>19</v>
      </c>
      <c r="B67">
        <v>22</v>
      </c>
      <c r="C67">
        <v>10.16</v>
      </c>
      <c r="D67" t="s">
        <v>23</v>
      </c>
      <c r="E67" t="s">
        <v>22</v>
      </c>
      <c r="F67">
        <v>3219</v>
      </c>
      <c r="G67">
        <v>11962</v>
      </c>
      <c r="H67">
        <v>10.48</v>
      </c>
      <c r="I67">
        <v>35.981000000000002</v>
      </c>
      <c r="J67">
        <v>0.92259999999999998</v>
      </c>
      <c r="K67">
        <v>0.99029999999999996</v>
      </c>
      <c r="L67">
        <v>0</v>
      </c>
      <c r="M67">
        <v>0</v>
      </c>
      <c r="N67">
        <v>3.4331999999999998</v>
      </c>
      <c r="O67"/>
      <c r="P67"/>
      <c r="Q67" s="4">
        <v>44251</v>
      </c>
      <c r="R67" s="1">
        <v>0.72089120370370363</v>
      </c>
      <c r="T67" s="9">
        <f t="shared" si="20"/>
        <v>1.0647680000000002</v>
      </c>
      <c r="U67" s="9">
        <f t="shared" si="21"/>
        <v>3.6556696</v>
      </c>
      <c r="V67" s="9">
        <f t="shared" si="22"/>
        <v>-0.38022813688211482</v>
      </c>
      <c r="W67" s="9">
        <f t="shared" si="23"/>
        <v>-0.21907931225735763</v>
      </c>
      <c r="AC67" s="3">
        <v>1</v>
      </c>
      <c r="AG67">
        <f t="shared" si="8"/>
        <v>1.1541524067174844</v>
      </c>
      <c r="AH67">
        <f t="shared" si="9"/>
        <v>3.69164532102634</v>
      </c>
      <c r="AJ67" s="2">
        <f t="shared" si="24"/>
        <v>1.0648210104375511</v>
      </c>
      <c r="AK67" s="2">
        <f t="shared" ref="AK67:AK83" si="25">AH67*K67</f>
        <v>3.6558363614123843</v>
      </c>
    </row>
    <row r="68" spans="1:37" ht="14.5" x14ac:dyDescent="0.35">
      <c r="A68">
        <v>20</v>
      </c>
      <c r="B68">
        <v>23</v>
      </c>
      <c r="C68">
        <v>300</v>
      </c>
      <c r="D68" t="s">
        <v>87</v>
      </c>
      <c r="E68" t="s">
        <v>22</v>
      </c>
      <c r="F68">
        <v>1433</v>
      </c>
      <c r="G68">
        <v>2652</v>
      </c>
      <c r="H68">
        <v>0.17</v>
      </c>
      <c r="I68">
        <v>0.26900000000000002</v>
      </c>
      <c r="J68">
        <v>0.92259999999999998</v>
      </c>
      <c r="K68">
        <v>0.99029999999999996</v>
      </c>
      <c r="L68">
        <v>0</v>
      </c>
      <c r="M68">
        <v>0</v>
      </c>
      <c r="N68">
        <v>1.5801000000000001</v>
      </c>
      <c r="O68"/>
      <c r="P68"/>
      <c r="Q68" s="4">
        <v>44251</v>
      </c>
      <c r="R68" s="1">
        <v>0.72832175925925924</v>
      </c>
      <c r="T68" s="9">
        <f t="shared" si="20"/>
        <v>0.51000000000000012</v>
      </c>
      <c r="U68" s="9">
        <f t="shared" si="21"/>
        <v>0.80700000000000005</v>
      </c>
      <c r="V68" s="9" t="str">
        <f t="shared" si="22"/>
        <v>NA</v>
      </c>
      <c r="W68" s="9" t="str">
        <f t="shared" si="23"/>
        <v>NA</v>
      </c>
      <c r="AC68" s="3">
        <v>1</v>
      </c>
      <c r="AG68">
        <f t="shared" si="8"/>
        <v>0.55415226250927896</v>
      </c>
      <c r="AH68">
        <f t="shared" si="9"/>
        <v>0.81597967399679994</v>
      </c>
      <c r="AJ68" s="2">
        <f t="shared" si="24"/>
        <v>0.51126087739106074</v>
      </c>
      <c r="AK68" s="2">
        <f t="shared" si="25"/>
        <v>0.80806467115903091</v>
      </c>
    </row>
    <row r="69" spans="1:37" ht="14.5" x14ac:dyDescent="0.35">
      <c r="A69">
        <v>21</v>
      </c>
      <c r="B69">
        <v>24</v>
      </c>
      <c r="C69">
        <v>300</v>
      </c>
      <c r="D69" t="s">
        <v>88</v>
      </c>
      <c r="E69" t="s">
        <v>22</v>
      </c>
      <c r="F69">
        <v>452</v>
      </c>
      <c r="G69">
        <v>2172</v>
      </c>
      <c r="H69">
        <v>5.2999999999999999E-2</v>
      </c>
      <c r="I69">
        <v>0.22</v>
      </c>
      <c r="J69">
        <v>0.92259999999999998</v>
      </c>
      <c r="K69">
        <v>0.99029999999999996</v>
      </c>
      <c r="L69">
        <v>0</v>
      </c>
      <c r="M69">
        <v>0</v>
      </c>
      <c r="N69">
        <v>4.1635</v>
      </c>
      <c r="O69"/>
      <c r="P69"/>
      <c r="Q69" s="4">
        <v>44251</v>
      </c>
      <c r="R69" s="1">
        <v>0.73578703703703707</v>
      </c>
      <c r="T69" s="9">
        <f t="shared" si="20"/>
        <v>0.159</v>
      </c>
      <c r="U69" s="9">
        <f t="shared" si="21"/>
        <v>0.66</v>
      </c>
      <c r="V69" s="9" t="str">
        <f t="shared" si="22"/>
        <v>NA</v>
      </c>
      <c r="W69" s="9" t="str">
        <f t="shared" si="23"/>
        <v>NA</v>
      </c>
      <c r="AC69" s="3">
        <v>1</v>
      </c>
      <c r="AG69">
        <f t="shared" si="8"/>
        <v>0.172166961469744</v>
      </c>
      <c r="AH69">
        <f t="shared" si="9"/>
        <v>0.66812310401279995</v>
      </c>
      <c r="AJ69" s="2">
        <f t="shared" si="24"/>
        <v>0.15884123865198582</v>
      </c>
      <c r="AK69" s="2">
        <f t="shared" si="25"/>
        <v>0.66164230990387574</v>
      </c>
    </row>
    <row r="70" spans="1:37" ht="14.5" x14ac:dyDescent="0.35">
      <c r="A70">
        <v>22</v>
      </c>
      <c r="B70">
        <v>25</v>
      </c>
      <c r="C70">
        <v>300</v>
      </c>
      <c r="D70" t="s">
        <v>89</v>
      </c>
      <c r="E70" t="s">
        <v>22</v>
      </c>
      <c r="F70">
        <v>347</v>
      </c>
      <c r="G70">
        <v>878</v>
      </c>
      <c r="H70">
        <v>0.04</v>
      </c>
      <c r="I70">
        <v>8.1000000000000003E-2</v>
      </c>
      <c r="J70">
        <v>0.92259999999999998</v>
      </c>
      <c r="K70">
        <v>0.99029999999999996</v>
      </c>
      <c r="L70">
        <v>0</v>
      </c>
      <c r="M70">
        <v>0</v>
      </c>
      <c r="N70">
        <v>2.0228000000000002</v>
      </c>
      <c r="O70"/>
      <c r="P70"/>
      <c r="Q70" s="4">
        <v>44251</v>
      </c>
      <c r="R70" s="1">
        <v>0.74322916666666661</v>
      </c>
      <c r="T70" s="9">
        <f t="shared" si="20"/>
        <v>0.12</v>
      </c>
      <c r="U70" s="9">
        <f t="shared" si="21"/>
        <v>0.24299999999999999</v>
      </c>
      <c r="V70" s="9" t="str">
        <f t="shared" si="22"/>
        <v>NA</v>
      </c>
      <c r="W70" s="9" t="str">
        <f t="shared" si="23"/>
        <v>NA</v>
      </c>
      <c r="AC70" s="3">
        <v>1</v>
      </c>
      <c r="AG70">
        <f t="shared" si="8"/>
        <v>0.13050036369739901</v>
      </c>
      <c r="AH70">
        <f t="shared" si="9"/>
        <v>0.24598367087280001</v>
      </c>
      <c r="AJ70" s="2">
        <f t="shared" si="24"/>
        <v>0.12039963554722032</v>
      </c>
      <c r="AK70" s="2">
        <f t="shared" si="25"/>
        <v>0.24359762926533385</v>
      </c>
    </row>
    <row r="71" spans="1:37" ht="14.5" x14ac:dyDescent="0.35">
      <c r="A71">
        <v>23</v>
      </c>
      <c r="B71">
        <v>26</v>
      </c>
      <c r="C71">
        <v>300</v>
      </c>
      <c r="D71" t="s">
        <v>90</v>
      </c>
      <c r="E71" t="s">
        <v>22</v>
      </c>
      <c r="F71">
        <v>384</v>
      </c>
      <c r="G71">
        <v>848</v>
      </c>
      <c r="H71">
        <v>4.4999999999999998E-2</v>
      </c>
      <c r="I71">
        <v>7.8E-2</v>
      </c>
      <c r="J71">
        <v>0.92259999999999998</v>
      </c>
      <c r="K71">
        <v>0.99029999999999996</v>
      </c>
      <c r="L71">
        <v>0</v>
      </c>
      <c r="M71">
        <v>0</v>
      </c>
      <c r="N71">
        <v>1.7422</v>
      </c>
      <c r="O71"/>
      <c r="P71"/>
      <c r="Q71" s="4">
        <v>44251</v>
      </c>
      <c r="R71" s="1">
        <v>0.75064814814814806</v>
      </c>
      <c r="T71" s="9">
        <f t="shared" si="20"/>
        <v>0.13500000000000001</v>
      </c>
      <c r="U71" s="9">
        <f t="shared" si="21"/>
        <v>0.23399999999999999</v>
      </c>
      <c r="V71" s="9" t="str">
        <f t="shared" si="22"/>
        <v>NA</v>
      </c>
      <c r="W71" s="9" t="str">
        <f t="shared" si="23"/>
        <v>NA</v>
      </c>
      <c r="AC71" s="3">
        <v>1</v>
      </c>
      <c r="AG71">
        <f t="shared" si="8"/>
        <v>0.14520011845561601</v>
      </c>
      <c r="AH71">
        <f t="shared" si="9"/>
        <v>0.23578946119679997</v>
      </c>
      <c r="AJ71" s="2">
        <f t="shared" si="24"/>
        <v>0.13396162928715133</v>
      </c>
      <c r="AK71" s="2">
        <f t="shared" si="25"/>
        <v>0.233502303423191</v>
      </c>
    </row>
    <row r="72" spans="1:37" ht="14.5" x14ac:dyDescent="0.35">
      <c r="A72">
        <v>24</v>
      </c>
      <c r="B72">
        <v>27</v>
      </c>
      <c r="C72">
        <v>300</v>
      </c>
      <c r="D72" t="s">
        <v>91</v>
      </c>
      <c r="E72" t="s">
        <v>22</v>
      </c>
      <c r="F72">
        <v>696</v>
      </c>
      <c r="G72">
        <v>708</v>
      </c>
      <c r="H72">
        <v>8.3000000000000004E-2</v>
      </c>
      <c r="I72">
        <v>6.2E-2</v>
      </c>
      <c r="J72">
        <v>0.92259999999999998</v>
      </c>
      <c r="K72">
        <v>0.99029999999999996</v>
      </c>
      <c r="L72">
        <v>0</v>
      </c>
      <c r="M72">
        <v>0</v>
      </c>
      <c r="N72">
        <v>0.75149999999999995</v>
      </c>
      <c r="O72"/>
      <c r="P72"/>
      <c r="Q72" s="4">
        <v>44251</v>
      </c>
      <c r="R72" s="1">
        <v>0.75807870370370367</v>
      </c>
      <c r="T72" s="9">
        <f t="shared" si="20"/>
        <v>0.24900000000000003</v>
      </c>
      <c r="U72" s="9">
        <f t="shared" si="21"/>
        <v>0.18600000000000003</v>
      </c>
      <c r="V72" s="9" t="str">
        <f t="shared" si="22"/>
        <v>NA</v>
      </c>
      <c r="W72" s="9" t="str">
        <f t="shared" si="23"/>
        <v>NA</v>
      </c>
      <c r="AC72" s="3">
        <v>1</v>
      </c>
      <c r="AG72">
        <f t="shared" si="8"/>
        <v>0.26840871873817596</v>
      </c>
      <c r="AH72">
        <f t="shared" si="9"/>
        <v>0.1879723946688</v>
      </c>
      <c r="AJ72" s="2">
        <f t="shared" si="24"/>
        <v>0.24763388390784113</v>
      </c>
      <c r="AK72" s="2">
        <f t="shared" si="25"/>
        <v>0.18614906244051263</v>
      </c>
    </row>
    <row r="73" spans="1:37" ht="14.5" x14ac:dyDescent="0.35">
      <c r="A73">
        <v>25</v>
      </c>
      <c r="B73">
        <v>28</v>
      </c>
      <c r="C73">
        <v>300</v>
      </c>
      <c r="D73" t="s">
        <v>92</v>
      </c>
      <c r="E73" t="s">
        <v>22</v>
      </c>
      <c r="F73">
        <v>344</v>
      </c>
      <c r="G73">
        <v>747</v>
      </c>
      <c r="H73">
        <v>0.04</v>
      </c>
      <c r="I73">
        <v>6.6000000000000003E-2</v>
      </c>
      <c r="J73">
        <v>0.92259999999999998</v>
      </c>
      <c r="K73">
        <v>0.99029999999999996</v>
      </c>
      <c r="L73">
        <v>0</v>
      </c>
      <c r="M73">
        <v>0</v>
      </c>
      <c r="N73">
        <v>1.669</v>
      </c>
      <c r="O73"/>
      <c r="P73"/>
      <c r="Q73" s="4">
        <v>44251</v>
      </c>
      <c r="R73" s="1">
        <v>0.76553240740740736</v>
      </c>
      <c r="T73" s="9">
        <f t="shared" si="20"/>
        <v>0.12</v>
      </c>
      <c r="U73" s="9">
        <f t="shared" si="21"/>
        <v>0.19800000000000001</v>
      </c>
      <c r="V73" s="9" t="str">
        <f t="shared" si="22"/>
        <v>NA</v>
      </c>
      <c r="W73" s="9" t="str">
        <f t="shared" si="23"/>
        <v>NA</v>
      </c>
      <c r="X73" s="14"/>
      <c r="Y73" s="14"/>
      <c r="Z73" s="14"/>
      <c r="AA73" s="14"/>
      <c r="AB73" s="14"/>
      <c r="AC73" s="3">
        <v>1</v>
      </c>
      <c r="AG73">
        <f t="shared" si="8"/>
        <v>0.129307669463296</v>
      </c>
      <c r="AH73">
        <f t="shared" si="9"/>
        <v>0.20133326079779998</v>
      </c>
      <c r="AJ73" s="2">
        <f t="shared" si="24"/>
        <v>0.11929925584683689</v>
      </c>
      <c r="AK73" s="2">
        <f t="shared" si="25"/>
        <v>0.19938032816806131</v>
      </c>
    </row>
    <row r="74" spans="1:37" ht="14.5" x14ac:dyDescent="0.35">
      <c r="A74">
        <v>26</v>
      </c>
      <c r="B74">
        <v>29</v>
      </c>
      <c r="C74">
        <v>300</v>
      </c>
      <c r="D74" t="s">
        <v>93</v>
      </c>
      <c r="E74" t="s">
        <v>22</v>
      </c>
      <c r="F74">
        <v>548</v>
      </c>
      <c r="G74">
        <v>2525</v>
      </c>
      <c r="H74">
        <v>6.5000000000000002E-2</v>
      </c>
      <c r="I74">
        <v>0.25700000000000001</v>
      </c>
      <c r="J74">
        <v>0.92259999999999998</v>
      </c>
      <c r="K74">
        <v>0.99029999999999996</v>
      </c>
      <c r="L74">
        <v>0</v>
      </c>
      <c r="M74">
        <v>0</v>
      </c>
      <c r="N74">
        <v>3.968</v>
      </c>
      <c r="O74"/>
      <c r="P74"/>
      <c r="Q74" s="4">
        <v>44251</v>
      </c>
      <c r="R74" s="1">
        <v>0.772974537037037</v>
      </c>
      <c r="T74" s="9">
        <f t="shared" si="20"/>
        <v>0.19500000000000001</v>
      </c>
      <c r="U74" s="9">
        <f t="shared" si="21"/>
        <v>0.77100000000000013</v>
      </c>
      <c r="V74" s="9" t="str">
        <f t="shared" si="22"/>
        <v>NA</v>
      </c>
      <c r="W74" s="9" t="str">
        <f t="shared" si="23"/>
        <v>NA</v>
      </c>
      <c r="AC74" s="3">
        <v>1</v>
      </c>
      <c r="AG74">
        <f t="shared" si="8"/>
        <v>0.210129922525744</v>
      </c>
      <c r="AH74">
        <f t="shared" si="9"/>
        <v>0.77731906762499992</v>
      </c>
      <c r="AJ74" s="2">
        <f t="shared" si="24"/>
        <v>0.19386586652225141</v>
      </c>
      <c r="AK74" s="2">
        <f t="shared" si="25"/>
        <v>0.76977907266903733</v>
      </c>
    </row>
    <row r="75" spans="1:37" ht="14.5" x14ac:dyDescent="0.35">
      <c r="A75">
        <v>27</v>
      </c>
      <c r="B75">
        <v>30</v>
      </c>
      <c r="C75">
        <v>300</v>
      </c>
      <c r="D75" t="s">
        <v>94</v>
      </c>
      <c r="E75" t="s">
        <v>22</v>
      </c>
      <c r="F75">
        <v>369</v>
      </c>
      <c r="G75">
        <v>1367</v>
      </c>
      <c r="H75">
        <v>4.2999999999999997E-2</v>
      </c>
      <c r="I75">
        <v>0.13500000000000001</v>
      </c>
      <c r="J75">
        <v>0.92259999999999998</v>
      </c>
      <c r="K75">
        <v>0.99029999999999996</v>
      </c>
      <c r="L75">
        <v>0</v>
      </c>
      <c r="M75">
        <v>0</v>
      </c>
      <c r="N75">
        <v>3.1522000000000001</v>
      </c>
      <c r="O75"/>
      <c r="P75"/>
      <c r="Q75" s="4">
        <v>44251</v>
      </c>
      <c r="R75" s="1">
        <v>0.7804282407407408</v>
      </c>
      <c r="T75" s="9">
        <f t="shared" si="20"/>
        <v>0.12899999999999998</v>
      </c>
      <c r="U75" s="9">
        <f t="shared" si="21"/>
        <v>0.40500000000000003</v>
      </c>
      <c r="V75" s="9" t="str">
        <f t="shared" si="22"/>
        <v>NA</v>
      </c>
      <c r="W75" s="9" t="str">
        <f t="shared" si="23"/>
        <v>NA</v>
      </c>
      <c r="AC75" s="3">
        <v>1</v>
      </c>
      <c r="AG75">
        <f t="shared" ref="AG75:AG83" si="26">IF( F75&lt;1479,((-0.008272499)+(0.0004022994*F75)+(-0.000000006851889*F75^2)), ((0.06840447)+(0.0003371115*F75)+(0.00000000005655476*F75^2)))</f>
        <v>0.13924301954187099</v>
      </c>
      <c r="AH75">
        <f t="shared" ref="AH75:AH83" si="27">IF(G75&lt;5895,((-0.06000276)+(0.0003575085*G75)+(-0.0000000102558*G75^2)),((0.03950658)+(0.0003052105*G75)+(0.000000000008461421*G75^2)))</f>
        <v>0.40954645885379998</v>
      </c>
      <c r="AJ75" s="2">
        <f t="shared" si="24"/>
        <v>0.12846560982933017</v>
      </c>
      <c r="AK75" s="2">
        <f t="shared" si="25"/>
        <v>0.40557385820291808</v>
      </c>
    </row>
    <row r="76" spans="1:37" ht="14.5" x14ac:dyDescent="0.35">
      <c r="A76">
        <v>28</v>
      </c>
      <c r="B76">
        <v>31</v>
      </c>
      <c r="C76">
        <v>300</v>
      </c>
      <c r="D76" t="s">
        <v>95</v>
      </c>
      <c r="E76" t="s">
        <v>22</v>
      </c>
      <c r="F76">
        <v>478</v>
      </c>
      <c r="G76">
        <v>1656</v>
      </c>
      <c r="H76">
        <v>5.6000000000000001E-2</v>
      </c>
      <c r="I76">
        <v>0.16600000000000001</v>
      </c>
      <c r="J76">
        <v>0.92259999999999998</v>
      </c>
      <c r="K76">
        <v>0.99029999999999996</v>
      </c>
      <c r="L76">
        <v>0</v>
      </c>
      <c r="M76">
        <v>0</v>
      </c>
      <c r="N76">
        <v>2.9668000000000001</v>
      </c>
      <c r="O76"/>
      <c r="P76"/>
      <c r="Q76" s="4">
        <v>44251</v>
      </c>
      <c r="R76" s="1">
        <v>0.78789351851851863</v>
      </c>
      <c r="T76" s="9">
        <f t="shared" si="20"/>
        <v>0.16800000000000001</v>
      </c>
      <c r="U76" s="9">
        <f t="shared" si="21"/>
        <v>0.49800000000000005</v>
      </c>
      <c r="V76" s="9" t="str">
        <f t="shared" si="22"/>
        <v>NA</v>
      </c>
      <c r="W76" s="9" t="str">
        <f t="shared" si="23"/>
        <v>NA</v>
      </c>
      <c r="AC76" s="3">
        <v>1</v>
      </c>
      <c r="AG76">
        <f t="shared" si="26"/>
        <v>0.18246106719372399</v>
      </c>
      <c r="AH76">
        <f t="shared" si="27"/>
        <v>0.50390646645119996</v>
      </c>
      <c r="AJ76" s="2">
        <f t="shared" si="24"/>
        <v>0.16833858059292975</v>
      </c>
      <c r="AK76" s="2">
        <f t="shared" si="25"/>
        <v>0.49901857372662328</v>
      </c>
    </row>
    <row r="77" spans="1:37" ht="14.5" x14ac:dyDescent="0.35">
      <c r="A77">
        <v>29</v>
      </c>
      <c r="B77">
        <v>32</v>
      </c>
      <c r="C77">
        <v>300</v>
      </c>
      <c r="D77" t="s">
        <v>96</v>
      </c>
      <c r="E77" t="s">
        <v>22</v>
      </c>
      <c r="F77">
        <v>611</v>
      </c>
      <c r="G77">
        <v>3199</v>
      </c>
      <c r="H77">
        <v>7.1999999999999995E-2</v>
      </c>
      <c r="I77">
        <v>0.32300000000000001</v>
      </c>
      <c r="J77">
        <v>0.92259999999999998</v>
      </c>
      <c r="K77">
        <v>0.99029999999999996</v>
      </c>
      <c r="L77">
        <v>0</v>
      </c>
      <c r="M77">
        <v>0</v>
      </c>
      <c r="N77">
        <v>4.4684999999999997</v>
      </c>
      <c r="O77"/>
      <c r="P77"/>
      <c r="Q77" s="4">
        <v>44251</v>
      </c>
      <c r="R77" s="1">
        <v>0.79530092592592594</v>
      </c>
      <c r="T77" s="9">
        <f t="shared" si="20"/>
        <v>0.21599999999999997</v>
      </c>
      <c r="U77" s="9">
        <f t="shared" si="21"/>
        <v>0.96900000000000008</v>
      </c>
      <c r="V77" s="9" t="str">
        <f t="shared" si="22"/>
        <v>NA</v>
      </c>
      <c r="W77" s="9" t="str">
        <f t="shared" si="23"/>
        <v>NA</v>
      </c>
      <c r="X77" s="14"/>
      <c r="Y77" s="14"/>
      <c r="Z77" s="14"/>
      <c r="AA77" s="14"/>
      <c r="AB77" s="14"/>
      <c r="AC77" s="3">
        <v>1</v>
      </c>
      <c r="AG77">
        <f t="shared" si="26"/>
        <v>0.23497448034663099</v>
      </c>
      <c r="AH77">
        <f t="shared" si="27"/>
        <v>0.97871316636420003</v>
      </c>
      <c r="AJ77" s="2">
        <f t="shared" si="24"/>
        <v>0.21678745556780174</v>
      </c>
      <c r="AK77" s="2">
        <f t="shared" si="25"/>
        <v>0.96921964865046728</v>
      </c>
    </row>
    <row r="78" spans="1:37" ht="14.5" x14ac:dyDescent="0.35">
      <c r="A78">
        <v>30</v>
      </c>
      <c r="B78">
        <v>33</v>
      </c>
      <c r="C78">
        <v>300</v>
      </c>
      <c r="D78" t="s">
        <v>97</v>
      </c>
      <c r="E78" t="s">
        <v>22</v>
      </c>
      <c r="F78">
        <v>403</v>
      </c>
      <c r="G78">
        <v>935</v>
      </c>
      <c r="H78">
        <v>4.7E-2</v>
      </c>
      <c r="I78">
        <v>8.7999999999999995E-2</v>
      </c>
      <c r="J78">
        <v>0.92259999999999998</v>
      </c>
      <c r="K78">
        <v>0.99029999999999996</v>
      </c>
      <c r="L78">
        <v>0</v>
      </c>
      <c r="M78">
        <v>0</v>
      </c>
      <c r="N78">
        <v>1.8627</v>
      </c>
      <c r="O78"/>
      <c r="P78"/>
      <c r="Q78" s="4">
        <v>44251</v>
      </c>
      <c r="R78" s="1">
        <v>0.80278935185185185</v>
      </c>
      <c r="T78" s="9">
        <f t="shared" si="20"/>
        <v>0.14099999999999999</v>
      </c>
      <c r="U78" s="9">
        <f t="shared" si="21"/>
        <v>0.26400000000000001</v>
      </c>
      <c r="V78" s="9" t="str">
        <f t="shared" si="22"/>
        <v>NA</v>
      </c>
      <c r="W78" s="9" t="str">
        <f t="shared" si="23"/>
        <v>NA</v>
      </c>
      <c r="AC78" s="3">
        <v>1</v>
      </c>
      <c r="AG78">
        <f t="shared" si="26"/>
        <v>0.15274135075939901</v>
      </c>
      <c r="AH78">
        <f t="shared" si="27"/>
        <v>0.26530181074500003</v>
      </c>
      <c r="AJ78" s="2">
        <f t="shared" si="24"/>
        <v>0.14091917021062153</v>
      </c>
      <c r="AK78" s="2">
        <f t="shared" si="25"/>
        <v>0.26272838318077352</v>
      </c>
    </row>
    <row r="79" spans="1:37" ht="14.5" x14ac:dyDescent="0.35">
      <c r="A79">
        <v>31</v>
      </c>
      <c r="B79">
        <v>34</v>
      </c>
      <c r="C79">
        <v>10.35</v>
      </c>
      <c r="D79" t="s">
        <v>23</v>
      </c>
      <c r="E79" t="s">
        <v>22</v>
      </c>
      <c r="F79">
        <v>3234</v>
      </c>
      <c r="G79">
        <v>12078</v>
      </c>
      <c r="H79">
        <v>10.334</v>
      </c>
      <c r="I79">
        <v>35.658999999999999</v>
      </c>
      <c r="J79">
        <v>0.92259999999999998</v>
      </c>
      <c r="K79">
        <v>0.99029999999999996</v>
      </c>
      <c r="L79">
        <v>0</v>
      </c>
      <c r="M79">
        <v>0</v>
      </c>
      <c r="N79">
        <v>3.4504999999999999</v>
      </c>
      <c r="O79"/>
      <c r="P79"/>
      <c r="Q79" s="4">
        <v>44251</v>
      </c>
      <c r="R79" s="1">
        <v>0.8102893518518518</v>
      </c>
      <c r="T79" s="9">
        <f t="shared" si="20"/>
        <v>1.069569</v>
      </c>
      <c r="U79" s="9">
        <f t="shared" si="21"/>
        <v>3.6907065000000001</v>
      </c>
      <c r="V79" s="9">
        <f t="shared" ref="V79:V83" si="28">IF(D79="aa as unknown",100*(T79-(C79*10.52/100))/(C79*10.52/100),"NA")</f>
        <v>-1.7680608365018928</v>
      </c>
      <c r="W79" s="9">
        <f t="shared" ref="W79:W83" si="29">IF(D79="aa as unknown",100*(U79-(C79*36.06/100))/(C79*36.06/100),"NA")</f>
        <v>-1.1120354963949011</v>
      </c>
      <c r="AC79" s="3">
        <v>1</v>
      </c>
      <c r="AG79">
        <f t="shared" si="26"/>
        <v>1.1592145534354787</v>
      </c>
      <c r="AH79">
        <f t="shared" si="27"/>
        <v>3.7270733348833969</v>
      </c>
      <c r="AJ79" s="2">
        <f t="shared" si="24"/>
        <v>1.0694913469995726</v>
      </c>
      <c r="AK79" s="2">
        <f t="shared" si="25"/>
        <v>3.6909207235350276</v>
      </c>
    </row>
    <row r="80" spans="1:37" ht="14.5" x14ac:dyDescent="0.35">
      <c r="A80">
        <v>32</v>
      </c>
      <c r="B80">
        <v>8</v>
      </c>
      <c r="C80">
        <v>629.92999999999995</v>
      </c>
      <c r="D80" t="s">
        <v>36</v>
      </c>
      <c r="E80" t="s">
        <v>22</v>
      </c>
      <c r="F80">
        <v>416</v>
      </c>
      <c r="G80">
        <v>4815</v>
      </c>
      <c r="H80">
        <v>2.3E-2</v>
      </c>
      <c r="I80">
        <v>0.224</v>
      </c>
      <c r="J80">
        <v>0.92259999999999998</v>
      </c>
      <c r="K80">
        <v>0.99029999999999996</v>
      </c>
      <c r="L80">
        <v>0</v>
      </c>
      <c r="M80">
        <v>0</v>
      </c>
      <c r="N80">
        <v>9.6730999999999998</v>
      </c>
      <c r="O80"/>
      <c r="P80"/>
      <c r="Q80" s="4">
        <v>44251</v>
      </c>
      <c r="R80" s="1">
        <v>0.81763888888888892</v>
      </c>
      <c r="T80" s="9">
        <f t="shared" si="20"/>
        <v>0.14488389999999998</v>
      </c>
      <c r="U80" s="9">
        <f t="shared" si="21"/>
        <v>1.4110431999999999</v>
      </c>
      <c r="V80" s="9" t="str">
        <f t="shared" si="28"/>
        <v>NA</v>
      </c>
      <c r="W80" s="9" t="str">
        <f t="shared" si="29"/>
        <v>NA</v>
      </c>
      <c r="AC80" s="3">
        <v>1</v>
      </c>
      <c r="AG80">
        <f t="shared" si="26"/>
        <v>0.15789829089721602</v>
      </c>
      <c r="AH80">
        <f t="shared" si="27"/>
        <v>1.4236278927449999</v>
      </c>
      <c r="AJ80" s="2">
        <f t="shared" si="24"/>
        <v>0.14567696318177151</v>
      </c>
      <c r="AK80" s="2">
        <f t="shared" si="25"/>
        <v>1.4098187021853734</v>
      </c>
    </row>
    <row r="81" spans="1:37" ht="14.5" x14ac:dyDescent="0.35">
      <c r="A81">
        <v>33</v>
      </c>
      <c r="B81">
        <v>9</v>
      </c>
      <c r="C81">
        <v>617.49</v>
      </c>
      <c r="D81" t="s">
        <v>36</v>
      </c>
      <c r="E81" t="s">
        <v>22</v>
      </c>
      <c r="F81">
        <v>309</v>
      </c>
      <c r="G81">
        <v>4644</v>
      </c>
      <c r="H81">
        <v>1.7000000000000001E-2</v>
      </c>
      <c r="I81">
        <v>0.221</v>
      </c>
      <c r="J81">
        <v>0.92259999999999998</v>
      </c>
      <c r="K81">
        <v>0.99029999999999996</v>
      </c>
      <c r="L81">
        <v>0</v>
      </c>
      <c r="M81">
        <v>0</v>
      </c>
      <c r="N81">
        <v>12.8134</v>
      </c>
      <c r="O81"/>
      <c r="P81"/>
      <c r="Q81" s="4">
        <v>44251</v>
      </c>
      <c r="R81" s="1">
        <v>0.82500000000000007</v>
      </c>
      <c r="T81" s="9">
        <f t="shared" si="20"/>
        <v>0.10497330000000002</v>
      </c>
      <c r="U81" s="9">
        <f t="shared" si="21"/>
        <v>1.3646529000000001</v>
      </c>
      <c r="V81" s="9" t="str">
        <f t="shared" si="28"/>
        <v>NA</v>
      </c>
      <c r="W81" s="9" t="str">
        <f t="shared" si="29"/>
        <v>NA</v>
      </c>
      <c r="AC81" s="3">
        <v>1</v>
      </c>
      <c r="AG81">
        <f t="shared" si="26"/>
        <v>0.11538379038639099</v>
      </c>
      <c r="AH81">
        <f t="shared" si="27"/>
        <v>1.3790825829311999</v>
      </c>
      <c r="AJ81" s="2">
        <f t="shared" si="24"/>
        <v>0.10645308501048432</v>
      </c>
      <c r="AK81" s="2">
        <f t="shared" si="25"/>
        <v>1.3657054818767671</v>
      </c>
    </row>
    <row r="82" spans="1:37" ht="14.5" x14ac:dyDescent="0.35">
      <c r="A82">
        <v>34</v>
      </c>
      <c r="B82">
        <v>10</v>
      </c>
      <c r="C82">
        <v>621.54</v>
      </c>
      <c r="D82" t="s">
        <v>36</v>
      </c>
      <c r="E82" t="s">
        <v>22</v>
      </c>
      <c r="F82">
        <v>408</v>
      </c>
      <c r="G82">
        <v>4577</v>
      </c>
      <c r="H82">
        <v>2.3E-2</v>
      </c>
      <c r="I82">
        <v>0.217</v>
      </c>
      <c r="J82">
        <v>0.92259999999999998</v>
      </c>
      <c r="K82">
        <v>0.99029999999999996</v>
      </c>
      <c r="L82">
        <v>0</v>
      </c>
      <c r="M82">
        <v>0</v>
      </c>
      <c r="N82">
        <v>9.4570000000000007</v>
      </c>
      <c r="O82"/>
      <c r="P82"/>
      <c r="Q82" s="4">
        <v>44251</v>
      </c>
      <c r="R82" s="1">
        <v>0.83234953703703696</v>
      </c>
      <c r="T82" s="9">
        <f t="shared" si="20"/>
        <v>0.14295419999999998</v>
      </c>
      <c r="U82" s="9">
        <f t="shared" si="21"/>
        <v>1.3487418</v>
      </c>
      <c r="V82" s="9" t="str">
        <f t="shared" si="28"/>
        <v>NA</v>
      </c>
      <c r="W82" s="9" t="str">
        <f t="shared" si="29"/>
        <v>NA</v>
      </c>
      <c r="AC82" s="3">
        <v>1</v>
      </c>
      <c r="AG82">
        <f t="shared" si="26"/>
        <v>0.15472506334950401</v>
      </c>
      <c r="AH82">
        <f t="shared" si="27"/>
        <v>1.3614656184618001</v>
      </c>
      <c r="AJ82" s="2">
        <f t="shared" si="24"/>
        <v>0.1427493434462524</v>
      </c>
      <c r="AK82" s="2">
        <f t="shared" si="25"/>
        <v>1.3482594019627205</v>
      </c>
    </row>
    <row r="83" spans="1:37" ht="14.5" x14ac:dyDescent="0.35">
      <c r="A83">
        <v>35</v>
      </c>
      <c r="B83">
        <v>46</v>
      </c>
      <c r="C83">
        <v>9.93</v>
      </c>
      <c r="D83" t="s">
        <v>23</v>
      </c>
      <c r="E83" t="s">
        <v>22</v>
      </c>
      <c r="F83">
        <v>3095</v>
      </c>
      <c r="G83">
        <v>11667</v>
      </c>
      <c r="H83">
        <v>10.336</v>
      </c>
      <c r="I83">
        <v>35.914000000000001</v>
      </c>
      <c r="J83">
        <v>0.92259999999999998</v>
      </c>
      <c r="K83">
        <v>0.99029999999999996</v>
      </c>
      <c r="L83">
        <v>0</v>
      </c>
      <c r="M83">
        <v>0</v>
      </c>
      <c r="N83">
        <v>3.4748000000000001</v>
      </c>
      <c r="O83"/>
      <c r="P83"/>
      <c r="Q83" s="4">
        <v>44251</v>
      </c>
      <c r="R83" s="1">
        <v>0.83981481481481479</v>
      </c>
      <c r="T83" s="9">
        <f t="shared" si="20"/>
        <v>1.0263648000000001</v>
      </c>
      <c r="U83" s="9">
        <f t="shared" si="21"/>
        <v>3.5662601999999999</v>
      </c>
      <c r="V83" s="9">
        <f t="shared" si="28"/>
        <v>-1.7490494296577777</v>
      </c>
      <c r="W83" s="9">
        <f t="shared" si="29"/>
        <v>-0.40488075429840409</v>
      </c>
      <c r="AC83" s="3">
        <v>1</v>
      </c>
      <c r="AG83">
        <f t="shared" si="26"/>
        <v>1.1123063019599091</v>
      </c>
      <c r="AH83">
        <f t="shared" si="27"/>
        <v>3.6015492427258811</v>
      </c>
      <c r="AJ83" s="2">
        <f t="shared" si="24"/>
        <v>1.0262137941882121</v>
      </c>
      <c r="AK83" s="2">
        <f t="shared" si="25"/>
        <v>3.5666142150714397</v>
      </c>
    </row>
    <row r="84" spans="1:37" ht="14.5" x14ac:dyDescent="0.35">
      <c r="A84">
        <v>36</v>
      </c>
      <c r="B84">
        <v>47</v>
      </c>
      <c r="C84">
        <v>0</v>
      </c>
      <c r="D84"/>
      <c r="E84"/>
      <c r="F84">
        <v>0</v>
      </c>
      <c r="G84">
        <v>0</v>
      </c>
      <c r="H84">
        <v>0</v>
      </c>
      <c r="I84">
        <v>0</v>
      </c>
      <c r="J84">
        <v>0.92259999999999998</v>
      </c>
      <c r="K84">
        <v>0.99029999999999996</v>
      </c>
      <c r="L84">
        <v>0</v>
      </c>
      <c r="M84">
        <v>0</v>
      </c>
      <c r="N84">
        <v>0</v>
      </c>
      <c r="O84"/>
      <c r="P84"/>
      <c r="Q84"/>
      <c r="R84"/>
      <c r="T84" s="9">
        <f t="shared" ref="T84:T147" si="30">C84*H84/100</f>
        <v>0</v>
      </c>
      <c r="U84" s="9">
        <f t="shared" ref="U84:U147" si="31">C84*I84/100</f>
        <v>0</v>
      </c>
      <c r="V84" s="9" t="str">
        <f t="shared" ref="V84:V147" si="32">IF(D84="aa as unknown",100*(T84-(C84*10.52/100))/(C84*10.52/100),"NA")</f>
        <v>NA</v>
      </c>
      <c r="W84" s="9" t="str">
        <f t="shared" ref="W84:W147" si="33">IF(D84="aa as unknown",100*(U84-(C84*36.06/100))/(C84*36.06/100),"NA")</f>
        <v>NA</v>
      </c>
      <c r="AC84" s="3">
        <v>1</v>
      </c>
      <c r="AG84">
        <f t="shared" ref="AG84:AG147" si="34">IF( F84&lt;1479,((-0.008272499)+(0.0004022994*F84)+(-0.000000006851889*F84^2)), ((0.06840447)+(0.0003371115*F84)+(0.00000000005655476*F84^2)))</f>
        <v>-8.2724990000000009E-3</v>
      </c>
      <c r="AH84">
        <f t="shared" ref="AH84:AH147" si="35">IF(G84&lt;5895,((-0.06000276)+(0.0003575085*G84)+(-0.0000000102558*G84^2)),((0.03950658)+(0.0003052105*G84)+(0.000000000008461421*G84^2)))</f>
        <v>-6.0002760000000002E-2</v>
      </c>
      <c r="AJ84" s="2">
        <f t="shared" ref="AJ84:AJ147" si="36">AG84*J84</f>
        <v>-7.6322075774000004E-3</v>
      </c>
      <c r="AK84" s="2">
        <f t="shared" ref="AK84:AK147" si="37">AH84*K84</f>
        <v>-5.9420733227999997E-2</v>
      </c>
    </row>
    <row r="85" spans="1:37" ht="14.5" x14ac:dyDescent="0.35">
      <c r="A85">
        <v>1</v>
      </c>
      <c r="B85">
        <v>1</v>
      </c>
      <c r="C85">
        <v>50</v>
      </c>
      <c r="D85" t="s">
        <v>24</v>
      </c>
      <c r="E85" t="s">
        <v>18</v>
      </c>
      <c r="F85">
        <v>148</v>
      </c>
      <c r="G85">
        <v>2414</v>
      </c>
      <c r="H85">
        <v>0.10199999999999999</v>
      </c>
      <c r="I85">
        <v>1.4870000000000001</v>
      </c>
      <c r="J85">
        <v>1</v>
      </c>
      <c r="K85">
        <v>1</v>
      </c>
      <c r="L85">
        <v>0</v>
      </c>
      <c r="M85">
        <v>0</v>
      </c>
      <c r="N85">
        <v>14.598599999999999</v>
      </c>
      <c r="O85"/>
      <c r="P85"/>
      <c r="Q85" s="4">
        <v>44252</v>
      </c>
      <c r="R85" s="1">
        <v>0.55853009259259256</v>
      </c>
      <c r="T85" s="9">
        <f t="shared" si="30"/>
        <v>5.0999999999999997E-2</v>
      </c>
      <c r="U85" s="9">
        <f t="shared" si="31"/>
        <v>0.74350000000000005</v>
      </c>
      <c r="V85" s="9" t="str">
        <f t="shared" si="32"/>
        <v>NA</v>
      </c>
      <c r="W85" s="9" t="str">
        <f t="shared" si="33"/>
        <v>NA</v>
      </c>
      <c r="AC85" s="3">
        <v>1</v>
      </c>
      <c r="AG85">
        <f t="shared" si="34"/>
        <v>5.1117728423343993E-2</v>
      </c>
      <c r="AH85">
        <f t="shared" si="35"/>
        <v>0.74325815110319993</v>
      </c>
      <c r="AJ85" s="2">
        <f t="shared" si="36"/>
        <v>5.1117728423343993E-2</v>
      </c>
      <c r="AK85" s="2">
        <f t="shared" si="37"/>
        <v>0.74325815110319993</v>
      </c>
    </row>
    <row r="86" spans="1:37" ht="14.5" x14ac:dyDescent="0.35">
      <c r="A86">
        <v>2</v>
      </c>
      <c r="B86">
        <v>2</v>
      </c>
      <c r="C86">
        <v>50</v>
      </c>
      <c r="D86" t="s">
        <v>24</v>
      </c>
      <c r="E86" t="s">
        <v>18</v>
      </c>
      <c r="F86">
        <v>0</v>
      </c>
      <c r="G86">
        <v>655</v>
      </c>
      <c r="H86">
        <v>0</v>
      </c>
      <c r="I86">
        <v>0.33900000000000002</v>
      </c>
      <c r="J86">
        <v>1</v>
      </c>
      <c r="K86">
        <v>1</v>
      </c>
      <c r="L86">
        <v>0</v>
      </c>
      <c r="M86">
        <v>0</v>
      </c>
      <c r="N86">
        <v>0</v>
      </c>
      <c r="O86"/>
      <c r="P86" t="s">
        <v>98</v>
      </c>
      <c r="Q86" s="4">
        <v>44252</v>
      </c>
      <c r="R86" s="1">
        <v>0.56400462962962961</v>
      </c>
      <c r="T86" s="9">
        <f t="shared" si="30"/>
        <v>0</v>
      </c>
      <c r="U86" s="9">
        <f t="shared" si="31"/>
        <v>0.16950000000000004</v>
      </c>
      <c r="V86" s="9" t="str">
        <f t="shared" si="32"/>
        <v>NA</v>
      </c>
      <c r="W86" s="9" t="str">
        <f t="shared" si="33"/>
        <v>NA</v>
      </c>
      <c r="AC86" s="3">
        <v>1</v>
      </c>
      <c r="AG86">
        <f t="shared" si="34"/>
        <v>-8.2724990000000009E-3</v>
      </c>
      <c r="AH86">
        <f t="shared" si="35"/>
        <v>0.16976531290499997</v>
      </c>
      <c r="AJ86" s="2">
        <f t="shared" si="36"/>
        <v>-8.2724990000000009E-3</v>
      </c>
      <c r="AK86" s="2">
        <f t="shared" si="37"/>
        <v>0.16976531290499997</v>
      </c>
    </row>
    <row r="87" spans="1:37" ht="14.5" x14ac:dyDescent="0.35">
      <c r="A87">
        <v>3</v>
      </c>
      <c r="B87">
        <v>3</v>
      </c>
      <c r="C87">
        <v>50</v>
      </c>
      <c r="D87" t="s">
        <v>37</v>
      </c>
      <c r="E87" t="s">
        <v>22</v>
      </c>
      <c r="F87">
        <v>0</v>
      </c>
      <c r="G87">
        <v>29</v>
      </c>
      <c r="H87">
        <v>0</v>
      </c>
      <c r="I87">
        <v>1.0999999999999999E-2</v>
      </c>
      <c r="J87">
        <v>1</v>
      </c>
      <c r="K87">
        <v>1</v>
      </c>
      <c r="L87">
        <v>0</v>
      </c>
      <c r="M87">
        <v>0</v>
      </c>
      <c r="N87">
        <v>0</v>
      </c>
      <c r="O87"/>
      <c r="P87" t="s">
        <v>99</v>
      </c>
      <c r="Q87" s="4">
        <v>44252</v>
      </c>
      <c r="R87" s="1">
        <v>0.57133101851851853</v>
      </c>
      <c r="T87" s="9">
        <f t="shared" si="30"/>
        <v>0</v>
      </c>
      <c r="U87" s="9">
        <f t="shared" si="31"/>
        <v>5.4999999999999997E-3</v>
      </c>
      <c r="V87" s="9" t="str">
        <f t="shared" si="32"/>
        <v>NA</v>
      </c>
      <c r="W87" s="9" t="str">
        <f t="shared" si="33"/>
        <v>NA</v>
      </c>
      <c r="AC87" s="3">
        <v>1</v>
      </c>
      <c r="AG87">
        <f t="shared" si="34"/>
        <v>-8.2724990000000009E-3</v>
      </c>
      <c r="AH87">
        <f t="shared" si="35"/>
        <v>-4.9643638627800003E-2</v>
      </c>
      <c r="AJ87" s="2">
        <f t="shared" si="36"/>
        <v>-8.2724990000000009E-3</v>
      </c>
      <c r="AK87" s="2">
        <f t="shared" si="37"/>
        <v>-4.9643638627800003E-2</v>
      </c>
    </row>
    <row r="88" spans="1:37" ht="14.5" x14ac:dyDescent="0.35">
      <c r="A88">
        <v>4</v>
      </c>
      <c r="B88">
        <v>4</v>
      </c>
      <c r="C88">
        <v>9.84</v>
      </c>
      <c r="D88" t="s">
        <v>19</v>
      </c>
      <c r="E88" t="s">
        <v>22</v>
      </c>
      <c r="F88">
        <v>3046</v>
      </c>
      <c r="G88">
        <v>11485</v>
      </c>
      <c r="H88">
        <v>11.135999999999999</v>
      </c>
      <c r="I88">
        <v>36.036000000000001</v>
      </c>
      <c r="J88">
        <v>1</v>
      </c>
      <c r="K88">
        <v>1</v>
      </c>
      <c r="L88">
        <v>0</v>
      </c>
      <c r="M88">
        <v>0</v>
      </c>
      <c r="N88">
        <v>3.2360000000000002</v>
      </c>
      <c r="O88"/>
      <c r="P88"/>
      <c r="Q88" s="4">
        <v>44252</v>
      </c>
      <c r="R88" s="1">
        <v>0.57869212962962957</v>
      </c>
      <c r="T88" s="9">
        <f t="shared" si="30"/>
        <v>1.0957824</v>
      </c>
      <c r="U88" s="9">
        <f t="shared" si="31"/>
        <v>3.5459423999999999</v>
      </c>
      <c r="V88" s="9" t="str">
        <f t="shared" si="32"/>
        <v>NA</v>
      </c>
      <c r="W88" s="9" t="str">
        <f t="shared" si="33"/>
        <v>NA</v>
      </c>
      <c r="AC88" s="3">
        <v>1</v>
      </c>
      <c r="AG88">
        <f t="shared" si="34"/>
        <v>1.0957708206236321</v>
      </c>
      <c r="AH88">
        <f t="shared" si="35"/>
        <v>3.5459652781408244</v>
      </c>
      <c r="AJ88" s="2">
        <f t="shared" si="36"/>
        <v>1.0957708206236321</v>
      </c>
      <c r="AK88" s="2">
        <f t="shared" si="37"/>
        <v>3.5459652781408244</v>
      </c>
    </row>
    <row r="89" spans="1:37" ht="14.5" x14ac:dyDescent="0.35">
      <c r="A89">
        <v>5</v>
      </c>
      <c r="B89">
        <v>5</v>
      </c>
      <c r="C89">
        <v>9.81</v>
      </c>
      <c r="D89" t="s">
        <v>20</v>
      </c>
      <c r="E89" t="s">
        <v>22</v>
      </c>
      <c r="F89">
        <v>3025</v>
      </c>
      <c r="G89">
        <v>11550</v>
      </c>
      <c r="H89">
        <v>10.52</v>
      </c>
      <c r="I89">
        <v>36.06</v>
      </c>
      <c r="J89">
        <v>0.94789999999999996</v>
      </c>
      <c r="K89">
        <v>0.99199999999999999</v>
      </c>
      <c r="L89">
        <v>0</v>
      </c>
      <c r="M89">
        <v>0</v>
      </c>
      <c r="N89">
        <v>3.4278</v>
      </c>
      <c r="O89"/>
      <c r="P89"/>
      <c r="Q89" s="4">
        <v>44252</v>
      </c>
      <c r="R89" s="1">
        <v>0.58603009259259264</v>
      </c>
      <c r="T89" s="9">
        <f t="shared" si="30"/>
        <v>1.0320119999999999</v>
      </c>
      <c r="U89" s="9">
        <f t="shared" si="31"/>
        <v>3.5374860000000008</v>
      </c>
      <c r="V89" s="9" t="str">
        <f t="shared" si="32"/>
        <v>NA</v>
      </c>
      <c r="W89" s="9" t="str">
        <f t="shared" si="33"/>
        <v>NA</v>
      </c>
      <c r="AC89" s="3">
        <v>1</v>
      </c>
      <c r="AG89">
        <f t="shared" si="34"/>
        <v>1.088684268900725</v>
      </c>
      <c r="AH89">
        <f t="shared" si="35"/>
        <v>3.5658166297149525</v>
      </c>
      <c r="AJ89" s="2">
        <f t="shared" si="36"/>
        <v>1.0319638184909972</v>
      </c>
      <c r="AK89" s="2">
        <f t="shared" si="37"/>
        <v>3.5372900966772329</v>
      </c>
    </row>
    <row r="90" spans="1:37" ht="14.5" x14ac:dyDescent="0.35">
      <c r="A90">
        <v>6</v>
      </c>
      <c r="B90">
        <v>6</v>
      </c>
      <c r="C90">
        <v>10.46</v>
      </c>
      <c r="D90" t="s">
        <v>20</v>
      </c>
      <c r="E90" t="s">
        <v>22</v>
      </c>
      <c r="F90">
        <v>3303</v>
      </c>
      <c r="G90">
        <v>12334</v>
      </c>
      <c r="H90">
        <v>10.52</v>
      </c>
      <c r="I90">
        <v>36.06</v>
      </c>
      <c r="J90">
        <v>0.93049999999999999</v>
      </c>
      <c r="K90">
        <v>0.99119999999999997</v>
      </c>
      <c r="L90">
        <v>0</v>
      </c>
      <c r="M90">
        <v>0</v>
      </c>
      <c r="N90">
        <v>3.4278</v>
      </c>
      <c r="O90"/>
      <c r="P90"/>
      <c r="Q90" s="4">
        <v>44252</v>
      </c>
      <c r="R90" s="1">
        <v>0.59340277777777783</v>
      </c>
      <c r="T90" s="9">
        <f t="shared" si="30"/>
        <v>1.100392</v>
      </c>
      <c r="U90" s="9">
        <f t="shared" si="31"/>
        <v>3.7718760000000002</v>
      </c>
      <c r="V90" s="9" t="str">
        <f t="shared" si="32"/>
        <v>NA</v>
      </c>
      <c r="W90" s="9" t="str">
        <f t="shared" si="33"/>
        <v>NA</v>
      </c>
      <c r="AC90" s="3">
        <v>1</v>
      </c>
      <c r="AG90">
        <f t="shared" si="34"/>
        <v>1.1825007561296408</v>
      </c>
      <c r="AH90">
        <f t="shared" si="35"/>
        <v>3.8052601022970167</v>
      </c>
      <c r="AJ90" s="2">
        <f t="shared" si="36"/>
        <v>1.1003169535786308</v>
      </c>
      <c r="AK90" s="2">
        <f t="shared" si="37"/>
        <v>3.7717738133968028</v>
      </c>
    </row>
    <row r="91" spans="1:37" ht="14.5" x14ac:dyDescent="0.35">
      <c r="A91">
        <v>7</v>
      </c>
      <c r="B91">
        <v>7</v>
      </c>
      <c r="C91">
        <v>9.67</v>
      </c>
      <c r="D91" t="s">
        <v>20</v>
      </c>
      <c r="E91" t="s">
        <v>22</v>
      </c>
      <c r="F91">
        <v>3098</v>
      </c>
      <c r="G91">
        <v>11446</v>
      </c>
      <c r="H91">
        <v>10.52</v>
      </c>
      <c r="I91">
        <v>36.06</v>
      </c>
      <c r="J91">
        <v>0.91379999999999995</v>
      </c>
      <c r="K91">
        <v>0.98670000000000002</v>
      </c>
      <c r="L91">
        <v>0</v>
      </c>
      <c r="M91">
        <v>0</v>
      </c>
      <c r="N91">
        <v>3.4278</v>
      </c>
      <c r="O91"/>
      <c r="P91"/>
      <c r="Q91" s="4">
        <v>44252</v>
      </c>
      <c r="R91" s="1">
        <v>0.60077546296296302</v>
      </c>
      <c r="T91" s="9">
        <f t="shared" si="30"/>
        <v>1.0172839999999999</v>
      </c>
      <c r="U91" s="9">
        <f t="shared" si="31"/>
        <v>3.4870019999999999</v>
      </c>
      <c r="V91" s="9" t="str">
        <f t="shared" si="32"/>
        <v>NA</v>
      </c>
      <c r="W91" s="9" t="str">
        <f t="shared" si="33"/>
        <v>NA</v>
      </c>
      <c r="AC91" s="3">
        <v>1</v>
      </c>
      <c r="AG91">
        <f t="shared" si="34"/>
        <v>1.1133186871907952</v>
      </c>
      <c r="AH91">
        <f t="shared" si="35"/>
        <v>3.5340545015158717</v>
      </c>
      <c r="AJ91" s="2">
        <f t="shared" si="36"/>
        <v>1.0173506163549486</v>
      </c>
      <c r="AK91" s="2">
        <f t="shared" si="37"/>
        <v>3.4870515766457109</v>
      </c>
    </row>
    <row r="92" spans="1:37" ht="14.5" x14ac:dyDescent="0.35">
      <c r="A92">
        <v>8</v>
      </c>
      <c r="B92">
        <v>8</v>
      </c>
      <c r="C92">
        <v>603.45000000000005</v>
      </c>
      <c r="D92" t="s">
        <v>36</v>
      </c>
      <c r="E92" t="s">
        <v>22</v>
      </c>
      <c r="F92">
        <v>321</v>
      </c>
      <c r="G92">
        <v>4757</v>
      </c>
      <c r="H92">
        <v>1.9E-2</v>
      </c>
      <c r="I92">
        <v>0.23100000000000001</v>
      </c>
      <c r="J92">
        <v>0.93069999999999997</v>
      </c>
      <c r="K92">
        <v>0.99</v>
      </c>
      <c r="L92">
        <v>0</v>
      </c>
      <c r="M92">
        <v>0</v>
      </c>
      <c r="N92">
        <v>12.455299999999999</v>
      </c>
      <c r="O92"/>
      <c r="P92"/>
      <c r="Q92" s="4">
        <v>44252</v>
      </c>
      <c r="R92" s="1">
        <v>0.60815972222222225</v>
      </c>
      <c r="T92" s="9">
        <f t="shared" si="30"/>
        <v>0.11465550000000001</v>
      </c>
      <c r="U92" s="9">
        <f t="shared" si="31"/>
        <v>1.3939695000000001</v>
      </c>
      <c r="V92" s="9" t="str">
        <f t="shared" si="32"/>
        <v>NA</v>
      </c>
      <c r="W92" s="9" t="str">
        <f t="shared" si="33"/>
        <v>NA</v>
      </c>
      <c r="AC92" s="3">
        <v>1</v>
      </c>
      <c r="AG92">
        <f t="shared" si="34"/>
        <v>0.12015958290555098</v>
      </c>
      <c r="AH92">
        <f t="shared" si="35"/>
        <v>1.4085861737658001</v>
      </c>
      <c r="AJ92" s="2">
        <f t="shared" si="36"/>
        <v>0.1118325238101963</v>
      </c>
      <c r="AK92" s="2">
        <f t="shared" si="37"/>
        <v>1.3945003120281421</v>
      </c>
    </row>
    <row r="93" spans="1:37" ht="14.5" x14ac:dyDescent="0.35">
      <c r="A93">
        <v>9</v>
      </c>
      <c r="B93">
        <v>9</v>
      </c>
      <c r="C93">
        <v>624.6</v>
      </c>
      <c r="D93" t="s">
        <v>36</v>
      </c>
      <c r="E93" t="s">
        <v>22</v>
      </c>
      <c r="F93">
        <v>438</v>
      </c>
      <c r="G93">
        <v>4766</v>
      </c>
      <c r="H93">
        <v>2.5000000000000001E-2</v>
      </c>
      <c r="I93">
        <v>0.224</v>
      </c>
      <c r="J93">
        <v>0.93069999999999997</v>
      </c>
      <c r="K93">
        <v>0.99</v>
      </c>
      <c r="L93">
        <v>0</v>
      </c>
      <c r="M93">
        <v>0</v>
      </c>
      <c r="N93">
        <v>9.0166000000000004</v>
      </c>
      <c r="O93"/>
      <c r="P93"/>
      <c r="Q93" s="4">
        <v>44252</v>
      </c>
      <c r="R93" s="1">
        <v>0.61548611111111107</v>
      </c>
      <c r="T93" s="9">
        <f t="shared" si="30"/>
        <v>0.15615000000000001</v>
      </c>
      <c r="U93" s="9">
        <f t="shared" si="31"/>
        <v>1.3991040000000001</v>
      </c>
      <c r="V93" s="9" t="str">
        <f t="shared" si="32"/>
        <v>NA</v>
      </c>
      <c r="W93" s="9" t="str">
        <f t="shared" si="33"/>
        <v>NA</v>
      </c>
      <c r="AC93" s="3">
        <v>1</v>
      </c>
      <c r="AG93">
        <f t="shared" si="34"/>
        <v>0.16662014440668402</v>
      </c>
      <c r="AH93">
        <f t="shared" si="35"/>
        <v>1.4109247564152001</v>
      </c>
      <c r="AJ93" s="2">
        <f t="shared" si="36"/>
        <v>0.1550733683993008</v>
      </c>
      <c r="AK93" s="2">
        <f t="shared" si="37"/>
        <v>1.3968155088510481</v>
      </c>
    </row>
    <row r="94" spans="1:37" ht="14.5" x14ac:dyDescent="0.35">
      <c r="A94">
        <v>10</v>
      </c>
      <c r="B94">
        <v>10</v>
      </c>
      <c r="C94">
        <v>621.34</v>
      </c>
      <c r="D94" t="s">
        <v>36</v>
      </c>
      <c r="E94" t="s">
        <v>22</v>
      </c>
      <c r="F94">
        <v>390</v>
      </c>
      <c r="G94">
        <v>4874</v>
      </c>
      <c r="H94">
        <v>2.1999999999999999E-2</v>
      </c>
      <c r="I94">
        <v>0.22900000000000001</v>
      </c>
      <c r="J94">
        <v>0.93069999999999997</v>
      </c>
      <c r="K94">
        <v>0.99</v>
      </c>
      <c r="L94">
        <v>0</v>
      </c>
      <c r="M94">
        <v>0</v>
      </c>
      <c r="N94">
        <v>10.3629</v>
      </c>
      <c r="O94"/>
      <c r="P94"/>
      <c r="Q94" s="4">
        <v>44252</v>
      </c>
      <c r="R94" s="1">
        <v>0.62285879629629626</v>
      </c>
      <c r="T94" s="9">
        <f t="shared" si="30"/>
        <v>0.13669480000000001</v>
      </c>
      <c r="U94" s="9">
        <f t="shared" si="31"/>
        <v>1.4228686000000001</v>
      </c>
      <c r="V94" s="9" t="str">
        <f t="shared" si="32"/>
        <v>NA</v>
      </c>
      <c r="W94" s="9" t="str">
        <f t="shared" si="33"/>
        <v>NA</v>
      </c>
      <c r="AC94" s="3">
        <v>1</v>
      </c>
      <c r="AG94">
        <f t="shared" si="34"/>
        <v>0.14758209468310002</v>
      </c>
      <c r="AH94">
        <f t="shared" si="35"/>
        <v>1.4388581559192</v>
      </c>
      <c r="AJ94" s="2">
        <f t="shared" si="36"/>
        <v>0.13735465552156118</v>
      </c>
      <c r="AK94" s="2">
        <f t="shared" si="37"/>
        <v>1.424469574360008</v>
      </c>
    </row>
    <row r="95" spans="1:37" ht="14.5" x14ac:dyDescent="0.35">
      <c r="A95">
        <v>11</v>
      </c>
      <c r="B95">
        <v>11</v>
      </c>
      <c r="C95">
        <v>300</v>
      </c>
      <c r="D95" t="s">
        <v>100</v>
      </c>
      <c r="E95" t="s">
        <v>22</v>
      </c>
      <c r="F95">
        <v>962</v>
      </c>
      <c r="G95">
        <v>1115</v>
      </c>
      <c r="H95">
        <v>0.11600000000000001</v>
      </c>
      <c r="I95">
        <v>0.107</v>
      </c>
      <c r="J95">
        <v>0.93069999999999997</v>
      </c>
      <c r="K95">
        <v>0.99</v>
      </c>
      <c r="L95">
        <v>0</v>
      </c>
      <c r="M95">
        <v>0</v>
      </c>
      <c r="N95">
        <v>0.92979999999999996</v>
      </c>
      <c r="O95"/>
      <c r="P95"/>
      <c r="Q95" s="4">
        <v>44252</v>
      </c>
      <c r="R95" s="1">
        <v>0.63018518518518518</v>
      </c>
      <c r="T95" s="9">
        <f t="shared" si="30"/>
        <v>0.34800000000000003</v>
      </c>
      <c r="U95" s="9">
        <f t="shared" si="31"/>
        <v>0.32100000000000001</v>
      </c>
      <c r="V95" s="9" t="str">
        <f t="shared" si="32"/>
        <v>NA</v>
      </c>
      <c r="W95" s="9" t="str">
        <f t="shared" si="33"/>
        <v>NA</v>
      </c>
      <c r="AC95" s="3">
        <v>1</v>
      </c>
      <c r="AG95">
        <f t="shared" si="34"/>
        <v>0.37239848423628397</v>
      </c>
      <c r="AH95">
        <f t="shared" si="35"/>
        <v>0.32586895054500004</v>
      </c>
      <c r="AJ95" s="2">
        <f t="shared" si="36"/>
        <v>0.34659126927870948</v>
      </c>
      <c r="AK95" s="2">
        <f t="shared" si="37"/>
        <v>0.32261026103955004</v>
      </c>
    </row>
    <row r="96" spans="1:37" ht="14.5" x14ac:dyDescent="0.35">
      <c r="A96">
        <v>12</v>
      </c>
      <c r="B96">
        <v>12</v>
      </c>
      <c r="C96">
        <v>300</v>
      </c>
      <c r="D96" t="s">
        <v>101</v>
      </c>
      <c r="E96" t="s">
        <v>22</v>
      </c>
      <c r="F96">
        <v>291</v>
      </c>
      <c r="G96">
        <v>940</v>
      </c>
      <c r="H96">
        <v>3.4000000000000002E-2</v>
      </c>
      <c r="I96">
        <v>8.7999999999999995E-2</v>
      </c>
      <c r="J96">
        <v>0.93069999999999997</v>
      </c>
      <c r="K96">
        <v>0.99</v>
      </c>
      <c r="L96">
        <v>0</v>
      </c>
      <c r="M96">
        <v>0</v>
      </c>
      <c r="N96">
        <v>2.6229</v>
      </c>
      <c r="O96"/>
      <c r="P96"/>
      <c r="Q96" s="4">
        <v>44252</v>
      </c>
      <c r="R96" s="1">
        <v>0.63756944444444441</v>
      </c>
      <c r="T96" s="9">
        <f t="shared" si="30"/>
        <v>0.10200000000000001</v>
      </c>
      <c r="U96" s="9">
        <f t="shared" si="31"/>
        <v>0.26400000000000001</v>
      </c>
      <c r="V96" s="9" t="str">
        <f t="shared" si="32"/>
        <v>NA</v>
      </c>
      <c r="W96" s="9" t="str">
        <f t="shared" si="33"/>
        <v>NA</v>
      </c>
      <c r="AC96" s="3">
        <v>1</v>
      </c>
      <c r="AG96">
        <f t="shared" si="34"/>
        <v>0.10821640158759098</v>
      </c>
      <c r="AH96">
        <f t="shared" si="35"/>
        <v>0.26699320511999997</v>
      </c>
      <c r="AJ96" s="2">
        <f t="shared" si="36"/>
        <v>0.10071700495757092</v>
      </c>
      <c r="AK96" s="2">
        <f t="shared" si="37"/>
        <v>0.26432327306879999</v>
      </c>
    </row>
    <row r="97" spans="1:37" ht="14.5" x14ac:dyDescent="0.35">
      <c r="A97">
        <v>13</v>
      </c>
      <c r="B97">
        <v>13</v>
      </c>
      <c r="C97">
        <v>300</v>
      </c>
      <c r="D97" t="s">
        <v>102</v>
      </c>
      <c r="E97" t="s">
        <v>22</v>
      </c>
      <c r="F97">
        <v>393</v>
      </c>
      <c r="G97">
        <v>887</v>
      </c>
      <c r="H97">
        <v>4.5999999999999999E-2</v>
      </c>
      <c r="I97">
        <v>8.2000000000000003E-2</v>
      </c>
      <c r="J97">
        <v>0.93069999999999997</v>
      </c>
      <c r="K97">
        <v>0.99</v>
      </c>
      <c r="L97">
        <v>0</v>
      </c>
      <c r="M97">
        <v>0</v>
      </c>
      <c r="N97">
        <v>1.7790999999999999</v>
      </c>
      <c r="O97"/>
      <c r="P97"/>
      <c r="Q97" s="4">
        <v>44252</v>
      </c>
      <c r="R97" s="1">
        <v>0.64493055555555556</v>
      </c>
      <c r="T97" s="9">
        <f t="shared" si="30"/>
        <v>0.13799999999999998</v>
      </c>
      <c r="U97" s="9">
        <f t="shared" si="31"/>
        <v>0.24600000000000002</v>
      </c>
      <c r="V97" s="9" t="str">
        <f t="shared" si="32"/>
        <v>NA</v>
      </c>
      <c r="W97" s="9" t="str">
        <f t="shared" si="33"/>
        <v>NA</v>
      </c>
      <c r="AC97" s="3">
        <v>1</v>
      </c>
      <c r="AG97">
        <f t="shared" si="34"/>
        <v>0.14877289779583899</v>
      </c>
      <c r="AH97">
        <f t="shared" si="35"/>
        <v>0.24903833398980002</v>
      </c>
      <c r="AJ97" s="2">
        <f t="shared" si="36"/>
        <v>0.13846293597858736</v>
      </c>
      <c r="AK97" s="2">
        <f t="shared" si="37"/>
        <v>0.24654795064990201</v>
      </c>
    </row>
    <row r="98" spans="1:37" ht="14.5" x14ac:dyDescent="0.35">
      <c r="A98">
        <v>14</v>
      </c>
      <c r="B98">
        <v>14</v>
      </c>
      <c r="C98">
        <v>300</v>
      </c>
      <c r="D98" t="s">
        <v>103</v>
      </c>
      <c r="E98" t="s">
        <v>22</v>
      </c>
      <c r="F98">
        <v>575</v>
      </c>
      <c r="G98">
        <v>1967</v>
      </c>
      <c r="H98">
        <v>6.9000000000000006E-2</v>
      </c>
      <c r="I98">
        <v>0.19900000000000001</v>
      </c>
      <c r="J98">
        <v>0.93069999999999997</v>
      </c>
      <c r="K98">
        <v>0.99</v>
      </c>
      <c r="L98">
        <v>0</v>
      </c>
      <c r="M98">
        <v>0</v>
      </c>
      <c r="N98">
        <v>2.9051</v>
      </c>
      <c r="O98"/>
      <c r="P98"/>
      <c r="Q98" s="4">
        <v>44252</v>
      </c>
      <c r="R98" s="1">
        <v>0.65230324074074075</v>
      </c>
      <c r="T98" s="9">
        <f t="shared" si="30"/>
        <v>0.20700000000000002</v>
      </c>
      <c r="U98" s="9">
        <f t="shared" si="31"/>
        <v>0.59699999999999998</v>
      </c>
      <c r="V98" s="9" t="str">
        <f t="shared" si="32"/>
        <v>NA</v>
      </c>
      <c r="W98" s="9" t="str">
        <f t="shared" si="33"/>
        <v>NA</v>
      </c>
      <c r="AC98" s="3">
        <v>1</v>
      </c>
      <c r="AG98">
        <f t="shared" si="34"/>
        <v>0.220784250199375</v>
      </c>
      <c r="AH98">
        <f t="shared" si="35"/>
        <v>0.60353585653379993</v>
      </c>
      <c r="AJ98" s="2">
        <f t="shared" si="36"/>
        <v>0.2054839016605583</v>
      </c>
      <c r="AK98" s="2">
        <f t="shared" si="37"/>
        <v>0.59750049796846194</v>
      </c>
    </row>
    <row r="99" spans="1:37" ht="14.5" x14ac:dyDescent="0.35">
      <c r="A99">
        <v>15</v>
      </c>
      <c r="B99">
        <v>15</v>
      </c>
      <c r="C99">
        <v>300</v>
      </c>
      <c r="D99" t="s">
        <v>104</v>
      </c>
      <c r="E99" t="s">
        <v>22</v>
      </c>
      <c r="F99">
        <v>500</v>
      </c>
      <c r="G99">
        <v>738</v>
      </c>
      <c r="H99">
        <v>5.8999999999999997E-2</v>
      </c>
      <c r="I99">
        <v>6.5000000000000002E-2</v>
      </c>
      <c r="J99">
        <v>0.93069999999999997</v>
      </c>
      <c r="K99">
        <v>0.99</v>
      </c>
      <c r="L99">
        <v>0</v>
      </c>
      <c r="M99">
        <v>0</v>
      </c>
      <c r="N99">
        <v>1.1027</v>
      </c>
      <c r="O99"/>
      <c r="P99"/>
      <c r="Q99" s="4">
        <v>44252</v>
      </c>
      <c r="R99" s="1">
        <v>0.65968749999999998</v>
      </c>
      <c r="T99" s="9">
        <f t="shared" si="30"/>
        <v>0.17699999999999999</v>
      </c>
      <c r="U99" s="9">
        <f t="shared" si="31"/>
        <v>0.19500000000000001</v>
      </c>
      <c r="V99" s="9" t="str">
        <f t="shared" si="32"/>
        <v>NA</v>
      </c>
      <c r="W99" s="9" t="str">
        <f t="shared" si="33"/>
        <v>NA</v>
      </c>
      <c r="AC99" s="3">
        <v>1</v>
      </c>
      <c r="AG99">
        <f t="shared" si="34"/>
        <v>0.19116422875</v>
      </c>
      <c r="AH99">
        <f t="shared" si="35"/>
        <v>0.1982527530648</v>
      </c>
      <c r="AJ99" s="2">
        <f t="shared" si="36"/>
        <v>0.17791654769762499</v>
      </c>
      <c r="AK99" s="2">
        <f t="shared" si="37"/>
        <v>0.19627022553415199</v>
      </c>
    </row>
    <row r="100" spans="1:37" ht="14.5" x14ac:dyDescent="0.35">
      <c r="A100">
        <v>16</v>
      </c>
      <c r="B100">
        <v>16</v>
      </c>
      <c r="C100">
        <v>300</v>
      </c>
      <c r="D100" t="s">
        <v>105</v>
      </c>
      <c r="E100" t="s">
        <v>22</v>
      </c>
      <c r="F100">
        <v>906</v>
      </c>
      <c r="G100">
        <v>3334</v>
      </c>
      <c r="H100">
        <v>0.109</v>
      </c>
      <c r="I100">
        <v>0.33600000000000002</v>
      </c>
      <c r="J100">
        <v>0.93069999999999997</v>
      </c>
      <c r="K100">
        <v>0.99</v>
      </c>
      <c r="L100">
        <v>0</v>
      </c>
      <c r="M100">
        <v>0</v>
      </c>
      <c r="N100">
        <v>3.0880999999999998</v>
      </c>
      <c r="O100"/>
      <c r="P100"/>
      <c r="Q100" s="4">
        <v>44252</v>
      </c>
      <c r="R100" s="1">
        <v>0.66708333333333336</v>
      </c>
      <c r="T100" s="9">
        <f t="shared" si="30"/>
        <v>0.32700000000000001</v>
      </c>
      <c r="U100" s="9">
        <f t="shared" si="31"/>
        <v>1.008</v>
      </c>
      <c r="V100" s="9" t="str">
        <f t="shared" si="32"/>
        <v>NA</v>
      </c>
      <c r="W100" s="9" t="str">
        <f t="shared" si="33"/>
        <v>NA</v>
      </c>
      <c r="AC100" s="3">
        <v>1</v>
      </c>
      <c r="AG100">
        <f t="shared" si="34"/>
        <v>0.35058648024079597</v>
      </c>
      <c r="AH100">
        <f t="shared" si="35"/>
        <v>1.0179316597751999</v>
      </c>
      <c r="AJ100" s="2">
        <f t="shared" si="36"/>
        <v>0.32629083716010882</v>
      </c>
      <c r="AK100" s="2">
        <f t="shared" si="37"/>
        <v>1.007752343177448</v>
      </c>
    </row>
    <row r="101" spans="1:37" ht="14.5" x14ac:dyDescent="0.35">
      <c r="A101">
        <v>17</v>
      </c>
      <c r="B101">
        <v>17</v>
      </c>
      <c r="C101">
        <v>300</v>
      </c>
      <c r="D101" t="s">
        <v>106</v>
      </c>
      <c r="E101" t="s">
        <v>22</v>
      </c>
      <c r="F101">
        <v>802</v>
      </c>
      <c r="G101">
        <v>1903</v>
      </c>
      <c r="H101">
        <v>9.6000000000000002E-2</v>
      </c>
      <c r="I101">
        <v>0.192</v>
      </c>
      <c r="J101">
        <v>0.93069999999999997</v>
      </c>
      <c r="K101">
        <v>0.99</v>
      </c>
      <c r="L101">
        <v>0</v>
      </c>
      <c r="M101">
        <v>0</v>
      </c>
      <c r="N101">
        <v>2.0003000000000002</v>
      </c>
      <c r="O101"/>
      <c r="P101"/>
      <c r="Q101" s="4">
        <v>44252</v>
      </c>
      <c r="R101" s="1">
        <v>0.67446759259259259</v>
      </c>
      <c r="T101" s="9">
        <f t="shared" si="30"/>
        <v>0.28800000000000003</v>
      </c>
      <c r="U101" s="9">
        <f t="shared" si="31"/>
        <v>0.57600000000000007</v>
      </c>
      <c r="V101" s="9" t="str">
        <f t="shared" si="32"/>
        <v>NA</v>
      </c>
      <c r="W101" s="9" t="str">
        <f t="shared" si="33"/>
        <v>NA</v>
      </c>
      <c r="AC101" s="3">
        <v>1</v>
      </c>
      <c r="AG101">
        <f t="shared" si="34"/>
        <v>0.309964457387644</v>
      </c>
      <c r="AH101">
        <f t="shared" si="35"/>
        <v>0.58319546907779984</v>
      </c>
      <c r="AJ101" s="2">
        <f t="shared" si="36"/>
        <v>0.28848392049068028</v>
      </c>
      <c r="AK101" s="2">
        <f t="shared" si="37"/>
        <v>0.57736351438702183</v>
      </c>
    </row>
    <row r="102" spans="1:37" ht="14.5" x14ac:dyDescent="0.35">
      <c r="A102">
        <v>18</v>
      </c>
      <c r="B102">
        <v>18</v>
      </c>
      <c r="C102">
        <v>300</v>
      </c>
      <c r="D102" t="s">
        <v>107</v>
      </c>
      <c r="E102" t="s">
        <v>22</v>
      </c>
      <c r="F102">
        <v>665</v>
      </c>
      <c r="G102">
        <v>1836</v>
      </c>
      <c r="H102">
        <v>0.08</v>
      </c>
      <c r="I102">
        <v>0.185</v>
      </c>
      <c r="J102">
        <v>0.93069999999999997</v>
      </c>
      <c r="K102">
        <v>0.99</v>
      </c>
      <c r="L102">
        <v>0</v>
      </c>
      <c r="M102">
        <v>0</v>
      </c>
      <c r="N102">
        <v>2.3319000000000001</v>
      </c>
      <c r="O102"/>
      <c r="P102"/>
      <c r="Q102" s="4">
        <v>44252</v>
      </c>
      <c r="R102" s="1">
        <v>0.68185185185185182</v>
      </c>
      <c r="T102" s="9">
        <f t="shared" si="30"/>
        <v>0.24</v>
      </c>
      <c r="U102" s="9">
        <f t="shared" si="31"/>
        <v>0.55500000000000005</v>
      </c>
      <c r="V102" s="9" t="str">
        <f t="shared" si="32"/>
        <v>NA</v>
      </c>
      <c r="W102" s="9" t="str">
        <f t="shared" si="33"/>
        <v>NA</v>
      </c>
      <c r="AC102" s="3">
        <v>1</v>
      </c>
      <c r="AG102">
        <f t="shared" si="34"/>
        <v>0.25622652538697499</v>
      </c>
      <c r="AH102">
        <f t="shared" si="35"/>
        <v>0.56181161080319986</v>
      </c>
      <c r="AJ102" s="2">
        <f t="shared" si="36"/>
        <v>0.23847002717765761</v>
      </c>
      <c r="AK102" s="2">
        <f t="shared" si="37"/>
        <v>0.55619349469516788</v>
      </c>
    </row>
    <row r="103" spans="1:37" ht="14.5" x14ac:dyDescent="0.35">
      <c r="A103">
        <v>19</v>
      </c>
      <c r="B103">
        <v>19</v>
      </c>
      <c r="C103">
        <v>300</v>
      </c>
      <c r="D103" t="s">
        <v>108</v>
      </c>
      <c r="E103" t="s">
        <v>22</v>
      </c>
      <c r="F103">
        <v>833</v>
      </c>
      <c r="G103">
        <v>1887</v>
      </c>
      <c r="H103">
        <v>0.1</v>
      </c>
      <c r="I103">
        <v>0.191</v>
      </c>
      <c r="J103">
        <v>0.93069999999999997</v>
      </c>
      <c r="K103">
        <v>0.99</v>
      </c>
      <c r="L103">
        <v>0</v>
      </c>
      <c r="M103">
        <v>0</v>
      </c>
      <c r="N103">
        <v>1.9101999999999999</v>
      </c>
      <c r="O103"/>
      <c r="P103"/>
      <c r="Q103" s="4">
        <v>44252</v>
      </c>
      <c r="R103" s="1">
        <v>0.68923611111111116</v>
      </c>
      <c r="T103" s="9">
        <f t="shared" si="30"/>
        <v>0.3</v>
      </c>
      <c r="U103" s="9">
        <f t="shared" si="31"/>
        <v>0.57300000000000006</v>
      </c>
      <c r="V103" s="9" t="str">
        <f t="shared" si="32"/>
        <v>NA</v>
      </c>
      <c r="W103" s="9" t="str">
        <f t="shared" si="33"/>
        <v>NA</v>
      </c>
      <c r="AC103" s="3">
        <v>1</v>
      </c>
      <c r="AG103">
        <f t="shared" si="34"/>
        <v>0.32208845079367898</v>
      </c>
      <c r="AH103">
        <f t="shared" si="35"/>
        <v>0.57809724478979985</v>
      </c>
      <c r="AJ103" s="2">
        <f t="shared" si="36"/>
        <v>0.299767721153677</v>
      </c>
      <c r="AK103" s="2">
        <f t="shared" si="37"/>
        <v>0.57231627234190185</v>
      </c>
    </row>
    <row r="104" spans="1:37" ht="14.5" x14ac:dyDescent="0.35">
      <c r="A104">
        <v>20</v>
      </c>
      <c r="B104">
        <v>20</v>
      </c>
      <c r="C104">
        <v>300</v>
      </c>
      <c r="D104" t="s">
        <v>109</v>
      </c>
      <c r="E104" t="s">
        <v>22</v>
      </c>
      <c r="F104">
        <v>652</v>
      </c>
      <c r="G104">
        <v>1595</v>
      </c>
      <c r="H104">
        <v>7.8E-2</v>
      </c>
      <c r="I104">
        <v>0.16</v>
      </c>
      <c r="J104">
        <v>0.93069999999999997</v>
      </c>
      <c r="K104">
        <v>0.99</v>
      </c>
      <c r="L104">
        <v>0</v>
      </c>
      <c r="M104">
        <v>0</v>
      </c>
      <c r="N104">
        <v>2.0497000000000001</v>
      </c>
      <c r="O104"/>
      <c r="P104"/>
      <c r="Q104" s="4">
        <v>44252</v>
      </c>
      <c r="R104" s="1">
        <v>0.69665509259259262</v>
      </c>
      <c r="T104" s="9">
        <f t="shared" si="30"/>
        <v>0.23399999999999999</v>
      </c>
      <c r="U104" s="9">
        <f t="shared" si="31"/>
        <v>0.48</v>
      </c>
      <c r="V104" s="9" t="str">
        <f t="shared" si="32"/>
        <v>NA</v>
      </c>
      <c r="W104" s="9" t="str">
        <f t="shared" si="33"/>
        <v>NA</v>
      </c>
      <c r="AC104" s="3">
        <v>1</v>
      </c>
      <c r="AG104">
        <f t="shared" si="34"/>
        <v>0.25111394437854395</v>
      </c>
      <c r="AH104">
        <f t="shared" si="35"/>
        <v>0.48413228590499996</v>
      </c>
      <c r="AJ104" s="2">
        <f t="shared" si="36"/>
        <v>0.23371174803311084</v>
      </c>
      <c r="AK104" s="2">
        <f t="shared" si="37"/>
        <v>0.47929096304594998</v>
      </c>
    </row>
    <row r="105" spans="1:37" ht="14.5" x14ac:dyDescent="0.35">
      <c r="A105">
        <v>21</v>
      </c>
      <c r="B105">
        <v>21</v>
      </c>
      <c r="C105">
        <v>300</v>
      </c>
      <c r="D105" t="s">
        <v>110</v>
      </c>
      <c r="E105" t="s">
        <v>22</v>
      </c>
      <c r="F105">
        <v>994</v>
      </c>
      <c r="G105">
        <v>2903</v>
      </c>
      <c r="H105">
        <v>0.11899999999999999</v>
      </c>
      <c r="I105">
        <v>0.29399999999999998</v>
      </c>
      <c r="J105">
        <v>0.93069999999999997</v>
      </c>
      <c r="K105">
        <v>0.99</v>
      </c>
      <c r="L105">
        <v>0</v>
      </c>
      <c r="M105">
        <v>0</v>
      </c>
      <c r="N105">
        <v>2.4630999999999998</v>
      </c>
      <c r="O105"/>
      <c r="P105"/>
      <c r="Q105" s="4">
        <v>44252</v>
      </c>
      <c r="R105" s="1">
        <v>0.70405092592592589</v>
      </c>
      <c r="T105" s="9">
        <f t="shared" si="30"/>
        <v>0.35699999999999998</v>
      </c>
      <c r="U105" s="9">
        <f t="shared" si="31"/>
        <v>0.8819999999999999</v>
      </c>
      <c r="V105" s="9" t="str">
        <f t="shared" si="32"/>
        <v>NA</v>
      </c>
      <c r="W105" s="9" t="str">
        <f t="shared" si="33"/>
        <v>NA</v>
      </c>
      <c r="AC105" s="3">
        <v>1</v>
      </c>
      <c r="AG105">
        <f t="shared" si="34"/>
        <v>0.38484319159999597</v>
      </c>
      <c r="AH105">
        <f t="shared" si="35"/>
        <v>0.89141459427780001</v>
      </c>
      <c r="AJ105" s="2">
        <f t="shared" si="36"/>
        <v>0.35817355842211623</v>
      </c>
      <c r="AK105" s="2">
        <f t="shared" si="37"/>
        <v>0.88250044833502195</v>
      </c>
    </row>
    <row r="106" spans="1:37" ht="14.5" x14ac:dyDescent="0.35">
      <c r="A106">
        <v>22</v>
      </c>
      <c r="B106">
        <v>22</v>
      </c>
      <c r="C106">
        <v>9.94</v>
      </c>
      <c r="D106" t="s">
        <v>23</v>
      </c>
      <c r="E106" t="s">
        <v>22</v>
      </c>
      <c r="F106">
        <v>3142</v>
      </c>
      <c r="G106">
        <v>11812</v>
      </c>
      <c r="H106">
        <v>10.565</v>
      </c>
      <c r="I106">
        <v>36.311</v>
      </c>
      <c r="J106">
        <v>0.93069999999999997</v>
      </c>
      <c r="K106">
        <v>0.99</v>
      </c>
      <c r="L106">
        <v>0</v>
      </c>
      <c r="M106">
        <v>0</v>
      </c>
      <c r="N106">
        <v>3.4369999999999998</v>
      </c>
      <c r="O106"/>
      <c r="P106"/>
      <c r="Q106" s="4">
        <v>44252</v>
      </c>
      <c r="R106" s="1">
        <v>0.71146990740740745</v>
      </c>
      <c r="T106" s="9">
        <f t="shared" si="30"/>
        <v>1.0501609999999999</v>
      </c>
      <c r="U106" s="9">
        <f t="shared" si="31"/>
        <v>3.6093133999999996</v>
      </c>
      <c r="V106" s="9">
        <f t="shared" si="32"/>
        <v>0.4277566539923906</v>
      </c>
      <c r="W106" s="9">
        <f t="shared" si="33"/>
        <v>0.69606211869106149</v>
      </c>
      <c r="AC106" s="3">
        <v>1</v>
      </c>
      <c r="AG106">
        <f t="shared" si="34"/>
        <v>1.1281671208657007</v>
      </c>
      <c r="AH106">
        <f t="shared" si="35"/>
        <v>3.6458335717529118</v>
      </c>
      <c r="AJ106" s="2">
        <f t="shared" si="36"/>
        <v>1.0499851393897075</v>
      </c>
      <c r="AK106" s="2">
        <f t="shared" si="37"/>
        <v>3.6093752360353828</v>
      </c>
    </row>
    <row r="107" spans="1:37" ht="14.5" x14ac:dyDescent="0.35">
      <c r="A107">
        <v>23</v>
      </c>
      <c r="B107">
        <v>23</v>
      </c>
      <c r="C107">
        <v>300</v>
      </c>
      <c r="D107" t="s">
        <v>111</v>
      </c>
      <c r="E107" t="s">
        <v>22</v>
      </c>
      <c r="F107">
        <v>508</v>
      </c>
      <c r="G107">
        <v>1484</v>
      </c>
      <c r="H107">
        <v>0.06</v>
      </c>
      <c r="I107">
        <v>0.14799999999999999</v>
      </c>
      <c r="J107">
        <v>0.93069999999999997</v>
      </c>
      <c r="K107">
        <v>0.99</v>
      </c>
      <c r="L107">
        <v>0</v>
      </c>
      <c r="M107">
        <v>0</v>
      </c>
      <c r="N107">
        <v>2.4538000000000002</v>
      </c>
      <c r="O107"/>
      <c r="P107"/>
      <c r="Q107" s="4">
        <v>44252</v>
      </c>
      <c r="R107" s="1">
        <v>0.71886574074074072</v>
      </c>
      <c r="T107" s="9">
        <f t="shared" si="30"/>
        <v>0.18</v>
      </c>
      <c r="U107" s="9">
        <f t="shared" si="31"/>
        <v>0.44400000000000001</v>
      </c>
      <c r="V107" s="9" t="str">
        <f t="shared" si="32"/>
        <v>NA</v>
      </c>
      <c r="W107" s="9" t="str">
        <f t="shared" si="33"/>
        <v>NA</v>
      </c>
      <c r="AC107" s="3">
        <v>1</v>
      </c>
      <c r="AG107">
        <f t="shared" si="34"/>
        <v>0.19432737031710401</v>
      </c>
      <c r="AH107">
        <f t="shared" si="35"/>
        <v>0.44795395691520001</v>
      </c>
      <c r="AJ107" s="2">
        <f t="shared" si="36"/>
        <v>0.1808604835541287</v>
      </c>
      <c r="AK107" s="2">
        <f t="shared" si="37"/>
        <v>0.44347441734604803</v>
      </c>
    </row>
    <row r="108" spans="1:37" ht="14.5" x14ac:dyDescent="0.35">
      <c r="A108">
        <v>24</v>
      </c>
      <c r="B108">
        <v>24</v>
      </c>
      <c r="C108">
        <v>300</v>
      </c>
      <c r="D108" t="s">
        <v>112</v>
      </c>
      <c r="E108" t="s">
        <v>22</v>
      </c>
      <c r="F108">
        <v>365</v>
      </c>
      <c r="G108">
        <v>1708</v>
      </c>
      <c r="H108">
        <v>4.2999999999999997E-2</v>
      </c>
      <c r="I108">
        <v>0.17199999999999999</v>
      </c>
      <c r="J108">
        <v>0.93069999999999997</v>
      </c>
      <c r="K108">
        <v>0.99</v>
      </c>
      <c r="L108">
        <v>0</v>
      </c>
      <c r="M108">
        <v>0</v>
      </c>
      <c r="N108">
        <v>4.0198</v>
      </c>
      <c r="O108"/>
      <c r="P108"/>
      <c r="Q108" s="4">
        <v>44252</v>
      </c>
      <c r="R108" s="1">
        <v>0.72633101851851845</v>
      </c>
      <c r="T108" s="9">
        <f t="shared" si="30"/>
        <v>0.12899999999999998</v>
      </c>
      <c r="U108" s="9">
        <f t="shared" si="31"/>
        <v>0.5159999999999999</v>
      </c>
      <c r="V108" s="9" t="str">
        <f t="shared" si="32"/>
        <v>NA</v>
      </c>
      <c r="W108" s="9" t="str">
        <f t="shared" si="33"/>
        <v>NA</v>
      </c>
      <c r="AC108" s="3">
        <v>1</v>
      </c>
      <c r="AG108">
        <f t="shared" si="34"/>
        <v>0.13765393908797499</v>
      </c>
      <c r="AH108">
        <f t="shared" si="35"/>
        <v>0.52070288186879987</v>
      </c>
      <c r="AJ108" s="2">
        <f t="shared" si="36"/>
        <v>0.12811452110917831</v>
      </c>
      <c r="AK108" s="2">
        <f t="shared" si="37"/>
        <v>0.51549585305011192</v>
      </c>
    </row>
    <row r="109" spans="1:37" ht="14.5" x14ac:dyDescent="0.35">
      <c r="A109">
        <v>25</v>
      </c>
      <c r="B109">
        <v>25</v>
      </c>
      <c r="C109">
        <v>300</v>
      </c>
      <c r="D109" t="s">
        <v>113</v>
      </c>
      <c r="E109" t="s">
        <v>22</v>
      </c>
      <c r="F109">
        <v>578</v>
      </c>
      <c r="G109">
        <v>2131</v>
      </c>
      <c r="H109">
        <v>6.9000000000000006E-2</v>
      </c>
      <c r="I109">
        <v>0.216</v>
      </c>
      <c r="J109">
        <v>0.93069999999999997</v>
      </c>
      <c r="K109">
        <v>0.99</v>
      </c>
      <c r="L109">
        <v>0</v>
      </c>
      <c r="M109">
        <v>0</v>
      </c>
      <c r="N109">
        <v>3.1413000000000002</v>
      </c>
      <c r="O109"/>
      <c r="P109"/>
      <c r="Q109" s="4">
        <v>44252</v>
      </c>
      <c r="R109" s="1">
        <v>0.73381944444444447</v>
      </c>
      <c r="T109" s="9">
        <f t="shared" si="30"/>
        <v>0.20700000000000002</v>
      </c>
      <c r="U109" s="9">
        <f t="shared" si="31"/>
        <v>0.64800000000000002</v>
      </c>
      <c r="V109" s="9" t="str">
        <f t="shared" si="32"/>
        <v>NA</v>
      </c>
      <c r="W109" s="9" t="str">
        <f t="shared" si="33"/>
        <v>NA</v>
      </c>
      <c r="AC109" s="3">
        <v>1</v>
      </c>
      <c r="AG109">
        <f t="shared" si="34"/>
        <v>0.22196744771532398</v>
      </c>
      <c r="AH109">
        <f t="shared" si="35"/>
        <v>0.65527461451619984</v>
      </c>
      <c r="AJ109" s="2">
        <f t="shared" si="36"/>
        <v>0.20658510358865201</v>
      </c>
      <c r="AK109" s="2">
        <f t="shared" si="37"/>
        <v>0.64872186837103785</v>
      </c>
    </row>
    <row r="110" spans="1:37" ht="14.5" x14ac:dyDescent="0.35">
      <c r="A110">
        <v>26</v>
      </c>
      <c r="B110">
        <v>26</v>
      </c>
      <c r="C110">
        <v>300</v>
      </c>
      <c r="D110" t="s">
        <v>114</v>
      </c>
      <c r="E110" t="s">
        <v>22</v>
      </c>
      <c r="F110">
        <v>720</v>
      </c>
      <c r="G110">
        <v>3888</v>
      </c>
      <c r="H110">
        <v>8.5999999999999993E-2</v>
      </c>
      <c r="I110">
        <v>0.38800000000000001</v>
      </c>
      <c r="J110">
        <v>0.93069999999999997</v>
      </c>
      <c r="K110">
        <v>0.99</v>
      </c>
      <c r="L110">
        <v>0</v>
      </c>
      <c r="M110">
        <v>0</v>
      </c>
      <c r="N110">
        <v>4.4950000000000001</v>
      </c>
      <c r="O110"/>
      <c r="P110"/>
      <c r="Q110" s="4">
        <v>44252</v>
      </c>
      <c r="R110" s="1">
        <v>0.74129629629629623</v>
      </c>
      <c r="T110" s="9">
        <f t="shared" si="30"/>
        <v>0.25799999999999995</v>
      </c>
      <c r="U110" s="9">
        <f t="shared" si="31"/>
        <v>1.1640000000000001</v>
      </c>
      <c r="V110" s="9" t="str">
        <f t="shared" si="32"/>
        <v>NA</v>
      </c>
      <c r="W110" s="9" t="str">
        <f t="shared" si="33"/>
        <v>NA</v>
      </c>
      <c r="AC110" s="3">
        <v>1</v>
      </c>
      <c r="AG110">
        <f t="shared" si="34"/>
        <v>0.27783104974239997</v>
      </c>
      <c r="AH110">
        <f t="shared" si="35"/>
        <v>1.1749580360448</v>
      </c>
      <c r="AJ110" s="2">
        <f t="shared" si="36"/>
        <v>0.25857735799525167</v>
      </c>
      <c r="AK110" s="2">
        <f t="shared" si="37"/>
        <v>1.163208455684352</v>
      </c>
    </row>
    <row r="111" spans="1:37" ht="14.5" x14ac:dyDescent="0.35">
      <c r="A111">
        <v>27</v>
      </c>
      <c r="B111">
        <v>27</v>
      </c>
      <c r="C111">
        <v>300</v>
      </c>
      <c r="D111" t="s">
        <v>115</v>
      </c>
      <c r="E111" t="s">
        <v>22</v>
      </c>
      <c r="F111">
        <v>674</v>
      </c>
      <c r="G111">
        <v>1688</v>
      </c>
      <c r="H111">
        <v>8.1000000000000003E-2</v>
      </c>
      <c r="I111">
        <v>0.17</v>
      </c>
      <c r="J111">
        <v>0.93069999999999997</v>
      </c>
      <c r="K111">
        <v>0.99</v>
      </c>
      <c r="L111">
        <v>0</v>
      </c>
      <c r="M111">
        <v>0</v>
      </c>
      <c r="N111">
        <v>2.1074000000000002</v>
      </c>
      <c r="O111"/>
      <c r="P111"/>
      <c r="Q111" s="4">
        <v>44252</v>
      </c>
      <c r="R111" s="1">
        <v>0.74876157407407407</v>
      </c>
      <c r="T111" s="9">
        <f t="shared" si="30"/>
        <v>0.24299999999999999</v>
      </c>
      <c r="U111" s="9">
        <f t="shared" si="31"/>
        <v>0.51000000000000012</v>
      </c>
      <c r="V111" s="9" t="str">
        <f t="shared" si="32"/>
        <v>NA</v>
      </c>
      <c r="W111" s="9" t="str">
        <f t="shared" si="33"/>
        <v>NA</v>
      </c>
      <c r="AC111" s="3">
        <v>1</v>
      </c>
      <c r="AG111">
        <f t="shared" si="34"/>
        <v>0.25976464787263598</v>
      </c>
      <c r="AH111">
        <f t="shared" si="35"/>
        <v>0.5142492858048</v>
      </c>
      <c r="AJ111" s="2">
        <f t="shared" si="36"/>
        <v>0.24176295777506229</v>
      </c>
      <c r="AK111" s="2">
        <f t="shared" si="37"/>
        <v>0.50910679294675198</v>
      </c>
    </row>
    <row r="112" spans="1:37" ht="14.5" x14ac:dyDescent="0.35">
      <c r="A112">
        <v>28</v>
      </c>
      <c r="B112">
        <v>28</v>
      </c>
      <c r="C112">
        <v>300</v>
      </c>
      <c r="D112" t="s">
        <v>116</v>
      </c>
      <c r="E112" t="s">
        <v>22</v>
      </c>
      <c r="F112">
        <v>471</v>
      </c>
      <c r="G112">
        <v>2158</v>
      </c>
      <c r="H112">
        <v>5.6000000000000001E-2</v>
      </c>
      <c r="I112">
        <v>0.219</v>
      </c>
      <c r="J112">
        <v>0.93069999999999997</v>
      </c>
      <c r="K112">
        <v>0.99</v>
      </c>
      <c r="L112">
        <v>0</v>
      </c>
      <c r="M112">
        <v>0</v>
      </c>
      <c r="N112">
        <v>3.9291</v>
      </c>
      <c r="O112"/>
      <c r="P112"/>
      <c r="Q112" s="4">
        <v>44252</v>
      </c>
      <c r="R112" s="1">
        <v>0.75621527777777775</v>
      </c>
      <c r="T112" s="9">
        <f t="shared" si="30"/>
        <v>0.16800000000000001</v>
      </c>
      <c r="U112" s="9">
        <f t="shared" si="31"/>
        <v>0.65700000000000003</v>
      </c>
      <c r="V112" s="9" t="str">
        <f t="shared" si="32"/>
        <v>NA</v>
      </c>
      <c r="W112" s="9" t="str">
        <f t="shared" si="33"/>
        <v>NA</v>
      </c>
      <c r="AC112" s="3">
        <v>1</v>
      </c>
      <c r="AG112">
        <f t="shared" si="34"/>
        <v>0.179690488492351</v>
      </c>
      <c r="AH112">
        <f t="shared" si="35"/>
        <v>0.66373969160879998</v>
      </c>
      <c r="AJ112" s="2">
        <f t="shared" si="36"/>
        <v>0.16723793763983108</v>
      </c>
      <c r="AK112" s="2">
        <f t="shared" si="37"/>
        <v>0.65710229469271197</v>
      </c>
    </row>
    <row r="113" spans="1:37" ht="14.5" x14ac:dyDescent="0.35">
      <c r="A113">
        <v>29</v>
      </c>
      <c r="B113">
        <v>29</v>
      </c>
      <c r="C113">
        <v>300</v>
      </c>
      <c r="D113" t="s">
        <v>117</v>
      </c>
      <c r="E113" t="s">
        <v>22</v>
      </c>
      <c r="F113">
        <v>756</v>
      </c>
      <c r="G113">
        <v>3738</v>
      </c>
      <c r="H113">
        <v>9.0999999999999998E-2</v>
      </c>
      <c r="I113">
        <v>0.374</v>
      </c>
      <c r="J113">
        <v>0.93069999999999997</v>
      </c>
      <c r="K113">
        <v>0.99</v>
      </c>
      <c r="L113">
        <v>0</v>
      </c>
      <c r="M113">
        <v>0</v>
      </c>
      <c r="N113">
        <v>4.1269999999999998</v>
      </c>
      <c r="O113"/>
      <c r="P113"/>
      <c r="Q113" s="4">
        <v>44252</v>
      </c>
      <c r="R113" s="1">
        <v>0.76368055555555558</v>
      </c>
      <c r="T113" s="9">
        <f t="shared" si="30"/>
        <v>0.27300000000000002</v>
      </c>
      <c r="U113" s="9">
        <f t="shared" si="31"/>
        <v>1.1220000000000001</v>
      </c>
      <c r="V113" s="9" t="str">
        <f t="shared" si="32"/>
        <v>NA</v>
      </c>
      <c r="W113" s="9" t="str">
        <f t="shared" si="33"/>
        <v>NA</v>
      </c>
      <c r="AC113" s="3">
        <v>1</v>
      </c>
      <c r="AG113">
        <f t="shared" si="34"/>
        <v>0.291949746168496</v>
      </c>
      <c r="AH113">
        <f t="shared" si="35"/>
        <v>1.1330633706648001</v>
      </c>
      <c r="AJ113" s="2">
        <f t="shared" si="36"/>
        <v>0.27171762875901923</v>
      </c>
      <c r="AK113" s="2">
        <f t="shared" si="37"/>
        <v>1.121732736958152</v>
      </c>
    </row>
    <row r="114" spans="1:37" ht="14.5" x14ac:dyDescent="0.35">
      <c r="A114">
        <v>30</v>
      </c>
      <c r="B114">
        <v>30</v>
      </c>
      <c r="C114">
        <v>300</v>
      </c>
      <c r="D114" t="s">
        <v>118</v>
      </c>
      <c r="E114" t="s">
        <v>22</v>
      </c>
      <c r="F114">
        <v>440</v>
      </c>
      <c r="G114">
        <v>1740</v>
      </c>
      <c r="H114">
        <v>5.1999999999999998E-2</v>
      </c>
      <c r="I114">
        <v>0.17499999999999999</v>
      </c>
      <c r="J114">
        <v>0.93069999999999997</v>
      </c>
      <c r="K114">
        <v>0.99</v>
      </c>
      <c r="L114">
        <v>0</v>
      </c>
      <c r="M114">
        <v>0</v>
      </c>
      <c r="N114">
        <v>3.3721000000000001</v>
      </c>
      <c r="O114"/>
      <c r="P114"/>
      <c r="Q114" s="4">
        <v>44252</v>
      </c>
      <c r="R114" s="1">
        <v>0.77114583333333331</v>
      </c>
      <c r="T114" s="9">
        <f t="shared" si="30"/>
        <v>0.156</v>
      </c>
      <c r="U114" s="9">
        <f t="shared" si="31"/>
        <v>0.52500000000000002</v>
      </c>
      <c r="V114" s="9" t="str">
        <f t="shared" si="32"/>
        <v>NA</v>
      </c>
      <c r="W114" s="9" t="str">
        <f t="shared" si="33"/>
        <v>NA</v>
      </c>
      <c r="AC114" s="3">
        <v>1</v>
      </c>
      <c r="AG114">
        <f t="shared" si="34"/>
        <v>0.1674127112896</v>
      </c>
      <c r="AH114">
        <f t="shared" si="35"/>
        <v>0.53101156991999987</v>
      </c>
      <c r="AJ114" s="2">
        <f t="shared" si="36"/>
        <v>0.15581101039723072</v>
      </c>
      <c r="AK114" s="2">
        <f t="shared" si="37"/>
        <v>0.52570145422079984</v>
      </c>
    </row>
    <row r="115" spans="1:37" ht="14.5" x14ac:dyDescent="0.35">
      <c r="A115">
        <v>31</v>
      </c>
      <c r="B115">
        <v>31</v>
      </c>
      <c r="C115">
        <v>300</v>
      </c>
      <c r="D115" t="s">
        <v>119</v>
      </c>
      <c r="E115" t="s">
        <v>22</v>
      </c>
      <c r="F115">
        <v>608</v>
      </c>
      <c r="G115">
        <v>1072</v>
      </c>
      <c r="H115">
        <v>7.2999999999999995E-2</v>
      </c>
      <c r="I115">
        <v>0.10299999999999999</v>
      </c>
      <c r="J115">
        <v>0.93069999999999997</v>
      </c>
      <c r="K115">
        <v>0.99</v>
      </c>
      <c r="L115">
        <v>0</v>
      </c>
      <c r="M115">
        <v>0</v>
      </c>
      <c r="N115">
        <v>1.4165000000000001</v>
      </c>
      <c r="O115"/>
      <c r="P115"/>
      <c r="Q115" s="4">
        <v>44252</v>
      </c>
      <c r="R115" s="1">
        <v>0.77865740740740741</v>
      </c>
      <c r="T115" s="9">
        <f t="shared" si="30"/>
        <v>0.21899999999999997</v>
      </c>
      <c r="U115" s="9">
        <f t="shared" si="31"/>
        <v>0.309</v>
      </c>
      <c r="V115" s="9" t="str">
        <f t="shared" si="32"/>
        <v>NA</v>
      </c>
      <c r="W115" s="9" t="str">
        <f t="shared" si="33"/>
        <v>NA</v>
      </c>
      <c r="AC115" s="3">
        <v>1</v>
      </c>
      <c r="AG115">
        <f t="shared" si="34"/>
        <v>0.233792639504704</v>
      </c>
      <c r="AH115">
        <f t="shared" si="35"/>
        <v>0.31146055073279999</v>
      </c>
      <c r="AJ115" s="2">
        <f t="shared" si="36"/>
        <v>0.21759080958702801</v>
      </c>
      <c r="AK115" s="2">
        <f t="shared" si="37"/>
        <v>0.30834594522547198</v>
      </c>
    </row>
    <row r="116" spans="1:37" ht="14.5" x14ac:dyDescent="0.35">
      <c r="A116">
        <v>32</v>
      </c>
      <c r="B116">
        <v>32</v>
      </c>
      <c r="C116">
        <v>300</v>
      </c>
      <c r="D116" t="s">
        <v>120</v>
      </c>
      <c r="E116" t="s">
        <v>22</v>
      </c>
      <c r="F116">
        <v>609</v>
      </c>
      <c r="G116">
        <v>2958</v>
      </c>
      <c r="H116">
        <v>7.2999999999999995E-2</v>
      </c>
      <c r="I116">
        <v>0.3</v>
      </c>
      <c r="J116">
        <v>0.93069999999999997</v>
      </c>
      <c r="K116">
        <v>0.99</v>
      </c>
      <c r="L116">
        <v>0</v>
      </c>
      <c r="M116">
        <v>0</v>
      </c>
      <c r="N116">
        <v>4.1247999999999996</v>
      </c>
      <c r="O116"/>
      <c r="P116"/>
      <c r="Q116" s="4">
        <v>44252</v>
      </c>
      <c r="R116" s="1">
        <v>0.78611111111111109</v>
      </c>
      <c r="T116" s="9">
        <f t="shared" si="30"/>
        <v>0.21899999999999997</v>
      </c>
      <c r="U116" s="9">
        <f t="shared" si="31"/>
        <v>0.9</v>
      </c>
      <c r="V116" s="9" t="str">
        <f t="shared" si="32"/>
        <v>NA</v>
      </c>
      <c r="W116" s="9" t="str">
        <f t="shared" si="33"/>
        <v>NA</v>
      </c>
      <c r="AC116" s="3">
        <v>1</v>
      </c>
      <c r="AG116">
        <f t="shared" si="34"/>
        <v>0.23418660015579099</v>
      </c>
      <c r="AH116">
        <f t="shared" si="35"/>
        <v>0.9077715533688</v>
      </c>
      <c r="AJ116" s="2">
        <f t="shared" si="36"/>
        <v>0.21795746876499467</v>
      </c>
      <c r="AK116" s="2">
        <f t="shared" si="37"/>
        <v>0.89869383783511203</v>
      </c>
    </row>
    <row r="117" spans="1:37" ht="14.5" x14ac:dyDescent="0.35">
      <c r="A117">
        <v>33</v>
      </c>
      <c r="B117">
        <v>33</v>
      </c>
      <c r="C117">
        <v>300</v>
      </c>
      <c r="D117" t="s">
        <v>121</v>
      </c>
      <c r="E117" t="s">
        <v>22</v>
      </c>
      <c r="F117">
        <v>437</v>
      </c>
      <c r="G117">
        <v>1141</v>
      </c>
      <c r="H117">
        <v>5.1999999999999998E-2</v>
      </c>
      <c r="I117">
        <v>0.11</v>
      </c>
      <c r="J117">
        <v>0.93069999999999997</v>
      </c>
      <c r="K117">
        <v>0.99</v>
      </c>
      <c r="L117">
        <v>0</v>
      </c>
      <c r="M117">
        <v>0</v>
      </c>
      <c r="N117">
        <v>2.1431</v>
      </c>
      <c r="O117"/>
      <c r="P117"/>
      <c r="Q117" s="4">
        <v>44252</v>
      </c>
      <c r="R117" s="1">
        <v>0.79356481481481478</v>
      </c>
      <c r="T117" s="9">
        <f t="shared" si="30"/>
        <v>0.156</v>
      </c>
      <c r="U117" s="9">
        <f t="shared" si="31"/>
        <v>0.33</v>
      </c>
      <c r="V117" s="9" t="str">
        <f t="shared" si="32"/>
        <v>NA</v>
      </c>
      <c r="W117" s="9" t="str">
        <f t="shared" si="33"/>
        <v>NA</v>
      </c>
      <c r="AC117" s="3">
        <v>1</v>
      </c>
      <c r="AG117">
        <f t="shared" si="34"/>
        <v>0.16622384040955901</v>
      </c>
      <c r="AH117">
        <f t="shared" si="35"/>
        <v>0.33456260734019999</v>
      </c>
      <c r="AJ117" s="2">
        <f t="shared" si="36"/>
        <v>0.15470452826917658</v>
      </c>
      <c r="AK117" s="2">
        <f t="shared" si="37"/>
        <v>0.33121698126679799</v>
      </c>
    </row>
    <row r="118" spans="1:37" ht="14.5" x14ac:dyDescent="0.35">
      <c r="A118">
        <v>34</v>
      </c>
      <c r="B118">
        <v>34</v>
      </c>
      <c r="C118">
        <v>10.4</v>
      </c>
      <c r="D118" t="s">
        <v>23</v>
      </c>
      <c r="E118" t="s">
        <v>22</v>
      </c>
      <c r="F118">
        <v>3313</v>
      </c>
      <c r="G118">
        <v>12343</v>
      </c>
      <c r="H118">
        <v>10.614000000000001</v>
      </c>
      <c r="I118">
        <v>36.250999999999998</v>
      </c>
      <c r="J118">
        <v>0.93069999999999997</v>
      </c>
      <c r="K118">
        <v>0.99</v>
      </c>
      <c r="L118">
        <v>0</v>
      </c>
      <c r="M118">
        <v>0</v>
      </c>
      <c r="N118">
        <v>3.4154</v>
      </c>
      <c r="O118"/>
      <c r="P118"/>
      <c r="Q118" s="4">
        <v>44252</v>
      </c>
      <c r="R118" s="1">
        <v>0.80105324074074069</v>
      </c>
      <c r="T118" s="9">
        <f t="shared" si="30"/>
        <v>1.1038560000000002</v>
      </c>
      <c r="U118" s="9">
        <f t="shared" si="31"/>
        <v>3.7701039999999999</v>
      </c>
      <c r="V118" s="9">
        <f t="shared" si="32"/>
        <v>0.89353612167302476</v>
      </c>
      <c r="W118" s="9">
        <f t="shared" si="33"/>
        <v>0.52967276760951865</v>
      </c>
      <c r="AC118" s="3">
        <v>1</v>
      </c>
      <c r="AG118">
        <f t="shared" si="34"/>
        <v>1.1858756127925625</v>
      </c>
      <c r="AH118">
        <f t="shared" si="35"/>
        <v>3.8080088760193909</v>
      </c>
      <c r="AJ118" s="2">
        <f t="shared" si="36"/>
        <v>1.1036944328260379</v>
      </c>
      <c r="AK118" s="2">
        <f t="shared" si="37"/>
        <v>3.7699287872591971</v>
      </c>
    </row>
    <row r="119" spans="1:37" ht="14.5" x14ac:dyDescent="0.35">
      <c r="A119">
        <v>35</v>
      </c>
      <c r="B119">
        <v>35</v>
      </c>
      <c r="C119">
        <v>300</v>
      </c>
      <c r="D119" t="s">
        <v>122</v>
      </c>
      <c r="E119" t="s">
        <v>22</v>
      </c>
      <c r="F119">
        <v>826</v>
      </c>
      <c r="G119">
        <v>3147</v>
      </c>
      <c r="H119">
        <v>9.9000000000000005E-2</v>
      </c>
      <c r="I119">
        <v>0.318</v>
      </c>
      <c r="J119">
        <v>0.93069999999999997</v>
      </c>
      <c r="K119">
        <v>0.99</v>
      </c>
      <c r="L119">
        <v>0</v>
      </c>
      <c r="M119">
        <v>0</v>
      </c>
      <c r="N119">
        <v>3.2069000000000001</v>
      </c>
      <c r="O119"/>
      <c r="P119"/>
      <c r="Q119" s="4">
        <v>44252</v>
      </c>
      <c r="R119" s="1">
        <v>0.80854166666666671</v>
      </c>
      <c r="T119" s="9">
        <f t="shared" si="30"/>
        <v>0.29700000000000004</v>
      </c>
      <c r="U119" s="9">
        <f t="shared" si="31"/>
        <v>0.95400000000000007</v>
      </c>
      <c r="V119" s="9" t="str">
        <f t="shared" si="32"/>
        <v>NA</v>
      </c>
      <c r="W119" s="9" t="str">
        <f t="shared" si="33"/>
        <v>NA</v>
      </c>
      <c r="AC119" s="3">
        <v>1</v>
      </c>
      <c r="AG119">
        <f t="shared" si="34"/>
        <v>0.319351925980636</v>
      </c>
      <c r="AH119">
        <f t="shared" si="35"/>
        <v>0.96350705631779998</v>
      </c>
      <c r="AJ119" s="2">
        <f t="shared" si="36"/>
        <v>0.29722083751017792</v>
      </c>
      <c r="AK119" s="2">
        <f t="shared" si="37"/>
        <v>0.95387198575462195</v>
      </c>
    </row>
    <row r="120" spans="1:37" ht="14.5" x14ac:dyDescent="0.35">
      <c r="A120">
        <v>36</v>
      </c>
      <c r="B120">
        <v>36</v>
      </c>
      <c r="C120">
        <v>300</v>
      </c>
      <c r="D120" t="s">
        <v>123</v>
      </c>
      <c r="E120" t="s">
        <v>22</v>
      </c>
      <c r="F120">
        <v>907</v>
      </c>
      <c r="G120">
        <v>2843</v>
      </c>
      <c r="H120">
        <v>0.109</v>
      </c>
      <c r="I120">
        <v>0.28799999999999998</v>
      </c>
      <c r="J120">
        <v>0.93069999999999997</v>
      </c>
      <c r="K120">
        <v>0.99</v>
      </c>
      <c r="L120">
        <v>0</v>
      </c>
      <c r="M120">
        <v>0</v>
      </c>
      <c r="N120">
        <v>2.6463999999999999</v>
      </c>
      <c r="O120"/>
      <c r="P120"/>
      <c r="Q120" s="4">
        <v>44252</v>
      </c>
      <c r="R120" s="1">
        <v>0.81598379629629625</v>
      </c>
      <c r="T120" s="9">
        <f t="shared" si="30"/>
        <v>0.32700000000000001</v>
      </c>
      <c r="U120" s="9">
        <f t="shared" si="31"/>
        <v>0.86399999999999988</v>
      </c>
      <c r="V120" s="9" t="str">
        <f t="shared" si="32"/>
        <v>NA</v>
      </c>
      <c r="W120" s="9" t="str">
        <f t="shared" si="33"/>
        <v>NA</v>
      </c>
      <c r="AC120" s="3">
        <v>1</v>
      </c>
      <c r="AG120">
        <f t="shared" si="34"/>
        <v>0.35097635716603898</v>
      </c>
      <c r="AH120">
        <f t="shared" si="35"/>
        <v>0.87349987388579997</v>
      </c>
      <c r="AJ120" s="2">
        <f t="shared" si="36"/>
        <v>0.32665369561443247</v>
      </c>
      <c r="AK120" s="2">
        <f t="shared" si="37"/>
        <v>0.864764875146942</v>
      </c>
    </row>
    <row r="121" spans="1:37" ht="14.5" x14ac:dyDescent="0.35">
      <c r="A121">
        <v>37</v>
      </c>
      <c r="B121">
        <v>37</v>
      </c>
      <c r="C121">
        <v>300</v>
      </c>
      <c r="D121" t="s">
        <v>124</v>
      </c>
      <c r="E121" t="s">
        <v>22</v>
      </c>
      <c r="F121">
        <v>497</v>
      </c>
      <c r="G121">
        <v>1843</v>
      </c>
      <c r="H121">
        <v>5.8999999999999997E-2</v>
      </c>
      <c r="I121">
        <v>0.186</v>
      </c>
      <c r="J121">
        <v>0.93069999999999997</v>
      </c>
      <c r="K121">
        <v>0.99</v>
      </c>
      <c r="L121">
        <v>0</v>
      </c>
      <c r="M121">
        <v>0</v>
      </c>
      <c r="N121">
        <v>3.1545999999999998</v>
      </c>
      <c r="O121"/>
      <c r="P121"/>
      <c r="Q121" s="4">
        <v>44252</v>
      </c>
      <c r="R121" s="1">
        <v>0.82344907407407408</v>
      </c>
      <c r="T121" s="9">
        <f t="shared" si="30"/>
        <v>0.17699999999999999</v>
      </c>
      <c r="U121" s="9">
        <f t="shared" si="31"/>
        <v>0.55799999999999994</v>
      </c>
      <c r="V121" s="9" t="str">
        <f t="shared" si="32"/>
        <v>NA</v>
      </c>
      <c r="W121" s="9" t="str">
        <f t="shared" si="33"/>
        <v>NA</v>
      </c>
      <c r="AC121" s="3">
        <v>1</v>
      </c>
      <c r="AG121">
        <f t="shared" si="34"/>
        <v>0.18997782454999901</v>
      </c>
      <c r="AH121">
        <f t="shared" si="35"/>
        <v>0.56405005268579989</v>
      </c>
      <c r="AJ121" s="2">
        <f t="shared" si="36"/>
        <v>0.17681236130868408</v>
      </c>
      <c r="AK121" s="2">
        <f t="shared" si="37"/>
        <v>0.55840955215894184</v>
      </c>
    </row>
    <row r="122" spans="1:37" ht="14.5" x14ac:dyDescent="0.35">
      <c r="A122">
        <v>38</v>
      </c>
      <c r="B122">
        <v>38</v>
      </c>
      <c r="C122">
        <v>300</v>
      </c>
      <c r="D122" t="s">
        <v>125</v>
      </c>
      <c r="E122" t="s">
        <v>22</v>
      </c>
      <c r="F122">
        <v>264</v>
      </c>
      <c r="G122">
        <v>1239</v>
      </c>
      <c r="H122">
        <v>0.03</v>
      </c>
      <c r="I122">
        <v>0.121</v>
      </c>
      <c r="J122">
        <v>0.93069999999999997</v>
      </c>
      <c r="K122">
        <v>0.99</v>
      </c>
      <c r="L122">
        <v>0</v>
      </c>
      <c r="M122">
        <v>0</v>
      </c>
      <c r="N122">
        <v>4.0057999999999998</v>
      </c>
      <c r="O122"/>
      <c r="P122"/>
      <c r="Q122" s="4">
        <v>44252</v>
      </c>
      <c r="R122" s="1">
        <v>0.83090277777777777</v>
      </c>
      <c r="T122" s="9">
        <f t="shared" si="30"/>
        <v>0.09</v>
      </c>
      <c r="U122" s="9">
        <f t="shared" si="31"/>
        <v>0.36299999999999999</v>
      </c>
      <c r="V122" s="9" t="str">
        <f t="shared" si="32"/>
        <v>NA</v>
      </c>
      <c r="W122" s="9" t="str">
        <f t="shared" si="33"/>
        <v>NA</v>
      </c>
      <c r="AC122" s="3">
        <v>1</v>
      </c>
      <c r="AG122">
        <f t="shared" si="34"/>
        <v>9.745699334425599E-2</v>
      </c>
      <c r="AH122">
        <f t="shared" si="35"/>
        <v>0.36720637754820001</v>
      </c>
      <c r="AJ122" s="2">
        <f t="shared" si="36"/>
        <v>9.0703223705499048E-2</v>
      </c>
      <c r="AK122" s="2">
        <f t="shared" si="37"/>
        <v>0.363534313772718</v>
      </c>
    </row>
    <row r="123" spans="1:37" ht="14.5" x14ac:dyDescent="0.35">
      <c r="A123">
        <v>39</v>
      </c>
      <c r="B123">
        <v>39</v>
      </c>
      <c r="C123">
        <v>300</v>
      </c>
      <c r="D123" t="s">
        <v>126</v>
      </c>
      <c r="E123" t="s">
        <v>22</v>
      </c>
      <c r="F123">
        <v>542</v>
      </c>
      <c r="G123">
        <v>847</v>
      </c>
      <c r="H123">
        <v>6.4000000000000001E-2</v>
      </c>
      <c r="I123">
        <v>7.8E-2</v>
      </c>
      <c r="J123">
        <v>0.93069999999999997</v>
      </c>
      <c r="K123">
        <v>0.99</v>
      </c>
      <c r="L123">
        <v>0</v>
      </c>
      <c r="M123">
        <v>0</v>
      </c>
      <c r="N123">
        <v>1.2042999999999999</v>
      </c>
      <c r="O123"/>
      <c r="P123"/>
      <c r="Q123" s="4">
        <v>44252</v>
      </c>
      <c r="R123" s="1">
        <v>0.83839120370370368</v>
      </c>
      <c r="T123" s="9">
        <f t="shared" si="30"/>
        <v>0.192</v>
      </c>
      <c r="U123" s="9">
        <f t="shared" si="31"/>
        <v>0.23399999999999999</v>
      </c>
      <c r="V123" s="9" t="str">
        <f t="shared" si="32"/>
        <v>NA</v>
      </c>
      <c r="W123" s="9" t="str">
        <f t="shared" si="33"/>
        <v>NA</v>
      </c>
      <c r="AC123" s="3">
        <v>1</v>
      </c>
      <c r="AG123">
        <f t="shared" si="34"/>
        <v>0.20776093747980401</v>
      </c>
      <c r="AH123">
        <f t="shared" si="35"/>
        <v>0.23544933627779999</v>
      </c>
      <c r="AJ123" s="2">
        <f t="shared" si="36"/>
        <v>0.19336310451245359</v>
      </c>
      <c r="AK123" s="2">
        <f t="shared" si="37"/>
        <v>0.23309484291502197</v>
      </c>
    </row>
    <row r="124" spans="1:37" ht="14.5" x14ac:dyDescent="0.35">
      <c r="A124">
        <v>40</v>
      </c>
      <c r="B124">
        <v>40</v>
      </c>
      <c r="C124">
        <v>300</v>
      </c>
      <c r="D124" t="s">
        <v>127</v>
      </c>
      <c r="E124" t="s">
        <v>22</v>
      </c>
      <c r="F124">
        <v>544</v>
      </c>
      <c r="G124">
        <v>2587</v>
      </c>
      <c r="H124">
        <v>6.5000000000000002E-2</v>
      </c>
      <c r="I124">
        <v>0.26300000000000001</v>
      </c>
      <c r="J124">
        <v>0.93069999999999997</v>
      </c>
      <c r="K124">
        <v>0.99</v>
      </c>
      <c r="L124">
        <v>0</v>
      </c>
      <c r="M124">
        <v>0</v>
      </c>
      <c r="N124">
        <v>4.0575999999999999</v>
      </c>
      <c r="O124"/>
      <c r="P124"/>
      <c r="Q124" s="4">
        <v>44252</v>
      </c>
      <c r="R124" s="1">
        <v>0.8458564814814814</v>
      </c>
      <c r="T124" s="9">
        <f t="shared" si="30"/>
        <v>0.19500000000000001</v>
      </c>
      <c r="U124" s="9">
        <f t="shared" si="31"/>
        <v>0.78900000000000003</v>
      </c>
      <c r="V124" s="9" t="str">
        <f t="shared" si="32"/>
        <v>NA</v>
      </c>
      <c r="W124" s="9" t="str">
        <f t="shared" si="33"/>
        <v>NA</v>
      </c>
      <c r="AC124" s="3">
        <v>1</v>
      </c>
      <c r="AG124">
        <f t="shared" si="34"/>
        <v>0.20855065397689601</v>
      </c>
      <c r="AH124">
        <f t="shared" si="35"/>
        <v>0.79623408034979992</v>
      </c>
      <c r="AJ124" s="2">
        <f t="shared" si="36"/>
        <v>0.1940980936562971</v>
      </c>
      <c r="AK124" s="2">
        <f t="shared" si="37"/>
        <v>0.78827173954630192</v>
      </c>
    </row>
    <row r="125" spans="1:37" ht="14.5" x14ac:dyDescent="0.35">
      <c r="A125">
        <v>41</v>
      </c>
      <c r="B125">
        <v>41</v>
      </c>
      <c r="C125">
        <v>300</v>
      </c>
      <c r="D125" t="s">
        <v>128</v>
      </c>
      <c r="E125" t="s">
        <v>22</v>
      </c>
      <c r="F125">
        <v>461</v>
      </c>
      <c r="G125">
        <v>2224</v>
      </c>
      <c r="H125">
        <v>5.3999999999999999E-2</v>
      </c>
      <c r="I125">
        <v>0.22600000000000001</v>
      </c>
      <c r="J125">
        <v>0.93069999999999997</v>
      </c>
      <c r="K125">
        <v>0.99</v>
      </c>
      <c r="L125">
        <v>0</v>
      </c>
      <c r="M125">
        <v>0</v>
      </c>
      <c r="N125">
        <v>4.1445999999999996</v>
      </c>
      <c r="O125"/>
      <c r="P125"/>
      <c r="Q125" s="4">
        <v>44252</v>
      </c>
      <c r="R125" s="1">
        <v>0.85334490740740743</v>
      </c>
      <c r="T125" s="9">
        <f t="shared" si="30"/>
        <v>0.16200000000000001</v>
      </c>
      <c r="U125" s="9">
        <f t="shared" si="31"/>
        <v>0.67799999999999994</v>
      </c>
      <c r="V125" s="9" t="str">
        <f t="shared" si="32"/>
        <v>NA</v>
      </c>
      <c r="W125" s="9" t="str">
        <f t="shared" si="33"/>
        <v>NA</v>
      </c>
      <c r="AC125" s="3">
        <v>1</v>
      </c>
      <c r="AG125">
        <f t="shared" si="34"/>
        <v>0.175731354097831</v>
      </c>
      <c r="AH125">
        <f t="shared" si="35"/>
        <v>0.68436915217919991</v>
      </c>
      <c r="AJ125" s="2">
        <f t="shared" si="36"/>
        <v>0.1635531712588513</v>
      </c>
      <c r="AK125" s="2">
        <f t="shared" si="37"/>
        <v>0.67752546065740793</v>
      </c>
    </row>
    <row r="126" spans="1:37" ht="14.5" x14ac:dyDescent="0.35">
      <c r="A126">
        <v>42</v>
      </c>
      <c r="B126">
        <v>42</v>
      </c>
      <c r="C126">
        <v>300</v>
      </c>
      <c r="D126" t="s">
        <v>129</v>
      </c>
      <c r="E126" t="s">
        <v>22</v>
      </c>
      <c r="F126">
        <v>440</v>
      </c>
      <c r="G126">
        <v>1106</v>
      </c>
      <c r="H126">
        <v>5.1999999999999998E-2</v>
      </c>
      <c r="I126">
        <v>0.107</v>
      </c>
      <c r="J126">
        <v>0.93069999999999997</v>
      </c>
      <c r="K126">
        <v>0.99</v>
      </c>
      <c r="L126">
        <v>0</v>
      </c>
      <c r="M126">
        <v>0</v>
      </c>
      <c r="N126">
        <v>2.0522999999999998</v>
      </c>
      <c r="O126"/>
      <c r="P126"/>
      <c r="Q126" s="4">
        <v>44252</v>
      </c>
      <c r="R126" s="1">
        <v>0.86082175925925919</v>
      </c>
      <c r="T126" s="9">
        <f t="shared" si="30"/>
        <v>0.156</v>
      </c>
      <c r="U126" s="9">
        <f t="shared" si="31"/>
        <v>0.32100000000000001</v>
      </c>
      <c r="V126" s="9" t="str">
        <f t="shared" si="32"/>
        <v>NA</v>
      </c>
      <c r="W126" s="9" t="str">
        <f t="shared" si="33"/>
        <v>NA</v>
      </c>
      <c r="AC126" s="3">
        <v>1</v>
      </c>
      <c r="AG126">
        <f t="shared" si="34"/>
        <v>0.1674127112896</v>
      </c>
      <c r="AH126">
        <f t="shared" si="35"/>
        <v>0.32285637723119998</v>
      </c>
      <c r="AJ126" s="2">
        <f t="shared" si="36"/>
        <v>0.15581101039723072</v>
      </c>
      <c r="AK126" s="2">
        <f t="shared" si="37"/>
        <v>0.31962781345888797</v>
      </c>
    </row>
    <row r="127" spans="1:37" ht="14.5" x14ac:dyDescent="0.35">
      <c r="A127">
        <v>43</v>
      </c>
      <c r="B127">
        <v>43</v>
      </c>
      <c r="C127">
        <v>300</v>
      </c>
      <c r="D127" t="s">
        <v>130</v>
      </c>
      <c r="E127" t="s">
        <v>22</v>
      </c>
      <c r="F127">
        <v>980</v>
      </c>
      <c r="G127">
        <v>896</v>
      </c>
      <c r="H127">
        <v>0.11799999999999999</v>
      </c>
      <c r="I127">
        <v>8.3000000000000004E-2</v>
      </c>
      <c r="J127">
        <v>0.93069999999999997</v>
      </c>
      <c r="K127">
        <v>0.99</v>
      </c>
      <c r="L127">
        <v>0</v>
      </c>
      <c r="M127">
        <v>0</v>
      </c>
      <c r="N127">
        <v>0.70620000000000005</v>
      </c>
      <c r="O127"/>
      <c r="P127"/>
      <c r="Q127" s="4">
        <v>44252</v>
      </c>
      <c r="R127" s="1">
        <v>0.86831018518518521</v>
      </c>
      <c r="T127" s="9">
        <f t="shared" si="30"/>
        <v>0.35399999999999998</v>
      </c>
      <c r="U127" s="9">
        <f t="shared" si="31"/>
        <v>0.24900000000000003</v>
      </c>
      <c r="V127" s="9" t="str">
        <f t="shared" si="32"/>
        <v>NA</v>
      </c>
      <c r="W127" s="9" t="str">
        <f t="shared" si="33"/>
        <v>NA</v>
      </c>
      <c r="AC127" s="3">
        <v>1</v>
      </c>
      <c r="AG127">
        <f t="shared" si="34"/>
        <v>0.37940035880439998</v>
      </c>
      <c r="AH127">
        <f t="shared" si="35"/>
        <v>0.25209133566719999</v>
      </c>
      <c r="AJ127" s="2">
        <f t="shared" si="36"/>
        <v>0.35310791393925506</v>
      </c>
      <c r="AK127" s="2">
        <f t="shared" si="37"/>
        <v>0.24957042231052798</v>
      </c>
    </row>
    <row r="128" spans="1:37" ht="14.5" x14ac:dyDescent="0.35">
      <c r="A128">
        <v>44</v>
      </c>
      <c r="B128">
        <v>44</v>
      </c>
      <c r="C128">
        <v>300</v>
      </c>
      <c r="D128" t="s">
        <v>131</v>
      </c>
      <c r="E128" t="s">
        <v>22</v>
      </c>
      <c r="F128">
        <v>385</v>
      </c>
      <c r="G128">
        <v>910</v>
      </c>
      <c r="H128">
        <v>4.4999999999999998E-2</v>
      </c>
      <c r="I128">
        <v>8.5000000000000006E-2</v>
      </c>
      <c r="J128">
        <v>0.93069999999999997</v>
      </c>
      <c r="K128">
        <v>0.99</v>
      </c>
      <c r="L128">
        <v>0</v>
      </c>
      <c r="M128">
        <v>0</v>
      </c>
      <c r="N128">
        <v>1.8756999999999999</v>
      </c>
      <c r="O128"/>
      <c r="P128"/>
      <c r="Q128" s="4">
        <v>44252</v>
      </c>
      <c r="R128" s="1">
        <v>0.87575231481481486</v>
      </c>
      <c r="T128" s="9">
        <f t="shared" si="30"/>
        <v>0.13500000000000001</v>
      </c>
      <c r="U128" s="9">
        <f t="shared" si="31"/>
        <v>0.25500000000000006</v>
      </c>
      <c r="V128" s="9" t="str">
        <f t="shared" si="32"/>
        <v>NA</v>
      </c>
      <c r="W128" s="9" t="str">
        <f t="shared" si="33"/>
        <v>NA</v>
      </c>
      <c r="AC128" s="3">
        <v>1</v>
      </c>
      <c r="AG128">
        <f t="shared" si="34"/>
        <v>0.145597148752975</v>
      </c>
      <c r="AH128">
        <f t="shared" si="35"/>
        <v>0.25683714701999999</v>
      </c>
      <c r="AJ128" s="2">
        <f t="shared" si="36"/>
        <v>0.13550726634439383</v>
      </c>
      <c r="AK128" s="2">
        <f t="shared" si="37"/>
        <v>0.25426877554979999</v>
      </c>
    </row>
    <row r="129" spans="1:37" ht="14.5" x14ac:dyDescent="0.35">
      <c r="A129">
        <v>45</v>
      </c>
      <c r="B129">
        <v>45</v>
      </c>
      <c r="C129">
        <v>300</v>
      </c>
      <c r="D129" t="s">
        <v>132</v>
      </c>
      <c r="E129" t="s">
        <v>22</v>
      </c>
      <c r="F129">
        <v>438</v>
      </c>
      <c r="G129">
        <v>705</v>
      </c>
      <c r="H129">
        <v>5.1999999999999998E-2</v>
      </c>
      <c r="I129">
        <v>6.2E-2</v>
      </c>
      <c r="J129">
        <v>0.93069999999999997</v>
      </c>
      <c r="K129">
        <v>0.99</v>
      </c>
      <c r="L129">
        <v>0</v>
      </c>
      <c r="M129">
        <v>0</v>
      </c>
      <c r="N129">
        <v>1.1923999999999999</v>
      </c>
      <c r="O129"/>
      <c r="P129"/>
      <c r="Q129" s="4">
        <v>44252</v>
      </c>
      <c r="R129" s="1">
        <v>0.88322916666666673</v>
      </c>
      <c r="T129" s="9">
        <f t="shared" si="30"/>
        <v>0.156</v>
      </c>
      <c r="U129" s="9">
        <f t="shared" si="31"/>
        <v>0.18600000000000003</v>
      </c>
      <c r="V129" s="9" t="str">
        <f t="shared" si="32"/>
        <v>NA</v>
      </c>
      <c r="W129" s="9" t="str">
        <f t="shared" si="33"/>
        <v>NA</v>
      </c>
      <c r="AC129" s="3">
        <v>1</v>
      </c>
      <c r="AG129">
        <f t="shared" si="34"/>
        <v>0.16662014440668402</v>
      </c>
      <c r="AH129">
        <f t="shared" si="35"/>
        <v>0.18694334350499997</v>
      </c>
      <c r="AJ129" s="2">
        <f t="shared" si="36"/>
        <v>0.1550733683993008</v>
      </c>
      <c r="AK129" s="2">
        <f t="shared" si="37"/>
        <v>0.18507391006994997</v>
      </c>
    </row>
    <row r="130" spans="1:37" ht="14.5" x14ac:dyDescent="0.35">
      <c r="A130">
        <v>46</v>
      </c>
      <c r="B130">
        <v>46</v>
      </c>
      <c r="C130">
        <v>10.15</v>
      </c>
      <c r="D130" t="s">
        <v>23</v>
      </c>
      <c r="E130" t="s">
        <v>22</v>
      </c>
      <c r="F130">
        <v>3175</v>
      </c>
      <c r="G130">
        <v>12047</v>
      </c>
      <c r="H130">
        <v>10.446999999999999</v>
      </c>
      <c r="I130">
        <v>36.261000000000003</v>
      </c>
      <c r="J130">
        <v>0.93069999999999997</v>
      </c>
      <c r="K130">
        <v>0.99</v>
      </c>
      <c r="L130">
        <v>0</v>
      </c>
      <c r="M130">
        <v>0</v>
      </c>
      <c r="N130">
        <v>3.4710999999999999</v>
      </c>
      <c r="O130"/>
      <c r="P130"/>
      <c r="Q130" s="4">
        <v>44252</v>
      </c>
      <c r="R130" s="1">
        <v>0.89064814814814808</v>
      </c>
      <c r="T130" s="9">
        <f t="shared" si="30"/>
        <v>1.0603704999999999</v>
      </c>
      <c r="U130" s="9">
        <f t="shared" si="31"/>
        <v>3.6804915000000005</v>
      </c>
      <c r="V130" s="9">
        <f t="shared" si="32"/>
        <v>-0.69391634980989236</v>
      </c>
      <c r="W130" s="9">
        <f t="shared" si="33"/>
        <v>0.55740432612313306</v>
      </c>
      <c r="AC130" s="3">
        <v>1</v>
      </c>
      <c r="AG130">
        <f t="shared" si="34"/>
        <v>1.139303589827525</v>
      </c>
      <c r="AH130">
        <f t="shared" si="35"/>
        <v>3.7176054812981665</v>
      </c>
      <c r="AJ130" s="2">
        <f t="shared" si="36"/>
        <v>1.0603498510524776</v>
      </c>
      <c r="AK130" s="2">
        <f t="shared" si="37"/>
        <v>3.6804294264851847</v>
      </c>
    </row>
    <row r="131" spans="1:37" ht="14.5" x14ac:dyDescent="0.35">
      <c r="A131">
        <v>47</v>
      </c>
      <c r="B131">
        <v>47</v>
      </c>
      <c r="C131">
        <v>300</v>
      </c>
      <c r="D131" t="s">
        <v>133</v>
      </c>
      <c r="E131" t="s">
        <v>22</v>
      </c>
      <c r="F131">
        <v>754</v>
      </c>
      <c r="G131">
        <v>2716</v>
      </c>
      <c r="H131">
        <v>0.09</v>
      </c>
      <c r="I131">
        <v>0.27600000000000002</v>
      </c>
      <c r="J131">
        <v>0.93069999999999997</v>
      </c>
      <c r="K131">
        <v>0.99</v>
      </c>
      <c r="L131">
        <v>0</v>
      </c>
      <c r="M131">
        <v>0</v>
      </c>
      <c r="N131">
        <v>3.0525000000000002</v>
      </c>
      <c r="O131"/>
      <c r="P131"/>
      <c r="Q131" s="4">
        <v>44252</v>
      </c>
      <c r="R131" s="1">
        <v>0.89809027777777783</v>
      </c>
      <c r="T131" s="9">
        <f t="shared" si="30"/>
        <v>0.27</v>
      </c>
      <c r="U131" s="9">
        <f t="shared" si="31"/>
        <v>0.82800000000000007</v>
      </c>
      <c r="V131" s="9" t="str">
        <f t="shared" si="32"/>
        <v>NA</v>
      </c>
      <c r="W131" s="9" t="str">
        <f t="shared" si="33"/>
        <v>NA</v>
      </c>
      <c r="AC131" s="3">
        <v>1</v>
      </c>
      <c r="AG131">
        <f t="shared" si="34"/>
        <v>0.29116584007327601</v>
      </c>
      <c r="AH131">
        <f t="shared" si="35"/>
        <v>0.83533681739519994</v>
      </c>
      <c r="AJ131" s="2">
        <f t="shared" si="36"/>
        <v>0.27098804735619797</v>
      </c>
      <c r="AK131" s="2">
        <f t="shared" si="37"/>
        <v>0.82698344922124789</v>
      </c>
    </row>
    <row r="132" spans="1:37" ht="14.5" x14ac:dyDescent="0.35">
      <c r="A132">
        <v>48</v>
      </c>
      <c r="B132">
        <v>48</v>
      </c>
      <c r="C132">
        <v>300</v>
      </c>
      <c r="D132" t="s">
        <v>134</v>
      </c>
      <c r="E132" t="s">
        <v>22</v>
      </c>
      <c r="F132">
        <v>619</v>
      </c>
      <c r="G132">
        <v>2603</v>
      </c>
      <c r="H132">
        <v>7.3999999999999996E-2</v>
      </c>
      <c r="I132">
        <v>0.26400000000000001</v>
      </c>
      <c r="J132">
        <v>0.93069999999999997</v>
      </c>
      <c r="K132">
        <v>0.99</v>
      </c>
      <c r="L132">
        <v>0</v>
      </c>
      <c r="M132">
        <v>0</v>
      </c>
      <c r="N132">
        <v>3.5804999999999998</v>
      </c>
      <c r="O132"/>
      <c r="P132"/>
      <c r="Q132" s="4">
        <v>44252</v>
      </c>
      <c r="R132" s="1">
        <v>0.90555555555555556</v>
      </c>
      <c r="T132" s="9">
        <f t="shared" si="30"/>
        <v>0.222</v>
      </c>
      <c r="U132" s="9">
        <f t="shared" si="31"/>
        <v>0.79200000000000004</v>
      </c>
      <c r="V132" s="9" t="str">
        <f t="shared" si="32"/>
        <v>NA</v>
      </c>
      <c r="W132" s="9" t="str">
        <f t="shared" si="33"/>
        <v>NA</v>
      </c>
      <c r="AC132" s="3">
        <v>1</v>
      </c>
      <c r="AG132">
        <f t="shared" si="34"/>
        <v>0.238125452958871</v>
      </c>
      <c r="AH132">
        <f t="shared" si="35"/>
        <v>0.80110257471779989</v>
      </c>
      <c r="AJ132" s="2">
        <f t="shared" si="36"/>
        <v>0.22162335906882122</v>
      </c>
      <c r="AK132" s="2">
        <f t="shared" si="37"/>
        <v>0.79309154897062184</v>
      </c>
    </row>
    <row r="133" spans="1:37" ht="14.5" x14ac:dyDescent="0.35">
      <c r="A133">
        <v>49</v>
      </c>
      <c r="B133">
        <v>49</v>
      </c>
      <c r="C133">
        <v>300</v>
      </c>
      <c r="D133" t="s">
        <v>135</v>
      </c>
      <c r="E133" t="s">
        <v>22</v>
      </c>
      <c r="F133">
        <v>514</v>
      </c>
      <c r="G133">
        <v>2197</v>
      </c>
      <c r="H133">
        <v>6.0999999999999999E-2</v>
      </c>
      <c r="I133">
        <v>0.223</v>
      </c>
      <c r="J133">
        <v>0.93069999999999997</v>
      </c>
      <c r="K133">
        <v>0.99</v>
      </c>
      <c r="L133">
        <v>0</v>
      </c>
      <c r="M133">
        <v>0</v>
      </c>
      <c r="N133">
        <v>3.6539999999999999</v>
      </c>
      <c r="O133"/>
      <c r="P133"/>
      <c r="Q133" s="4">
        <v>44252</v>
      </c>
      <c r="R133" s="1">
        <v>0.91305555555555562</v>
      </c>
      <c r="T133" s="9">
        <f t="shared" si="30"/>
        <v>0.183</v>
      </c>
      <c r="U133" s="9">
        <f t="shared" si="31"/>
        <v>0.66900000000000004</v>
      </c>
      <c r="V133" s="9" t="str">
        <f t="shared" si="32"/>
        <v>NA</v>
      </c>
      <c r="W133" s="9" t="str">
        <f t="shared" si="33"/>
        <v>NA</v>
      </c>
      <c r="AC133" s="3">
        <v>1</v>
      </c>
      <c r="AG133">
        <f t="shared" si="34"/>
        <v>0.19669915093375601</v>
      </c>
      <c r="AH133">
        <f t="shared" si="35"/>
        <v>0.67594062675779998</v>
      </c>
      <c r="AJ133" s="2">
        <f t="shared" si="36"/>
        <v>0.18306789977404672</v>
      </c>
      <c r="AK133" s="2">
        <f t="shared" si="37"/>
        <v>0.669181220490222</v>
      </c>
    </row>
    <row r="134" spans="1:37" ht="14.5" x14ac:dyDescent="0.35">
      <c r="A134">
        <v>50</v>
      </c>
      <c r="B134">
        <v>50</v>
      </c>
      <c r="C134">
        <v>300</v>
      </c>
      <c r="D134" t="s">
        <v>136</v>
      </c>
      <c r="E134" t="s">
        <v>22</v>
      </c>
      <c r="F134">
        <v>450</v>
      </c>
      <c r="G134">
        <v>723</v>
      </c>
      <c r="H134">
        <v>5.2999999999999999E-2</v>
      </c>
      <c r="I134">
        <v>6.4000000000000001E-2</v>
      </c>
      <c r="J134">
        <v>0.93069999999999997</v>
      </c>
      <c r="K134">
        <v>0.99</v>
      </c>
      <c r="L134">
        <v>0</v>
      </c>
      <c r="M134">
        <v>0</v>
      </c>
      <c r="N134">
        <v>1.1981999999999999</v>
      </c>
      <c r="O134"/>
      <c r="P134"/>
      <c r="Q134" s="4">
        <v>44252</v>
      </c>
      <c r="R134" s="1">
        <v>0.92052083333333334</v>
      </c>
      <c r="T134" s="9">
        <f t="shared" si="30"/>
        <v>0.159</v>
      </c>
      <c r="U134" s="9">
        <f t="shared" si="31"/>
        <v>0.192</v>
      </c>
      <c r="V134" s="9" t="str">
        <f t="shared" si="32"/>
        <v>NA</v>
      </c>
      <c r="W134" s="9" t="str">
        <f t="shared" si="33"/>
        <v>NA</v>
      </c>
      <c r="AC134" s="3">
        <v>1</v>
      </c>
      <c r="AG134">
        <f t="shared" si="34"/>
        <v>0.17137472347749999</v>
      </c>
      <c r="AH134">
        <f t="shared" si="35"/>
        <v>0.1931148814218</v>
      </c>
      <c r="AJ134" s="2">
        <f t="shared" si="36"/>
        <v>0.15949845514050923</v>
      </c>
      <c r="AK134" s="2">
        <f t="shared" si="37"/>
        <v>0.19118373260758201</v>
      </c>
    </row>
    <row r="135" spans="1:37" ht="14.5" x14ac:dyDescent="0.35">
      <c r="A135">
        <v>51</v>
      </c>
      <c r="B135">
        <v>51</v>
      </c>
      <c r="C135">
        <v>300</v>
      </c>
      <c r="D135" t="s">
        <v>137</v>
      </c>
      <c r="E135" t="s">
        <v>22</v>
      </c>
      <c r="F135">
        <v>692</v>
      </c>
      <c r="G135">
        <v>2361</v>
      </c>
      <c r="H135">
        <v>8.3000000000000004E-2</v>
      </c>
      <c r="I135">
        <v>0.24</v>
      </c>
      <c r="J135">
        <v>0.93069999999999997</v>
      </c>
      <c r="K135">
        <v>0.99</v>
      </c>
      <c r="L135">
        <v>0</v>
      </c>
      <c r="M135">
        <v>0</v>
      </c>
      <c r="N135">
        <v>2.8965999999999998</v>
      </c>
      <c r="O135"/>
      <c r="P135"/>
      <c r="Q135" s="4">
        <v>44252</v>
      </c>
      <c r="R135" s="1">
        <v>0.92797453703703703</v>
      </c>
      <c r="T135" s="9">
        <f t="shared" si="30"/>
        <v>0.24900000000000003</v>
      </c>
      <c r="U135" s="9">
        <f t="shared" si="31"/>
        <v>0.72</v>
      </c>
      <c r="V135" s="9" t="str">
        <f t="shared" si="32"/>
        <v>NA</v>
      </c>
      <c r="W135" s="9" t="str">
        <f t="shared" si="33"/>
        <v>NA</v>
      </c>
      <c r="AC135" s="3">
        <v>1</v>
      </c>
      <c r="AG135">
        <f t="shared" si="34"/>
        <v>0.26683756282590398</v>
      </c>
      <c r="AH135">
        <f t="shared" si="35"/>
        <v>0.72690568718819992</v>
      </c>
      <c r="AJ135" s="2">
        <f t="shared" si="36"/>
        <v>0.24834571972206884</v>
      </c>
      <c r="AK135" s="2">
        <f t="shared" si="37"/>
        <v>0.71963663031631797</v>
      </c>
    </row>
    <row r="136" spans="1:37" ht="14.5" x14ac:dyDescent="0.35">
      <c r="A136">
        <v>52</v>
      </c>
      <c r="B136">
        <v>52</v>
      </c>
      <c r="C136">
        <v>300</v>
      </c>
      <c r="D136" t="s">
        <v>138</v>
      </c>
      <c r="E136" t="s">
        <v>22</v>
      </c>
      <c r="F136">
        <v>464</v>
      </c>
      <c r="G136">
        <v>1068</v>
      </c>
      <c r="H136">
        <v>5.5E-2</v>
      </c>
      <c r="I136">
        <v>0.10199999999999999</v>
      </c>
      <c r="J136">
        <v>0.93069999999999997</v>
      </c>
      <c r="K136">
        <v>0.99</v>
      </c>
      <c r="L136">
        <v>0</v>
      </c>
      <c r="M136">
        <v>0</v>
      </c>
      <c r="N136">
        <v>1.8633999999999999</v>
      </c>
      <c r="O136"/>
      <c r="P136"/>
      <c r="Q136" s="4">
        <v>44252</v>
      </c>
      <c r="R136" s="1">
        <v>0.93546296296296294</v>
      </c>
      <c r="T136" s="9">
        <f t="shared" si="30"/>
        <v>0.16500000000000001</v>
      </c>
      <c r="U136" s="9">
        <f t="shared" si="31"/>
        <v>0.30599999999999999</v>
      </c>
      <c r="V136" s="9" t="str">
        <f t="shared" si="32"/>
        <v>NA</v>
      </c>
      <c r="W136" s="9" t="str">
        <f t="shared" si="33"/>
        <v>NA</v>
      </c>
      <c r="AC136" s="3">
        <v>1</v>
      </c>
      <c r="AG136">
        <f t="shared" si="34"/>
        <v>0.17691923830585599</v>
      </c>
      <c r="AH136">
        <f t="shared" si="35"/>
        <v>0.31011830638080001</v>
      </c>
      <c r="AJ136" s="2">
        <f t="shared" si="36"/>
        <v>0.16465873509126017</v>
      </c>
      <c r="AK136" s="2">
        <f t="shared" si="37"/>
        <v>0.30701712331699199</v>
      </c>
    </row>
    <row r="137" spans="1:37" ht="14.5" x14ac:dyDescent="0.35">
      <c r="A137">
        <v>53</v>
      </c>
      <c r="B137">
        <v>53</v>
      </c>
      <c r="C137">
        <v>300</v>
      </c>
      <c r="D137" t="s">
        <v>139</v>
      </c>
      <c r="E137" t="s">
        <v>22</v>
      </c>
      <c r="F137">
        <v>309</v>
      </c>
      <c r="G137">
        <v>677</v>
      </c>
      <c r="H137">
        <v>3.5999999999999997E-2</v>
      </c>
      <c r="I137">
        <v>5.8000000000000003E-2</v>
      </c>
      <c r="J137">
        <v>0.93069999999999997</v>
      </c>
      <c r="K137">
        <v>0.99</v>
      </c>
      <c r="L137">
        <v>0</v>
      </c>
      <c r="M137">
        <v>0</v>
      </c>
      <c r="N137">
        <v>1.6332</v>
      </c>
      <c r="O137"/>
      <c r="P137"/>
      <c r="Q137" s="4">
        <v>44252</v>
      </c>
      <c r="R137" s="1">
        <v>0.94292824074074078</v>
      </c>
      <c r="T137" s="9">
        <f t="shared" si="30"/>
        <v>0.10799999999999998</v>
      </c>
      <c r="U137" s="9">
        <f t="shared" si="31"/>
        <v>0.17400000000000002</v>
      </c>
      <c r="V137" s="9" t="str">
        <f t="shared" si="32"/>
        <v>NA</v>
      </c>
      <c r="W137" s="9" t="str">
        <f t="shared" si="33"/>
        <v>NA</v>
      </c>
      <c r="AC137" s="3">
        <v>1</v>
      </c>
      <c r="AG137">
        <f t="shared" si="34"/>
        <v>0.11538379038639099</v>
      </c>
      <c r="AH137">
        <f t="shared" si="35"/>
        <v>0.17732996394179998</v>
      </c>
      <c r="AJ137" s="2">
        <f t="shared" si="36"/>
        <v>0.10738769371261409</v>
      </c>
      <c r="AK137" s="2">
        <f t="shared" si="37"/>
        <v>0.17555666430238198</v>
      </c>
    </row>
    <row r="138" spans="1:37" ht="14.5" x14ac:dyDescent="0.35">
      <c r="A138">
        <v>54</v>
      </c>
      <c r="B138">
        <v>54</v>
      </c>
      <c r="C138">
        <v>300</v>
      </c>
      <c r="D138" t="s">
        <v>140</v>
      </c>
      <c r="E138" t="s">
        <v>22</v>
      </c>
      <c r="F138">
        <v>330</v>
      </c>
      <c r="G138">
        <v>1856</v>
      </c>
      <c r="H138">
        <v>3.7999999999999999E-2</v>
      </c>
      <c r="I138">
        <v>0.188</v>
      </c>
      <c r="J138">
        <v>0.93069999999999997</v>
      </c>
      <c r="K138">
        <v>0.99</v>
      </c>
      <c r="L138">
        <v>0</v>
      </c>
      <c r="M138">
        <v>0</v>
      </c>
      <c r="N138">
        <v>4.8872999999999998</v>
      </c>
      <c r="O138"/>
      <c r="P138"/>
      <c r="Q138" s="4">
        <v>44252</v>
      </c>
      <c r="R138" s="1">
        <v>0.95043981481481488</v>
      </c>
      <c r="T138" s="9">
        <f t="shared" si="30"/>
        <v>0.114</v>
      </c>
      <c r="U138" s="9">
        <f t="shared" si="31"/>
        <v>0.56399999999999995</v>
      </c>
      <c r="V138" s="9" t="str">
        <f t="shared" si="32"/>
        <v>NA</v>
      </c>
      <c r="W138" s="9" t="str">
        <f t="shared" si="33"/>
        <v>NA</v>
      </c>
      <c r="AC138" s="3">
        <v>1</v>
      </c>
      <c r="AG138">
        <f t="shared" si="34"/>
        <v>0.12374013228789998</v>
      </c>
      <c r="AH138">
        <f t="shared" si="35"/>
        <v>0.56820449253119998</v>
      </c>
      <c r="AJ138" s="2">
        <f t="shared" si="36"/>
        <v>0.11516494112034852</v>
      </c>
      <c r="AK138" s="2">
        <f t="shared" si="37"/>
        <v>0.56252244760588799</v>
      </c>
    </row>
    <row r="139" spans="1:37" ht="14.5" x14ac:dyDescent="0.35">
      <c r="A139">
        <v>55</v>
      </c>
      <c r="B139">
        <v>55</v>
      </c>
      <c r="C139">
        <v>300</v>
      </c>
      <c r="D139" t="s">
        <v>141</v>
      </c>
      <c r="E139" t="s">
        <v>22</v>
      </c>
      <c r="F139">
        <v>511</v>
      </c>
      <c r="G139">
        <v>688</v>
      </c>
      <c r="H139">
        <v>6.0999999999999999E-2</v>
      </c>
      <c r="I139">
        <v>0.06</v>
      </c>
      <c r="J139">
        <v>0.93069999999999997</v>
      </c>
      <c r="K139">
        <v>0.99</v>
      </c>
      <c r="L139">
        <v>0</v>
      </c>
      <c r="M139">
        <v>0</v>
      </c>
      <c r="N139">
        <v>0.98570000000000002</v>
      </c>
      <c r="O139"/>
      <c r="P139"/>
      <c r="Q139" s="4">
        <v>44252</v>
      </c>
      <c r="R139" s="1">
        <v>0.95796296296296291</v>
      </c>
      <c r="T139" s="9">
        <f t="shared" si="30"/>
        <v>0.183</v>
      </c>
      <c r="U139" s="9">
        <f t="shared" si="31"/>
        <v>0.18</v>
      </c>
      <c r="V139" s="9" t="str">
        <f t="shared" si="32"/>
        <v>NA</v>
      </c>
      <c r="W139" s="9" t="str">
        <f t="shared" si="33"/>
        <v>NA</v>
      </c>
      <c r="AC139" s="3">
        <v>1</v>
      </c>
      <c r="AG139">
        <f t="shared" si="34"/>
        <v>0.19551332229243101</v>
      </c>
      <c r="AH139">
        <f t="shared" si="35"/>
        <v>0.18110856660479999</v>
      </c>
      <c r="AJ139" s="2">
        <f t="shared" si="36"/>
        <v>0.18196424905756553</v>
      </c>
      <c r="AK139" s="2">
        <f t="shared" si="37"/>
        <v>0.17929748093875197</v>
      </c>
    </row>
    <row r="140" spans="1:37" ht="14.5" x14ac:dyDescent="0.35">
      <c r="A140">
        <v>56</v>
      </c>
      <c r="B140">
        <v>56</v>
      </c>
      <c r="C140">
        <v>300</v>
      </c>
      <c r="D140" t="s">
        <v>142</v>
      </c>
      <c r="E140" t="s">
        <v>22</v>
      </c>
      <c r="F140">
        <v>731</v>
      </c>
      <c r="G140">
        <v>1075</v>
      </c>
      <c r="H140">
        <v>8.7999999999999995E-2</v>
      </c>
      <c r="I140">
        <v>0.10299999999999999</v>
      </c>
      <c r="J140">
        <v>0.93069999999999997</v>
      </c>
      <c r="K140">
        <v>0.99</v>
      </c>
      <c r="L140">
        <v>0</v>
      </c>
      <c r="M140">
        <v>0</v>
      </c>
      <c r="N140">
        <v>1.1775</v>
      </c>
      <c r="O140"/>
      <c r="P140"/>
      <c r="Q140" s="4">
        <v>44252</v>
      </c>
      <c r="R140" s="1">
        <v>0.96534722222222225</v>
      </c>
      <c r="T140" s="9">
        <f t="shared" si="30"/>
        <v>0.26400000000000001</v>
      </c>
      <c r="U140" s="9">
        <f t="shared" si="31"/>
        <v>0.309</v>
      </c>
      <c r="V140" s="9" t="str">
        <f t="shared" si="32"/>
        <v>NA</v>
      </c>
      <c r="W140" s="9" t="str">
        <f t="shared" si="33"/>
        <v>NA</v>
      </c>
      <c r="AC140" s="3">
        <v>1</v>
      </c>
      <c r="AG140">
        <f t="shared" si="34"/>
        <v>0.28214698014207101</v>
      </c>
      <c r="AH140">
        <f t="shared" si="35"/>
        <v>0.31246701862499998</v>
      </c>
      <c r="AJ140" s="2">
        <f t="shared" si="36"/>
        <v>0.26259419441822546</v>
      </c>
      <c r="AK140" s="2">
        <f t="shared" si="37"/>
        <v>0.30934234843874997</v>
      </c>
    </row>
    <row r="141" spans="1:37" ht="14.5" x14ac:dyDescent="0.35">
      <c r="A141">
        <v>57</v>
      </c>
      <c r="B141">
        <v>57</v>
      </c>
      <c r="C141">
        <v>300</v>
      </c>
      <c r="D141" t="s">
        <v>143</v>
      </c>
      <c r="E141" t="s">
        <v>22</v>
      </c>
      <c r="F141">
        <v>1093</v>
      </c>
      <c r="G141">
        <v>1259</v>
      </c>
      <c r="H141">
        <v>0.13100000000000001</v>
      </c>
      <c r="I141">
        <v>0.123</v>
      </c>
      <c r="J141">
        <v>0.93069999999999997</v>
      </c>
      <c r="K141">
        <v>0.99</v>
      </c>
      <c r="L141">
        <v>0</v>
      </c>
      <c r="M141">
        <v>0</v>
      </c>
      <c r="N141">
        <v>0.93979999999999997</v>
      </c>
      <c r="O141"/>
      <c r="P141"/>
      <c r="Q141" s="4">
        <v>44252</v>
      </c>
      <c r="R141" s="1">
        <v>0.97278935185185178</v>
      </c>
      <c r="T141" s="9">
        <f t="shared" si="30"/>
        <v>0.39300000000000002</v>
      </c>
      <c r="U141" s="9">
        <f t="shared" si="31"/>
        <v>0.36899999999999999</v>
      </c>
      <c r="V141" s="9" t="str">
        <f t="shared" si="32"/>
        <v>NA</v>
      </c>
      <c r="W141" s="9" t="str">
        <f t="shared" si="33"/>
        <v>NA</v>
      </c>
      <c r="AC141" s="3">
        <v>1</v>
      </c>
      <c r="AG141">
        <f t="shared" si="34"/>
        <v>0.423255142858039</v>
      </c>
      <c r="AH141">
        <f t="shared" si="35"/>
        <v>0.37384416778020002</v>
      </c>
      <c r="AJ141" s="2">
        <f t="shared" si="36"/>
        <v>0.39392356145797691</v>
      </c>
      <c r="AK141" s="2">
        <f t="shared" si="37"/>
        <v>0.370105726102398</v>
      </c>
    </row>
    <row r="142" spans="1:37" ht="14.5" x14ac:dyDescent="0.35">
      <c r="A142">
        <v>58</v>
      </c>
      <c r="B142">
        <v>58</v>
      </c>
      <c r="C142">
        <v>10.29</v>
      </c>
      <c r="D142" t="s">
        <v>23</v>
      </c>
      <c r="E142" t="s">
        <v>22</v>
      </c>
      <c r="F142">
        <v>3278</v>
      </c>
      <c r="G142">
        <v>12238</v>
      </c>
      <c r="H142">
        <v>10.618</v>
      </c>
      <c r="I142">
        <v>36.329000000000001</v>
      </c>
      <c r="J142">
        <v>0.93069999999999997</v>
      </c>
      <c r="K142">
        <v>0.99</v>
      </c>
      <c r="L142">
        <v>0</v>
      </c>
      <c r="M142">
        <v>0</v>
      </c>
      <c r="N142">
        <v>3.4214000000000002</v>
      </c>
      <c r="O142"/>
      <c r="P142"/>
      <c r="Q142" s="4">
        <v>44252</v>
      </c>
      <c r="R142" s="1">
        <v>0.98017361111111112</v>
      </c>
      <c r="T142" s="9">
        <f t="shared" si="30"/>
        <v>1.0925921999999999</v>
      </c>
      <c r="U142" s="9">
        <f t="shared" si="31"/>
        <v>3.7382540999999998</v>
      </c>
      <c r="V142" s="9">
        <f t="shared" si="32"/>
        <v>0.93155893536122603</v>
      </c>
      <c r="W142" s="9">
        <f t="shared" si="33"/>
        <v>0.74597892401552934</v>
      </c>
      <c r="AC142" s="3">
        <v>1</v>
      </c>
      <c r="AG142">
        <f t="shared" si="34"/>
        <v>1.1740636639577517</v>
      </c>
      <c r="AH142">
        <f t="shared" si="35"/>
        <v>3.7759399345494828</v>
      </c>
      <c r="AJ142" s="2">
        <f t="shared" si="36"/>
        <v>1.0927010520454796</v>
      </c>
      <c r="AK142" s="2">
        <f t="shared" si="37"/>
        <v>3.7381805352039881</v>
      </c>
    </row>
    <row r="143" spans="1:37" ht="14.5" x14ac:dyDescent="0.35">
      <c r="A143">
        <v>59</v>
      </c>
      <c r="B143">
        <v>59</v>
      </c>
      <c r="C143">
        <v>300</v>
      </c>
      <c r="D143" t="s">
        <v>144</v>
      </c>
      <c r="E143" t="s">
        <v>22</v>
      </c>
      <c r="F143">
        <v>1246</v>
      </c>
      <c r="G143">
        <v>4168</v>
      </c>
      <c r="H143">
        <v>0.15</v>
      </c>
      <c r="I143">
        <v>0.41299999999999998</v>
      </c>
      <c r="J143">
        <v>0.93069999999999997</v>
      </c>
      <c r="K143">
        <v>0.99</v>
      </c>
      <c r="L143">
        <v>0</v>
      </c>
      <c r="M143">
        <v>0</v>
      </c>
      <c r="N143">
        <v>2.7604000000000002</v>
      </c>
      <c r="O143"/>
      <c r="P143"/>
      <c r="Q143" s="4">
        <v>44252</v>
      </c>
      <c r="R143" s="1">
        <v>0.98760416666666673</v>
      </c>
      <c r="T143" s="9">
        <f t="shared" si="30"/>
        <v>0.45</v>
      </c>
      <c r="U143" s="9">
        <f t="shared" si="31"/>
        <v>1.2389999999999999</v>
      </c>
      <c r="V143" s="9" t="str">
        <f t="shared" si="32"/>
        <v>NA</v>
      </c>
      <c r="W143" s="9" t="str">
        <f t="shared" si="33"/>
        <v>NA</v>
      </c>
      <c r="AC143" s="3">
        <v>1</v>
      </c>
      <c r="AG143">
        <f t="shared" si="34"/>
        <v>0.482354886097276</v>
      </c>
      <c r="AH143">
        <f t="shared" si="35"/>
        <v>1.2519266131008</v>
      </c>
      <c r="AJ143" s="2">
        <f t="shared" si="36"/>
        <v>0.44892769249073478</v>
      </c>
      <c r="AK143" s="2">
        <f t="shared" si="37"/>
        <v>1.2394073469697919</v>
      </c>
    </row>
    <row r="144" spans="1:37" ht="14.5" x14ac:dyDescent="0.35">
      <c r="A144">
        <v>60</v>
      </c>
      <c r="B144">
        <v>60</v>
      </c>
      <c r="C144">
        <v>300</v>
      </c>
      <c r="D144" t="s">
        <v>145</v>
      </c>
      <c r="E144" t="s">
        <v>22</v>
      </c>
      <c r="F144">
        <v>674</v>
      </c>
      <c r="G144">
        <v>1237</v>
      </c>
      <c r="H144">
        <v>8.1000000000000003E-2</v>
      </c>
      <c r="I144">
        <v>0.121</v>
      </c>
      <c r="J144">
        <v>0.93069999999999997</v>
      </c>
      <c r="K144">
        <v>0.99</v>
      </c>
      <c r="L144">
        <v>0</v>
      </c>
      <c r="M144">
        <v>0</v>
      </c>
      <c r="N144">
        <v>1.5007999999999999</v>
      </c>
      <c r="O144"/>
      <c r="P144"/>
      <c r="Q144" s="4">
        <v>44252</v>
      </c>
      <c r="R144" s="1">
        <v>0.99503472222222233</v>
      </c>
      <c r="T144" s="9">
        <f t="shared" si="30"/>
        <v>0.24299999999999999</v>
      </c>
      <c r="U144" s="9">
        <f t="shared" si="31"/>
        <v>0.36299999999999999</v>
      </c>
      <c r="V144" s="9" t="str">
        <f t="shared" si="32"/>
        <v>NA</v>
      </c>
      <c r="W144" s="9" t="str">
        <f t="shared" si="33"/>
        <v>NA</v>
      </c>
      <c r="AC144" s="3">
        <v>1</v>
      </c>
      <c r="AG144">
        <f t="shared" si="34"/>
        <v>0.25976464787263598</v>
      </c>
      <c r="AH144">
        <f t="shared" si="35"/>
        <v>0.3665421472698</v>
      </c>
      <c r="AJ144" s="2">
        <f t="shared" si="36"/>
        <v>0.24176295777506229</v>
      </c>
      <c r="AK144" s="2">
        <f t="shared" si="37"/>
        <v>0.36287672579710201</v>
      </c>
    </row>
    <row r="145" spans="1:37" ht="14.5" x14ac:dyDescent="0.35">
      <c r="A145">
        <v>61</v>
      </c>
      <c r="B145">
        <v>61</v>
      </c>
      <c r="C145">
        <v>300</v>
      </c>
      <c r="D145" t="s">
        <v>146</v>
      </c>
      <c r="E145" t="s">
        <v>22</v>
      </c>
      <c r="F145">
        <v>722</v>
      </c>
      <c r="G145">
        <v>1183</v>
      </c>
      <c r="H145">
        <v>8.5999999999999993E-2</v>
      </c>
      <c r="I145">
        <v>0.115</v>
      </c>
      <c r="J145">
        <v>0.93069999999999997</v>
      </c>
      <c r="K145">
        <v>0.99</v>
      </c>
      <c r="L145">
        <v>0</v>
      </c>
      <c r="M145">
        <v>0</v>
      </c>
      <c r="N145">
        <v>1.3312999999999999</v>
      </c>
      <c r="O145"/>
      <c r="P145"/>
      <c r="Q145" s="4">
        <v>44253</v>
      </c>
      <c r="R145" s="1">
        <v>2.4768518518518516E-3</v>
      </c>
      <c r="T145" s="9">
        <f t="shared" si="30"/>
        <v>0.25799999999999995</v>
      </c>
      <c r="U145" s="9">
        <f t="shared" si="31"/>
        <v>0.34499999999999997</v>
      </c>
      <c r="V145" s="9" t="str">
        <f t="shared" si="32"/>
        <v>NA</v>
      </c>
      <c r="W145" s="9" t="str">
        <f t="shared" si="33"/>
        <v>NA</v>
      </c>
      <c r="AC145" s="3">
        <v>1</v>
      </c>
      <c r="AG145">
        <f t="shared" si="34"/>
        <v>0.278615887694524</v>
      </c>
      <c r="AH145">
        <f t="shared" si="35"/>
        <v>0.34857691621379999</v>
      </c>
      <c r="AJ145" s="2">
        <f t="shared" si="36"/>
        <v>0.25930780667729347</v>
      </c>
      <c r="AK145" s="2">
        <f t="shared" si="37"/>
        <v>0.34509114705166199</v>
      </c>
    </row>
    <row r="146" spans="1:37" ht="14.5" x14ac:dyDescent="0.35">
      <c r="A146">
        <v>62</v>
      </c>
      <c r="B146">
        <v>62</v>
      </c>
      <c r="C146">
        <v>300</v>
      </c>
      <c r="D146" t="s">
        <v>147</v>
      </c>
      <c r="E146" t="s">
        <v>22</v>
      </c>
      <c r="F146">
        <v>346</v>
      </c>
      <c r="G146">
        <v>936</v>
      </c>
      <c r="H146">
        <v>0.04</v>
      </c>
      <c r="I146">
        <v>8.7999999999999995E-2</v>
      </c>
      <c r="J146">
        <v>0.93069999999999997</v>
      </c>
      <c r="K146">
        <v>0.99</v>
      </c>
      <c r="L146">
        <v>0</v>
      </c>
      <c r="M146">
        <v>0</v>
      </c>
      <c r="N146">
        <v>2.1701999999999999</v>
      </c>
      <c r="O146"/>
      <c r="P146"/>
      <c r="Q146" s="4">
        <v>44253</v>
      </c>
      <c r="R146" s="1">
        <v>9.8726851851851857E-3</v>
      </c>
      <c r="T146" s="9">
        <f t="shared" si="30"/>
        <v>0.12</v>
      </c>
      <c r="U146" s="9">
        <f t="shared" si="31"/>
        <v>0.26400000000000001</v>
      </c>
      <c r="V146" s="9" t="str">
        <f t="shared" si="32"/>
        <v>NA</v>
      </c>
      <c r="W146" s="9" t="str">
        <f t="shared" si="33"/>
        <v>NA</v>
      </c>
      <c r="AC146" s="3">
        <v>1</v>
      </c>
      <c r="AG146">
        <f t="shared" si="34"/>
        <v>0.130102812656476</v>
      </c>
      <c r="AH146">
        <f t="shared" si="35"/>
        <v>0.26564013064320002</v>
      </c>
      <c r="AJ146" s="2">
        <f t="shared" si="36"/>
        <v>0.12108668773938221</v>
      </c>
      <c r="AK146" s="2">
        <f t="shared" si="37"/>
        <v>0.262983729336768</v>
      </c>
    </row>
    <row r="147" spans="1:37" ht="14.5" x14ac:dyDescent="0.35">
      <c r="A147">
        <v>63</v>
      </c>
      <c r="B147">
        <v>63</v>
      </c>
      <c r="C147">
        <v>300</v>
      </c>
      <c r="D147" t="s">
        <v>148</v>
      </c>
      <c r="E147" t="s">
        <v>22</v>
      </c>
      <c r="F147">
        <v>811</v>
      </c>
      <c r="G147">
        <v>1659</v>
      </c>
      <c r="H147">
        <v>9.7000000000000003E-2</v>
      </c>
      <c r="I147">
        <v>0.16700000000000001</v>
      </c>
      <c r="J147">
        <v>0.93069999999999997</v>
      </c>
      <c r="K147">
        <v>0.99</v>
      </c>
      <c r="L147">
        <v>0</v>
      </c>
      <c r="M147">
        <v>0</v>
      </c>
      <c r="N147">
        <v>1.7128000000000001</v>
      </c>
      <c r="O147"/>
      <c r="P147"/>
      <c r="Q147" s="4">
        <v>44253</v>
      </c>
      <c r="R147" s="1">
        <v>1.7233796296296296E-2</v>
      </c>
      <c r="T147" s="9">
        <f t="shared" si="30"/>
        <v>0.29100000000000004</v>
      </c>
      <c r="U147" s="9">
        <f t="shared" si="31"/>
        <v>0.501</v>
      </c>
      <c r="V147" s="9" t="str">
        <f t="shared" si="32"/>
        <v>NA</v>
      </c>
      <c r="W147" s="9" t="str">
        <f t="shared" si="33"/>
        <v>NA</v>
      </c>
      <c r="AC147" s="3">
        <v>1</v>
      </c>
      <c r="AG147">
        <f t="shared" si="34"/>
        <v>0.313485683115031</v>
      </c>
      <c r="AH147">
        <f t="shared" si="35"/>
        <v>0.50487699802019992</v>
      </c>
      <c r="AJ147" s="2">
        <f t="shared" si="36"/>
        <v>0.29176112527515935</v>
      </c>
      <c r="AK147" s="2">
        <f t="shared" si="37"/>
        <v>0.49982822803999793</v>
      </c>
    </row>
    <row r="148" spans="1:37" ht="14.5" x14ac:dyDescent="0.35">
      <c r="A148">
        <v>64</v>
      </c>
      <c r="B148">
        <v>64</v>
      </c>
      <c r="C148">
        <v>300</v>
      </c>
      <c r="D148" t="s">
        <v>149</v>
      </c>
      <c r="E148" t="s">
        <v>22</v>
      </c>
      <c r="F148">
        <v>1272</v>
      </c>
      <c r="G148">
        <v>1355</v>
      </c>
      <c r="H148">
        <v>0.153</v>
      </c>
      <c r="I148">
        <v>0.13400000000000001</v>
      </c>
      <c r="J148">
        <v>0.93069999999999997</v>
      </c>
      <c r="K148">
        <v>0.99</v>
      </c>
      <c r="L148">
        <v>0</v>
      </c>
      <c r="M148">
        <v>0</v>
      </c>
      <c r="N148">
        <v>0.876</v>
      </c>
      <c r="O148"/>
      <c r="P148"/>
      <c r="Q148" s="4">
        <v>44253</v>
      </c>
      <c r="R148" s="1">
        <v>2.4594907407407409E-2</v>
      </c>
      <c r="T148" s="9">
        <f t="shared" ref="T148:T167" si="38">C148*H148/100</f>
        <v>0.45899999999999996</v>
      </c>
      <c r="U148" s="9">
        <f t="shared" ref="U148:U167" si="39">C148*I148/100</f>
        <v>0.40200000000000002</v>
      </c>
      <c r="V148" s="9" t="str">
        <f t="shared" ref="V148:V167" si="40">IF(D148="aa as unknown",100*(T148-(C148*10.52/100))/(C148*10.52/100),"NA")</f>
        <v>NA</v>
      </c>
      <c r="W148" s="9" t="str">
        <f t="shared" ref="W148:W167" si="41">IF(D148="aa as unknown",100*(U148-(C148*36.06/100))/(C148*36.06/100),"NA")</f>
        <v>NA</v>
      </c>
      <c r="AC148" s="3">
        <v>1</v>
      </c>
      <c r="AG148">
        <f t="shared" ref="AG148:AG167" si="42">IF( F148&lt;1479,((-0.008272499)+(0.0004022994*F148)+(-0.000000006851889*F148^2)), ((0.06840447)+(0.0003371115*F148)+(0.00000000005655476*F148^2)))</f>
        <v>0.49236609102822398</v>
      </c>
      <c r="AH148">
        <f t="shared" ref="AH148:AH167" si="43">IF(G148&lt;5895,((-0.06000276)+(0.0003575085*G148)+(-0.0000000102558*G148^2)),((0.03950658)+(0.0003052105*G148)+(0.000000000008461421*G148^2)))</f>
        <v>0.40559135230499999</v>
      </c>
      <c r="AJ148" s="2">
        <f t="shared" ref="AJ148:AJ167" si="44">AG148*J148</f>
        <v>0.45824512091996805</v>
      </c>
      <c r="AK148" s="2">
        <f t="shared" ref="AK148:AK167" si="45">AH148*K148</f>
        <v>0.40153543878194997</v>
      </c>
    </row>
    <row r="149" spans="1:37" ht="14.5" x14ac:dyDescent="0.35">
      <c r="A149">
        <v>65</v>
      </c>
      <c r="B149">
        <v>65</v>
      </c>
      <c r="C149">
        <v>300</v>
      </c>
      <c r="D149" t="s">
        <v>150</v>
      </c>
      <c r="E149" t="s">
        <v>22</v>
      </c>
      <c r="F149">
        <v>911</v>
      </c>
      <c r="G149">
        <v>1275</v>
      </c>
      <c r="H149">
        <v>0.109</v>
      </c>
      <c r="I149">
        <v>0.125</v>
      </c>
      <c r="J149">
        <v>0.93069999999999997</v>
      </c>
      <c r="K149">
        <v>0.99</v>
      </c>
      <c r="L149">
        <v>0</v>
      </c>
      <c r="M149">
        <v>0</v>
      </c>
      <c r="N149">
        <v>1.1440999999999999</v>
      </c>
      <c r="O149"/>
      <c r="P149"/>
      <c r="Q149" s="4">
        <v>44253</v>
      </c>
      <c r="R149" s="1">
        <v>3.1932870370370368E-2</v>
      </c>
      <c r="T149" s="9">
        <f t="shared" si="38"/>
        <v>0.32700000000000001</v>
      </c>
      <c r="U149" s="9">
        <f t="shared" si="39"/>
        <v>0.375</v>
      </c>
      <c r="V149" s="9" t="str">
        <f t="shared" si="40"/>
        <v>NA</v>
      </c>
      <c r="W149" s="9" t="str">
        <f t="shared" si="41"/>
        <v>NA</v>
      </c>
      <c r="AC149" s="3">
        <v>1</v>
      </c>
      <c r="AG149">
        <f t="shared" si="42"/>
        <v>0.35253572782923098</v>
      </c>
      <c r="AH149">
        <f t="shared" si="43"/>
        <v>0.379148492625</v>
      </c>
      <c r="AJ149" s="2">
        <f t="shared" si="44"/>
        <v>0.32810500189066527</v>
      </c>
      <c r="AK149" s="2">
        <f t="shared" si="45"/>
        <v>0.37535700769875002</v>
      </c>
    </row>
    <row r="150" spans="1:37" ht="14.5" x14ac:dyDescent="0.35">
      <c r="A150">
        <v>66</v>
      </c>
      <c r="B150">
        <v>66</v>
      </c>
      <c r="C150">
        <v>300</v>
      </c>
      <c r="D150" t="s">
        <v>151</v>
      </c>
      <c r="E150" t="s">
        <v>22</v>
      </c>
      <c r="F150">
        <v>928</v>
      </c>
      <c r="G150">
        <v>4835</v>
      </c>
      <c r="H150">
        <v>0.111</v>
      </c>
      <c r="I150">
        <v>0.47199999999999998</v>
      </c>
      <c r="J150">
        <v>0.93069999999999997</v>
      </c>
      <c r="K150">
        <v>0.99</v>
      </c>
      <c r="L150">
        <v>0</v>
      </c>
      <c r="M150">
        <v>0</v>
      </c>
      <c r="N150">
        <v>4.2300000000000004</v>
      </c>
      <c r="O150"/>
      <c r="P150"/>
      <c r="Q150" s="4">
        <v>44253</v>
      </c>
      <c r="R150" s="1">
        <v>3.9317129629629625E-2</v>
      </c>
      <c r="T150" s="9">
        <f t="shared" si="38"/>
        <v>0.33299999999999996</v>
      </c>
      <c r="U150" s="9">
        <f t="shared" si="39"/>
        <v>1.4159999999999999</v>
      </c>
      <c r="V150" s="9" t="str">
        <f t="shared" si="40"/>
        <v>NA</v>
      </c>
      <c r="W150" s="9" t="str">
        <f t="shared" si="41"/>
        <v>NA</v>
      </c>
      <c r="AC150" s="3">
        <v>1</v>
      </c>
      <c r="AG150">
        <f t="shared" si="42"/>
        <v>0.35916060702342395</v>
      </c>
      <c r="AH150">
        <f t="shared" si="43"/>
        <v>1.4287986933450001</v>
      </c>
      <c r="AJ150" s="2">
        <f t="shared" si="44"/>
        <v>0.33427077695670065</v>
      </c>
      <c r="AK150" s="2">
        <f t="shared" si="45"/>
        <v>1.4145107064115501</v>
      </c>
    </row>
    <row r="151" spans="1:37" ht="14.5" x14ac:dyDescent="0.35">
      <c r="A151">
        <v>67</v>
      </c>
      <c r="B151">
        <v>67</v>
      </c>
      <c r="C151">
        <v>300</v>
      </c>
      <c r="D151" t="s">
        <v>152</v>
      </c>
      <c r="E151" t="s">
        <v>22</v>
      </c>
      <c r="F151">
        <v>1616</v>
      </c>
      <c r="G151">
        <v>3631</v>
      </c>
      <c r="H151">
        <v>0.19</v>
      </c>
      <c r="I151">
        <v>0.36399999999999999</v>
      </c>
      <c r="J151">
        <v>0.93069999999999997</v>
      </c>
      <c r="K151">
        <v>0.99</v>
      </c>
      <c r="L151">
        <v>0</v>
      </c>
      <c r="M151">
        <v>0</v>
      </c>
      <c r="N151">
        <v>1.9134</v>
      </c>
      <c r="O151"/>
      <c r="P151"/>
      <c r="Q151" s="4">
        <v>44253</v>
      </c>
      <c r="R151" s="1">
        <v>4.763888888888889E-2</v>
      </c>
      <c r="T151" s="9">
        <f t="shared" si="38"/>
        <v>0.56999999999999995</v>
      </c>
      <c r="U151" s="9">
        <f t="shared" si="39"/>
        <v>1.0920000000000001</v>
      </c>
      <c r="V151" s="9" t="str">
        <f t="shared" si="40"/>
        <v>NA</v>
      </c>
      <c r="W151" s="9" t="str">
        <f t="shared" si="41"/>
        <v>NA</v>
      </c>
      <c r="AC151" s="3">
        <v>1</v>
      </c>
      <c r="AG151">
        <f t="shared" si="42"/>
        <v>0.61332434426733062</v>
      </c>
      <c r="AH151">
        <f t="shared" si="43"/>
        <v>1.1028964851162</v>
      </c>
      <c r="AJ151" s="2">
        <f t="shared" si="44"/>
        <v>0.57082096720960462</v>
      </c>
      <c r="AK151" s="2">
        <f t="shared" si="45"/>
        <v>1.0918675202650379</v>
      </c>
    </row>
    <row r="152" spans="1:37" ht="14.5" x14ac:dyDescent="0.35">
      <c r="A152">
        <v>68</v>
      </c>
      <c r="B152">
        <v>68</v>
      </c>
      <c r="C152">
        <v>300</v>
      </c>
      <c r="D152" t="s">
        <v>153</v>
      </c>
      <c r="E152" t="s">
        <v>22</v>
      </c>
      <c r="F152">
        <v>419</v>
      </c>
      <c r="G152">
        <v>989</v>
      </c>
      <c r="H152">
        <v>4.9000000000000002E-2</v>
      </c>
      <c r="I152">
        <v>9.4E-2</v>
      </c>
      <c r="J152">
        <v>0.93069999999999997</v>
      </c>
      <c r="K152">
        <v>0.99</v>
      </c>
      <c r="L152">
        <v>0</v>
      </c>
      <c r="M152">
        <v>0</v>
      </c>
      <c r="N152">
        <v>1.8969</v>
      </c>
      <c r="O152"/>
      <c r="P152"/>
      <c r="Q152" s="4">
        <v>44253</v>
      </c>
      <c r="R152" s="1">
        <v>5.4988425925925927E-2</v>
      </c>
      <c r="T152" s="9">
        <f t="shared" si="38"/>
        <v>0.14700000000000002</v>
      </c>
      <c r="U152" s="9">
        <f t="shared" si="39"/>
        <v>0.28199999999999997</v>
      </c>
      <c r="V152" s="9" t="str">
        <f t="shared" si="40"/>
        <v>NA</v>
      </c>
      <c r="W152" s="9" t="str">
        <f t="shared" si="41"/>
        <v>NA</v>
      </c>
      <c r="AC152" s="3">
        <v>1</v>
      </c>
      <c r="AG152">
        <f t="shared" si="42"/>
        <v>0.15908802511527101</v>
      </c>
      <c r="AH152">
        <f t="shared" si="43"/>
        <v>0.28354173314819997</v>
      </c>
      <c r="AJ152" s="2">
        <f t="shared" si="44"/>
        <v>0.14806322497478272</v>
      </c>
      <c r="AK152" s="2">
        <f t="shared" si="45"/>
        <v>0.28070631581671796</v>
      </c>
    </row>
    <row r="153" spans="1:37" ht="14.5" x14ac:dyDescent="0.35">
      <c r="A153">
        <v>69</v>
      </c>
      <c r="B153">
        <v>69</v>
      </c>
      <c r="C153">
        <v>300</v>
      </c>
      <c r="D153" t="s">
        <v>154</v>
      </c>
      <c r="E153" t="s">
        <v>22</v>
      </c>
      <c r="F153">
        <v>1265</v>
      </c>
      <c r="G153">
        <v>788</v>
      </c>
      <c r="H153">
        <v>0.152</v>
      </c>
      <c r="I153">
        <v>7.0999999999999994E-2</v>
      </c>
      <c r="J153">
        <v>0.93069999999999997</v>
      </c>
      <c r="K153">
        <v>0.99</v>
      </c>
      <c r="L153">
        <v>0</v>
      </c>
      <c r="M153">
        <v>0</v>
      </c>
      <c r="N153">
        <v>0.46800000000000003</v>
      </c>
      <c r="O153"/>
      <c r="P153"/>
      <c r="Q153" s="4">
        <v>44253</v>
      </c>
      <c r="R153" s="1">
        <v>6.2511574074074081E-2</v>
      </c>
      <c r="T153" s="9">
        <f t="shared" si="38"/>
        <v>0.45600000000000002</v>
      </c>
      <c r="U153" s="9">
        <f t="shared" si="39"/>
        <v>0.21299999999999997</v>
      </c>
      <c r="V153" s="9" t="str">
        <f t="shared" si="40"/>
        <v>NA</v>
      </c>
      <c r="W153" s="9" t="str">
        <f t="shared" si="41"/>
        <v>NA</v>
      </c>
      <c r="AC153" s="3">
        <v>1</v>
      </c>
      <c r="AG153">
        <f t="shared" si="42"/>
        <v>0.4896716779249749</v>
      </c>
      <c r="AH153">
        <f t="shared" si="43"/>
        <v>0.2153456605248</v>
      </c>
      <c r="AJ153" s="2">
        <f t="shared" si="44"/>
        <v>0.45573743064477412</v>
      </c>
      <c r="AK153" s="2">
        <f t="shared" si="45"/>
        <v>0.21319220391955201</v>
      </c>
    </row>
    <row r="154" spans="1:37" ht="14.5" x14ac:dyDescent="0.35">
      <c r="A154">
        <v>70</v>
      </c>
      <c r="B154">
        <v>70</v>
      </c>
      <c r="C154">
        <v>9.49</v>
      </c>
      <c r="D154" t="s">
        <v>23</v>
      </c>
      <c r="E154" t="s">
        <v>22</v>
      </c>
      <c r="F154">
        <v>3523</v>
      </c>
      <c r="G154">
        <v>11357</v>
      </c>
      <c r="H154">
        <v>12.324999999999999</v>
      </c>
      <c r="I154">
        <v>36.582999999999998</v>
      </c>
      <c r="J154">
        <v>0.93069999999999997</v>
      </c>
      <c r="K154">
        <v>0.99</v>
      </c>
      <c r="L154">
        <v>0</v>
      </c>
      <c r="M154">
        <v>0</v>
      </c>
      <c r="N154">
        <v>2.9683000000000002</v>
      </c>
      <c r="O154"/>
      <c r="P154"/>
      <c r="Q154" s="4">
        <v>44253</v>
      </c>
      <c r="R154" s="1">
        <v>6.9988425925925926E-2</v>
      </c>
      <c r="T154" s="9">
        <f t="shared" si="38"/>
        <v>1.1696424999999999</v>
      </c>
      <c r="U154" s="9">
        <f t="shared" si="39"/>
        <v>3.4717266999999996</v>
      </c>
      <c r="V154" s="9">
        <f t="shared" si="40"/>
        <v>17.157794676806073</v>
      </c>
      <c r="W154" s="9">
        <f t="shared" si="41"/>
        <v>1.4503605102606663</v>
      </c>
      <c r="AC154" s="3">
        <v>1</v>
      </c>
      <c r="AG154">
        <f t="shared" si="42"/>
        <v>1.2567502155438282</v>
      </c>
      <c r="AH154">
        <f t="shared" si="43"/>
        <v>3.5068735948411787</v>
      </c>
      <c r="AJ154" s="2">
        <f t="shared" si="44"/>
        <v>1.1696574256066408</v>
      </c>
      <c r="AK154" s="2">
        <f t="shared" si="45"/>
        <v>3.4718048588927668</v>
      </c>
    </row>
    <row r="155" spans="1:37" ht="14.5" x14ac:dyDescent="0.35">
      <c r="A155">
        <v>71</v>
      </c>
      <c r="B155">
        <v>71</v>
      </c>
      <c r="C155">
        <v>300</v>
      </c>
      <c r="D155" t="s">
        <v>155</v>
      </c>
      <c r="E155" t="s">
        <v>22</v>
      </c>
      <c r="F155">
        <v>2335</v>
      </c>
      <c r="G155">
        <v>1628</v>
      </c>
      <c r="H155">
        <v>0.26600000000000001</v>
      </c>
      <c r="I155">
        <v>0.16300000000000001</v>
      </c>
      <c r="J155">
        <v>0.93069999999999997</v>
      </c>
      <c r="K155">
        <v>0.99</v>
      </c>
      <c r="L155">
        <v>0</v>
      </c>
      <c r="M155">
        <v>0</v>
      </c>
      <c r="N155">
        <v>0.61470000000000002</v>
      </c>
      <c r="O155"/>
      <c r="P155"/>
      <c r="Q155" s="4">
        <v>44253</v>
      </c>
      <c r="R155" s="1">
        <v>7.9374999999999987E-2</v>
      </c>
      <c r="T155" s="9">
        <f t="shared" si="38"/>
        <v>0.79800000000000015</v>
      </c>
      <c r="U155" s="9">
        <f t="shared" si="39"/>
        <v>0.48899999999999999</v>
      </c>
      <c r="V155" s="9" t="str">
        <f t="shared" si="40"/>
        <v>NA</v>
      </c>
      <c r="W155" s="9" t="str">
        <f t="shared" si="41"/>
        <v>NA</v>
      </c>
      <c r="AC155" s="3">
        <v>1</v>
      </c>
      <c r="AG155">
        <f t="shared" si="42"/>
        <v>0.85586817177634111</v>
      </c>
      <c r="AH155">
        <f t="shared" si="43"/>
        <v>0.49483926977279996</v>
      </c>
      <c r="AJ155" s="2">
        <f t="shared" si="44"/>
        <v>0.7965565074722406</v>
      </c>
      <c r="AK155" s="2">
        <f t="shared" si="45"/>
        <v>0.48989087707507195</v>
      </c>
    </row>
    <row r="156" spans="1:37" ht="14.5" x14ac:dyDescent="0.35">
      <c r="A156">
        <v>72</v>
      </c>
      <c r="B156">
        <v>72</v>
      </c>
      <c r="C156">
        <v>300</v>
      </c>
      <c r="D156" t="s">
        <v>156</v>
      </c>
      <c r="E156" t="s">
        <v>22</v>
      </c>
      <c r="F156">
        <v>4019</v>
      </c>
      <c r="G156">
        <v>3422</v>
      </c>
      <c r="H156">
        <v>0.442</v>
      </c>
      <c r="I156">
        <v>0.34399999999999997</v>
      </c>
      <c r="J156">
        <v>0.93069999999999997</v>
      </c>
      <c r="K156">
        <v>0.99</v>
      </c>
      <c r="L156">
        <v>0</v>
      </c>
      <c r="M156">
        <v>0</v>
      </c>
      <c r="N156">
        <v>0.77929999999999999</v>
      </c>
      <c r="O156"/>
      <c r="P156"/>
      <c r="Q156" s="4">
        <v>44253</v>
      </c>
      <c r="R156" s="1">
        <v>8.9016203703703708E-2</v>
      </c>
      <c r="T156" s="9">
        <f t="shared" si="38"/>
        <v>1.3259999999999998</v>
      </c>
      <c r="U156" s="9">
        <f t="shared" si="39"/>
        <v>1.0319999999999998</v>
      </c>
      <c r="V156" s="9" t="str">
        <f t="shared" si="40"/>
        <v>NA</v>
      </c>
      <c r="W156" s="9" t="str">
        <f t="shared" si="41"/>
        <v>NA</v>
      </c>
      <c r="AC156" s="3">
        <v>1</v>
      </c>
      <c r="AG156">
        <f t="shared" si="42"/>
        <v>1.4241690813997883</v>
      </c>
      <c r="AH156">
        <f t="shared" si="43"/>
        <v>1.0432950475128</v>
      </c>
      <c r="AJ156" s="2">
        <f t="shared" si="44"/>
        <v>1.3254741640587828</v>
      </c>
      <c r="AK156" s="2">
        <f t="shared" si="45"/>
        <v>1.0328620970376721</v>
      </c>
    </row>
    <row r="157" spans="1:37" ht="14.5" x14ac:dyDescent="0.35">
      <c r="A157">
        <v>73</v>
      </c>
      <c r="B157">
        <v>73</v>
      </c>
      <c r="C157">
        <v>300</v>
      </c>
      <c r="D157" t="s">
        <v>157</v>
      </c>
      <c r="E157" t="s">
        <v>22</v>
      </c>
      <c r="F157">
        <v>6988</v>
      </c>
      <c r="G157">
        <v>2696</v>
      </c>
      <c r="H157">
        <v>0.753</v>
      </c>
      <c r="I157">
        <v>0.27400000000000002</v>
      </c>
      <c r="J157">
        <v>0.93069999999999997</v>
      </c>
      <c r="K157">
        <v>0.99</v>
      </c>
      <c r="L157">
        <v>0</v>
      </c>
      <c r="M157">
        <v>0</v>
      </c>
      <c r="N157">
        <v>0.3634</v>
      </c>
      <c r="O157"/>
      <c r="P157" t="s">
        <v>158</v>
      </c>
      <c r="Q157" s="4">
        <v>44253</v>
      </c>
      <c r="R157" s="1">
        <v>9.9108796296296306E-2</v>
      </c>
      <c r="T157" s="9">
        <f t="shared" si="38"/>
        <v>2.2589999999999999</v>
      </c>
      <c r="U157" s="9">
        <f t="shared" si="39"/>
        <v>0.82200000000000006</v>
      </c>
      <c r="V157" s="9" t="str">
        <f t="shared" si="40"/>
        <v>NA</v>
      </c>
      <c r="W157" s="9" t="str">
        <f t="shared" si="41"/>
        <v>NA</v>
      </c>
      <c r="AC157" s="3">
        <v>3</v>
      </c>
      <c r="AD157" s="2" t="s">
        <v>169</v>
      </c>
      <c r="AG157">
        <f t="shared" si="42"/>
        <v>2.4269013221842055</v>
      </c>
      <c r="AH157">
        <f t="shared" si="43"/>
        <v>0.82929673518719993</v>
      </c>
      <c r="AJ157" s="2">
        <f t="shared" si="44"/>
        <v>2.2587170605568399</v>
      </c>
      <c r="AK157" s="2">
        <f t="shared" si="45"/>
        <v>0.82100376783532791</v>
      </c>
    </row>
    <row r="158" spans="1:37" ht="14.5" x14ac:dyDescent="0.35">
      <c r="A158">
        <v>74</v>
      </c>
      <c r="B158">
        <v>74</v>
      </c>
      <c r="C158">
        <v>300</v>
      </c>
      <c r="D158" t="s">
        <v>159</v>
      </c>
      <c r="E158" t="s">
        <v>22</v>
      </c>
      <c r="F158">
        <v>16728</v>
      </c>
      <c r="G158">
        <v>3500</v>
      </c>
      <c r="H158">
        <v>1.776</v>
      </c>
      <c r="I158">
        <v>0.35199999999999998</v>
      </c>
      <c r="J158">
        <v>0.93069999999999997</v>
      </c>
      <c r="K158">
        <v>0.99</v>
      </c>
      <c r="L158">
        <v>0</v>
      </c>
      <c r="M158">
        <v>0</v>
      </c>
      <c r="N158">
        <v>0.19800000000000001</v>
      </c>
      <c r="O158"/>
      <c r="P158" t="s">
        <v>158</v>
      </c>
      <c r="Q158" s="4">
        <v>44253</v>
      </c>
      <c r="R158" s="1">
        <v>0.10938657407407408</v>
      </c>
      <c r="T158" s="9">
        <f t="shared" si="38"/>
        <v>5.3279999999999994</v>
      </c>
      <c r="U158" s="9">
        <f t="shared" si="39"/>
        <v>1.056</v>
      </c>
      <c r="V158" s="9" t="str">
        <f t="shared" si="40"/>
        <v>NA</v>
      </c>
      <c r="W158" s="9" t="str">
        <f t="shared" si="41"/>
        <v>NA</v>
      </c>
      <c r="AC158" s="3">
        <v>3</v>
      </c>
      <c r="AD158" s="2" t="s">
        <v>169</v>
      </c>
      <c r="AG158">
        <f t="shared" si="42"/>
        <v>5.7234311333668844</v>
      </c>
      <c r="AH158">
        <f t="shared" si="43"/>
        <v>1.0656434399999999</v>
      </c>
      <c r="AJ158" s="2">
        <f t="shared" si="44"/>
        <v>5.3267973558245592</v>
      </c>
      <c r="AK158" s="2">
        <f t="shared" si="45"/>
        <v>1.0549870055999999</v>
      </c>
    </row>
    <row r="159" spans="1:37" ht="14.5" x14ac:dyDescent="0.35">
      <c r="A159">
        <v>75</v>
      </c>
      <c r="B159">
        <v>75</v>
      </c>
      <c r="C159">
        <v>300</v>
      </c>
      <c r="D159" t="s">
        <v>160</v>
      </c>
      <c r="E159" t="s">
        <v>22</v>
      </c>
      <c r="F159">
        <v>35355</v>
      </c>
      <c r="G159">
        <v>2362</v>
      </c>
      <c r="H159">
        <v>3.7410000000000001</v>
      </c>
      <c r="I159">
        <v>0.24</v>
      </c>
      <c r="J159">
        <v>0.93069999999999997</v>
      </c>
      <c r="K159">
        <v>0.99</v>
      </c>
      <c r="L159">
        <v>0</v>
      </c>
      <c r="M159">
        <v>0</v>
      </c>
      <c r="N159">
        <v>6.4100000000000004E-2</v>
      </c>
      <c r="O159"/>
      <c r="P159"/>
      <c r="Q159" s="4">
        <v>44253</v>
      </c>
      <c r="R159" s="1">
        <v>0.11925925925925925</v>
      </c>
      <c r="T159" s="9">
        <f t="shared" si="38"/>
        <v>11.222999999999999</v>
      </c>
      <c r="U159" s="9">
        <f t="shared" si="39"/>
        <v>0.72</v>
      </c>
      <c r="V159" s="9" t="str">
        <f t="shared" si="40"/>
        <v>NA</v>
      </c>
      <c r="W159" s="9" t="str">
        <f t="shared" si="41"/>
        <v>NA</v>
      </c>
      <c r="AC159" s="3">
        <v>3</v>
      </c>
      <c r="AD159" s="2" t="s">
        <v>169</v>
      </c>
      <c r="AG159">
        <f t="shared" si="42"/>
        <v>12.05767364659963</v>
      </c>
      <c r="AH159">
        <f t="shared" si="43"/>
        <v>0.72721475754479992</v>
      </c>
      <c r="AJ159" s="2">
        <f t="shared" si="44"/>
        <v>11.222076862890276</v>
      </c>
      <c r="AK159" s="2">
        <f t="shared" si="45"/>
        <v>0.71994260996935189</v>
      </c>
    </row>
    <row r="160" spans="1:37" ht="14.5" x14ac:dyDescent="0.35">
      <c r="A160">
        <v>76</v>
      </c>
      <c r="B160">
        <v>76</v>
      </c>
      <c r="C160">
        <v>300</v>
      </c>
      <c r="D160" t="s">
        <v>161</v>
      </c>
      <c r="E160" t="s">
        <v>22</v>
      </c>
      <c r="F160">
        <v>61580</v>
      </c>
      <c r="G160">
        <v>983</v>
      </c>
      <c r="H160">
        <v>6.5279999999999996</v>
      </c>
      <c r="I160">
        <v>9.2999999999999999E-2</v>
      </c>
      <c r="J160">
        <v>0.93069999999999997</v>
      </c>
      <c r="K160">
        <v>0.99</v>
      </c>
      <c r="L160">
        <v>0</v>
      </c>
      <c r="M160">
        <v>0</v>
      </c>
      <c r="N160">
        <v>1.4200000000000001E-2</v>
      </c>
      <c r="O160"/>
      <c r="P160"/>
      <c r="Q160" s="4">
        <v>44253</v>
      </c>
      <c r="R160" s="1">
        <v>0.12837962962962962</v>
      </c>
      <c r="T160" s="9">
        <f t="shared" si="38"/>
        <v>19.584</v>
      </c>
      <c r="U160" s="9">
        <f t="shared" si="39"/>
        <v>0.27899999999999997</v>
      </c>
      <c r="V160" s="9" t="str">
        <f t="shared" si="40"/>
        <v>NA</v>
      </c>
      <c r="W160" s="9" t="str">
        <f t="shared" si="41"/>
        <v>NA</v>
      </c>
      <c r="AC160" s="3">
        <v>3</v>
      </c>
      <c r="AD160" s="2" t="s">
        <v>169</v>
      </c>
      <c r="AG160">
        <f t="shared" si="42"/>
        <v>21.042191741798867</v>
      </c>
      <c r="AH160">
        <f t="shared" si="43"/>
        <v>0.2815180287738</v>
      </c>
      <c r="AJ160" s="2">
        <f t="shared" si="44"/>
        <v>19.583967854092204</v>
      </c>
      <c r="AK160" s="2">
        <f t="shared" si="45"/>
        <v>0.27870284848606197</v>
      </c>
    </row>
    <row r="161" spans="1:37" ht="14.5" x14ac:dyDescent="0.35">
      <c r="A161">
        <v>77</v>
      </c>
      <c r="B161">
        <v>77</v>
      </c>
      <c r="C161">
        <v>300</v>
      </c>
      <c r="D161" t="s">
        <v>162</v>
      </c>
      <c r="E161" t="s">
        <v>22</v>
      </c>
      <c r="F161">
        <v>20836</v>
      </c>
      <c r="G161">
        <v>1433</v>
      </c>
      <c r="H161">
        <v>2.2080000000000002</v>
      </c>
      <c r="I161">
        <v>0.14199999999999999</v>
      </c>
      <c r="J161">
        <v>0.93069999999999997</v>
      </c>
      <c r="K161">
        <v>0.99</v>
      </c>
      <c r="L161">
        <v>0</v>
      </c>
      <c r="M161">
        <v>0</v>
      </c>
      <c r="N161">
        <v>6.4500000000000002E-2</v>
      </c>
      <c r="O161"/>
      <c r="P161"/>
      <c r="Q161" s="4">
        <v>44253</v>
      </c>
      <c r="R161" s="1">
        <v>0.13789351851851853</v>
      </c>
      <c r="T161" s="9">
        <f t="shared" si="38"/>
        <v>6.6240000000000006</v>
      </c>
      <c r="U161" s="9">
        <f t="shared" si="39"/>
        <v>0.42599999999999993</v>
      </c>
      <c r="V161" s="9" t="str">
        <f t="shared" si="40"/>
        <v>NA</v>
      </c>
      <c r="W161" s="9" t="str">
        <f t="shared" si="41"/>
        <v>NA</v>
      </c>
      <c r="AC161" s="3">
        <v>3</v>
      </c>
      <c r="AD161" s="2" t="s">
        <v>169</v>
      </c>
      <c r="AG161">
        <f t="shared" si="42"/>
        <v>7.1170123050699452</v>
      </c>
      <c r="AH161">
        <f t="shared" si="43"/>
        <v>0.43124674801380003</v>
      </c>
      <c r="AJ161" s="2">
        <f t="shared" si="44"/>
        <v>6.623803352328598</v>
      </c>
      <c r="AK161" s="2">
        <f t="shared" si="45"/>
        <v>0.426934280533662</v>
      </c>
    </row>
    <row r="162" spans="1:37" ht="14.5" x14ac:dyDescent="0.35">
      <c r="A162">
        <v>78</v>
      </c>
      <c r="B162">
        <v>78</v>
      </c>
      <c r="C162">
        <v>300</v>
      </c>
      <c r="D162" t="s">
        <v>163</v>
      </c>
      <c r="E162" t="s">
        <v>22</v>
      </c>
      <c r="F162">
        <v>12232</v>
      </c>
      <c r="G162">
        <v>1802</v>
      </c>
      <c r="H162">
        <v>1.3029999999999999</v>
      </c>
      <c r="I162">
        <v>0.182</v>
      </c>
      <c r="J162">
        <v>0.93069999999999997</v>
      </c>
      <c r="K162">
        <v>0.99</v>
      </c>
      <c r="L162">
        <v>0</v>
      </c>
      <c r="M162">
        <v>0</v>
      </c>
      <c r="N162">
        <v>0.13950000000000001</v>
      </c>
      <c r="O162"/>
      <c r="P162"/>
      <c r="Q162" s="4">
        <v>44253</v>
      </c>
      <c r="R162" s="1">
        <v>0.1492361111111111</v>
      </c>
      <c r="T162" s="9">
        <f t="shared" si="38"/>
        <v>3.9089999999999998</v>
      </c>
      <c r="U162" s="9">
        <f t="shared" si="39"/>
        <v>0.54600000000000004</v>
      </c>
      <c r="V162" s="9" t="str">
        <f t="shared" si="40"/>
        <v>NA</v>
      </c>
      <c r="W162" s="9" t="str">
        <f t="shared" si="41"/>
        <v>NA</v>
      </c>
      <c r="AC162" s="3">
        <v>3</v>
      </c>
      <c r="AD162" s="2" t="s">
        <v>169</v>
      </c>
      <c r="AG162">
        <f t="shared" si="42"/>
        <v>4.200414164347082</v>
      </c>
      <c r="AH162">
        <f t="shared" si="43"/>
        <v>0.55092488221679992</v>
      </c>
      <c r="AJ162" s="2">
        <f t="shared" si="44"/>
        <v>3.9093254627578293</v>
      </c>
      <c r="AK162" s="2">
        <f t="shared" si="45"/>
        <v>0.54541563339463195</v>
      </c>
    </row>
    <row r="163" spans="1:37" ht="14.5" x14ac:dyDescent="0.35">
      <c r="A163">
        <v>79</v>
      </c>
      <c r="B163">
        <v>79</v>
      </c>
      <c r="C163">
        <v>300</v>
      </c>
      <c r="D163" t="s">
        <v>164</v>
      </c>
      <c r="E163" t="s">
        <v>22</v>
      </c>
      <c r="F163">
        <v>14103</v>
      </c>
      <c r="G163">
        <v>1568</v>
      </c>
      <c r="H163">
        <v>1.5</v>
      </c>
      <c r="I163">
        <v>0.157</v>
      </c>
      <c r="J163">
        <v>0.93069999999999997</v>
      </c>
      <c r="K163">
        <v>0.99</v>
      </c>
      <c r="L163">
        <v>0</v>
      </c>
      <c r="M163">
        <v>0</v>
      </c>
      <c r="N163">
        <v>0.1046</v>
      </c>
      <c r="O163"/>
      <c r="P163"/>
      <c r="Q163" s="4">
        <v>44253</v>
      </c>
      <c r="R163" s="1">
        <v>0.15920138888888888</v>
      </c>
      <c r="T163" s="9">
        <f t="shared" si="38"/>
        <v>4.5</v>
      </c>
      <c r="U163" s="9">
        <f t="shared" si="39"/>
        <v>0.47100000000000003</v>
      </c>
      <c r="V163" s="9" t="str">
        <f t="shared" si="40"/>
        <v>NA</v>
      </c>
      <c r="W163" s="9" t="str">
        <f t="shared" si="41"/>
        <v>NA</v>
      </c>
      <c r="AC163" s="3">
        <v>3</v>
      </c>
      <c r="AD163" s="2" t="s">
        <v>169</v>
      </c>
      <c r="AG163">
        <f t="shared" si="42"/>
        <v>4.8339363913772893</v>
      </c>
      <c r="AH163">
        <f t="shared" si="43"/>
        <v>0.47535541198079989</v>
      </c>
      <c r="AJ163" s="2">
        <f t="shared" si="44"/>
        <v>4.4989445994548429</v>
      </c>
      <c r="AK163" s="2">
        <f t="shared" si="45"/>
        <v>0.4706018578609919</v>
      </c>
    </row>
    <row r="164" spans="1:37" ht="14.5" x14ac:dyDescent="0.35">
      <c r="A164">
        <v>80</v>
      </c>
      <c r="B164">
        <v>80</v>
      </c>
      <c r="C164">
        <v>300</v>
      </c>
      <c r="D164" t="s">
        <v>165</v>
      </c>
      <c r="E164" t="s">
        <v>22</v>
      </c>
      <c r="F164">
        <v>117036</v>
      </c>
      <c r="G164">
        <v>4820</v>
      </c>
      <c r="H164">
        <v>12.502000000000001</v>
      </c>
      <c r="I164">
        <v>0.47</v>
      </c>
      <c r="J164">
        <v>0.93069999999999997</v>
      </c>
      <c r="K164">
        <v>0.99</v>
      </c>
      <c r="L164">
        <v>0</v>
      </c>
      <c r="M164">
        <v>0</v>
      </c>
      <c r="N164">
        <v>3.7600000000000001E-2</v>
      </c>
      <c r="O164"/>
      <c r="P164"/>
      <c r="Q164" s="4">
        <v>44253</v>
      </c>
      <c r="R164" s="1">
        <v>0.16951388888888888</v>
      </c>
      <c r="T164" s="9">
        <f t="shared" si="38"/>
        <v>37.506</v>
      </c>
      <c r="U164" s="9">
        <f t="shared" si="39"/>
        <v>1.41</v>
      </c>
      <c r="V164" s="9" t="str">
        <f t="shared" si="40"/>
        <v>NA</v>
      </c>
      <c r="W164" s="9" t="str">
        <f t="shared" si="41"/>
        <v>NA</v>
      </c>
      <c r="AC164" s="3">
        <v>3</v>
      </c>
      <c r="AD164" s="2" t="s">
        <v>169</v>
      </c>
      <c r="AG164">
        <f t="shared" si="42"/>
        <v>40.297240584233215</v>
      </c>
      <c r="AH164">
        <f t="shared" si="43"/>
        <v>1.4249213620799999</v>
      </c>
      <c r="AJ164" s="2">
        <f t="shared" si="44"/>
        <v>37.504641811745849</v>
      </c>
      <c r="AK164" s="2">
        <f t="shared" si="45"/>
        <v>1.4106721484591997</v>
      </c>
    </row>
    <row r="165" spans="1:37" ht="14.5" x14ac:dyDescent="0.35">
      <c r="A165">
        <v>81</v>
      </c>
      <c r="B165">
        <v>81</v>
      </c>
      <c r="C165">
        <v>300</v>
      </c>
      <c r="D165" t="s">
        <v>166</v>
      </c>
      <c r="E165" t="s">
        <v>22</v>
      </c>
      <c r="F165">
        <v>191272</v>
      </c>
      <c r="G165">
        <v>4395</v>
      </c>
      <c r="H165">
        <v>20.667999999999999</v>
      </c>
      <c r="I165">
        <v>0.433</v>
      </c>
      <c r="J165">
        <v>0.93069999999999997</v>
      </c>
      <c r="K165">
        <v>0.99</v>
      </c>
      <c r="L165">
        <v>0</v>
      </c>
      <c r="M165">
        <v>0</v>
      </c>
      <c r="N165">
        <v>2.1000000000000001E-2</v>
      </c>
      <c r="O165"/>
      <c r="P165" t="s">
        <v>167</v>
      </c>
      <c r="Q165" s="4">
        <v>44253</v>
      </c>
      <c r="R165" s="1">
        <v>0.18228009259259259</v>
      </c>
      <c r="T165" s="9">
        <f t="shared" si="38"/>
        <v>62.003999999999998</v>
      </c>
      <c r="U165" s="9">
        <f t="shared" si="39"/>
        <v>1.2990000000000002</v>
      </c>
      <c r="V165" s="9" t="str">
        <f t="shared" si="40"/>
        <v>NA</v>
      </c>
      <c r="W165" s="9" t="str">
        <f t="shared" si="41"/>
        <v>NA</v>
      </c>
      <c r="AC165" s="3">
        <v>3</v>
      </c>
      <c r="AD165" s="2" t="s">
        <v>169</v>
      </c>
      <c r="AG165">
        <f t="shared" si="42"/>
        <v>66.6174499474904</v>
      </c>
      <c r="AH165">
        <f t="shared" si="43"/>
        <v>1.3131458083050001</v>
      </c>
      <c r="AJ165" s="2">
        <f t="shared" si="44"/>
        <v>62.000860666129313</v>
      </c>
      <c r="AK165" s="2">
        <f t="shared" si="45"/>
        <v>1.3000143502219501</v>
      </c>
    </row>
    <row r="166" spans="1:37" ht="14.5" x14ac:dyDescent="0.35">
      <c r="A166">
        <v>82</v>
      </c>
      <c r="B166">
        <v>82</v>
      </c>
      <c r="C166">
        <v>10.07</v>
      </c>
      <c r="D166" t="s">
        <v>23</v>
      </c>
      <c r="E166" t="s">
        <v>22</v>
      </c>
      <c r="F166">
        <v>228030</v>
      </c>
      <c r="G166">
        <v>12317</v>
      </c>
      <c r="H166">
        <v>738.31799999999998</v>
      </c>
      <c r="I166">
        <v>37.357999999999997</v>
      </c>
      <c r="J166">
        <v>0.93069999999999997</v>
      </c>
      <c r="K166">
        <v>0.99</v>
      </c>
      <c r="L166">
        <v>0</v>
      </c>
      <c r="M166">
        <v>0</v>
      </c>
      <c r="N166">
        <v>5.0599999999999999E-2</v>
      </c>
      <c r="O166"/>
      <c r="P166" t="s">
        <v>168</v>
      </c>
      <c r="Q166" s="4">
        <v>44253</v>
      </c>
      <c r="R166" s="1">
        <v>0.19162037037037036</v>
      </c>
      <c r="T166" s="9">
        <f t="shared" ref="T166:T174" si="46">C166*H166/100</f>
        <v>74.348622599999999</v>
      </c>
      <c r="U166" s="9">
        <f t="shared" ref="U166:U174" si="47">C166*I166/100</f>
        <v>3.7619505999999996</v>
      </c>
      <c r="V166" s="9">
        <f t="shared" ref="V166:V174" si="48">IF(D166="aa as unknown",100*(T166-(C166*10.52/100))/(C166*10.52/100),"NA")</f>
        <v>6918.2319391634974</v>
      </c>
      <c r="W166" s="9">
        <f t="shared" ref="W166:W174" si="49">IF(D166="aa as unknown",100*(U166-(C166*36.06/100))/(C166*36.06/100),"NA")</f>
        <v>3.5995562950637625</v>
      </c>
      <c r="AC166" s="3">
        <v>3</v>
      </c>
      <c r="AD166" s="2" t="s">
        <v>169</v>
      </c>
      <c r="AG166">
        <f t="shared" ref="AG166:AG174" si="50">IF( F166&lt;1479,((-0.008272499)+(0.0004022994*F166)+(-0.000000006851889*F166^2)), ((0.06840447)+(0.0003371115*F166)+(0.00000000005655476*F166^2)))</f>
        <v>79.8806561788561</v>
      </c>
      <c r="AH166">
        <f t="shared" ref="AH166:AH174" si="51">IF(G166&lt;5895,((-0.06000276)+(0.0003575085*G166)+(-0.0000000102558*G166^2)),((0.03950658)+(0.0003052105*G166)+(0.000000000008461421*G166^2)))</f>
        <v>3.8000679778947024</v>
      </c>
      <c r="AJ166" s="2">
        <f t="shared" ref="AJ166:AJ174" si="52">AG166*J166</f>
        <v>74.344926705661365</v>
      </c>
      <c r="AK166" s="2">
        <f t="shared" ref="AK166:AK174" si="53">AH166*K166</f>
        <v>3.7620672981157552</v>
      </c>
    </row>
    <row r="167" spans="1:37" ht="14.5" x14ac:dyDescent="0.35">
      <c r="A167">
        <v>83</v>
      </c>
      <c r="B167">
        <v>83</v>
      </c>
      <c r="C167">
        <v>0</v>
      </c>
      <c r="D167"/>
      <c r="E167"/>
      <c r="F167">
        <v>0</v>
      </c>
      <c r="G167">
        <v>0</v>
      </c>
      <c r="H167">
        <v>0</v>
      </c>
      <c r="I167">
        <v>0</v>
      </c>
      <c r="J167">
        <v>0.93069999999999997</v>
      </c>
      <c r="K167">
        <v>0.99</v>
      </c>
      <c r="L167">
        <v>0</v>
      </c>
      <c r="M167">
        <v>0</v>
      </c>
      <c r="N167">
        <v>0</v>
      </c>
      <c r="O167"/>
      <c r="P167"/>
      <c r="Q167"/>
      <c r="R167"/>
      <c r="T167" s="9">
        <f t="shared" si="46"/>
        <v>0</v>
      </c>
      <c r="U167" s="9">
        <f t="shared" si="47"/>
        <v>0</v>
      </c>
      <c r="V167" s="9" t="str">
        <f t="shared" si="48"/>
        <v>NA</v>
      </c>
      <c r="W167" s="9" t="str">
        <f t="shared" si="49"/>
        <v>NA</v>
      </c>
      <c r="AC167" s="3">
        <v>3</v>
      </c>
      <c r="AD167" s="2" t="s">
        <v>169</v>
      </c>
      <c r="AG167">
        <f t="shared" si="50"/>
        <v>-8.2724990000000009E-3</v>
      </c>
      <c r="AH167">
        <f t="shared" si="51"/>
        <v>-6.0002760000000002E-2</v>
      </c>
      <c r="AJ167" s="2">
        <f t="shared" si="52"/>
        <v>-7.6992148193000005E-3</v>
      </c>
      <c r="AK167" s="2">
        <f t="shared" si="53"/>
        <v>-5.9402732400000005E-2</v>
      </c>
    </row>
    <row r="168" spans="1:37" ht="14.5" x14ac:dyDescent="0.35">
      <c r="A168">
        <v>1</v>
      </c>
      <c r="B168">
        <v>1</v>
      </c>
      <c r="C168">
        <v>50</v>
      </c>
      <c r="D168" t="s">
        <v>24</v>
      </c>
      <c r="E168" t="s">
        <v>18</v>
      </c>
      <c r="F168">
        <v>152</v>
      </c>
      <c r="G168">
        <v>2192</v>
      </c>
      <c r="H168">
        <v>0.106</v>
      </c>
      <c r="I168">
        <v>1.349</v>
      </c>
      <c r="J168">
        <v>1</v>
      </c>
      <c r="K168">
        <v>1</v>
      </c>
      <c r="L168">
        <v>0</v>
      </c>
      <c r="M168">
        <v>0</v>
      </c>
      <c r="N168">
        <v>12.7797</v>
      </c>
      <c r="O168"/>
      <c r="P168"/>
      <c r="Q168" s="4">
        <v>44256</v>
      </c>
      <c r="R168" s="1">
        <v>0.59236111111111112</v>
      </c>
      <c r="T168" s="9">
        <f t="shared" si="46"/>
        <v>5.2999999999999999E-2</v>
      </c>
      <c r="U168" s="9">
        <f t="shared" si="47"/>
        <v>0.67449999999999999</v>
      </c>
      <c r="V168" s="9" t="str">
        <f t="shared" si="48"/>
        <v>NA</v>
      </c>
      <c r="W168" s="9" t="str">
        <f t="shared" si="49"/>
        <v>NA</v>
      </c>
      <c r="AC168" s="3">
        <v>1</v>
      </c>
      <c r="AG168">
        <f t="shared" si="50"/>
        <v>5.2718703756543993E-2</v>
      </c>
      <c r="AH168">
        <f t="shared" si="51"/>
        <v>0.6743781477887999</v>
      </c>
      <c r="AJ168" s="2">
        <f t="shared" si="52"/>
        <v>5.2718703756543993E-2</v>
      </c>
      <c r="AK168" s="2">
        <f t="shared" si="53"/>
        <v>0.6743781477887999</v>
      </c>
    </row>
    <row r="169" spans="1:37" ht="14.5" x14ac:dyDescent="0.35">
      <c r="A169">
        <v>2</v>
      </c>
      <c r="B169">
        <v>2</v>
      </c>
      <c r="C169">
        <v>50</v>
      </c>
      <c r="D169" t="s">
        <v>24</v>
      </c>
      <c r="E169" t="s">
        <v>18</v>
      </c>
      <c r="F169">
        <v>0</v>
      </c>
      <c r="G169">
        <v>1166</v>
      </c>
      <c r="H169">
        <v>0</v>
      </c>
      <c r="I169">
        <v>0.68600000000000005</v>
      </c>
      <c r="J169">
        <v>1</v>
      </c>
      <c r="K169">
        <v>1</v>
      </c>
      <c r="L169">
        <v>0</v>
      </c>
      <c r="M169">
        <v>0</v>
      </c>
      <c r="N169">
        <v>0</v>
      </c>
      <c r="O169"/>
      <c r="P169" t="s">
        <v>98</v>
      </c>
      <c r="Q169" s="4">
        <v>44256</v>
      </c>
      <c r="R169" s="1">
        <v>0.59785879629629635</v>
      </c>
      <c r="T169" s="9">
        <f t="shared" si="46"/>
        <v>0</v>
      </c>
      <c r="U169" s="9">
        <f t="shared" si="47"/>
        <v>0.34300000000000003</v>
      </c>
      <c r="V169" s="9" t="str">
        <f t="shared" si="48"/>
        <v>NA</v>
      </c>
      <c r="W169" s="9" t="str">
        <f t="shared" si="49"/>
        <v>NA</v>
      </c>
      <c r="AC169" s="3">
        <v>1</v>
      </c>
      <c r="AG169">
        <f t="shared" si="50"/>
        <v>-8.2724990000000009E-3</v>
      </c>
      <c r="AH169">
        <f t="shared" si="51"/>
        <v>0.3429088165752</v>
      </c>
      <c r="AJ169" s="2">
        <f t="shared" si="52"/>
        <v>-8.2724990000000009E-3</v>
      </c>
      <c r="AK169" s="2">
        <f t="shared" si="53"/>
        <v>0.3429088165752</v>
      </c>
    </row>
    <row r="170" spans="1:37" ht="14.5" x14ac:dyDescent="0.35">
      <c r="A170">
        <v>3</v>
      </c>
      <c r="B170">
        <v>3</v>
      </c>
      <c r="C170">
        <v>50</v>
      </c>
      <c r="D170" t="s">
        <v>37</v>
      </c>
      <c r="E170" t="s">
        <v>22</v>
      </c>
      <c r="F170">
        <v>10</v>
      </c>
      <c r="G170">
        <v>83</v>
      </c>
      <c r="H170">
        <v>3.0000000000000001E-3</v>
      </c>
      <c r="I170">
        <v>3.2000000000000001E-2</v>
      </c>
      <c r="J170">
        <v>1</v>
      </c>
      <c r="K170">
        <v>1</v>
      </c>
      <c r="L170">
        <v>0</v>
      </c>
      <c r="M170">
        <v>0</v>
      </c>
      <c r="N170">
        <v>9.5685000000000002</v>
      </c>
      <c r="O170"/>
      <c r="P170" t="s">
        <v>42</v>
      </c>
      <c r="Q170" s="4">
        <v>44256</v>
      </c>
      <c r="R170" s="1">
        <v>0.60528935185185184</v>
      </c>
      <c r="T170" s="9">
        <f t="shared" si="46"/>
        <v>1.5E-3</v>
      </c>
      <c r="U170" s="9">
        <f t="shared" si="47"/>
        <v>1.6E-2</v>
      </c>
      <c r="V170" s="9" t="str">
        <f t="shared" si="48"/>
        <v>NA</v>
      </c>
      <c r="W170" s="9" t="str">
        <f t="shared" si="49"/>
        <v>NA</v>
      </c>
      <c r="AC170" s="3">
        <v>1</v>
      </c>
      <c r="AG170">
        <f t="shared" si="50"/>
        <v>-4.2501901889000007E-3</v>
      </c>
      <c r="AH170">
        <f t="shared" si="51"/>
        <v>-3.0400206706200004E-2</v>
      </c>
      <c r="AJ170" s="2">
        <f t="shared" si="52"/>
        <v>-4.2501901889000007E-3</v>
      </c>
      <c r="AK170" s="2">
        <f t="shared" si="53"/>
        <v>-3.0400206706200004E-2</v>
      </c>
    </row>
    <row r="171" spans="1:37" ht="14.5" x14ac:dyDescent="0.35">
      <c r="A171">
        <v>4</v>
      </c>
      <c r="B171">
        <v>4</v>
      </c>
      <c r="C171">
        <v>10.36</v>
      </c>
      <c r="D171" t="s">
        <v>19</v>
      </c>
      <c r="E171" t="s">
        <v>22</v>
      </c>
      <c r="F171">
        <v>3135</v>
      </c>
      <c r="G171">
        <v>12256</v>
      </c>
      <c r="H171">
        <v>10.866</v>
      </c>
      <c r="I171">
        <v>36.500999999999998</v>
      </c>
      <c r="J171">
        <v>1</v>
      </c>
      <c r="K171">
        <v>1</v>
      </c>
      <c r="L171">
        <v>0</v>
      </c>
      <c r="M171">
        <v>0</v>
      </c>
      <c r="N171">
        <v>3.3592</v>
      </c>
      <c r="O171"/>
      <c r="P171"/>
      <c r="Q171" s="4">
        <v>44256</v>
      </c>
      <c r="R171" s="1">
        <v>0.61265046296296299</v>
      </c>
      <c r="T171" s="9">
        <f t="shared" si="46"/>
        <v>1.1257175999999998</v>
      </c>
      <c r="U171" s="9">
        <f t="shared" si="47"/>
        <v>3.7815035999999997</v>
      </c>
      <c r="V171" s="9" t="str">
        <f t="shared" si="48"/>
        <v>NA</v>
      </c>
      <c r="W171" s="9" t="str">
        <f t="shared" si="49"/>
        <v>NA</v>
      </c>
      <c r="AC171" s="3">
        <v>1</v>
      </c>
      <c r="AG171">
        <f t="shared" si="50"/>
        <v>1.1258048554061011</v>
      </c>
      <c r="AH171">
        <f t="shared" si="51"/>
        <v>3.7814374541223104</v>
      </c>
      <c r="AJ171" s="2">
        <f t="shared" si="52"/>
        <v>1.1258048554061011</v>
      </c>
      <c r="AK171" s="2">
        <f t="shared" si="53"/>
        <v>3.7814374541223104</v>
      </c>
    </row>
    <row r="172" spans="1:37" ht="14.5" x14ac:dyDescent="0.35">
      <c r="A172">
        <v>5</v>
      </c>
      <c r="B172">
        <v>5</v>
      </c>
      <c r="C172">
        <v>9.74</v>
      </c>
      <c r="D172" t="s">
        <v>20</v>
      </c>
      <c r="E172" t="s">
        <v>22</v>
      </c>
      <c r="F172">
        <v>2903</v>
      </c>
      <c r="G172">
        <v>11435</v>
      </c>
      <c r="H172">
        <v>10.52</v>
      </c>
      <c r="I172">
        <v>36.06</v>
      </c>
      <c r="J172">
        <v>0.97809999999999997</v>
      </c>
      <c r="K172">
        <v>0.99480000000000002</v>
      </c>
      <c r="L172">
        <v>0</v>
      </c>
      <c r="M172">
        <v>0</v>
      </c>
      <c r="N172">
        <v>3.4278</v>
      </c>
      <c r="O172"/>
      <c r="P172"/>
      <c r="Q172" s="4">
        <v>44256</v>
      </c>
      <c r="R172" s="1">
        <v>0.62002314814814818</v>
      </c>
      <c r="T172" s="9">
        <f t="shared" si="46"/>
        <v>1.024648</v>
      </c>
      <c r="U172" s="9">
        <f t="shared" si="47"/>
        <v>3.5122439999999999</v>
      </c>
      <c r="V172" s="9" t="str">
        <f t="shared" si="48"/>
        <v>NA</v>
      </c>
      <c r="W172" s="9" t="str">
        <f t="shared" si="49"/>
        <v>NA</v>
      </c>
      <c r="AC172" s="3">
        <v>1</v>
      </c>
      <c r="AG172">
        <f t="shared" si="50"/>
        <v>1.047515764593417</v>
      </c>
      <c r="AH172">
        <f t="shared" si="51"/>
        <v>3.5306950563523585</v>
      </c>
      <c r="AJ172" s="2">
        <f t="shared" si="52"/>
        <v>1.0245751693488212</v>
      </c>
      <c r="AK172" s="2">
        <f t="shared" si="53"/>
        <v>3.5123354420593262</v>
      </c>
    </row>
    <row r="173" spans="1:37" ht="14.5" x14ac:dyDescent="0.35">
      <c r="A173">
        <v>6</v>
      </c>
      <c r="B173">
        <v>6</v>
      </c>
      <c r="C173">
        <v>10.130000000000001</v>
      </c>
      <c r="D173" t="s">
        <v>20</v>
      </c>
      <c r="E173" t="s">
        <v>22</v>
      </c>
      <c r="F173">
        <v>3149</v>
      </c>
      <c r="G173">
        <v>11939</v>
      </c>
      <c r="H173">
        <v>10.52</v>
      </c>
      <c r="I173">
        <v>36.06</v>
      </c>
      <c r="J173">
        <v>0.94269999999999998</v>
      </c>
      <c r="K173">
        <v>0.99139999999999995</v>
      </c>
      <c r="L173">
        <v>0</v>
      </c>
      <c r="M173">
        <v>0</v>
      </c>
      <c r="N173">
        <v>3.4278</v>
      </c>
      <c r="O173"/>
      <c r="P173"/>
      <c r="Q173" s="4">
        <v>44256</v>
      </c>
      <c r="R173" s="1">
        <v>0.62736111111111115</v>
      </c>
      <c r="T173" s="9">
        <f t="shared" si="46"/>
        <v>1.0656760000000001</v>
      </c>
      <c r="U173" s="9">
        <f t="shared" si="47"/>
        <v>3.6528780000000007</v>
      </c>
      <c r="V173" s="9" t="str">
        <f t="shared" si="48"/>
        <v>NA</v>
      </c>
      <c r="W173" s="9" t="str">
        <f t="shared" si="49"/>
        <v>NA</v>
      </c>
      <c r="AC173" s="3">
        <v>1</v>
      </c>
      <c r="AG173">
        <f t="shared" si="50"/>
        <v>1.1305293918676667</v>
      </c>
      <c r="AH173">
        <f t="shared" si="51"/>
        <v>3.6846208280886033</v>
      </c>
      <c r="AJ173" s="2">
        <f t="shared" si="52"/>
        <v>1.0657500577136494</v>
      </c>
      <c r="AK173" s="2">
        <f t="shared" si="53"/>
        <v>3.6529330889670413</v>
      </c>
    </row>
    <row r="174" spans="1:37" ht="14.5" x14ac:dyDescent="0.35">
      <c r="A174">
        <v>7</v>
      </c>
      <c r="B174">
        <v>7</v>
      </c>
      <c r="C174">
        <v>10.46</v>
      </c>
      <c r="D174" t="s">
        <v>20</v>
      </c>
      <c r="E174" t="s">
        <v>22</v>
      </c>
      <c r="F174">
        <v>3323</v>
      </c>
      <c r="G174">
        <v>12371</v>
      </c>
      <c r="H174">
        <v>10.52</v>
      </c>
      <c r="I174">
        <v>36.06</v>
      </c>
      <c r="J174">
        <v>0.92520000000000002</v>
      </c>
      <c r="K174">
        <v>0.98829999999999996</v>
      </c>
      <c r="L174">
        <v>0</v>
      </c>
      <c r="M174">
        <v>0</v>
      </c>
      <c r="N174">
        <v>3.4278</v>
      </c>
      <c r="O174"/>
      <c r="P174"/>
      <c r="Q174" s="4">
        <v>44256</v>
      </c>
      <c r="R174" s="1">
        <v>0.63472222222222219</v>
      </c>
      <c r="T174" s="9">
        <f t="shared" si="46"/>
        <v>1.100392</v>
      </c>
      <c r="U174" s="9">
        <f t="shared" si="47"/>
        <v>3.7718760000000002</v>
      </c>
      <c r="V174" s="9" t="str">
        <f t="shared" si="48"/>
        <v>NA</v>
      </c>
      <c r="W174" s="9" t="str">
        <f t="shared" si="49"/>
        <v>NA</v>
      </c>
      <c r="AC174" s="3">
        <v>1</v>
      </c>
      <c r="AG174">
        <f t="shared" ref="AG174:AG237" si="54">IF( F174&lt;1479,((-0.008272499)+(0.0004022994*F174)+(-0.000000006851889*F174^2)), ((0.06840447)+(0.0003371115*F174)+(0.00000000005655476*F174^2)))</f>
        <v>1.1892504807664361</v>
      </c>
      <c r="AH174">
        <f t="shared" ref="AH174:AH237" si="55">IF(G174&lt;5895,((-0.06000276)+(0.0003575085*G174)+(-0.0000000102558*G174^2)),((0.03950658)+(0.0003052105*G174)+(0.000000000008461421*G174^2)))</f>
        <v>3.8165606252550317</v>
      </c>
      <c r="AJ174" s="2">
        <f t="shared" ref="AJ174:AJ237" si="56">AG174*J174</f>
        <v>1.1002945448051067</v>
      </c>
      <c r="AK174" s="2">
        <f t="shared" ref="AK174:AK237" si="57">AH174*K174</f>
        <v>3.7719068659395476</v>
      </c>
    </row>
    <row r="175" spans="1:37" ht="14.5" x14ac:dyDescent="0.35">
      <c r="A175">
        <v>8</v>
      </c>
      <c r="B175">
        <v>8</v>
      </c>
      <c r="C175">
        <v>597.22</v>
      </c>
      <c r="D175" t="s">
        <v>36</v>
      </c>
      <c r="E175" t="s">
        <v>22</v>
      </c>
      <c r="F175">
        <v>348</v>
      </c>
      <c r="G175">
        <v>4619</v>
      </c>
      <c r="H175">
        <v>2.1000000000000001E-2</v>
      </c>
      <c r="I175">
        <v>0.22800000000000001</v>
      </c>
      <c r="J175">
        <v>0.94869999999999999</v>
      </c>
      <c r="K175">
        <v>0.99150000000000005</v>
      </c>
      <c r="L175">
        <v>0</v>
      </c>
      <c r="M175">
        <v>0</v>
      </c>
      <c r="N175">
        <v>10.970599999999999</v>
      </c>
      <c r="O175"/>
      <c r="P175"/>
      <c r="Q175" s="4">
        <v>44256</v>
      </c>
      <c r="R175" s="1">
        <v>0.64207175925925919</v>
      </c>
      <c r="T175" s="9">
        <f t="shared" ref="T175:T238" si="58">C175*H175/100</f>
        <v>0.12541620000000001</v>
      </c>
      <c r="U175" s="9">
        <f t="shared" ref="U175:U238" si="59">C175*I175/100</f>
        <v>1.3616616000000001</v>
      </c>
      <c r="V175" s="9" t="str">
        <f t="shared" ref="V175:V238" si="60">IF(D175="aa as unknown",100*(T175-(C175*10.52/100))/(C175*10.52/100),"NA")</f>
        <v>NA</v>
      </c>
      <c r="W175" s="9" t="str">
        <f t="shared" ref="W175:W238" si="61">IF(D175="aa as unknown",100*(U175-(C175*36.06/100))/(C175*36.06/100),"NA")</f>
        <v>NA</v>
      </c>
      <c r="AC175" s="3">
        <v>1</v>
      </c>
      <c r="AG175">
        <f t="shared" si="54"/>
        <v>0.13089790103454399</v>
      </c>
      <c r="AH175">
        <f t="shared" si="55"/>
        <v>1.3725198573162001</v>
      </c>
      <c r="AJ175" s="2">
        <f t="shared" si="56"/>
        <v>0.12418283871147189</v>
      </c>
      <c r="AK175" s="2">
        <f t="shared" si="57"/>
        <v>1.3608534385290125</v>
      </c>
    </row>
    <row r="176" spans="1:37" ht="14.5" x14ac:dyDescent="0.35">
      <c r="A176">
        <v>9</v>
      </c>
      <c r="B176">
        <v>9</v>
      </c>
      <c r="C176">
        <v>608.44000000000005</v>
      </c>
      <c r="D176" t="s">
        <v>36</v>
      </c>
      <c r="E176" t="s">
        <v>22</v>
      </c>
      <c r="F176">
        <v>502</v>
      </c>
      <c r="G176">
        <v>4820</v>
      </c>
      <c r="H176">
        <v>0.03</v>
      </c>
      <c r="I176">
        <v>0.23200000000000001</v>
      </c>
      <c r="J176">
        <v>0.94869999999999999</v>
      </c>
      <c r="K176">
        <v>0.99150000000000005</v>
      </c>
      <c r="L176">
        <v>0</v>
      </c>
      <c r="M176">
        <v>0</v>
      </c>
      <c r="N176">
        <v>7.7564000000000002</v>
      </c>
      <c r="O176"/>
      <c r="P176"/>
      <c r="Q176" s="4">
        <v>44256</v>
      </c>
      <c r="R176" s="1">
        <v>0.64944444444444438</v>
      </c>
      <c r="T176" s="9">
        <f t="shared" si="58"/>
        <v>0.182532</v>
      </c>
      <c r="U176" s="9">
        <f t="shared" si="59"/>
        <v>1.4115808000000001</v>
      </c>
      <c r="V176" s="9" t="str">
        <f t="shared" si="60"/>
        <v>NA</v>
      </c>
      <c r="W176" s="9" t="str">
        <f t="shared" si="61"/>
        <v>NA</v>
      </c>
      <c r="AC176" s="3">
        <v>1</v>
      </c>
      <c r="AG176">
        <f t="shared" si="54"/>
        <v>0.19195509636444399</v>
      </c>
      <c r="AH176">
        <f t="shared" si="55"/>
        <v>1.4249213620799999</v>
      </c>
      <c r="AJ176" s="2">
        <f t="shared" si="56"/>
        <v>0.18210779992094803</v>
      </c>
      <c r="AK176" s="2">
        <f t="shared" si="57"/>
        <v>1.4128095305023198</v>
      </c>
    </row>
    <row r="177" spans="1:37" ht="14.5" x14ac:dyDescent="0.35">
      <c r="A177">
        <v>10</v>
      </c>
      <c r="B177">
        <v>10</v>
      </c>
      <c r="C177">
        <v>618.45000000000005</v>
      </c>
      <c r="D177" t="s">
        <v>36</v>
      </c>
      <c r="E177" t="s">
        <v>22</v>
      </c>
      <c r="F177">
        <v>378</v>
      </c>
      <c r="G177">
        <v>5155</v>
      </c>
      <c r="H177">
        <v>2.1999999999999999E-2</v>
      </c>
      <c r="I177">
        <v>0.24199999999999999</v>
      </c>
      <c r="J177">
        <v>0.94869999999999999</v>
      </c>
      <c r="K177">
        <v>0.99150000000000005</v>
      </c>
      <c r="L177">
        <v>0</v>
      </c>
      <c r="M177">
        <v>0</v>
      </c>
      <c r="N177">
        <v>11.0693</v>
      </c>
      <c r="O177"/>
      <c r="P177"/>
      <c r="Q177" s="4">
        <v>44256</v>
      </c>
      <c r="R177" s="1">
        <v>0.65679398148148149</v>
      </c>
      <c r="T177" s="9">
        <f t="shared" si="58"/>
        <v>0.13605900000000001</v>
      </c>
      <c r="U177" s="9">
        <f t="shared" si="59"/>
        <v>1.4966490000000001</v>
      </c>
      <c r="V177" s="9" t="str">
        <f t="shared" si="60"/>
        <v>NA</v>
      </c>
      <c r="W177" s="9" t="str">
        <f t="shared" si="61"/>
        <v>NA</v>
      </c>
      <c r="AC177" s="3">
        <v>1</v>
      </c>
      <c r="AG177">
        <f t="shared" si="54"/>
        <v>0.14281764889212401</v>
      </c>
      <c r="AH177">
        <f t="shared" si="55"/>
        <v>1.5104156719049999</v>
      </c>
      <c r="AJ177" s="2">
        <f t="shared" si="56"/>
        <v>0.13549110350395804</v>
      </c>
      <c r="AK177" s="2">
        <f t="shared" si="57"/>
        <v>1.4975771386938075</v>
      </c>
    </row>
    <row r="178" spans="1:37" ht="14.5" x14ac:dyDescent="0.35">
      <c r="A178">
        <v>11</v>
      </c>
      <c r="B178">
        <v>11</v>
      </c>
      <c r="C178">
        <v>300</v>
      </c>
      <c r="D178" t="s">
        <v>170</v>
      </c>
      <c r="E178" t="s">
        <v>22</v>
      </c>
      <c r="F178">
        <v>958</v>
      </c>
      <c r="G178">
        <v>2076</v>
      </c>
      <c r="H178">
        <v>0.11700000000000001</v>
      </c>
      <c r="I178">
        <v>0.21099999999999999</v>
      </c>
      <c r="J178">
        <v>0.94869999999999999</v>
      </c>
      <c r="K178">
        <v>0.99150000000000005</v>
      </c>
      <c r="L178">
        <v>0</v>
      </c>
      <c r="M178">
        <v>0</v>
      </c>
      <c r="N178">
        <v>1.7984</v>
      </c>
      <c r="O178"/>
      <c r="P178"/>
      <c r="Q178" s="4">
        <v>44256</v>
      </c>
      <c r="R178" s="1">
        <v>0.66415509259259264</v>
      </c>
      <c r="T178" s="9">
        <f t="shared" si="58"/>
        <v>0.35100000000000003</v>
      </c>
      <c r="U178" s="9">
        <f t="shared" si="59"/>
        <v>0.63300000000000001</v>
      </c>
      <c r="V178" s="9" t="str">
        <f t="shared" si="60"/>
        <v>NA</v>
      </c>
      <c r="W178" s="9" t="str">
        <f t="shared" si="61"/>
        <v>NA</v>
      </c>
      <c r="AC178" s="3">
        <v>1</v>
      </c>
      <c r="AG178">
        <f t="shared" si="54"/>
        <v>0.37084190914380399</v>
      </c>
      <c r="AH178">
        <f t="shared" si="55"/>
        <v>0.63798468529919994</v>
      </c>
      <c r="AJ178" s="2">
        <f t="shared" si="56"/>
        <v>0.35181771920472682</v>
      </c>
      <c r="AK178" s="2">
        <f t="shared" si="57"/>
        <v>0.6325618154741568</v>
      </c>
    </row>
    <row r="179" spans="1:37" ht="14.5" x14ac:dyDescent="0.35">
      <c r="A179">
        <v>12</v>
      </c>
      <c r="B179">
        <v>12</v>
      </c>
      <c r="C179">
        <v>300</v>
      </c>
      <c r="D179" t="s">
        <v>171</v>
      </c>
      <c r="E179" t="s">
        <v>22</v>
      </c>
      <c r="F179">
        <v>742</v>
      </c>
      <c r="G179">
        <v>876</v>
      </c>
      <c r="H179">
        <v>9.0999999999999998E-2</v>
      </c>
      <c r="I179">
        <v>8.1000000000000003E-2</v>
      </c>
      <c r="J179">
        <v>0.94869999999999999</v>
      </c>
      <c r="K179">
        <v>0.99150000000000005</v>
      </c>
      <c r="L179">
        <v>0</v>
      </c>
      <c r="M179">
        <v>0</v>
      </c>
      <c r="N179">
        <v>0.8952</v>
      </c>
      <c r="O179"/>
      <c r="P179"/>
      <c r="Q179" s="4">
        <v>44256</v>
      </c>
      <c r="R179" s="1">
        <v>0.67151620370370368</v>
      </c>
      <c r="T179" s="9">
        <f t="shared" si="58"/>
        <v>0.27300000000000002</v>
      </c>
      <c r="U179" s="9">
        <f t="shared" si="59"/>
        <v>0.24299999999999999</v>
      </c>
      <c r="V179" s="9" t="str">
        <f t="shared" si="60"/>
        <v>NA</v>
      </c>
      <c r="W179" s="9" t="str">
        <f t="shared" si="61"/>
        <v>NA</v>
      </c>
      <c r="AC179" s="3">
        <v>1</v>
      </c>
      <c r="AG179">
        <f t="shared" si="54"/>
        <v>0.28646125238460401</v>
      </c>
      <c r="AH179">
        <f t="shared" si="55"/>
        <v>0.24530463121919999</v>
      </c>
      <c r="AJ179" s="2">
        <f t="shared" si="56"/>
        <v>0.27176579013727381</v>
      </c>
      <c r="AK179" s="2">
        <f t="shared" si="57"/>
        <v>0.24321954185383679</v>
      </c>
    </row>
    <row r="180" spans="1:37" ht="14.5" x14ac:dyDescent="0.35">
      <c r="A180">
        <v>13</v>
      </c>
      <c r="B180">
        <v>13</v>
      </c>
      <c r="C180">
        <v>300</v>
      </c>
      <c r="D180" t="s">
        <v>172</v>
      </c>
      <c r="E180" t="s">
        <v>22</v>
      </c>
      <c r="F180">
        <v>1173</v>
      </c>
      <c r="G180">
        <v>836</v>
      </c>
      <c r="H180">
        <v>0.14399999999999999</v>
      </c>
      <c r="I180">
        <v>7.6999999999999999E-2</v>
      </c>
      <c r="J180">
        <v>0.94869999999999999</v>
      </c>
      <c r="K180">
        <v>0.99150000000000005</v>
      </c>
      <c r="L180">
        <v>0</v>
      </c>
      <c r="M180">
        <v>0</v>
      </c>
      <c r="N180">
        <v>0.53359999999999996</v>
      </c>
      <c r="O180"/>
      <c r="P180"/>
      <c r="Q180" s="4">
        <v>44256</v>
      </c>
      <c r="R180" s="1">
        <v>0.67885416666666665</v>
      </c>
      <c r="T180" s="9">
        <f t="shared" si="58"/>
        <v>0.43199999999999994</v>
      </c>
      <c r="U180" s="9">
        <f t="shared" si="59"/>
        <v>0.23100000000000001</v>
      </c>
      <c r="V180" s="9" t="str">
        <f t="shared" si="60"/>
        <v>NA</v>
      </c>
      <c r="W180" s="9" t="str">
        <f t="shared" si="61"/>
        <v>NA</v>
      </c>
      <c r="AC180" s="3">
        <v>1</v>
      </c>
      <c r="AG180">
        <f t="shared" si="54"/>
        <v>0.45419698442011897</v>
      </c>
      <c r="AH180">
        <f t="shared" si="55"/>
        <v>0.23170660840320001</v>
      </c>
      <c r="AJ180" s="2">
        <f t="shared" si="56"/>
        <v>0.43089667911936685</v>
      </c>
      <c r="AK180" s="2">
        <f t="shared" si="57"/>
        <v>0.22973710223177282</v>
      </c>
    </row>
    <row r="181" spans="1:37" ht="14.5" x14ac:dyDescent="0.35">
      <c r="A181">
        <v>14</v>
      </c>
      <c r="B181">
        <v>14</v>
      </c>
      <c r="C181">
        <v>300</v>
      </c>
      <c r="D181" t="s">
        <v>173</v>
      </c>
      <c r="E181" t="s">
        <v>22</v>
      </c>
      <c r="F181">
        <v>1175</v>
      </c>
      <c r="G181">
        <v>6928</v>
      </c>
      <c r="H181">
        <v>0.14399999999999999</v>
      </c>
      <c r="I181">
        <v>0.71199999999999997</v>
      </c>
      <c r="J181">
        <v>0.94869999999999999</v>
      </c>
      <c r="K181">
        <v>0.99150000000000005</v>
      </c>
      <c r="L181">
        <v>0</v>
      </c>
      <c r="M181">
        <v>0</v>
      </c>
      <c r="N181">
        <v>4.9485000000000001</v>
      </c>
      <c r="O181"/>
      <c r="P181"/>
      <c r="Q181" s="4">
        <v>44256</v>
      </c>
      <c r="R181" s="1">
        <v>0.68623842592592599</v>
      </c>
      <c r="T181" s="9">
        <f t="shared" si="58"/>
        <v>0.43199999999999994</v>
      </c>
      <c r="U181" s="9">
        <f t="shared" si="59"/>
        <v>2.1360000000000001</v>
      </c>
      <c r="V181" s="9" t="str">
        <f t="shared" si="60"/>
        <v>NA</v>
      </c>
      <c r="W181" s="9" t="str">
        <f t="shared" si="61"/>
        <v>NA</v>
      </c>
      <c r="AC181" s="3">
        <v>1</v>
      </c>
      <c r="AG181">
        <f t="shared" si="54"/>
        <v>0.45496940674937497</v>
      </c>
      <c r="AH181">
        <f t="shared" si="55"/>
        <v>2.1544110483806382</v>
      </c>
      <c r="AJ181" s="2">
        <f t="shared" si="56"/>
        <v>0.43162947618313202</v>
      </c>
      <c r="AK181" s="2">
        <f t="shared" si="57"/>
        <v>2.1360985544694029</v>
      </c>
    </row>
    <row r="182" spans="1:37" ht="14.5" x14ac:dyDescent="0.35">
      <c r="A182">
        <v>15</v>
      </c>
      <c r="B182">
        <v>15</v>
      </c>
      <c r="C182">
        <v>300</v>
      </c>
      <c r="D182" t="s">
        <v>174</v>
      </c>
      <c r="E182" t="s">
        <v>22</v>
      </c>
      <c r="F182">
        <v>2212</v>
      </c>
      <c r="G182">
        <v>656</v>
      </c>
      <c r="H182">
        <v>0.25800000000000001</v>
      </c>
      <c r="I182">
        <v>5.6000000000000001E-2</v>
      </c>
      <c r="J182">
        <v>0.94869999999999999</v>
      </c>
      <c r="K182">
        <v>0.99150000000000005</v>
      </c>
      <c r="L182">
        <v>0</v>
      </c>
      <c r="M182">
        <v>0</v>
      </c>
      <c r="N182">
        <v>0.2185</v>
      </c>
      <c r="O182"/>
      <c r="P182"/>
      <c r="Q182" s="4">
        <v>44256</v>
      </c>
      <c r="R182" s="1">
        <v>0.69362268518518511</v>
      </c>
      <c r="T182" s="9">
        <f t="shared" si="58"/>
        <v>0.77400000000000002</v>
      </c>
      <c r="U182" s="9">
        <f t="shared" si="59"/>
        <v>0.16800000000000001</v>
      </c>
      <c r="V182" s="9" t="str">
        <f t="shared" si="60"/>
        <v>NA</v>
      </c>
      <c r="W182" s="9" t="str">
        <f t="shared" si="61"/>
        <v>NA</v>
      </c>
      <c r="AC182" s="3">
        <v>1</v>
      </c>
      <c r="AG182">
        <f t="shared" si="54"/>
        <v>0.81437182727361346</v>
      </c>
      <c r="AH182">
        <f t="shared" si="55"/>
        <v>0.17010937605119997</v>
      </c>
      <c r="AJ182" s="2">
        <f t="shared" si="56"/>
        <v>0.77259455253447706</v>
      </c>
      <c r="AK182" s="2">
        <f t="shared" si="57"/>
        <v>0.16866344635476477</v>
      </c>
    </row>
    <row r="183" spans="1:37" ht="14.5" x14ac:dyDescent="0.35">
      <c r="A183">
        <v>16</v>
      </c>
      <c r="B183">
        <v>16</v>
      </c>
      <c r="C183">
        <v>300</v>
      </c>
      <c r="D183" t="s">
        <v>175</v>
      </c>
      <c r="E183" t="s">
        <v>22</v>
      </c>
      <c r="F183">
        <v>290</v>
      </c>
      <c r="G183">
        <v>971</v>
      </c>
      <c r="H183">
        <v>3.4000000000000002E-2</v>
      </c>
      <c r="I183">
        <v>9.1999999999999998E-2</v>
      </c>
      <c r="J183">
        <v>0.94869999999999999</v>
      </c>
      <c r="K183">
        <v>0.99150000000000005</v>
      </c>
      <c r="L183">
        <v>0</v>
      </c>
      <c r="M183">
        <v>0</v>
      </c>
      <c r="N183">
        <v>2.6892999999999998</v>
      </c>
      <c r="O183"/>
      <c r="P183"/>
      <c r="Q183" s="4">
        <v>44256</v>
      </c>
      <c r="R183" s="1">
        <v>0.7010185185185186</v>
      </c>
      <c r="T183" s="9">
        <f t="shared" si="58"/>
        <v>0.10200000000000001</v>
      </c>
      <c r="U183" s="9">
        <f t="shared" si="59"/>
        <v>0.27599999999999997</v>
      </c>
      <c r="V183" s="9" t="str">
        <f t="shared" si="60"/>
        <v>NA</v>
      </c>
      <c r="W183" s="9" t="str">
        <f t="shared" si="61"/>
        <v>NA</v>
      </c>
      <c r="AC183" s="3">
        <v>1</v>
      </c>
      <c r="AG183">
        <f t="shared" si="54"/>
        <v>0.10781808313509998</v>
      </c>
      <c r="AH183">
        <f t="shared" si="55"/>
        <v>0.27746840477220003</v>
      </c>
      <c r="AJ183" s="2">
        <f t="shared" si="56"/>
        <v>0.10228701547026935</v>
      </c>
      <c r="AK183" s="2">
        <f t="shared" si="57"/>
        <v>0.27510992333163636</v>
      </c>
    </row>
    <row r="184" spans="1:37" ht="14.5" x14ac:dyDescent="0.35">
      <c r="A184">
        <v>17</v>
      </c>
      <c r="B184">
        <v>17</v>
      </c>
      <c r="C184">
        <v>300</v>
      </c>
      <c r="D184" t="s">
        <v>176</v>
      </c>
      <c r="E184" t="s">
        <v>22</v>
      </c>
      <c r="F184">
        <v>616</v>
      </c>
      <c r="G184">
        <v>2397</v>
      </c>
      <c r="H184">
        <v>7.4999999999999997E-2</v>
      </c>
      <c r="I184">
        <v>0.24399999999999999</v>
      </c>
      <c r="J184">
        <v>0.94869999999999999</v>
      </c>
      <c r="K184">
        <v>0.99150000000000005</v>
      </c>
      <c r="L184">
        <v>0</v>
      </c>
      <c r="M184">
        <v>0</v>
      </c>
      <c r="N184">
        <v>3.2576999999999998</v>
      </c>
      <c r="O184"/>
      <c r="P184"/>
      <c r="Q184" s="4">
        <v>44256</v>
      </c>
      <c r="R184" s="1">
        <v>0.70839120370370379</v>
      </c>
      <c r="T184" s="9">
        <f t="shared" si="58"/>
        <v>0.22500000000000001</v>
      </c>
      <c r="U184" s="9">
        <f t="shared" si="59"/>
        <v>0.73199999999999998</v>
      </c>
      <c r="V184" s="9" t="str">
        <f t="shared" si="60"/>
        <v>NA</v>
      </c>
      <c r="W184" s="9" t="str">
        <f t="shared" si="61"/>
        <v>NA</v>
      </c>
      <c r="AC184" s="3">
        <v>1</v>
      </c>
      <c r="AG184">
        <f t="shared" si="54"/>
        <v>0.23694394100761598</v>
      </c>
      <c r="AH184">
        <f t="shared" si="55"/>
        <v>0.73801929771779995</v>
      </c>
      <c r="AJ184" s="2">
        <f t="shared" si="56"/>
        <v>0.22478871683392529</v>
      </c>
      <c r="AK184" s="2">
        <f t="shared" si="57"/>
        <v>0.73174613368719865</v>
      </c>
    </row>
    <row r="185" spans="1:37" ht="14.5" x14ac:dyDescent="0.35">
      <c r="A185">
        <v>18</v>
      </c>
      <c r="B185">
        <v>18</v>
      </c>
      <c r="C185">
        <v>300</v>
      </c>
      <c r="D185" t="s">
        <v>177</v>
      </c>
      <c r="E185" t="s">
        <v>22</v>
      </c>
      <c r="F185">
        <v>1258</v>
      </c>
      <c r="G185">
        <v>2579</v>
      </c>
      <c r="H185">
        <v>0.154</v>
      </c>
      <c r="I185">
        <v>0.26200000000000001</v>
      </c>
      <c r="J185">
        <v>0.94869999999999999</v>
      </c>
      <c r="K185">
        <v>0.99150000000000005</v>
      </c>
      <c r="L185">
        <v>0</v>
      </c>
      <c r="M185">
        <v>0</v>
      </c>
      <c r="N185">
        <v>1.7038</v>
      </c>
      <c r="O185"/>
      <c r="P185"/>
      <c r="Q185" s="4">
        <v>44256</v>
      </c>
      <c r="R185" s="1">
        <v>0.71578703703703705</v>
      </c>
      <c r="T185" s="9">
        <f t="shared" si="58"/>
        <v>0.46200000000000002</v>
      </c>
      <c r="U185" s="9">
        <f t="shared" si="59"/>
        <v>0.78600000000000003</v>
      </c>
      <c r="V185" s="9" t="str">
        <f t="shared" si="60"/>
        <v>NA</v>
      </c>
      <c r="W185" s="9" t="str">
        <f t="shared" si="61"/>
        <v>NA</v>
      </c>
      <c r="AC185" s="3">
        <v>1</v>
      </c>
      <c r="AG185">
        <f t="shared" si="54"/>
        <v>0.48697659333660398</v>
      </c>
      <c r="AH185">
        <f t="shared" si="55"/>
        <v>0.79379786405219999</v>
      </c>
      <c r="AJ185" s="2">
        <f t="shared" si="56"/>
        <v>0.46199469409843619</v>
      </c>
      <c r="AK185" s="2">
        <f t="shared" si="57"/>
        <v>0.78705058220775637</v>
      </c>
    </row>
    <row r="186" spans="1:37" ht="14.5" x14ac:dyDescent="0.35">
      <c r="A186">
        <v>19</v>
      </c>
      <c r="B186">
        <v>19</v>
      </c>
      <c r="C186">
        <v>300</v>
      </c>
      <c r="D186" t="s">
        <v>178</v>
      </c>
      <c r="E186" t="s">
        <v>22</v>
      </c>
      <c r="F186">
        <v>849</v>
      </c>
      <c r="G186">
        <v>2799</v>
      </c>
      <c r="H186">
        <v>0.104</v>
      </c>
      <c r="I186">
        <v>0.28399999999999997</v>
      </c>
      <c r="J186">
        <v>0.94869999999999999</v>
      </c>
      <c r="K186">
        <v>0.99150000000000005</v>
      </c>
      <c r="L186">
        <v>0</v>
      </c>
      <c r="M186">
        <v>0</v>
      </c>
      <c r="N186">
        <v>2.7383999999999999</v>
      </c>
      <c r="O186"/>
      <c r="P186"/>
      <c r="Q186" s="4">
        <v>44256</v>
      </c>
      <c r="R186" s="1">
        <v>0.72321759259259266</v>
      </c>
      <c r="T186" s="9">
        <f t="shared" si="58"/>
        <v>0.312</v>
      </c>
      <c r="U186" s="9">
        <f t="shared" si="59"/>
        <v>0.85199999999999987</v>
      </c>
      <c r="V186" s="9" t="str">
        <f t="shared" si="60"/>
        <v>NA</v>
      </c>
      <c r="W186" s="9" t="str">
        <f t="shared" si="61"/>
        <v>NA</v>
      </c>
      <c r="AC186" s="3">
        <v>1</v>
      </c>
      <c r="AG186">
        <f t="shared" si="54"/>
        <v>0.32834084315691098</v>
      </c>
      <c r="AH186">
        <f t="shared" si="55"/>
        <v>0.86031548172419992</v>
      </c>
      <c r="AJ186" s="2">
        <f t="shared" si="56"/>
        <v>0.31149695790296145</v>
      </c>
      <c r="AK186" s="2">
        <f t="shared" si="57"/>
        <v>0.85300280012954421</v>
      </c>
    </row>
    <row r="187" spans="1:37" ht="14.5" x14ac:dyDescent="0.35">
      <c r="A187">
        <v>20</v>
      </c>
      <c r="B187">
        <v>20</v>
      </c>
      <c r="C187">
        <v>300</v>
      </c>
      <c r="D187" t="s">
        <v>179</v>
      </c>
      <c r="E187" t="s">
        <v>22</v>
      </c>
      <c r="F187">
        <v>490</v>
      </c>
      <c r="G187">
        <v>1793</v>
      </c>
      <c r="H187">
        <v>5.8999999999999997E-2</v>
      </c>
      <c r="I187">
        <v>0.18099999999999999</v>
      </c>
      <c r="J187">
        <v>0.94869999999999999</v>
      </c>
      <c r="K187">
        <v>0.99150000000000005</v>
      </c>
      <c r="L187">
        <v>0</v>
      </c>
      <c r="M187">
        <v>0</v>
      </c>
      <c r="N187">
        <v>3.0575000000000001</v>
      </c>
      <c r="O187"/>
      <c r="P187"/>
      <c r="Q187" s="4">
        <v>44256</v>
      </c>
      <c r="R187" s="1">
        <v>0.73061342592592593</v>
      </c>
      <c r="T187" s="9">
        <f t="shared" si="58"/>
        <v>0.17699999999999999</v>
      </c>
      <c r="U187" s="9">
        <f t="shared" si="59"/>
        <v>0.54299999999999993</v>
      </c>
      <c r="V187" s="9" t="str">
        <f t="shared" si="60"/>
        <v>NA</v>
      </c>
      <c r="W187" s="9" t="str">
        <f t="shared" si="61"/>
        <v>NA</v>
      </c>
      <c r="AC187" s="3">
        <v>1</v>
      </c>
      <c r="AG187">
        <f t="shared" si="54"/>
        <v>0.1872090684511</v>
      </c>
      <c r="AH187">
        <f t="shared" si="55"/>
        <v>0.54803913212580002</v>
      </c>
      <c r="AJ187" s="2">
        <f t="shared" si="56"/>
        <v>0.17760524323955856</v>
      </c>
      <c r="AK187" s="2">
        <f t="shared" si="57"/>
        <v>0.54338079950273077</v>
      </c>
    </row>
    <row r="188" spans="1:37" ht="14.5" x14ac:dyDescent="0.35">
      <c r="A188">
        <v>21</v>
      </c>
      <c r="B188">
        <v>21</v>
      </c>
      <c r="C188">
        <v>300</v>
      </c>
      <c r="D188" t="s">
        <v>180</v>
      </c>
      <c r="E188" t="s">
        <v>22</v>
      </c>
      <c r="F188">
        <v>918</v>
      </c>
      <c r="G188">
        <v>2975</v>
      </c>
      <c r="H188">
        <v>0.112</v>
      </c>
      <c r="I188">
        <v>0.30199999999999999</v>
      </c>
      <c r="J188">
        <v>0.94869999999999999</v>
      </c>
      <c r="K188">
        <v>0.99150000000000005</v>
      </c>
      <c r="L188">
        <v>0</v>
      </c>
      <c r="M188">
        <v>0</v>
      </c>
      <c r="N188">
        <v>2.6852</v>
      </c>
      <c r="O188"/>
      <c r="P188"/>
      <c r="Q188" s="4">
        <v>44256</v>
      </c>
      <c r="R188" s="1">
        <v>0.73800925925925931</v>
      </c>
      <c r="T188" s="9">
        <f t="shared" si="58"/>
        <v>0.33600000000000002</v>
      </c>
      <c r="U188" s="9">
        <f t="shared" si="59"/>
        <v>0.90599999999999992</v>
      </c>
      <c r="V188" s="9" t="str">
        <f t="shared" si="60"/>
        <v>NA</v>
      </c>
      <c r="W188" s="9" t="str">
        <f t="shared" si="61"/>
        <v>NA</v>
      </c>
      <c r="AC188" s="3">
        <v>1</v>
      </c>
      <c r="AG188">
        <f t="shared" si="54"/>
        <v>0.35526409889436394</v>
      </c>
      <c r="AH188">
        <f t="shared" si="55"/>
        <v>0.91281478762500001</v>
      </c>
      <c r="AJ188" s="2">
        <f t="shared" si="56"/>
        <v>0.33703905062108308</v>
      </c>
      <c r="AK188" s="2">
        <f t="shared" si="57"/>
        <v>0.90505586193018761</v>
      </c>
    </row>
    <row r="189" spans="1:37" ht="14.5" x14ac:dyDescent="0.35">
      <c r="A189">
        <v>22</v>
      </c>
      <c r="B189">
        <v>22</v>
      </c>
      <c r="C189">
        <v>9.99</v>
      </c>
      <c r="D189" t="s">
        <v>23</v>
      </c>
      <c r="E189" t="s">
        <v>22</v>
      </c>
      <c r="F189">
        <v>3178</v>
      </c>
      <c r="G189">
        <v>11831</v>
      </c>
      <c r="H189">
        <v>10.827</v>
      </c>
      <c r="I189">
        <v>36.244</v>
      </c>
      <c r="J189">
        <v>0.94869999999999999</v>
      </c>
      <c r="K189">
        <v>0.99150000000000005</v>
      </c>
      <c r="L189">
        <v>0</v>
      </c>
      <c r="M189">
        <v>0</v>
      </c>
      <c r="N189">
        <v>3.3473999999999999</v>
      </c>
      <c r="O189"/>
      <c r="P189"/>
      <c r="Q189" s="4">
        <v>44256</v>
      </c>
      <c r="R189" s="1">
        <v>0.74543981481481481</v>
      </c>
      <c r="T189" s="9">
        <f t="shared" si="58"/>
        <v>1.0816173</v>
      </c>
      <c r="U189" s="9">
        <f t="shared" si="59"/>
        <v>3.6207756</v>
      </c>
      <c r="V189" s="9">
        <f t="shared" si="60"/>
        <v>2.9182509505703433</v>
      </c>
      <c r="W189" s="9">
        <f t="shared" si="61"/>
        <v>0.5102606766500184</v>
      </c>
      <c r="AC189" s="3">
        <v>1</v>
      </c>
      <c r="AG189">
        <f t="shared" si="54"/>
        <v>1.1403160022046959</v>
      </c>
      <c r="AH189">
        <f t="shared" si="55"/>
        <v>3.6516363722670686</v>
      </c>
      <c r="AJ189" s="2">
        <f t="shared" si="56"/>
        <v>1.0818177912915949</v>
      </c>
      <c r="AK189" s="2">
        <f t="shared" si="57"/>
        <v>3.6205974631027988</v>
      </c>
    </row>
    <row r="190" spans="1:37" ht="14.5" x14ac:dyDescent="0.35">
      <c r="A190">
        <v>23</v>
      </c>
      <c r="B190">
        <v>23</v>
      </c>
      <c r="C190">
        <v>300</v>
      </c>
      <c r="D190" t="s">
        <v>181</v>
      </c>
      <c r="E190" t="s">
        <v>22</v>
      </c>
      <c r="F190">
        <v>339</v>
      </c>
      <c r="G190">
        <v>866</v>
      </c>
      <c r="H190">
        <v>0.04</v>
      </c>
      <c r="I190">
        <v>0.08</v>
      </c>
      <c r="J190">
        <v>0.94869999999999999</v>
      </c>
      <c r="K190">
        <v>0.99150000000000005</v>
      </c>
      <c r="L190">
        <v>0</v>
      </c>
      <c r="M190">
        <v>0</v>
      </c>
      <c r="N190">
        <v>1.9823</v>
      </c>
      <c r="O190"/>
      <c r="P190"/>
      <c r="Q190" s="4">
        <v>44256</v>
      </c>
      <c r="R190" s="1">
        <v>0.75287037037037041</v>
      </c>
      <c r="T190" s="9">
        <f t="shared" si="58"/>
        <v>0.12</v>
      </c>
      <c r="U190" s="9">
        <f t="shared" si="59"/>
        <v>0.24</v>
      </c>
      <c r="V190" s="9" t="str">
        <f t="shared" si="60"/>
        <v>NA</v>
      </c>
      <c r="W190" s="9" t="str">
        <f t="shared" si="61"/>
        <v>NA</v>
      </c>
      <c r="AC190" s="3">
        <v>1</v>
      </c>
      <c r="AG190">
        <f t="shared" si="54"/>
        <v>0.127319571664231</v>
      </c>
      <c r="AH190">
        <f t="shared" si="55"/>
        <v>0.24190820225520002</v>
      </c>
      <c r="AJ190" s="2">
        <f t="shared" si="56"/>
        <v>0.12078807763785594</v>
      </c>
      <c r="AK190" s="2">
        <f t="shared" si="57"/>
        <v>0.23985198253603082</v>
      </c>
    </row>
    <row r="191" spans="1:37" ht="14.5" x14ac:dyDescent="0.35">
      <c r="A191">
        <v>24</v>
      </c>
      <c r="B191">
        <v>24</v>
      </c>
      <c r="C191">
        <v>300</v>
      </c>
      <c r="D191" t="s">
        <v>182</v>
      </c>
      <c r="E191" t="s">
        <v>22</v>
      </c>
      <c r="F191">
        <v>649</v>
      </c>
      <c r="G191">
        <v>3519</v>
      </c>
      <c r="H191">
        <v>7.9000000000000001E-2</v>
      </c>
      <c r="I191">
        <v>0.35399999999999998</v>
      </c>
      <c r="J191">
        <v>0.94869999999999999</v>
      </c>
      <c r="K191">
        <v>0.99150000000000005</v>
      </c>
      <c r="L191">
        <v>0</v>
      </c>
      <c r="M191">
        <v>0</v>
      </c>
      <c r="N191">
        <v>4.4801000000000002</v>
      </c>
      <c r="O191"/>
      <c r="P191"/>
      <c r="Q191" s="4">
        <v>44256</v>
      </c>
      <c r="R191" s="1">
        <v>0.76031249999999995</v>
      </c>
      <c r="T191" s="9">
        <f t="shared" si="58"/>
        <v>0.23699999999999999</v>
      </c>
      <c r="U191" s="9">
        <f t="shared" si="59"/>
        <v>1.0619999999999998</v>
      </c>
      <c r="V191" s="9" t="str">
        <f t="shared" si="60"/>
        <v>NA</v>
      </c>
      <c r="W191" s="9" t="str">
        <f t="shared" si="61"/>
        <v>NA</v>
      </c>
      <c r="AC191" s="3">
        <v>1</v>
      </c>
      <c r="AG191">
        <f t="shared" si="54"/>
        <v>0.249933789101311</v>
      </c>
      <c r="AH191">
        <f t="shared" si="55"/>
        <v>1.0710683777562</v>
      </c>
      <c r="AJ191" s="2">
        <f t="shared" si="56"/>
        <v>0.23711218572041376</v>
      </c>
      <c r="AK191" s="2">
        <f t="shared" si="57"/>
        <v>1.0619642965452725</v>
      </c>
    </row>
    <row r="192" spans="1:37" ht="14.5" x14ac:dyDescent="0.35">
      <c r="A192">
        <v>25</v>
      </c>
      <c r="B192">
        <v>25</v>
      </c>
      <c r="C192">
        <v>300</v>
      </c>
      <c r="D192" t="s">
        <v>183</v>
      </c>
      <c r="E192" t="s">
        <v>22</v>
      </c>
      <c r="F192">
        <v>1076</v>
      </c>
      <c r="G192">
        <v>803</v>
      </c>
      <c r="H192">
        <v>0.13200000000000001</v>
      </c>
      <c r="I192">
        <v>7.2999999999999995E-2</v>
      </c>
      <c r="J192">
        <v>0.94869999999999999</v>
      </c>
      <c r="K192">
        <v>0.99150000000000005</v>
      </c>
      <c r="L192">
        <v>0</v>
      </c>
      <c r="M192">
        <v>0</v>
      </c>
      <c r="N192">
        <v>0.55269999999999997</v>
      </c>
      <c r="O192"/>
      <c r="P192"/>
      <c r="Q192" s="4">
        <v>44256</v>
      </c>
      <c r="R192" s="1">
        <v>0.7677546296296297</v>
      </c>
      <c r="T192" s="9">
        <f t="shared" si="58"/>
        <v>0.39600000000000002</v>
      </c>
      <c r="U192" s="9">
        <f t="shared" si="59"/>
        <v>0.21899999999999997</v>
      </c>
      <c r="V192" s="9" t="str">
        <f t="shared" si="60"/>
        <v>NA</v>
      </c>
      <c r="W192" s="9" t="str">
        <f t="shared" si="61"/>
        <v>NA</v>
      </c>
      <c r="AC192" s="3">
        <v>1</v>
      </c>
      <c r="AG192">
        <f t="shared" si="54"/>
        <v>0.41666870276113599</v>
      </c>
      <c r="AH192">
        <f t="shared" si="55"/>
        <v>0.2204635333578</v>
      </c>
      <c r="AJ192" s="2">
        <f t="shared" si="56"/>
        <v>0.39529359830948974</v>
      </c>
      <c r="AK192" s="2">
        <f t="shared" si="57"/>
        <v>0.2185895933242587</v>
      </c>
    </row>
    <row r="193" spans="1:37" ht="14.5" x14ac:dyDescent="0.35">
      <c r="A193">
        <v>26</v>
      </c>
      <c r="B193">
        <v>26</v>
      </c>
      <c r="C193">
        <v>300</v>
      </c>
      <c r="D193" t="s">
        <v>184</v>
      </c>
      <c r="E193" t="s">
        <v>22</v>
      </c>
      <c r="F193">
        <v>1379</v>
      </c>
      <c r="G193">
        <v>1069</v>
      </c>
      <c r="H193">
        <v>0.16900000000000001</v>
      </c>
      <c r="I193">
        <v>0.10299999999999999</v>
      </c>
      <c r="J193">
        <v>0.94869999999999999</v>
      </c>
      <c r="K193">
        <v>0.99150000000000005</v>
      </c>
      <c r="L193">
        <v>0</v>
      </c>
      <c r="M193">
        <v>0</v>
      </c>
      <c r="N193">
        <v>0.60819999999999996</v>
      </c>
      <c r="O193"/>
      <c r="P193"/>
      <c r="Q193" s="4">
        <v>44256</v>
      </c>
      <c r="R193" s="1">
        <v>0.77520833333333339</v>
      </c>
      <c r="T193" s="9">
        <f t="shared" si="58"/>
        <v>0.50700000000000001</v>
      </c>
      <c r="U193" s="9">
        <f t="shared" si="59"/>
        <v>0.309</v>
      </c>
      <c r="V193" s="9" t="str">
        <f t="shared" si="60"/>
        <v>NA</v>
      </c>
      <c r="W193" s="9" t="str">
        <f t="shared" si="61"/>
        <v>NA</v>
      </c>
      <c r="AC193" s="3">
        <v>1</v>
      </c>
      <c r="AG193">
        <f t="shared" si="54"/>
        <v>0.53346854055015103</v>
      </c>
      <c r="AH193">
        <f t="shared" si="55"/>
        <v>0.31045389823619995</v>
      </c>
      <c r="AJ193" s="2">
        <f t="shared" si="56"/>
        <v>0.50610160441992824</v>
      </c>
      <c r="AK193" s="2">
        <f t="shared" si="57"/>
        <v>0.30781504010119226</v>
      </c>
    </row>
    <row r="194" spans="1:37" ht="14.5" x14ac:dyDescent="0.35">
      <c r="A194">
        <v>27</v>
      </c>
      <c r="B194">
        <v>27</v>
      </c>
      <c r="C194">
        <v>300</v>
      </c>
      <c r="D194" t="s">
        <v>185</v>
      </c>
      <c r="E194" t="s">
        <v>22</v>
      </c>
      <c r="F194">
        <v>510</v>
      </c>
      <c r="G194">
        <v>806</v>
      </c>
      <c r="H194">
        <v>6.2E-2</v>
      </c>
      <c r="I194">
        <v>7.2999999999999995E-2</v>
      </c>
      <c r="J194">
        <v>0.94869999999999999</v>
      </c>
      <c r="K194">
        <v>0.99150000000000005</v>
      </c>
      <c r="L194">
        <v>0</v>
      </c>
      <c r="M194">
        <v>0</v>
      </c>
      <c r="N194">
        <v>1.1882999999999999</v>
      </c>
      <c r="O194"/>
      <c r="P194"/>
      <c r="Q194" s="4">
        <v>44256</v>
      </c>
      <c r="R194" s="1">
        <v>0.78266203703703707</v>
      </c>
      <c r="T194" s="9">
        <f t="shared" si="58"/>
        <v>0.18600000000000003</v>
      </c>
      <c r="U194" s="9">
        <f t="shared" si="59"/>
        <v>0.21899999999999997</v>
      </c>
      <c r="V194" s="9" t="str">
        <f t="shared" si="60"/>
        <v>NA</v>
      </c>
      <c r="W194" s="9" t="str">
        <f t="shared" si="61"/>
        <v>NA</v>
      </c>
      <c r="AC194" s="3">
        <v>1</v>
      </c>
      <c r="AG194">
        <f t="shared" si="54"/>
        <v>0.19511801867110001</v>
      </c>
      <c r="AH194">
        <f t="shared" si="55"/>
        <v>0.22148655411120002</v>
      </c>
      <c r="AJ194" s="2">
        <f t="shared" si="56"/>
        <v>0.18510846431327257</v>
      </c>
      <c r="AK194" s="2">
        <f t="shared" si="57"/>
        <v>0.21960391840125484</v>
      </c>
    </row>
    <row r="195" spans="1:37" ht="14.5" x14ac:dyDescent="0.35">
      <c r="A195">
        <v>28</v>
      </c>
      <c r="B195">
        <v>28</v>
      </c>
      <c r="C195">
        <v>300</v>
      </c>
      <c r="D195" t="s">
        <v>186</v>
      </c>
      <c r="E195" t="s">
        <v>22</v>
      </c>
      <c r="F195">
        <v>532</v>
      </c>
      <c r="G195">
        <v>925</v>
      </c>
      <c r="H195">
        <v>6.4000000000000001E-2</v>
      </c>
      <c r="I195">
        <v>8.6999999999999994E-2</v>
      </c>
      <c r="J195">
        <v>0.94869999999999999</v>
      </c>
      <c r="K195">
        <v>0.99150000000000005</v>
      </c>
      <c r="L195">
        <v>0</v>
      </c>
      <c r="M195">
        <v>0</v>
      </c>
      <c r="N195">
        <v>1.3428</v>
      </c>
      <c r="O195"/>
      <c r="P195"/>
      <c r="Q195" s="4">
        <v>44256</v>
      </c>
      <c r="R195" s="1">
        <v>0.79006944444444438</v>
      </c>
      <c r="T195" s="9">
        <f t="shared" si="58"/>
        <v>0.192</v>
      </c>
      <c r="U195" s="9">
        <f t="shared" si="59"/>
        <v>0.26099999999999995</v>
      </c>
      <c r="V195" s="9" t="str">
        <f t="shared" si="60"/>
        <v>NA</v>
      </c>
      <c r="W195" s="9" t="str">
        <f t="shared" si="61"/>
        <v>NA</v>
      </c>
      <c r="AC195" s="3">
        <v>1</v>
      </c>
      <c r="AG195">
        <f t="shared" si="54"/>
        <v>0.20381153276766401</v>
      </c>
      <c r="AH195">
        <f t="shared" si="55"/>
        <v>0.261917483625</v>
      </c>
      <c r="AJ195" s="2">
        <f t="shared" si="56"/>
        <v>0.19335600113668283</v>
      </c>
      <c r="AK195" s="2">
        <f t="shared" si="57"/>
        <v>0.25969118501418753</v>
      </c>
    </row>
    <row r="196" spans="1:37" ht="14.5" x14ac:dyDescent="0.35">
      <c r="A196">
        <v>29</v>
      </c>
      <c r="B196">
        <v>29</v>
      </c>
      <c r="C196">
        <v>300</v>
      </c>
      <c r="D196" t="s">
        <v>187</v>
      </c>
      <c r="E196" t="s">
        <v>22</v>
      </c>
      <c r="F196">
        <v>425</v>
      </c>
      <c r="G196">
        <v>1306</v>
      </c>
      <c r="H196">
        <v>5.0999999999999997E-2</v>
      </c>
      <c r="I196">
        <v>0.129</v>
      </c>
      <c r="J196">
        <v>0.94869999999999999</v>
      </c>
      <c r="K196">
        <v>0.99150000000000005</v>
      </c>
      <c r="L196">
        <v>0</v>
      </c>
      <c r="M196">
        <v>0</v>
      </c>
      <c r="N196">
        <v>2.5226999999999999</v>
      </c>
      <c r="O196"/>
      <c r="P196"/>
      <c r="Q196" s="4">
        <v>44256</v>
      </c>
      <c r="R196" s="1">
        <v>0.79753472222222221</v>
      </c>
      <c r="T196" s="9">
        <f t="shared" si="58"/>
        <v>0.153</v>
      </c>
      <c r="U196" s="9">
        <f t="shared" si="59"/>
        <v>0.38700000000000001</v>
      </c>
      <c r="V196" s="9" t="str">
        <f t="shared" si="60"/>
        <v>NA</v>
      </c>
      <c r="W196" s="9" t="str">
        <f t="shared" si="61"/>
        <v>NA</v>
      </c>
      <c r="AC196" s="3">
        <v>1</v>
      </c>
      <c r="AG196">
        <f t="shared" si="54"/>
        <v>0.16146712354937501</v>
      </c>
      <c r="AH196">
        <f t="shared" si="55"/>
        <v>0.38941067931119999</v>
      </c>
      <c r="AJ196" s="2">
        <f t="shared" si="56"/>
        <v>0.15318386011129206</v>
      </c>
      <c r="AK196" s="2">
        <f t="shared" si="57"/>
        <v>0.38610068853705481</v>
      </c>
    </row>
    <row r="197" spans="1:37" ht="14.5" x14ac:dyDescent="0.35">
      <c r="A197">
        <v>30</v>
      </c>
      <c r="B197">
        <v>30</v>
      </c>
      <c r="C197">
        <v>300</v>
      </c>
      <c r="D197" t="s">
        <v>188</v>
      </c>
      <c r="E197" t="s">
        <v>22</v>
      </c>
      <c r="F197">
        <v>518</v>
      </c>
      <c r="G197">
        <v>1838</v>
      </c>
      <c r="H197">
        <v>6.3E-2</v>
      </c>
      <c r="I197">
        <v>0.186</v>
      </c>
      <c r="J197">
        <v>0.94869999999999999</v>
      </c>
      <c r="K197">
        <v>0.99150000000000005</v>
      </c>
      <c r="L197">
        <v>0</v>
      </c>
      <c r="M197">
        <v>0</v>
      </c>
      <c r="N197">
        <v>2.9613999999999998</v>
      </c>
      <c r="O197"/>
      <c r="P197"/>
      <c r="Q197" s="4">
        <v>44256</v>
      </c>
      <c r="R197" s="1">
        <v>0.8049884259259259</v>
      </c>
      <c r="T197" s="9">
        <f t="shared" si="58"/>
        <v>0.18899999999999997</v>
      </c>
      <c r="U197" s="9">
        <f t="shared" si="59"/>
        <v>0.55799999999999994</v>
      </c>
      <c r="V197" s="9" t="str">
        <f t="shared" si="60"/>
        <v>NA</v>
      </c>
      <c r="W197" s="9" t="str">
        <f t="shared" si="61"/>
        <v>NA</v>
      </c>
      <c r="AC197" s="3">
        <v>1</v>
      </c>
      <c r="AG197">
        <f t="shared" si="54"/>
        <v>0.19828006393596401</v>
      </c>
      <c r="AH197">
        <f t="shared" si="55"/>
        <v>0.56245126818479985</v>
      </c>
      <c r="AJ197" s="2">
        <f t="shared" si="56"/>
        <v>0.18810829665604906</v>
      </c>
      <c r="AK197" s="2">
        <f t="shared" si="57"/>
        <v>0.55767043240522907</v>
      </c>
    </row>
    <row r="198" spans="1:37" ht="14.5" x14ac:dyDescent="0.35">
      <c r="A198">
        <v>31</v>
      </c>
      <c r="B198">
        <v>31</v>
      </c>
      <c r="C198">
        <v>300</v>
      </c>
      <c r="D198" t="s">
        <v>189</v>
      </c>
      <c r="E198" t="s">
        <v>22</v>
      </c>
      <c r="F198">
        <v>1046</v>
      </c>
      <c r="G198">
        <v>1716</v>
      </c>
      <c r="H198">
        <v>0.128</v>
      </c>
      <c r="I198">
        <v>0.17299999999999999</v>
      </c>
      <c r="J198">
        <v>0.94869999999999999</v>
      </c>
      <c r="K198">
        <v>0.99150000000000005</v>
      </c>
      <c r="L198">
        <v>0</v>
      </c>
      <c r="M198">
        <v>0</v>
      </c>
      <c r="N198">
        <v>1.35</v>
      </c>
      <c r="O198"/>
      <c r="P198"/>
      <c r="Q198" s="4">
        <v>44256</v>
      </c>
      <c r="R198" s="1">
        <v>0.81246527777777777</v>
      </c>
      <c r="T198" s="9">
        <f t="shared" si="58"/>
        <v>0.38400000000000001</v>
      </c>
      <c r="U198" s="9">
        <f t="shared" si="59"/>
        <v>0.51900000000000002</v>
      </c>
      <c r="V198" s="9" t="str">
        <f t="shared" si="60"/>
        <v>NA</v>
      </c>
      <c r="W198" s="9" t="str">
        <f t="shared" si="61"/>
        <v>NA</v>
      </c>
      <c r="AC198" s="3">
        <v>1</v>
      </c>
      <c r="AG198">
        <f t="shared" si="54"/>
        <v>0.40503591201487599</v>
      </c>
      <c r="AH198">
        <f t="shared" si="55"/>
        <v>0.52328202299519999</v>
      </c>
      <c r="AJ198" s="2">
        <f t="shared" si="56"/>
        <v>0.38425756972851283</v>
      </c>
      <c r="AK198" s="2">
        <f t="shared" si="57"/>
        <v>0.51883412579974086</v>
      </c>
    </row>
    <row r="199" spans="1:37" ht="14.5" x14ac:dyDescent="0.35">
      <c r="A199">
        <v>32</v>
      </c>
      <c r="B199">
        <v>32</v>
      </c>
      <c r="C199">
        <v>300</v>
      </c>
      <c r="D199" t="s">
        <v>190</v>
      </c>
      <c r="E199" t="s">
        <v>22</v>
      </c>
      <c r="F199">
        <v>452</v>
      </c>
      <c r="G199">
        <v>2983</v>
      </c>
      <c r="H199">
        <v>5.3999999999999999E-2</v>
      </c>
      <c r="I199">
        <v>0.30199999999999999</v>
      </c>
      <c r="J199">
        <v>0.94869999999999999</v>
      </c>
      <c r="K199">
        <v>0.99150000000000005</v>
      </c>
      <c r="L199">
        <v>0</v>
      </c>
      <c r="M199">
        <v>0</v>
      </c>
      <c r="N199">
        <v>5.5621999999999998</v>
      </c>
      <c r="O199"/>
      <c r="P199"/>
      <c r="Q199" s="4">
        <v>44256</v>
      </c>
      <c r="R199" s="1">
        <v>0.81995370370370368</v>
      </c>
      <c r="T199" s="9">
        <f t="shared" si="58"/>
        <v>0.16200000000000001</v>
      </c>
      <c r="U199" s="9">
        <f t="shared" si="59"/>
        <v>0.90599999999999992</v>
      </c>
      <c r="V199" s="9" t="str">
        <f t="shared" si="60"/>
        <v>NA</v>
      </c>
      <c r="W199" s="9" t="str">
        <f t="shared" si="61"/>
        <v>NA</v>
      </c>
      <c r="AC199" s="3">
        <v>1</v>
      </c>
      <c r="AG199">
        <f t="shared" si="54"/>
        <v>0.172166961469744</v>
      </c>
      <c r="AH199">
        <f t="shared" si="55"/>
        <v>0.91518602317379993</v>
      </c>
      <c r="AJ199" s="2">
        <f t="shared" si="56"/>
        <v>0.16333479634634612</v>
      </c>
      <c r="AK199" s="2">
        <f t="shared" si="57"/>
        <v>0.9074069419768227</v>
      </c>
    </row>
    <row r="200" spans="1:37" ht="14.5" x14ac:dyDescent="0.35">
      <c r="A200">
        <v>33</v>
      </c>
      <c r="B200">
        <v>33</v>
      </c>
      <c r="C200">
        <v>300</v>
      </c>
      <c r="D200" t="s">
        <v>191</v>
      </c>
      <c r="E200" t="s">
        <v>22</v>
      </c>
      <c r="F200">
        <v>602</v>
      </c>
      <c r="G200">
        <v>828</v>
      </c>
      <c r="H200">
        <v>7.2999999999999995E-2</v>
      </c>
      <c r="I200">
        <v>7.5999999999999998E-2</v>
      </c>
      <c r="J200">
        <v>0.94869999999999999</v>
      </c>
      <c r="K200">
        <v>0.99150000000000005</v>
      </c>
      <c r="L200">
        <v>0</v>
      </c>
      <c r="M200">
        <v>0</v>
      </c>
      <c r="N200">
        <v>1.0349999999999999</v>
      </c>
      <c r="O200"/>
      <c r="P200"/>
      <c r="Q200" s="4">
        <v>44256</v>
      </c>
      <c r="R200" s="1">
        <v>0.82741898148148152</v>
      </c>
      <c r="T200" s="9">
        <f t="shared" si="58"/>
        <v>0.21899999999999997</v>
      </c>
      <c r="U200" s="9">
        <f t="shared" si="59"/>
        <v>0.22800000000000001</v>
      </c>
      <c r="V200" s="9" t="str">
        <f t="shared" si="60"/>
        <v>NA</v>
      </c>
      <c r="W200" s="9" t="str">
        <f t="shared" si="61"/>
        <v>NA</v>
      </c>
      <c r="AC200" s="3">
        <v>1</v>
      </c>
      <c r="AG200">
        <f t="shared" si="54"/>
        <v>0.23142858781884398</v>
      </c>
      <c r="AH200">
        <f t="shared" si="55"/>
        <v>0.22898306561280002</v>
      </c>
      <c r="AJ200" s="2">
        <f t="shared" si="56"/>
        <v>0.21955630126373729</v>
      </c>
      <c r="AK200" s="2">
        <f t="shared" si="57"/>
        <v>0.22703670955509123</v>
      </c>
    </row>
    <row r="201" spans="1:37" ht="14.5" x14ac:dyDescent="0.35">
      <c r="A201">
        <v>34</v>
      </c>
      <c r="B201">
        <v>34</v>
      </c>
      <c r="C201">
        <v>9.6300000000000008</v>
      </c>
      <c r="D201" t="s">
        <v>23</v>
      </c>
      <c r="E201" t="s">
        <v>22</v>
      </c>
      <c r="F201">
        <v>3049</v>
      </c>
      <c r="G201">
        <v>11406</v>
      </c>
      <c r="H201">
        <v>10.803000000000001</v>
      </c>
      <c r="I201">
        <v>36.261000000000003</v>
      </c>
      <c r="J201">
        <v>0.94869999999999999</v>
      </c>
      <c r="K201">
        <v>0.99150000000000005</v>
      </c>
      <c r="L201">
        <v>0</v>
      </c>
      <c r="M201">
        <v>0</v>
      </c>
      <c r="N201">
        <v>3.3563999999999998</v>
      </c>
      <c r="O201"/>
      <c r="P201"/>
      <c r="Q201" s="4">
        <v>44256</v>
      </c>
      <c r="R201" s="1">
        <v>0.83488425925925924</v>
      </c>
      <c r="T201" s="9">
        <f t="shared" si="58"/>
        <v>1.0403289000000002</v>
      </c>
      <c r="U201" s="9">
        <f t="shared" si="59"/>
        <v>3.4919343000000005</v>
      </c>
      <c r="V201" s="9">
        <f t="shared" si="60"/>
        <v>2.6901140684410776</v>
      </c>
      <c r="W201" s="9">
        <f t="shared" si="61"/>
        <v>0.55740432612313107</v>
      </c>
      <c r="AC201" s="3">
        <v>1</v>
      </c>
      <c r="AG201">
        <f t="shared" si="54"/>
        <v>1.0967831892274187</v>
      </c>
      <c r="AH201">
        <f t="shared" si="55"/>
        <v>3.5218383471001635</v>
      </c>
      <c r="AJ201" s="2">
        <f t="shared" si="56"/>
        <v>1.0405182116200522</v>
      </c>
      <c r="AK201" s="2">
        <f t="shared" si="57"/>
        <v>3.4919027211498124</v>
      </c>
    </row>
    <row r="202" spans="1:37" ht="14.5" x14ac:dyDescent="0.35">
      <c r="A202">
        <v>35</v>
      </c>
      <c r="B202">
        <v>35</v>
      </c>
      <c r="C202">
        <v>300</v>
      </c>
      <c r="D202" t="s">
        <v>192</v>
      </c>
      <c r="E202" t="s">
        <v>22</v>
      </c>
      <c r="F202">
        <v>581</v>
      </c>
      <c r="G202">
        <v>1979</v>
      </c>
      <c r="H202">
        <v>7.0999999999999994E-2</v>
      </c>
      <c r="I202">
        <v>0.20100000000000001</v>
      </c>
      <c r="J202">
        <v>0.94869999999999999</v>
      </c>
      <c r="K202">
        <v>0.99150000000000005</v>
      </c>
      <c r="L202">
        <v>0</v>
      </c>
      <c r="M202">
        <v>0</v>
      </c>
      <c r="N202">
        <v>2.8431999999999999</v>
      </c>
      <c r="O202"/>
      <c r="P202"/>
      <c r="Q202" s="4">
        <v>44256</v>
      </c>
      <c r="R202" s="1">
        <v>0.84237268518518515</v>
      </c>
      <c r="T202" s="9">
        <f t="shared" si="58"/>
        <v>0.21299999999999997</v>
      </c>
      <c r="U202" s="9">
        <f t="shared" si="59"/>
        <v>0.60300000000000009</v>
      </c>
      <c r="V202" s="9" t="str">
        <f t="shared" si="60"/>
        <v>NA</v>
      </c>
      <c r="W202" s="9" t="str">
        <f t="shared" si="61"/>
        <v>NA</v>
      </c>
      <c r="AC202" s="3">
        <v>1</v>
      </c>
      <c r="AG202">
        <f t="shared" si="54"/>
        <v>0.223150521897271</v>
      </c>
      <c r="AH202">
        <f t="shared" si="55"/>
        <v>0.60734032589219999</v>
      </c>
      <c r="AJ202" s="2">
        <f t="shared" si="56"/>
        <v>0.211702900123941</v>
      </c>
      <c r="AK202" s="2">
        <f t="shared" si="57"/>
        <v>0.60217793312211632</v>
      </c>
    </row>
    <row r="203" spans="1:37" ht="14.5" x14ac:dyDescent="0.35">
      <c r="A203">
        <v>36</v>
      </c>
      <c r="B203">
        <v>36</v>
      </c>
      <c r="C203">
        <v>300</v>
      </c>
      <c r="D203" t="s">
        <v>193</v>
      </c>
      <c r="E203" t="s">
        <v>22</v>
      </c>
      <c r="F203">
        <v>797</v>
      </c>
      <c r="G203">
        <v>651</v>
      </c>
      <c r="H203">
        <v>9.7000000000000003E-2</v>
      </c>
      <c r="I203">
        <v>5.6000000000000001E-2</v>
      </c>
      <c r="J203">
        <v>0.94869999999999999</v>
      </c>
      <c r="K203">
        <v>0.99150000000000005</v>
      </c>
      <c r="L203">
        <v>0</v>
      </c>
      <c r="M203">
        <v>0</v>
      </c>
      <c r="N203">
        <v>0.57099999999999995</v>
      </c>
      <c r="O203"/>
      <c r="P203"/>
      <c r="Q203" s="4">
        <v>44256</v>
      </c>
      <c r="R203" s="1">
        <v>0.84981481481481491</v>
      </c>
      <c r="T203" s="9">
        <f t="shared" si="58"/>
        <v>0.29100000000000004</v>
      </c>
      <c r="U203" s="9">
        <f t="shared" si="59"/>
        <v>0.16800000000000001</v>
      </c>
      <c r="V203" s="9" t="str">
        <f t="shared" si="60"/>
        <v>NA</v>
      </c>
      <c r="W203" s="9" t="str">
        <f t="shared" si="61"/>
        <v>NA</v>
      </c>
      <c r="AC203" s="3">
        <v>1</v>
      </c>
      <c r="AG203">
        <f t="shared" si="54"/>
        <v>0.30800774124019897</v>
      </c>
      <c r="AH203">
        <f t="shared" si="55"/>
        <v>0.16838885520419999</v>
      </c>
      <c r="AJ203" s="2">
        <f t="shared" si="56"/>
        <v>0.29220694411457676</v>
      </c>
      <c r="AK203" s="2">
        <f t="shared" si="57"/>
        <v>0.16695754993496431</v>
      </c>
    </row>
    <row r="204" spans="1:37" ht="14.5" x14ac:dyDescent="0.35">
      <c r="A204">
        <v>37</v>
      </c>
      <c r="B204">
        <v>37</v>
      </c>
      <c r="C204">
        <v>300</v>
      </c>
      <c r="D204" t="s">
        <v>194</v>
      </c>
      <c r="E204" t="s">
        <v>22</v>
      </c>
      <c r="F204">
        <v>853</v>
      </c>
      <c r="G204">
        <v>926</v>
      </c>
      <c r="H204">
        <v>0.104</v>
      </c>
      <c r="I204">
        <v>8.6999999999999994E-2</v>
      </c>
      <c r="J204">
        <v>0.94869999999999999</v>
      </c>
      <c r="K204">
        <v>0.99150000000000005</v>
      </c>
      <c r="L204">
        <v>0</v>
      </c>
      <c r="M204">
        <v>0</v>
      </c>
      <c r="N204">
        <v>0.83160000000000001</v>
      </c>
      <c r="O204"/>
      <c r="P204"/>
      <c r="Q204" s="4">
        <v>44256</v>
      </c>
      <c r="R204" s="1">
        <v>0.85731481481481486</v>
      </c>
      <c r="T204" s="9">
        <f t="shared" si="58"/>
        <v>0.312</v>
      </c>
      <c r="U204" s="9">
        <f t="shared" si="59"/>
        <v>0.26099999999999995</v>
      </c>
      <c r="V204" s="9" t="str">
        <f t="shared" si="60"/>
        <v>NA</v>
      </c>
      <c r="W204" s="9" t="str">
        <f t="shared" si="61"/>
        <v>NA</v>
      </c>
      <c r="AC204" s="3">
        <v>1</v>
      </c>
      <c r="AG204">
        <f t="shared" si="54"/>
        <v>0.329903393096599</v>
      </c>
      <c r="AH204">
        <f t="shared" si="55"/>
        <v>0.26225600863919996</v>
      </c>
      <c r="AJ204" s="2">
        <f t="shared" si="56"/>
        <v>0.31297934903074348</v>
      </c>
      <c r="AK204" s="2">
        <f t="shared" si="57"/>
        <v>0.26002683256576675</v>
      </c>
    </row>
    <row r="205" spans="1:37" ht="14.5" x14ac:dyDescent="0.35">
      <c r="A205">
        <v>38</v>
      </c>
      <c r="B205">
        <v>38</v>
      </c>
      <c r="C205">
        <v>300</v>
      </c>
      <c r="D205" t="s">
        <v>195</v>
      </c>
      <c r="E205" t="s">
        <v>22</v>
      </c>
      <c r="F205">
        <v>682</v>
      </c>
      <c r="G205">
        <v>3335</v>
      </c>
      <c r="H205">
        <v>8.3000000000000004E-2</v>
      </c>
      <c r="I205">
        <v>0.33700000000000002</v>
      </c>
      <c r="J205">
        <v>0.94869999999999999</v>
      </c>
      <c r="K205">
        <v>0.99150000000000005</v>
      </c>
      <c r="L205">
        <v>0</v>
      </c>
      <c r="M205">
        <v>0</v>
      </c>
      <c r="N205">
        <v>4.0465999999999998</v>
      </c>
      <c r="O205"/>
      <c r="P205"/>
      <c r="Q205" s="4">
        <v>44256</v>
      </c>
      <c r="R205" s="1">
        <v>0.86481481481481481</v>
      </c>
      <c r="T205" s="9">
        <f t="shared" si="58"/>
        <v>0.24900000000000003</v>
      </c>
      <c r="U205" s="9">
        <f t="shared" si="59"/>
        <v>1.0110000000000001</v>
      </c>
      <c r="V205" s="9" t="str">
        <f t="shared" si="60"/>
        <v>NA</v>
      </c>
      <c r="W205" s="9" t="str">
        <f t="shared" si="61"/>
        <v>NA</v>
      </c>
      <c r="AC205" s="3">
        <v>1</v>
      </c>
      <c r="AG205">
        <f t="shared" si="54"/>
        <v>0.26290871378076397</v>
      </c>
      <c r="AH205">
        <f t="shared" si="55"/>
        <v>1.0182207723450001</v>
      </c>
      <c r="AJ205" s="2">
        <f t="shared" si="56"/>
        <v>0.24942149676381078</v>
      </c>
      <c r="AK205" s="2">
        <f t="shared" si="57"/>
        <v>1.0095658957800677</v>
      </c>
    </row>
    <row r="206" spans="1:37" ht="14.5" x14ac:dyDescent="0.35">
      <c r="A206">
        <v>39</v>
      </c>
      <c r="B206">
        <v>39</v>
      </c>
      <c r="C206">
        <v>300</v>
      </c>
      <c r="D206" t="s">
        <v>196</v>
      </c>
      <c r="E206" t="s">
        <v>22</v>
      </c>
      <c r="F206">
        <v>900</v>
      </c>
      <c r="G206">
        <v>2211</v>
      </c>
      <c r="H206">
        <v>0.11</v>
      </c>
      <c r="I206">
        <v>0.22500000000000001</v>
      </c>
      <c r="J206">
        <v>0.94869999999999999</v>
      </c>
      <c r="K206">
        <v>0.99150000000000005</v>
      </c>
      <c r="L206">
        <v>0</v>
      </c>
      <c r="M206">
        <v>0</v>
      </c>
      <c r="N206">
        <v>2.0415000000000001</v>
      </c>
      <c r="O206"/>
      <c r="P206"/>
      <c r="Q206" s="4">
        <v>44256</v>
      </c>
      <c r="R206" s="1">
        <v>0.87230324074074073</v>
      </c>
      <c r="T206" s="9">
        <f t="shared" si="58"/>
        <v>0.33</v>
      </c>
      <c r="U206" s="9">
        <f t="shared" si="59"/>
        <v>0.67500000000000004</v>
      </c>
      <c r="V206" s="9" t="str">
        <f t="shared" si="60"/>
        <v>NA</v>
      </c>
      <c r="W206" s="9" t="str">
        <f t="shared" si="61"/>
        <v>NA</v>
      </c>
      <c r="AC206" s="3">
        <v>1</v>
      </c>
      <c r="AG206">
        <f t="shared" si="54"/>
        <v>0.34824693090999997</v>
      </c>
      <c r="AH206">
        <f t="shared" si="55"/>
        <v>0.6803128398281999</v>
      </c>
      <c r="AJ206" s="2">
        <f t="shared" si="56"/>
        <v>0.33038186335431696</v>
      </c>
      <c r="AK206" s="2">
        <f t="shared" si="57"/>
        <v>0.6745301806896602</v>
      </c>
    </row>
    <row r="207" spans="1:37" ht="14.5" x14ac:dyDescent="0.35">
      <c r="A207">
        <v>40</v>
      </c>
      <c r="B207">
        <v>40</v>
      </c>
      <c r="C207">
        <v>300</v>
      </c>
      <c r="D207" t="s">
        <v>197</v>
      </c>
      <c r="E207" t="s">
        <v>22</v>
      </c>
      <c r="F207">
        <v>462</v>
      </c>
      <c r="G207">
        <v>3314</v>
      </c>
      <c r="H207">
        <v>5.6000000000000001E-2</v>
      </c>
      <c r="I207">
        <v>0.33500000000000002</v>
      </c>
      <c r="J207">
        <v>0.94869999999999999</v>
      </c>
      <c r="K207">
        <v>0.99150000000000005</v>
      </c>
      <c r="L207">
        <v>0</v>
      </c>
      <c r="M207">
        <v>0</v>
      </c>
      <c r="N207">
        <v>6.0052000000000003</v>
      </c>
      <c r="O207"/>
      <c r="P207"/>
      <c r="Q207" s="4">
        <v>44256</v>
      </c>
      <c r="R207" s="1">
        <v>0.87979166666666664</v>
      </c>
      <c r="T207" s="9">
        <f t="shared" si="58"/>
        <v>0.16800000000000001</v>
      </c>
      <c r="U207" s="9">
        <f t="shared" si="59"/>
        <v>1.0049999999999999</v>
      </c>
      <c r="V207" s="9" t="str">
        <f t="shared" si="60"/>
        <v>NA</v>
      </c>
      <c r="W207" s="9" t="str">
        <f t="shared" si="61"/>
        <v>NA</v>
      </c>
      <c r="AC207" s="3">
        <v>1</v>
      </c>
      <c r="AG207">
        <f t="shared" si="54"/>
        <v>0.17612732920428398</v>
      </c>
      <c r="AH207">
        <f t="shared" si="55"/>
        <v>1.0121451009431999</v>
      </c>
      <c r="AJ207" s="2">
        <f t="shared" si="56"/>
        <v>0.16709199721610421</v>
      </c>
      <c r="AK207" s="2">
        <f t="shared" si="57"/>
        <v>1.0035418675851828</v>
      </c>
    </row>
    <row r="208" spans="1:37" ht="14.5" x14ac:dyDescent="0.35">
      <c r="A208">
        <v>41</v>
      </c>
      <c r="B208">
        <v>41</v>
      </c>
      <c r="C208">
        <v>300</v>
      </c>
      <c r="D208" t="s">
        <v>198</v>
      </c>
      <c r="E208" t="s">
        <v>22</v>
      </c>
      <c r="F208">
        <v>1149</v>
      </c>
      <c r="G208">
        <v>3229</v>
      </c>
      <c r="H208">
        <v>0.14099999999999999</v>
      </c>
      <c r="I208">
        <v>0.32600000000000001</v>
      </c>
      <c r="J208">
        <v>0.94869999999999999</v>
      </c>
      <c r="K208">
        <v>0.99150000000000005</v>
      </c>
      <c r="L208">
        <v>0</v>
      </c>
      <c r="M208">
        <v>0</v>
      </c>
      <c r="N208">
        <v>2.3195999999999999</v>
      </c>
      <c r="O208"/>
      <c r="P208"/>
      <c r="Q208" s="4">
        <v>44256</v>
      </c>
      <c r="R208" s="1">
        <v>0.8872916666666667</v>
      </c>
      <c r="T208" s="9">
        <f t="shared" si="58"/>
        <v>0.42299999999999999</v>
      </c>
      <c r="U208" s="9">
        <f t="shared" si="59"/>
        <v>0.97799999999999998</v>
      </c>
      <c r="V208" s="9" t="str">
        <f t="shared" si="60"/>
        <v>NA</v>
      </c>
      <c r="W208" s="9" t="str">
        <f t="shared" si="61"/>
        <v>NA</v>
      </c>
      <c r="AC208" s="3">
        <v>1</v>
      </c>
      <c r="AG208">
        <f t="shared" si="54"/>
        <v>0.444923640890311</v>
      </c>
      <c r="AH208">
        <f t="shared" si="55"/>
        <v>0.98746069289219995</v>
      </c>
      <c r="AJ208" s="2">
        <f t="shared" si="56"/>
        <v>0.42209905811263804</v>
      </c>
      <c r="AK208" s="2">
        <f t="shared" si="57"/>
        <v>0.97906727700261631</v>
      </c>
    </row>
    <row r="209" spans="1:37" ht="14.5" x14ac:dyDescent="0.35">
      <c r="A209">
        <v>42</v>
      </c>
      <c r="B209">
        <v>42</v>
      </c>
      <c r="C209">
        <v>300</v>
      </c>
      <c r="D209" t="s">
        <v>199</v>
      </c>
      <c r="E209" t="s">
        <v>22</v>
      </c>
      <c r="F209">
        <v>481</v>
      </c>
      <c r="G209">
        <v>888</v>
      </c>
      <c r="H209">
        <v>5.8000000000000003E-2</v>
      </c>
      <c r="I209">
        <v>8.2000000000000003E-2</v>
      </c>
      <c r="J209">
        <v>0.94869999999999999</v>
      </c>
      <c r="K209">
        <v>0.99150000000000005</v>
      </c>
      <c r="L209">
        <v>0</v>
      </c>
      <c r="M209">
        <v>0</v>
      </c>
      <c r="N209">
        <v>1.4204000000000001</v>
      </c>
      <c r="O209"/>
      <c r="P209"/>
      <c r="Q209" s="4">
        <v>44256</v>
      </c>
      <c r="R209" s="1">
        <v>0.89474537037037039</v>
      </c>
      <c r="T209" s="9">
        <f t="shared" si="58"/>
        <v>0.17400000000000002</v>
      </c>
      <c r="U209" s="9">
        <f t="shared" si="59"/>
        <v>0.24600000000000002</v>
      </c>
      <c r="V209" s="9" t="str">
        <f t="shared" si="60"/>
        <v>NA</v>
      </c>
      <c r="W209" s="9" t="str">
        <f t="shared" si="61"/>
        <v>NA</v>
      </c>
      <c r="AC209" s="3">
        <v>1</v>
      </c>
      <c r="AG209">
        <f t="shared" si="54"/>
        <v>0.18364825250907099</v>
      </c>
      <c r="AH209">
        <f t="shared" si="55"/>
        <v>0.24937763844479999</v>
      </c>
      <c r="AJ209" s="2">
        <f t="shared" si="56"/>
        <v>0.17422709715535564</v>
      </c>
      <c r="AK209" s="2">
        <f t="shared" si="57"/>
        <v>0.2472579285180192</v>
      </c>
    </row>
    <row r="210" spans="1:37" ht="14.5" x14ac:dyDescent="0.35">
      <c r="A210">
        <v>43</v>
      </c>
      <c r="B210">
        <v>43</v>
      </c>
      <c r="C210">
        <v>300</v>
      </c>
      <c r="D210" t="s">
        <v>200</v>
      </c>
      <c r="E210" t="s">
        <v>22</v>
      </c>
      <c r="F210">
        <v>267</v>
      </c>
      <c r="G210">
        <v>743</v>
      </c>
      <c r="H210">
        <v>3.1E-2</v>
      </c>
      <c r="I210">
        <v>6.6000000000000003E-2</v>
      </c>
      <c r="J210">
        <v>0.94869999999999999</v>
      </c>
      <c r="K210">
        <v>0.99150000000000005</v>
      </c>
      <c r="L210">
        <v>0</v>
      </c>
      <c r="M210">
        <v>0</v>
      </c>
      <c r="N210">
        <v>2.1158000000000001</v>
      </c>
      <c r="O210"/>
      <c r="P210"/>
      <c r="Q210" s="4">
        <v>44256</v>
      </c>
      <c r="R210" s="1">
        <v>0.90216435185185195</v>
      </c>
      <c r="T210" s="9">
        <f t="shared" si="58"/>
        <v>9.3000000000000013E-2</v>
      </c>
      <c r="U210" s="9">
        <f t="shared" si="59"/>
        <v>0.19800000000000001</v>
      </c>
      <c r="V210" s="9" t="str">
        <f t="shared" si="60"/>
        <v>NA</v>
      </c>
      <c r="W210" s="9" t="str">
        <f t="shared" si="61"/>
        <v>NA</v>
      </c>
      <c r="AC210" s="3">
        <v>1</v>
      </c>
      <c r="AG210">
        <f t="shared" si="54"/>
        <v>9.8652976485078994E-2</v>
      </c>
      <c r="AH210">
        <f t="shared" si="55"/>
        <v>0.19996435136580001</v>
      </c>
      <c r="AJ210" s="2">
        <f t="shared" si="56"/>
        <v>9.3592078791394445E-2</v>
      </c>
      <c r="AK210" s="2">
        <f t="shared" si="57"/>
        <v>0.19826465437919072</v>
      </c>
    </row>
    <row r="211" spans="1:37" ht="14.5" x14ac:dyDescent="0.35">
      <c r="A211">
        <v>44</v>
      </c>
      <c r="B211">
        <v>44</v>
      </c>
      <c r="C211">
        <v>300</v>
      </c>
      <c r="D211" t="s">
        <v>201</v>
      </c>
      <c r="E211" t="s">
        <v>22</v>
      </c>
      <c r="F211">
        <v>485</v>
      </c>
      <c r="G211">
        <v>2438</v>
      </c>
      <c r="H211">
        <v>5.8999999999999997E-2</v>
      </c>
      <c r="I211">
        <v>0.248</v>
      </c>
      <c r="J211">
        <v>0.94869999999999999</v>
      </c>
      <c r="K211">
        <v>0.99150000000000005</v>
      </c>
      <c r="L211">
        <v>0</v>
      </c>
      <c r="M211">
        <v>0</v>
      </c>
      <c r="N211">
        <v>4.24</v>
      </c>
      <c r="O211"/>
      <c r="P211"/>
      <c r="Q211" s="4">
        <v>44256</v>
      </c>
      <c r="R211" s="1">
        <v>0.90965277777777775</v>
      </c>
      <c r="T211" s="9">
        <f t="shared" si="58"/>
        <v>0.17699999999999999</v>
      </c>
      <c r="U211" s="9">
        <f t="shared" si="59"/>
        <v>0.74400000000000011</v>
      </c>
      <c r="V211" s="9" t="str">
        <f t="shared" si="60"/>
        <v>NA</v>
      </c>
      <c r="W211" s="9" t="str">
        <f t="shared" si="61"/>
        <v>NA</v>
      </c>
      <c r="AC211" s="3">
        <v>1</v>
      </c>
      <c r="AG211">
        <f t="shared" si="54"/>
        <v>0.18523097440997499</v>
      </c>
      <c r="AH211">
        <f t="shared" si="55"/>
        <v>0.75064408770479996</v>
      </c>
      <c r="AJ211" s="2">
        <f t="shared" si="56"/>
        <v>0.17572862542274328</v>
      </c>
      <c r="AK211" s="2">
        <f t="shared" si="57"/>
        <v>0.74426361295930921</v>
      </c>
    </row>
    <row r="212" spans="1:37" ht="14.5" x14ac:dyDescent="0.35">
      <c r="A212">
        <v>45</v>
      </c>
      <c r="B212">
        <v>45</v>
      </c>
      <c r="C212">
        <v>300</v>
      </c>
      <c r="D212" t="s">
        <v>202</v>
      </c>
      <c r="E212" t="s">
        <v>22</v>
      </c>
      <c r="F212">
        <v>340</v>
      </c>
      <c r="G212">
        <v>1335</v>
      </c>
      <c r="H212">
        <v>0.04</v>
      </c>
      <c r="I212">
        <v>0.13200000000000001</v>
      </c>
      <c r="J212">
        <v>0.94869999999999999</v>
      </c>
      <c r="K212">
        <v>0.99150000000000005</v>
      </c>
      <c r="L212">
        <v>0</v>
      </c>
      <c r="M212">
        <v>0</v>
      </c>
      <c r="N212">
        <v>3.2654000000000001</v>
      </c>
      <c r="O212"/>
      <c r="P212"/>
      <c r="Q212" s="4">
        <v>44256</v>
      </c>
      <c r="R212" s="1">
        <v>0.9170949074074074</v>
      </c>
      <c r="T212" s="9">
        <f t="shared" si="58"/>
        <v>0.12</v>
      </c>
      <c r="U212" s="9">
        <f t="shared" si="59"/>
        <v>0.39600000000000002</v>
      </c>
      <c r="V212" s="9" t="str">
        <f t="shared" si="60"/>
        <v>NA</v>
      </c>
      <c r="W212" s="9" t="str">
        <f t="shared" si="61"/>
        <v>NA</v>
      </c>
      <c r="AC212" s="3">
        <v>1</v>
      </c>
      <c r="AG212">
        <f t="shared" si="54"/>
        <v>0.12771721863159999</v>
      </c>
      <c r="AH212">
        <f t="shared" si="55"/>
        <v>0.39899294434499999</v>
      </c>
      <c r="AJ212" s="2">
        <f t="shared" si="56"/>
        <v>0.12116532531579891</v>
      </c>
      <c r="AK212" s="2">
        <f t="shared" si="57"/>
        <v>0.39560150431806751</v>
      </c>
    </row>
    <row r="213" spans="1:37" ht="14.5" x14ac:dyDescent="0.35">
      <c r="A213">
        <v>46</v>
      </c>
      <c r="B213">
        <v>46</v>
      </c>
      <c r="C213">
        <v>10.32</v>
      </c>
      <c r="D213" t="s">
        <v>23</v>
      </c>
      <c r="E213" t="s">
        <v>22</v>
      </c>
      <c r="F213">
        <v>3242</v>
      </c>
      <c r="G213">
        <v>12160</v>
      </c>
      <c r="H213">
        <v>10.682</v>
      </c>
      <c r="I213">
        <v>36.048000000000002</v>
      </c>
      <c r="J213">
        <v>0.94869999999999999</v>
      </c>
      <c r="K213">
        <v>0.99150000000000005</v>
      </c>
      <c r="L213">
        <v>0</v>
      </c>
      <c r="M213">
        <v>0</v>
      </c>
      <c r="N213">
        <v>3.3746999999999998</v>
      </c>
      <c r="O213"/>
      <c r="P213"/>
      <c r="Q213" s="4">
        <v>44256</v>
      </c>
      <c r="R213" s="1">
        <v>0.92454861111111108</v>
      </c>
      <c r="T213" s="9">
        <f t="shared" si="58"/>
        <v>1.1023824</v>
      </c>
      <c r="U213" s="9">
        <f t="shared" si="59"/>
        <v>3.7201536000000006</v>
      </c>
      <c r="V213" s="9">
        <f t="shared" si="60"/>
        <v>1.5399239543726257</v>
      </c>
      <c r="W213" s="9">
        <f t="shared" si="61"/>
        <v>-3.3277870216296475E-2</v>
      </c>
      <c r="AC213" s="3">
        <v>1</v>
      </c>
      <c r="AG213">
        <f t="shared" si="54"/>
        <v>1.1619143754244847</v>
      </c>
      <c r="AH213">
        <f t="shared" si="55"/>
        <v>3.7521174130930173</v>
      </c>
      <c r="AJ213" s="2">
        <f t="shared" si="56"/>
        <v>1.1023081679652087</v>
      </c>
      <c r="AK213" s="2">
        <f t="shared" si="57"/>
        <v>3.7202244150817267</v>
      </c>
    </row>
    <row r="214" spans="1:37" ht="14.5" x14ac:dyDescent="0.35">
      <c r="A214">
        <v>47</v>
      </c>
      <c r="B214">
        <v>47</v>
      </c>
      <c r="C214">
        <v>300</v>
      </c>
      <c r="D214" t="s">
        <v>203</v>
      </c>
      <c r="E214" t="s">
        <v>22</v>
      </c>
      <c r="F214">
        <v>1243</v>
      </c>
      <c r="G214">
        <v>984</v>
      </c>
      <c r="H214">
        <v>0.152</v>
      </c>
      <c r="I214">
        <v>9.2999999999999999E-2</v>
      </c>
      <c r="J214">
        <v>0.94869999999999999</v>
      </c>
      <c r="K214">
        <v>0.99150000000000005</v>
      </c>
      <c r="L214">
        <v>0</v>
      </c>
      <c r="M214">
        <v>0</v>
      </c>
      <c r="N214">
        <v>0.61229999999999996</v>
      </c>
      <c r="O214"/>
      <c r="P214"/>
      <c r="Q214" s="4">
        <v>44256</v>
      </c>
      <c r="R214" s="1">
        <v>0.93200231481481488</v>
      </c>
      <c r="T214" s="9">
        <f t="shared" si="58"/>
        <v>0.45600000000000002</v>
      </c>
      <c r="U214" s="9">
        <f t="shared" si="59"/>
        <v>0.27899999999999997</v>
      </c>
      <c r="V214" s="9" t="str">
        <f t="shared" si="60"/>
        <v>NA</v>
      </c>
      <c r="W214" s="9" t="str">
        <f t="shared" si="61"/>
        <v>NA</v>
      </c>
      <c r="AC214" s="3">
        <v>1</v>
      </c>
      <c r="AG214">
        <f t="shared" si="54"/>
        <v>0.48119915095243898</v>
      </c>
      <c r="AH214">
        <f t="shared" si="55"/>
        <v>0.28185536411519996</v>
      </c>
      <c r="AJ214" s="2">
        <f t="shared" si="56"/>
        <v>0.45651363450857885</v>
      </c>
      <c r="AK214" s="2">
        <f t="shared" si="57"/>
        <v>0.27945959352022076</v>
      </c>
    </row>
    <row r="215" spans="1:37" ht="14.5" x14ac:dyDescent="0.35">
      <c r="A215">
        <v>48</v>
      </c>
      <c r="B215">
        <v>48</v>
      </c>
      <c r="C215">
        <v>300</v>
      </c>
      <c r="D215" t="s">
        <v>204</v>
      </c>
      <c r="E215" t="s">
        <v>22</v>
      </c>
      <c r="F215">
        <v>927</v>
      </c>
      <c r="G215">
        <v>632</v>
      </c>
      <c r="H215">
        <v>0.113</v>
      </c>
      <c r="I215">
        <v>5.2999999999999999E-2</v>
      </c>
      <c r="J215">
        <v>0.94869999999999999</v>
      </c>
      <c r="K215">
        <v>0.99150000000000005</v>
      </c>
      <c r="L215">
        <v>0</v>
      </c>
      <c r="M215">
        <v>0</v>
      </c>
      <c r="N215">
        <v>0.47139999999999999</v>
      </c>
      <c r="O215"/>
      <c r="P215"/>
      <c r="Q215" s="4">
        <v>44256</v>
      </c>
      <c r="R215" s="1">
        <v>0.93945601851851857</v>
      </c>
      <c r="T215" s="9">
        <f t="shared" si="58"/>
        <v>0.33899999999999997</v>
      </c>
      <c r="U215" s="9">
        <f t="shared" si="59"/>
        <v>0.159</v>
      </c>
      <c r="V215" s="9" t="str">
        <f t="shared" si="60"/>
        <v>NA</v>
      </c>
      <c r="W215" s="9" t="str">
        <f t="shared" si="61"/>
        <v>NA</v>
      </c>
      <c r="AC215" s="3">
        <v>1</v>
      </c>
      <c r="AG215">
        <f t="shared" si="54"/>
        <v>0.35877101787751897</v>
      </c>
      <c r="AH215">
        <f t="shared" si="55"/>
        <v>0.1618461993408</v>
      </c>
      <c r="AJ215" s="2">
        <f t="shared" si="56"/>
        <v>0.34036606466040226</v>
      </c>
      <c r="AK215" s="2">
        <f t="shared" si="57"/>
        <v>0.16047050664640319</v>
      </c>
    </row>
    <row r="216" spans="1:37" ht="14.5" x14ac:dyDescent="0.35">
      <c r="A216">
        <v>49</v>
      </c>
      <c r="B216">
        <v>49</v>
      </c>
      <c r="C216">
        <v>300</v>
      </c>
      <c r="D216" t="s">
        <v>205</v>
      </c>
      <c r="E216" t="s">
        <v>22</v>
      </c>
      <c r="F216">
        <v>432</v>
      </c>
      <c r="G216">
        <v>1394</v>
      </c>
      <c r="H216">
        <v>5.1999999999999998E-2</v>
      </c>
      <c r="I216">
        <v>0.13800000000000001</v>
      </c>
      <c r="J216">
        <v>0.94869999999999999</v>
      </c>
      <c r="K216">
        <v>0.99150000000000005</v>
      </c>
      <c r="L216">
        <v>0</v>
      </c>
      <c r="M216">
        <v>0</v>
      </c>
      <c r="N216">
        <v>2.6587999999999998</v>
      </c>
      <c r="O216"/>
      <c r="P216"/>
      <c r="Q216" s="4">
        <v>44256</v>
      </c>
      <c r="R216" s="1">
        <v>0.94690972222222225</v>
      </c>
      <c r="T216" s="9">
        <f t="shared" si="58"/>
        <v>0.156</v>
      </c>
      <c r="U216" s="9">
        <f t="shared" si="59"/>
        <v>0.41400000000000003</v>
      </c>
      <c r="V216" s="9" t="str">
        <f t="shared" si="60"/>
        <v>NA</v>
      </c>
      <c r="W216" s="9" t="str">
        <f t="shared" si="61"/>
        <v>NA</v>
      </c>
      <c r="AC216" s="3">
        <v>1</v>
      </c>
      <c r="AG216">
        <f t="shared" si="54"/>
        <v>0.16424211486726401</v>
      </c>
      <c r="AH216">
        <f t="shared" si="55"/>
        <v>0.4184346492312</v>
      </c>
      <c r="AJ216" s="2">
        <f t="shared" si="56"/>
        <v>0.15581649437457337</v>
      </c>
      <c r="AK216" s="2">
        <f t="shared" si="57"/>
        <v>0.41487795471273481</v>
      </c>
    </row>
    <row r="217" spans="1:37" ht="14.5" x14ac:dyDescent="0.35">
      <c r="A217">
        <v>50</v>
      </c>
      <c r="B217">
        <v>50</v>
      </c>
      <c r="C217">
        <v>300</v>
      </c>
      <c r="D217" t="s">
        <v>206</v>
      </c>
      <c r="E217" t="s">
        <v>22</v>
      </c>
      <c r="F217">
        <v>354</v>
      </c>
      <c r="G217">
        <v>1114</v>
      </c>
      <c r="H217">
        <v>4.2000000000000003E-2</v>
      </c>
      <c r="I217">
        <v>0.108</v>
      </c>
      <c r="J217">
        <v>0.94869999999999999</v>
      </c>
      <c r="K217">
        <v>0.99150000000000005</v>
      </c>
      <c r="L217">
        <v>0</v>
      </c>
      <c r="M217">
        <v>0</v>
      </c>
      <c r="N217">
        <v>2.5485000000000002</v>
      </c>
      <c r="O217"/>
      <c r="P217"/>
      <c r="Q217" s="4">
        <v>44256</v>
      </c>
      <c r="R217" s="1">
        <v>0.9544097222222222</v>
      </c>
      <c r="T217" s="9">
        <f t="shared" si="58"/>
        <v>0.126</v>
      </c>
      <c r="U217" s="9">
        <f t="shared" si="59"/>
        <v>0.32400000000000001</v>
      </c>
      <c r="V217" s="9" t="str">
        <f t="shared" si="60"/>
        <v>NA</v>
      </c>
      <c r="W217" s="9" t="str">
        <f t="shared" si="61"/>
        <v>NA</v>
      </c>
      <c r="AC217" s="3">
        <v>1</v>
      </c>
      <c r="AG217">
        <f t="shared" si="54"/>
        <v>0.13328283727807599</v>
      </c>
      <c r="AH217">
        <f t="shared" si="55"/>
        <v>0.32553430222320001</v>
      </c>
      <c r="AJ217" s="2">
        <f t="shared" si="56"/>
        <v>0.12644542772571069</v>
      </c>
      <c r="AK217" s="2">
        <f t="shared" si="57"/>
        <v>0.32276726065430283</v>
      </c>
    </row>
    <row r="218" spans="1:37" ht="14.5" x14ac:dyDescent="0.35">
      <c r="A218">
        <v>51</v>
      </c>
      <c r="B218">
        <v>51</v>
      </c>
      <c r="C218">
        <v>300</v>
      </c>
      <c r="D218" t="s">
        <v>207</v>
      </c>
      <c r="E218" t="s">
        <v>22</v>
      </c>
      <c r="F218">
        <v>528</v>
      </c>
      <c r="G218">
        <v>1598</v>
      </c>
      <c r="H218">
        <v>6.4000000000000001E-2</v>
      </c>
      <c r="I218">
        <v>0.16</v>
      </c>
      <c r="J218">
        <v>0.94869999999999999</v>
      </c>
      <c r="K218">
        <v>0.99150000000000005</v>
      </c>
      <c r="L218">
        <v>0</v>
      </c>
      <c r="M218">
        <v>0</v>
      </c>
      <c r="N218">
        <v>2.5065</v>
      </c>
      <c r="O218"/>
      <c r="P218"/>
      <c r="Q218" s="4">
        <v>44256</v>
      </c>
      <c r="R218" s="1">
        <v>0.96190972222222226</v>
      </c>
      <c r="T218" s="9">
        <f t="shared" si="58"/>
        <v>0.192</v>
      </c>
      <c r="U218" s="9">
        <f t="shared" si="59"/>
        <v>0.48</v>
      </c>
      <c r="V218" s="9" t="str">
        <f t="shared" si="60"/>
        <v>NA</v>
      </c>
      <c r="W218" s="9" t="str">
        <f t="shared" si="61"/>
        <v>NA</v>
      </c>
      <c r="AC218" s="3">
        <v>1</v>
      </c>
      <c r="AG218">
        <f t="shared" si="54"/>
        <v>0.20223138717702399</v>
      </c>
      <c r="AH218">
        <f t="shared" si="55"/>
        <v>0.4851065710968</v>
      </c>
      <c r="AJ218" s="2">
        <f t="shared" si="56"/>
        <v>0.19185691701484267</v>
      </c>
      <c r="AK218" s="2">
        <f t="shared" si="57"/>
        <v>0.4809831652424772</v>
      </c>
    </row>
    <row r="219" spans="1:37" ht="14.5" x14ac:dyDescent="0.35">
      <c r="A219">
        <v>52</v>
      </c>
      <c r="B219">
        <v>52</v>
      </c>
      <c r="C219">
        <v>300</v>
      </c>
      <c r="D219" t="s">
        <v>208</v>
      </c>
      <c r="E219" t="s">
        <v>22</v>
      </c>
      <c r="F219">
        <v>414</v>
      </c>
      <c r="G219">
        <v>3095</v>
      </c>
      <c r="H219">
        <v>0.05</v>
      </c>
      <c r="I219">
        <v>0.313</v>
      </c>
      <c r="J219">
        <v>0.94869999999999999</v>
      </c>
      <c r="K219">
        <v>0.99150000000000005</v>
      </c>
      <c r="L219">
        <v>0</v>
      </c>
      <c r="M219">
        <v>0</v>
      </c>
      <c r="N219">
        <v>6.3045999999999998</v>
      </c>
      <c r="O219"/>
      <c r="P219"/>
      <c r="Q219" s="4">
        <v>44256</v>
      </c>
      <c r="R219" s="1">
        <v>0.96936342592592595</v>
      </c>
      <c r="T219" s="9">
        <f t="shared" si="58"/>
        <v>0.15</v>
      </c>
      <c r="U219" s="9">
        <f t="shared" si="59"/>
        <v>0.93900000000000006</v>
      </c>
      <c r="V219" s="9" t="str">
        <f t="shared" si="60"/>
        <v>NA</v>
      </c>
      <c r="W219" s="9" t="str">
        <f t="shared" si="61"/>
        <v>NA</v>
      </c>
      <c r="AC219" s="3">
        <v>1</v>
      </c>
      <c r="AG219">
        <f t="shared" si="54"/>
        <v>0.157105066232956</v>
      </c>
      <c r="AH219">
        <f t="shared" si="55"/>
        <v>0.94824548290499999</v>
      </c>
      <c r="AJ219" s="2">
        <f t="shared" si="56"/>
        <v>0.14904557633520535</v>
      </c>
      <c r="AK219" s="2">
        <f t="shared" si="57"/>
        <v>0.94018539630030751</v>
      </c>
    </row>
    <row r="220" spans="1:37" ht="14.5" x14ac:dyDescent="0.35">
      <c r="A220">
        <v>53</v>
      </c>
      <c r="B220">
        <v>53</v>
      </c>
      <c r="C220">
        <v>300</v>
      </c>
      <c r="D220" t="s">
        <v>209</v>
      </c>
      <c r="E220" t="s">
        <v>22</v>
      </c>
      <c r="F220">
        <v>423</v>
      </c>
      <c r="G220">
        <v>2300</v>
      </c>
      <c r="H220">
        <v>5.0999999999999997E-2</v>
      </c>
      <c r="I220">
        <v>0.23400000000000001</v>
      </c>
      <c r="J220">
        <v>0.94869999999999999</v>
      </c>
      <c r="K220">
        <v>0.99150000000000005</v>
      </c>
      <c r="L220">
        <v>0</v>
      </c>
      <c r="M220">
        <v>0</v>
      </c>
      <c r="N220">
        <v>4.6071999999999997</v>
      </c>
      <c r="O220"/>
      <c r="P220"/>
      <c r="Q220" s="4">
        <v>44256</v>
      </c>
      <c r="R220" s="1">
        <v>0.97688657407407409</v>
      </c>
      <c r="T220" s="9">
        <f t="shared" si="58"/>
        <v>0.153</v>
      </c>
      <c r="U220" s="9">
        <f t="shared" si="59"/>
        <v>0.70200000000000007</v>
      </c>
      <c r="V220" s="9" t="str">
        <f t="shared" si="60"/>
        <v>NA</v>
      </c>
      <c r="W220" s="9" t="str">
        <f t="shared" si="61"/>
        <v>NA</v>
      </c>
      <c r="AC220" s="3">
        <v>1</v>
      </c>
      <c r="AG220">
        <f t="shared" si="54"/>
        <v>0.16067414555311901</v>
      </c>
      <c r="AH220">
        <f t="shared" si="55"/>
        <v>0.70801360800000002</v>
      </c>
      <c r="AJ220" s="2">
        <f t="shared" si="56"/>
        <v>0.15243156188624402</v>
      </c>
      <c r="AK220" s="2">
        <f t="shared" si="57"/>
        <v>0.70199549233200009</v>
      </c>
    </row>
    <row r="221" spans="1:37" ht="14.5" x14ac:dyDescent="0.35">
      <c r="A221">
        <v>54</v>
      </c>
      <c r="B221">
        <v>54</v>
      </c>
      <c r="C221">
        <v>300</v>
      </c>
      <c r="D221" t="s">
        <v>210</v>
      </c>
      <c r="E221" t="s">
        <v>22</v>
      </c>
      <c r="F221">
        <v>497</v>
      </c>
      <c r="G221">
        <v>738</v>
      </c>
      <c r="H221">
        <v>0.06</v>
      </c>
      <c r="I221">
        <v>6.6000000000000003E-2</v>
      </c>
      <c r="J221">
        <v>0.94869999999999999</v>
      </c>
      <c r="K221">
        <v>0.99150000000000005</v>
      </c>
      <c r="L221">
        <v>0</v>
      </c>
      <c r="M221">
        <v>0</v>
      </c>
      <c r="N221">
        <v>1.0920000000000001</v>
      </c>
      <c r="O221"/>
      <c r="P221"/>
      <c r="Q221" s="4">
        <v>44256</v>
      </c>
      <c r="R221" s="1">
        <v>0.98439814814814808</v>
      </c>
      <c r="T221" s="9">
        <f t="shared" si="58"/>
        <v>0.18</v>
      </c>
      <c r="U221" s="9">
        <f t="shared" si="59"/>
        <v>0.19800000000000001</v>
      </c>
      <c r="V221" s="9" t="str">
        <f t="shared" si="60"/>
        <v>NA</v>
      </c>
      <c r="W221" s="9" t="str">
        <f t="shared" si="61"/>
        <v>NA</v>
      </c>
      <c r="AC221" s="3">
        <v>1</v>
      </c>
      <c r="AG221">
        <f t="shared" si="54"/>
        <v>0.18997782454999901</v>
      </c>
      <c r="AH221">
        <f t="shared" si="55"/>
        <v>0.1982527530648</v>
      </c>
      <c r="AJ221" s="2">
        <f t="shared" si="56"/>
        <v>0.18023196215058407</v>
      </c>
      <c r="AK221" s="2">
        <f t="shared" si="57"/>
        <v>0.1965676046637492</v>
      </c>
    </row>
    <row r="222" spans="1:37" ht="14.5" x14ac:dyDescent="0.35">
      <c r="A222">
        <v>55</v>
      </c>
      <c r="B222">
        <v>55</v>
      </c>
      <c r="C222">
        <v>300</v>
      </c>
      <c r="D222" t="s">
        <v>211</v>
      </c>
      <c r="E222" t="s">
        <v>22</v>
      </c>
      <c r="F222">
        <v>1427</v>
      </c>
      <c r="G222">
        <v>5239</v>
      </c>
      <c r="H222">
        <v>0.17499999999999999</v>
      </c>
      <c r="I222">
        <v>0.50600000000000001</v>
      </c>
      <c r="J222">
        <v>0.94869999999999999</v>
      </c>
      <c r="K222">
        <v>0.99150000000000005</v>
      </c>
      <c r="L222">
        <v>0</v>
      </c>
      <c r="M222">
        <v>0</v>
      </c>
      <c r="N222">
        <v>2.9003999999999999</v>
      </c>
      <c r="O222"/>
      <c r="P222"/>
      <c r="Q222" s="4">
        <v>44256</v>
      </c>
      <c r="R222" s="1">
        <v>0.9918865740740741</v>
      </c>
      <c r="T222" s="9">
        <f t="shared" si="58"/>
        <v>0.52500000000000002</v>
      </c>
      <c r="U222" s="9">
        <f t="shared" si="59"/>
        <v>1.518</v>
      </c>
      <c r="V222" s="9" t="str">
        <f t="shared" si="60"/>
        <v>NA</v>
      </c>
      <c r="W222" s="9" t="str">
        <f t="shared" si="61"/>
        <v>NA</v>
      </c>
      <c r="AC222" s="3">
        <v>1</v>
      </c>
      <c r="AG222">
        <f t="shared" si="54"/>
        <v>0.55185604452451886</v>
      </c>
      <c r="AH222">
        <f t="shared" si="55"/>
        <v>1.5314920879481999</v>
      </c>
      <c r="AJ222" s="2">
        <f t="shared" si="56"/>
        <v>0.52354582944041106</v>
      </c>
      <c r="AK222" s="2">
        <f t="shared" si="57"/>
        <v>1.5184744052006403</v>
      </c>
    </row>
    <row r="223" spans="1:37" ht="14.5" x14ac:dyDescent="0.35">
      <c r="A223">
        <v>56</v>
      </c>
      <c r="B223">
        <v>56</v>
      </c>
      <c r="C223">
        <v>300</v>
      </c>
      <c r="D223" t="s">
        <v>212</v>
      </c>
      <c r="E223" t="s">
        <v>22</v>
      </c>
      <c r="F223">
        <v>458</v>
      </c>
      <c r="G223">
        <v>2172</v>
      </c>
      <c r="H223">
        <v>5.5E-2</v>
      </c>
      <c r="I223">
        <v>0.221</v>
      </c>
      <c r="J223">
        <v>0.94869999999999999</v>
      </c>
      <c r="K223">
        <v>0.99150000000000005</v>
      </c>
      <c r="L223">
        <v>0</v>
      </c>
      <c r="M223">
        <v>0</v>
      </c>
      <c r="N223">
        <v>4.0004</v>
      </c>
      <c r="O223"/>
      <c r="P223"/>
      <c r="Q223" s="4">
        <v>44256</v>
      </c>
      <c r="R223" s="1">
        <v>0.99930555555555556</v>
      </c>
      <c r="T223" s="9">
        <f t="shared" si="58"/>
        <v>0.16500000000000001</v>
      </c>
      <c r="U223" s="9">
        <f t="shared" si="59"/>
        <v>0.66299999999999992</v>
      </c>
      <c r="V223" s="9" t="str">
        <f t="shared" si="60"/>
        <v>NA</v>
      </c>
      <c r="W223" s="9" t="str">
        <f t="shared" si="61"/>
        <v>NA</v>
      </c>
      <c r="AC223" s="3">
        <v>1</v>
      </c>
      <c r="AG223">
        <f t="shared" si="54"/>
        <v>0.174543346555804</v>
      </c>
      <c r="AH223">
        <f t="shared" si="55"/>
        <v>0.66812310401279995</v>
      </c>
      <c r="AJ223" s="2">
        <f t="shared" si="56"/>
        <v>0.16558927287749126</v>
      </c>
      <c r="AK223" s="2">
        <f t="shared" si="57"/>
        <v>0.66244405762869119</v>
      </c>
    </row>
    <row r="224" spans="1:37" ht="14.5" x14ac:dyDescent="0.35">
      <c r="A224">
        <v>57</v>
      </c>
      <c r="B224">
        <v>57</v>
      </c>
      <c r="C224">
        <v>300</v>
      </c>
      <c r="D224" t="s">
        <v>213</v>
      </c>
      <c r="E224" t="s">
        <v>22</v>
      </c>
      <c r="F224">
        <v>1572</v>
      </c>
      <c r="G224">
        <v>1590</v>
      </c>
      <c r="H224">
        <v>0.189</v>
      </c>
      <c r="I224">
        <v>0.159</v>
      </c>
      <c r="J224">
        <v>0.94869999999999999</v>
      </c>
      <c r="K224">
        <v>0.99150000000000005</v>
      </c>
      <c r="L224">
        <v>0</v>
      </c>
      <c r="M224">
        <v>0</v>
      </c>
      <c r="N224">
        <v>0.84230000000000005</v>
      </c>
      <c r="O224"/>
      <c r="P224"/>
      <c r="Q224" s="4">
        <v>44257</v>
      </c>
      <c r="R224" s="1">
        <v>6.7129629629629622E-3</v>
      </c>
      <c r="T224" s="9">
        <f t="shared" si="58"/>
        <v>0.56700000000000006</v>
      </c>
      <c r="U224" s="9">
        <f t="shared" si="59"/>
        <v>0.47700000000000004</v>
      </c>
      <c r="V224" s="9" t="str">
        <f t="shared" si="60"/>
        <v>NA</v>
      </c>
      <c r="W224" s="9" t="str">
        <f t="shared" si="61"/>
        <v>NA</v>
      </c>
      <c r="AC224" s="3">
        <v>1</v>
      </c>
      <c r="AG224">
        <f t="shared" si="54"/>
        <v>0.59848350521803584</v>
      </c>
      <c r="AH224">
        <f t="shared" si="55"/>
        <v>0.48250806701999993</v>
      </c>
      <c r="AJ224" s="2">
        <f t="shared" si="56"/>
        <v>0.56778130140035055</v>
      </c>
      <c r="AK224" s="2">
        <f t="shared" si="57"/>
        <v>0.47840674845032993</v>
      </c>
    </row>
    <row r="225" spans="1:37" ht="14.5" x14ac:dyDescent="0.35">
      <c r="A225">
        <v>58</v>
      </c>
      <c r="B225">
        <v>58</v>
      </c>
      <c r="C225">
        <v>9.7899999999999991</v>
      </c>
      <c r="D225" t="s">
        <v>23</v>
      </c>
      <c r="E225" t="s">
        <v>22</v>
      </c>
      <c r="F225">
        <v>3155</v>
      </c>
      <c r="G225">
        <v>11700</v>
      </c>
      <c r="H225">
        <v>10.975</v>
      </c>
      <c r="I225">
        <v>36.579000000000001</v>
      </c>
      <c r="J225">
        <v>0.94869999999999999</v>
      </c>
      <c r="K225">
        <v>0.99150000000000005</v>
      </c>
      <c r="L225">
        <v>0</v>
      </c>
      <c r="M225">
        <v>0</v>
      </c>
      <c r="N225">
        <v>3.3330000000000002</v>
      </c>
      <c r="O225"/>
      <c r="P225"/>
      <c r="Q225" s="4">
        <v>44257</v>
      </c>
      <c r="R225" s="1">
        <v>1.4108796296296295E-2</v>
      </c>
      <c r="T225" s="9">
        <f t="shared" si="58"/>
        <v>1.0744524999999998</v>
      </c>
      <c r="U225" s="9">
        <f t="shared" si="59"/>
        <v>3.5810841</v>
      </c>
      <c r="V225" s="9">
        <f t="shared" si="60"/>
        <v>4.3250950570342201</v>
      </c>
      <c r="W225" s="9">
        <f t="shared" si="61"/>
        <v>1.4392678868552435</v>
      </c>
      <c r="AC225" s="3">
        <v>1</v>
      </c>
      <c r="AG225">
        <f t="shared" si="54"/>
        <v>1.1325541999949089</v>
      </c>
      <c r="AH225">
        <f t="shared" si="55"/>
        <v>3.6116277139206896</v>
      </c>
      <c r="AJ225" s="2">
        <f t="shared" si="56"/>
        <v>1.0744541695351701</v>
      </c>
      <c r="AK225" s="2">
        <f t="shared" si="57"/>
        <v>3.5809288783523638</v>
      </c>
    </row>
    <row r="226" spans="1:37" ht="14.5" x14ac:dyDescent="0.35">
      <c r="A226">
        <v>59</v>
      </c>
      <c r="B226">
        <v>59</v>
      </c>
      <c r="C226">
        <v>300</v>
      </c>
      <c r="D226" t="s">
        <v>214</v>
      </c>
      <c r="E226" t="s">
        <v>22</v>
      </c>
      <c r="F226">
        <v>829</v>
      </c>
      <c r="G226">
        <v>2663</v>
      </c>
      <c r="H226">
        <v>0.10100000000000001</v>
      </c>
      <c r="I226">
        <v>0.27100000000000002</v>
      </c>
      <c r="J226">
        <v>0.94869999999999999</v>
      </c>
      <c r="K226">
        <v>0.99150000000000005</v>
      </c>
      <c r="L226">
        <v>0</v>
      </c>
      <c r="M226">
        <v>0</v>
      </c>
      <c r="N226">
        <v>2.6716000000000002</v>
      </c>
      <c r="O226"/>
      <c r="P226"/>
      <c r="Q226" s="4">
        <v>44257</v>
      </c>
      <c r="R226" s="1">
        <v>2.1539351851851851E-2</v>
      </c>
      <c r="T226" s="9">
        <f t="shared" si="58"/>
        <v>0.30299999999999999</v>
      </c>
      <c r="U226" s="9">
        <f t="shared" si="59"/>
        <v>0.81300000000000017</v>
      </c>
      <c r="V226" s="9" t="str">
        <f t="shared" si="60"/>
        <v>NA</v>
      </c>
      <c r="W226" s="9" t="str">
        <f t="shared" si="61"/>
        <v>NA</v>
      </c>
      <c r="AC226" s="3">
        <v>1</v>
      </c>
      <c r="AG226">
        <f t="shared" si="54"/>
        <v>0.32052480455175097</v>
      </c>
      <c r="AH226">
        <f t="shared" si="55"/>
        <v>0.81931266214979992</v>
      </c>
      <c r="AJ226" s="2">
        <f t="shared" si="56"/>
        <v>0.30408188207824616</v>
      </c>
      <c r="AK226" s="2">
        <f t="shared" si="57"/>
        <v>0.81234850452152663</v>
      </c>
    </row>
    <row r="227" spans="1:37" ht="14.5" x14ac:dyDescent="0.35">
      <c r="A227">
        <v>60</v>
      </c>
      <c r="B227">
        <v>60</v>
      </c>
      <c r="C227">
        <v>300</v>
      </c>
      <c r="D227" t="s">
        <v>215</v>
      </c>
      <c r="E227" t="s">
        <v>22</v>
      </c>
      <c r="F227">
        <v>1086</v>
      </c>
      <c r="G227">
        <v>2573</v>
      </c>
      <c r="H227">
        <v>0.13300000000000001</v>
      </c>
      <c r="I227">
        <v>0.26200000000000001</v>
      </c>
      <c r="J227">
        <v>0.94869999999999999</v>
      </c>
      <c r="K227">
        <v>0.99150000000000005</v>
      </c>
      <c r="L227">
        <v>0</v>
      </c>
      <c r="M227">
        <v>0</v>
      </c>
      <c r="N227">
        <v>1.9681</v>
      </c>
      <c r="O227"/>
      <c r="P227"/>
      <c r="Q227" s="4">
        <v>44257</v>
      </c>
      <c r="R227" s="1">
        <v>2.8935185185185185E-2</v>
      </c>
      <c r="T227" s="9">
        <f t="shared" si="58"/>
        <v>0.39900000000000008</v>
      </c>
      <c r="U227" s="9">
        <f t="shared" si="59"/>
        <v>0.78600000000000003</v>
      </c>
      <c r="V227" s="9" t="str">
        <f t="shared" si="60"/>
        <v>NA</v>
      </c>
      <c r="W227" s="9" t="str">
        <f t="shared" si="61"/>
        <v>NA</v>
      </c>
      <c r="AC227" s="3">
        <v>1</v>
      </c>
      <c r="AG227">
        <f t="shared" si="54"/>
        <v>0.42054355892095602</v>
      </c>
      <c r="AH227">
        <f t="shared" si="55"/>
        <v>0.79196984034179985</v>
      </c>
      <c r="AJ227" s="2">
        <f t="shared" si="56"/>
        <v>0.39896967434831099</v>
      </c>
      <c r="AK227" s="2">
        <f t="shared" si="57"/>
        <v>0.78523809669889455</v>
      </c>
    </row>
    <row r="228" spans="1:37" ht="14.5" x14ac:dyDescent="0.35">
      <c r="A228">
        <v>61</v>
      </c>
      <c r="B228">
        <v>61</v>
      </c>
      <c r="C228">
        <v>300</v>
      </c>
      <c r="D228" t="s">
        <v>216</v>
      </c>
      <c r="E228" t="s">
        <v>22</v>
      </c>
      <c r="F228">
        <v>1094</v>
      </c>
      <c r="G228">
        <v>4800</v>
      </c>
      <c r="H228">
        <v>0.13400000000000001</v>
      </c>
      <c r="I228">
        <v>0.46899999999999997</v>
      </c>
      <c r="J228">
        <v>0.94869999999999999</v>
      </c>
      <c r="K228">
        <v>0.99150000000000005</v>
      </c>
      <c r="L228">
        <v>0</v>
      </c>
      <c r="M228">
        <v>0</v>
      </c>
      <c r="N228">
        <v>3.5028000000000001</v>
      </c>
      <c r="O228"/>
      <c r="P228"/>
      <c r="Q228" s="4">
        <v>44257</v>
      </c>
      <c r="R228" s="1">
        <v>3.6307870370370372E-2</v>
      </c>
      <c r="T228" s="9">
        <f t="shared" si="58"/>
        <v>0.40200000000000002</v>
      </c>
      <c r="U228" s="9">
        <f t="shared" si="59"/>
        <v>1.4069999999999998</v>
      </c>
      <c r="V228" s="9" t="str">
        <f t="shared" si="60"/>
        <v>NA</v>
      </c>
      <c r="W228" s="9" t="str">
        <f t="shared" si="61"/>
        <v>NA</v>
      </c>
      <c r="AC228" s="3">
        <v>1</v>
      </c>
      <c r="AG228">
        <f t="shared" si="54"/>
        <v>0.42364245717679599</v>
      </c>
      <c r="AH228">
        <f t="shared" si="55"/>
        <v>1.4197444080000001</v>
      </c>
      <c r="AJ228" s="2">
        <f t="shared" si="56"/>
        <v>0.40190959912362634</v>
      </c>
      <c r="AK228" s="2">
        <f t="shared" si="57"/>
        <v>1.4076765805320002</v>
      </c>
    </row>
    <row r="229" spans="1:37" ht="14.5" x14ac:dyDescent="0.35">
      <c r="A229">
        <v>62</v>
      </c>
      <c r="B229">
        <v>62</v>
      </c>
      <c r="C229">
        <v>298.95</v>
      </c>
      <c r="D229" t="s">
        <v>217</v>
      </c>
      <c r="E229" t="s">
        <v>22</v>
      </c>
      <c r="F229">
        <v>1359</v>
      </c>
      <c r="G229">
        <v>13628</v>
      </c>
      <c r="H229">
        <v>0.16700000000000001</v>
      </c>
      <c r="I229">
        <v>1.393</v>
      </c>
      <c r="J229">
        <v>0.94869999999999999</v>
      </c>
      <c r="K229">
        <v>0.99150000000000005</v>
      </c>
      <c r="L229">
        <v>0</v>
      </c>
      <c r="M229">
        <v>0</v>
      </c>
      <c r="N229">
        <v>8.3504000000000005</v>
      </c>
      <c r="O229"/>
      <c r="P229"/>
      <c r="Q229" s="4">
        <v>44257</v>
      </c>
      <c r="R229" s="1">
        <v>4.3750000000000004E-2</v>
      </c>
      <c r="T229" s="9">
        <f t="shared" si="58"/>
        <v>0.49924649999999998</v>
      </c>
      <c r="U229" s="9">
        <f t="shared" si="59"/>
        <v>4.1643735</v>
      </c>
      <c r="V229" s="9" t="str">
        <f t="shared" si="60"/>
        <v>NA</v>
      </c>
      <c r="W229" s="9" t="str">
        <f t="shared" si="61"/>
        <v>NA</v>
      </c>
      <c r="AC229" s="3">
        <v>1</v>
      </c>
      <c r="AG229">
        <f t="shared" si="54"/>
        <v>0.52579776199179096</v>
      </c>
      <c r="AH229">
        <f t="shared" si="55"/>
        <v>4.2004867492801479</v>
      </c>
      <c r="AJ229" s="2">
        <f t="shared" si="56"/>
        <v>0.49882433680161209</v>
      </c>
      <c r="AK229" s="2">
        <f t="shared" si="57"/>
        <v>4.1647826119112672</v>
      </c>
    </row>
    <row r="230" spans="1:37" ht="14.5" x14ac:dyDescent="0.35">
      <c r="A230">
        <v>63</v>
      </c>
      <c r="B230">
        <v>63</v>
      </c>
      <c r="C230">
        <v>304.83</v>
      </c>
      <c r="D230" t="s">
        <v>218</v>
      </c>
      <c r="E230" t="s">
        <v>22</v>
      </c>
      <c r="F230">
        <v>1653</v>
      </c>
      <c r="G230">
        <v>14043</v>
      </c>
      <c r="H230">
        <v>0.19500000000000001</v>
      </c>
      <c r="I230">
        <v>1.4079999999999999</v>
      </c>
      <c r="J230">
        <v>0.94869999999999999</v>
      </c>
      <c r="K230">
        <v>0.99150000000000005</v>
      </c>
      <c r="L230">
        <v>0</v>
      </c>
      <c r="M230">
        <v>0</v>
      </c>
      <c r="N230">
        <v>7.2260999999999997</v>
      </c>
      <c r="O230"/>
      <c r="P230"/>
      <c r="Q230" s="4">
        <v>44257</v>
      </c>
      <c r="R230" s="1">
        <v>5.1157407407407408E-2</v>
      </c>
      <c r="T230" s="9">
        <f t="shared" si="58"/>
        <v>0.59441850000000007</v>
      </c>
      <c r="U230" s="9">
        <f t="shared" si="59"/>
        <v>4.2920064</v>
      </c>
      <c r="V230" s="9" t="str">
        <f t="shared" si="60"/>
        <v>NA</v>
      </c>
      <c r="W230" s="9" t="str">
        <f t="shared" si="61"/>
        <v>NA</v>
      </c>
      <c r="AC230" s="3">
        <v>1</v>
      </c>
      <c r="AG230">
        <f t="shared" si="54"/>
        <v>0.62580431023521688</v>
      </c>
      <c r="AH230">
        <f t="shared" si="55"/>
        <v>4.3272462732120509</v>
      </c>
      <c r="AJ230" s="2">
        <f t="shared" si="56"/>
        <v>0.59370054912015024</v>
      </c>
      <c r="AK230" s="2">
        <f t="shared" si="57"/>
        <v>4.290464679889749</v>
      </c>
    </row>
    <row r="231" spans="1:37" ht="14.5" x14ac:dyDescent="0.35">
      <c r="A231">
        <v>64</v>
      </c>
      <c r="B231">
        <v>64</v>
      </c>
      <c r="C231">
        <v>308.94</v>
      </c>
      <c r="D231" t="s">
        <v>219</v>
      </c>
      <c r="E231" t="s">
        <v>22</v>
      </c>
      <c r="F231">
        <v>1865</v>
      </c>
      <c r="G231">
        <v>17347</v>
      </c>
      <c r="H231">
        <v>0.214</v>
      </c>
      <c r="I231">
        <v>1.7130000000000001</v>
      </c>
      <c r="J231">
        <v>0.94869999999999999</v>
      </c>
      <c r="K231">
        <v>0.99150000000000005</v>
      </c>
      <c r="L231">
        <v>0</v>
      </c>
      <c r="M231">
        <v>0</v>
      </c>
      <c r="N231">
        <v>7.9991000000000003</v>
      </c>
      <c r="O231"/>
      <c r="P231"/>
      <c r="Q231" s="4">
        <v>44257</v>
      </c>
      <c r="R231" s="1">
        <v>5.8518518518518518E-2</v>
      </c>
      <c r="T231" s="9">
        <f t="shared" si="58"/>
        <v>0.66113159999999993</v>
      </c>
      <c r="U231" s="9">
        <f t="shared" si="59"/>
        <v>5.2921422000000007</v>
      </c>
      <c r="V231" s="9" t="str">
        <f t="shared" si="60"/>
        <v>NA</v>
      </c>
      <c r="W231" s="9" t="str">
        <f t="shared" si="61"/>
        <v>NA</v>
      </c>
      <c r="AC231" s="3">
        <v>1</v>
      </c>
      <c r="AG231">
        <f t="shared" si="54"/>
        <v>0.69731412768010115</v>
      </c>
      <c r="AH231">
        <f t="shared" si="55"/>
        <v>5.3365393208451994</v>
      </c>
      <c r="AJ231" s="2">
        <f t="shared" si="56"/>
        <v>0.661541912930112</v>
      </c>
      <c r="AK231" s="2">
        <f t="shared" si="57"/>
        <v>5.2911787366180159</v>
      </c>
    </row>
    <row r="232" spans="1:37" ht="14.5" x14ac:dyDescent="0.35">
      <c r="A232">
        <v>65</v>
      </c>
      <c r="B232">
        <v>65</v>
      </c>
      <c r="C232">
        <v>304.89</v>
      </c>
      <c r="D232" t="s">
        <v>220</v>
      </c>
      <c r="E232" t="s">
        <v>22</v>
      </c>
      <c r="F232">
        <v>2553</v>
      </c>
      <c r="G232">
        <v>27075</v>
      </c>
      <c r="H232">
        <v>0.28899999999999998</v>
      </c>
      <c r="I232">
        <v>2.702</v>
      </c>
      <c r="J232">
        <v>0.94869999999999999</v>
      </c>
      <c r="K232">
        <v>0.99150000000000005</v>
      </c>
      <c r="L232">
        <v>0</v>
      </c>
      <c r="M232">
        <v>0</v>
      </c>
      <c r="N232">
        <v>9.3437999999999999</v>
      </c>
      <c r="O232"/>
      <c r="P232"/>
      <c r="Q232" s="4">
        <v>44257</v>
      </c>
      <c r="R232" s="1">
        <v>6.5937499999999996E-2</v>
      </c>
      <c r="T232" s="9">
        <f t="shared" si="58"/>
        <v>0.88113209999999997</v>
      </c>
      <c r="U232" s="9">
        <f t="shared" si="59"/>
        <v>8.2381277999999991</v>
      </c>
      <c r="V232" s="9" t="str">
        <f t="shared" si="60"/>
        <v>NA</v>
      </c>
      <c r="W232" s="9" t="str">
        <f t="shared" si="61"/>
        <v>NA</v>
      </c>
      <c r="AC232" s="3">
        <v>1</v>
      </c>
      <c r="AG232">
        <f t="shared" si="54"/>
        <v>0.92941874262372082</v>
      </c>
      <c r="AH232">
        <f t="shared" si="55"/>
        <v>8.3092835597595425</v>
      </c>
      <c r="AJ232" s="2">
        <f t="shared" si="56"/>
        <v>0.88173956112712393</v>
      </c>
      <c r="AK232" s="2">
        <f t="shared" si="57"/>
        <v>8.2386546495015871</v>
      </c>
    </row>
    <row r="233" spans="1:37" ht="14.5" x14ac:dyDescent="0.35">
      <c r="A233">
        <v>66</v>
      </c>
      <c r="B233">
        <v>66</v>
      </c>
      <c r="C233">
        <v>306.23</v>
      </c>
      <c r="D233" t="s">
        <v>221</v>
      </c>
      <c r="E233" t="s">
        <v>22</v>
      </c>
      <c r="F233">
        <v>2133</v>
      </c>
      <c r="G233">
        <v>23744</v>
      </c>
      <c r="H233">
        <v>0.24399999999999999</v>
      </c>
      <c r="I233">
        <v>2.3610000000000002</v>
      </c>
      <c r="J233">
        <v>0.94869999999999999</v>
      </c>
      <c r="K233">
        <v>0.99150000000000005</v>
      </c>
      <c r="L233">
        <v>0</v>
      </c>
      <c r="M233">
        <v>0</v>
      </c>
      <c r="N233">
        <v>9.6735000000000007</v>
      </c>
      <c r="O233"/>
      <c r="P233"/>
      <c r="Q233" s="4">
        <v>44257</v>
      </c>
      <c r="R233" s="1">
        <v>7.3321759259259267E-2</v>
      </c>
      <c r="T233" s="9">
        <f t="shared" si="58"/>
        <v>0.74720120000000012</v>
      </c>
      <c r="U233" s="9">
        <f t="shared" si="59"/>
        <v>7.2300903000000005</v>
      </c>
      <c r="V233" s="9" t="str">
        <f t="shared" si="60"/>
        <v>NA</v>
      </c>
      <c r="W233" s="9" t="str">
        <f t="shared" si="61"/>
        <v>NA</v>
      </c>
      <c r="AC233" s="3">
        <v>1</v>
      </c>
      <c r="AG233">
        <f t="shared" si="54"/>
        <v>0.78772060606946981</v>
      </c>
      <c r="AH233">
        <f t="shared" si="55"/>
        <v>7.2911950510824388</v>
      </c>
      <c r="AJ233" s="2">
        <f t="shared" si="56"/>
        <v>0.74731053897810595</v>
      </c>
      <c r="AK233" s="2">
        <f t="shared" si="57"/>
        <v>7.2292198931482385</v>
      </c>
    </row>
    <row r="234" spans="1:37" ht="14.5" x14ac:dyDescent="0.35">
      <c r="A234">
        <v>67</v>
      </c>
      <c r="B234">
        <v>67</v>
      </c>
      <c r="C234">
        <v>309.14</v>
      </c>
      <c r="D234" t="s">
        <v>222</v>
      </c>
      <c r="E234" t="s">
        <v>22</v>
      </c>
      <c r="F234">
        <v>2130</v>
      </c>
      <c r="G234">
        <v>21925</v>
      </c>
      <c r="H234">
        <v>0.24099999999999999</v>
      </c>
      <c r="I234">
        <v>2.16</v>
      </c>
      <c r="J234">
        <v>0.94869999999999999</v>
      </c>
      <c r="K234">
        <v>0.99150000000000005</v>
      </c>
      <c r="L234">
        <v>0</v>
      </c>
      <c r="M234">
        <v>0</v>
      </c>
      <c r="N234">
        <v>8.9461999999999993</v>
      </c>
      <c r="O234"/>
      <c r="P234"/>
      <c r="Q234" s="4">
        <v>44257</v>
      </c>
      <c r="R234" s="1">
        <v>8.0729166666666671E-2</v>
      </c>
      <c r="T234" s="9">
        <f t="shared" si="58"/>
        <v>0.7450273999999999</v>
      </c>
      <c r="U234" s="9">
        <f t="shared" si="59"/>
        <v>6.6774239999999994</v>
      </c>
      <c r="V234" s="9" t="str">
        <f t="shared" si="60"/>
        <v>NA</v>
      </c>
      <c r="W234" s="9" t="str">
        <f t="shared" si="61"/>
        <v>NA</v>
      </c>
      <c r="AC234" s="3">
        <v>1</v>
      </c>
      <c r="AG234">
        <f t="shared" si="54"/>
        <v>0.78670854829064418</v>
      </c>
      <c r="AH234">
        <f t="shared" si="55"/>
        <v>6.7353142451701933</v>
      </c>
      <c r="AJ234" s="2">
        <f t="shared" si="56"/>
        <v>0.74635039976333417</v>
      </c>
      <c r="AK234" s="2">
        <f t="shared" si="57"/>
        <v>6.6780640740862474</v>
      </c>
    </row>
    <row r="235" spans="1:37" ht="14.5" x14ac:dyDescent="0.35">
      <c r="A235">
        <v>68</v>
      </c>
      <c r="B235">
        <v>68</v>
      </c>
      <c r="C235">
        <v>310.36</v>
      </c>
      <c r="D235" t="s">
        <v>223</v>
      </c>
      <c r="E235" t="s">
        <v>22</v>
      </c>
      <c r="F235">
        <v>2184</v>
      </c>
      <c r="G235">
        <v>24592</v>
      </c>
      <c r="H235">
        <v>0.246</v>
      </c>
      <c r="I235">
        <v>2.4119999999999999</v>
      </c>
      <c r="J235">
        <v>0.94869999999999999</v>
      </c>
      <c r="K235">
        <v>0.99150000000000005</v>
      </c>
      <c r="L235">
        <v>0</v>
      </c>
      <c r="M235">
        <v>0</v>
      </c>
      <c r="N235">
        <v>9.8036999999999992</v>
      </c>
      <c r="O235"/>
      <c r="P235"/>
      <c r="Q235" s="4">
        <v>44257</v>
      </c>
      <c r="R235" s="1">
        <v>8.8113425925925928E-2</v>
      </c>
      <c r="T235" s="9">
        <f t="shared" si="58"/>
        <v>0.7634856000000001</v>
      </c>
      <c r="U235" s="9">
        <f t="shared" si="59"/>
        <v>7.4858832</v>
      </c>
      <c r="V235" s="9" t="str">
        <f t="shared" si="60"/>
        <v>NA</v>
      </c>
      <c r="W235" s="9" t="str">
        <f t="shared" si="61"/>
        <v>NA</v>
      </c>
      <c r="AC235" s="3">
        <v>1</v>
      </c>
      <c r="AG235">
        <f t="shared" si="54"/>
        <v>0.80492574406131456</v>
      </c>
      <c r="AH235">
        <f t="shared" si="55"/>
        <v>7.5503603796585859</v>
      </c>
      <c r="AJ235" s="2">
        <f t="shared" si="56"/>
        <v>0.7636330533909691</v>
      </c>
      <c r="AK235" s="2">
        <f t="shared" si="57"/>
        <v>7.4861823164314885</v>
      </c>
    </row>
    <row r="236" spans="1:37" ht="14.5" x14ac:dyDescent="0.35">
      <c r="A236">
        <v>69</v>
      </c>
      <c r="B236">
        <v>69</v>
      </c>
      <c r="C236">
        <v>301.13</v>
      </c>
      <c r="D236" t="s">
        <v>224</v>
      </c>
      <c r="E236" t="s">
        <v>22</v>
      </c>
      <c r="F236">
        <v>2209</v>
      </c>
      <c r="G236">
        <v>21478</v>
      </c>
      <c r="H236">
        <v>0.25600000000000001</v>
      </c>
      <c r="I236">
        <v>2.173</v>
      </c>
      <c r="J236">
        <v>0.94869999999999999</v>
      </c>
      <c r="K236">
        <v>0.99150000000000005</v>
      </c>
      <c r="L236">
        <v>0</v>
      </c>
      <c r="M236">
        <v>0</v>
      </c>
      <c r="N236">
        <v>8.4791000000000007</v>
      </c>
      <c r="O236"/>
      <c r="P236"/>
      <c r="Q236" s="4">
        <v>44257</v>
      </c>
      <c r="R236" s="1">
        <v>9.5659722222222229E-2</v>
      </c>
      <c r="T236" s="9">
        <f t="shared" si="58"/>
        <v>0.77089280000000004</v>
      </c>
      <c r="U236" s="9">
        <f t="shared" si="59"/>
        <v>6.5435549000000002</v>
      </c>
      <c r="V236" s="9" t="str">
        <f t="shared" si="60"/>
        <v>NA</v>
      </c>
      <c r="W236" s="9" t="str">
        <f t="shared" si="61"/>
        <v>NA</v>
      </c>
      <c r="AC236" s="3">
        <v>1</v>
      </c>
      <c r="AG236">
        <f t="shared" si="54"/>
        <v>0.81335974268783162</v>
      </c>
      <c r="AH236">
        <f t="shared" si="55"/>
        <v>6.598720990448312</v>
      </c>
      <c r="AJ236" s="2">
        <f t="shared" si="56"/>
        <v>0.77163438788794581</v>
      </c>
      <c r="AK236" s="2">
        <f t="shared" si="57"/>
        <v>6.5426318620295012</v>
      </c>
    </row>
    <row r="237" spans="1:37" ht="14.5" x14ac:dyDescent="0.35">
      <c r="A237">
        <v>70</v>
      </c>
      <c r="B237">
        <v>70</v>
      </c>
      <c r="C237">
        <v>10.25</v>
      </c>
      <c r="D237" t="s">
        <v>23</v>
      </c>
      <c r="E237" t="s">
        <v>22</v>
      </c>
      <c r="F237">
        <v>3233</v>
      </c>
      <c r="G237">
        <v>12260</v>
      </c>
      <c r="H237">
        <v>10.726000000000001</v>
      </c>
      <c r="I237">
        <v>36.588999999999999</v>
      </c>
      <c r="J237">
        <v>0.94869999999999999</v>
      </c>
      <c r="K237">
        <v>0.99150000000000005</v>
      </c>
      <c r="L237">
        <v>0</v>
      </c>
      <c r="M237">
        <v>0</v>
      </c>
      <c r="N237">
        <v>3.4112</v>
      </c>
      <c r="O237"/>
      <c r="P237"/>
      <c r="Q237" s="4">
        <v>44257</v>
      </c>
      <c r="R237" s="1">
        <v>0.10318287037037037</v>
      </c>
      <c r="T237" s="9">
        <f t="shared" si="58"/>
        <v>1.099415</v>
      </c>
      <c r="U237" s="9">
        <f t="shared" si="59"/>
        <v>3.7503724999999997</v>
      </c>
      <c r="V237" s="9">
        <f t="shared" si="60"/>
        <v>1.9581749049429653</v>
      </c>
      <c r="W237" s="9">
        <f t="shared" si="61"/>
        <v>1.4669994453688133</v>
      </c>
      <c r="AC237" s="3">
        <v>1</v>
      </c>
      <c r="AG237">
        <f t="shared" si="54"/>
        <v>1.1588770761958456</v>
      </c>
      <c r="AH237">
        <f t="shared" si="55"/>
        <v>3.7826591258830997</v>
      </c>
      <c r="AJ237" s="2">
        <f t="shared" si="56"/>
        <v>1.0994266821869987</v>
      </c>
      <c r="AK237" s="2">
        <f t="shared" si="57"/>
        <v>3.7505065233130934</v>
      </c>
    </row>
    <row r="238" spans="1:37" ht="14.5" x14ac:dyDescent="0.35">
      <c r="A238">
        <v>71</v>
      </c>
      <c r="B238">
        <v>83</v>
      </c>
      <c r="C238">
        <v>0</v>
      </c>
      <c r="D238"/>
      <c r="E238"/>
      <c r="F238">
        <v>0</v>
      </c>
      <c r="G238">
        <v>0</v>
      </c>
      <c r="H238">
        <v>0</v>
      </c>
      <c r="I238">
        <v>0</v>
      </c>
      <c r="J238">
        <v>0.94869999999999999</v>
      </c>
      <c r="K238">
        <v>0.99150000000000005</v>
      </c>
      <c r="L238">
        <v>0</v>
      </c>
      <c r="M238">
        <v>0</v>
      </c>
      <c r="N238">
        <v>0</v>
      </c>
      <c r="O238"/>
      <c r="P238"/>
      <c r="Q238"/>
      <c r="R238"/>
      <c r="T238" s="9">
        <f t="shared" si="58"/>
        <v>0</v>
      </c>
      <c r="U238" s="9">
        <f t="shared" si="59"/>
        <v>0</v>
      </c>
      <c r="V238" s="9" t="str">
        <f t="shared" si="60"/>
        <v>NA</v>
      </c>
      <c r="W238" s="9" t="str">
        <f t="shared" si="61"/>
        <v>NA</v>
      </c>
      <c r="AC238" s="3">
        <v>1</v>
      </c>
      <c r="AG238">
        <f t="shared" ref="AG238" si="62">IF( F238&lt;1479,((-0.008272499)+(0.0004022994*F238)+(-0.000000006851889*F238^2)), ((0.06840447)+(0.0003371115*F238)+(0.00000000005655476*F238^2)))</f>
        <v>-8.2724990000000009E-3</v>
      </c>
      <c r="AH238">
        <f t="shared" ref="AH238" si="63">IF(G238&lt;5895,((-0.06000276)+(0.0003575085*G238)+(-0.0000000102558*G238^2)),((0.03950658)+(0.0003052105*G238)+(0.000000000008461421*G238^2)))</f>
        <v>-6.0002760000000002E-2</v>
      </c>
      <c r="AJ238" s="2">
        <f t="shared" ref="AJ238" si="64">AG238*J238</f>
        <v>-7.8481198013000009E-3</v>
      </c>
      <c r="AK238" s="2">
        <f t="shared" ref="AK238" si="65">AH238*K238</f>
        <v>-5.9492736540000007E-2</v>
      </c>
    </row>
    <row r="239" spans="1:37" ht="14.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 s="4"/>
      <c r="R239" s="1"/>
      <c r="T239" s="9"/>
      <c r="U239" s="9"/>
      <c r="V239" s="9"/>
      <c r="W239" s="9"/>
      <c r="AC239" s="3"/>
      <c r="AG239"/>
      <c r="AH239"/>
    </row>
    <row r="240" spans="1:37" ht="14.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 s="4"/>
      <c r="R240" s="1"/>
      <c r="T240" s="9"/>
      <c r="U240" s="9"/>
      <c r="V240" s="9"/>
      <c r="W240" s="9"/>
      <c r="AC240" s="3"/>
      <c r="AG240"/>
      <c r="AH240"/>
    </row>
    <row r="241" spans="1:34" ht="14.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 s="4"/>
      <c r="R241" s="1"/>
      <c r="T241" s="9"/>
      <c r="U241" s="9"/>
      <c r="V241" s="9"/>
      <c r="W241" s="9"/>
      <c r="AC241" s="3"/>
      <c r="AG241"/>
      <c r="AH241"/>
    </row>
    <row r="242" spans="1:34" ht="14.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 s="4"/>
      <c r="R242" s="1"/>
      <c r="T242" s="9"/>
      <c r="U242" s="9"/>
      <c r="V242" s="9"/>
      <c r="W242" s="9"/>
      <c r="AC242" s="3"/>
      <c r="AG242"/>
      <c r="AH242"/>
    </row>
    <row r="243" spans="1:34" ht="14.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 s="4"/>
      <c r="R243" s="1"/>
      <c r="T243" s="9"/>
      <c r="U243" s="9"/>
      <c r="V243" s="9"/>
      <c r="W243" s="9"/>
      <c r="AC243" s="3"/>
      <c r="AG243"/>
      <c r="AH243"/>
    </row>
    <row r="244" spans="1:34" ht="14.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 s="4"/>
      <c r="R244" s="1"/>
      <c r="T244" s="9"/>
      <c r="U244" s="9"/>
      <c r="V244" s="9"/>
      <c r="W244" s="9"/>
      <c r="AC244" s="3"/>
      <c r="AG244"/>
      <c r="AH244"/>
    </row>
    <row r="245" spans="1:34" ht="14.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 s="4"/>
      <c r="R245" s="1"/>
      <c r="T245" s="9"/>
      <c r="U245" s="9"/>
      <c r="V245" s="9"/>
      <c r="W245" s="9"/>
      <c r="AC245" s="3"/>
      <c r="AG245"/>
      <c r="AH245"/>
    </row>
    <row r="246" spans="1:34" ht="14.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 s="4"/>
      <c r="R246" s="1"/>
      <c r="T246" s="9"/>
      <c r="U246" s="9"/>
      <c r="V246" s="9"/>
      <c r="W246" s="9"/>
      <c r="AC246" s="3"/>
      <c r="AG246"/>
      <c r="AH246"/>
    </row>
    <row r="247" spans="1:34" ht="14.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 s="4"/>
      <c r="R247" s="1"/>
      <c r="T247" s="9"/>
      <c r="U247" s="9"/>
      <c r="V247" s="9"/>
      <c r="W247" s="9"/>
      <c r="AC247" s="3"/>
      <c r="AG247"/>
      <c r="AH247"/>
    </row>
    <row r="248" spans="1:34" ht="14.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 s="4"/>
      <c r="R248" s="1"/>
      <c r="T248" s="9"/>
      <c r="U248" s="9"/>
      <c r="V248" s="9"/>
      <c r="W248" s="9"/>
      <c r="AC248" s="3"/>
      <c r="AG248"/>
      <c r="AH248"/>
    </row>
    <row r="249" spans="1:34" ht="14.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 s="4"/>
      <c r="R249" s="1"/>
      <c r="T249" s="9"/>
      <c r="U249" s="9"/>
      <c r="V249" s="9"/>
      <c r="W249" s="9"/>
      <c r="AC249" s="3"/>
      <c r="AG249"/>
      <c r="AH249"/>
    </row>
    <row r="250" spans="1:34" ht="14.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 s="4"/>
      <c r="R250" s="1"/>
      <c r="T250" s="9"/>
      <c r="U250" s="9"/>
      <c r="V250" s="9"/>
      <c r="W250" s="9"/>
      <c r="AC250" s="3"/>
      <c r="AG250"/>
      <c r="AH250"/>
    </row>
    <row r="251" spans="1:34" ht="14.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 s="4"/>
      <c r="R251" s="1"/>
      <c r="T251" s="9"/>
      <c r="U251" s="9"/>
      <c r="V251" s="9"/>
      <c r="W251" s="9"/>
      <c r="AC251" s="3"/>
      <c r="AG251"/>
      <c r="AH251"/>
    </row>
    <row r="252" spans="1:34" ht="14.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 s="4"/>
      <c r="R252" s="1"/>
      <c r="T252" s="9"/>
      <c r="U252" s="9"/>
      <c r="V252" s="9"/>
      <c r="W252" s="9"/>
      <c r="X252" s="14"/>
      <c r="Y252" s="14"/>
      <c r="Z252" s="14"/>
      <c r="AA252" s="14"/>
      <c r="AB252" s="14"/>
      <c r="AC252" s="3"/>
      <c r="AG252"/>
      <c r="AH252"/>
    </row>
    <row r="253" spans="1:34" ht="14.5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 s="4"/>
      <c r="R253" s="1"/>
      <c r="T253" s="9"/>
      <c r="U253" s="9"/>
      <c r="V253" s="9"/>
      <c r="W253" s="9"/>
      <c r="AC253" s="3"/>
      <c r="AG253"/>
      <c r="AH253"/>
    </row>
    <row r="254" spans="1:34" ht="14.5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 s="4"/>
      <c r="R254" s="1"/>
      <c r="T254" s="9"/>
      <c r="U254" s="9"/>
      <c r="V254" s="9"/>
      <c r="W254" s="9"/>
      <c r="AC254" s="3"/>
      <c r="AG254"/>
      <c r="AH254"/>
    </row>
    <row r="255" spans="1:34" ht="14.5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</sheetData>
  <conditionalFormatting sqref="T255:T1048576 T1:T44">
    <cfRule type="cellIs" dxfId="21" priority="28" operator="lessThan">
      <formula>0.11</formula>
    </cfRule>
  </conditionalFormatting>
  <conditionalFormatting sqref="U255:U1048576 U1:U44">
    <cfRule type="cellIs" dxfId="20" priority="27" operator="lessThan">
      <formula>0.175</formula>
    </cfRule>
  </conditionalFormatting>
  <conditionalFormatting sqref="T45:T247">
    <cfRule type="cellIs" dxfId="19" priority="26" operator="lessThan">
      <formula>0.11</formula>
    </cfRule>
  </conditionalFormatting>
  <conditionalFormatting sqref="U45:U247">
    <cfRule type="cellIs" dxfId="18" priority="25" operator="lessThan">
      <formula>0.175</formula>
    </cfRule>
  </conditionalFormatting>
  <conditionalFormatting sqref="T248:T252">
    <cfRule type="cellIs" dxfId="5" priority="4" operator="lessThan">
      <formula>0.11</formula>
    </cfRule>
  </conditionalFormatting>
  <conditionalFormatting sqref="U248:U252">
    <cfRule type="cellIs" dxfId="4" priority="3" operator="lessThan">
      <formula>0.175</formula>
    </cfRule>
  </conditionalFormatting>
  <conditionalFormatting sqref="T253:T254">
    <cfRule type="cellIs" dxfId="3" priority="2" operator="lessThan">
      <formula>0.11</formula>
    </cfRule>
  </conditionalFormatting>
  <conditionalFormatting sqref="U253:U254">
    <cfRule type="cellIs" dxfId="2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0"/>
  <sheetViews>
    <sheetView topLeftCell="A136" workbookViewId="0">
      <selection activeCell="A160" sqref="A160:XFD170"/>
    </sheetView>
  </sheetViews>
  <sheetFormatPr defaultRowHeight="14.5" x14ac:dyDescent="0.35"/>
  <cols>
    <col min="4" max="4" width="27.54296875" customWidth="1"/>
  </cols>
  <sheetData>
    <row r="1" spans="1:37" s="15" customFormat="1" ht="145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T1" s="15" t="s">
        <v>34</v>
      </c>
      <c r="U1" s="15" t="s">
        <v>35</v>
      </c>
      <c r="V1" s="15" t="s">
        <v>25</v>
      </c>
      <c r="W1" s="15" t="s">
        <v>26</v>
      </c>
      <c r="X1" s="15" t="s">
        <v>27</v>
      </c>
      <c r="Y1" s="15" t="s">
        <v>28</v>
      </c>
      <c r="Z1" s="15" t="s">
        <v>29</v>
      </c>
      <c r="AA1" s="15" t="s">
        <v>30</v>
      </c>
      <c r="AB1" s="15" t="s">
        <v>31</v>
      </c>
      <c r="AC1" s="15" t="s">
        <v>32</v>
      </c>
      <c r="AD1" s="15" t="s">
        <v>33</v>
      </c>
      <c r="AG1" s="15" t="s">
        <v>38</v>
      </c>
      <c r="AH1" s="15" t="s">
        <v>39</v>
      </c>
      <c r="AJ1" s="15" t="s">
        <v>40</v>
      </c>
      <c r="AK1" s="15" t="s">
        <v>41</v>
      </c>
    </row>
    <row r="2" spans="1:37" x14ac:dyDescent="0.35">
      <c r="A2">
        <v>20</v>
      </c>
      <c r="B2">
        <v>23</v>
      </c>
      <c r="C2">
        <v>300</v>
      </c>
      <c r="D2" t="s">
        <v>87</v>
      </c>
      <c r="E2" t="s">
        <v>22</v>
      </c>
      <c r="F2">
        <v>1433</v>
      </c>
      <c r="G2">
        <v>2652</v>
      </c>
      <c r="H2">
        <v>0.17</v>
      </c>
      <c r="I2">
        <v>0.26900000000000002</v>
      </c>
      <c r="J2">
        <v>0.92259999999999998</v>
      </c>
      <c r="K2">
        <v>0.99029999999999996</v>
      </c>
      <c r="L2">
        <v>0</v>
      </c>
      <c r="M2">
        <v>0</v>
      </c>
      <c r="N2">
        <v>1.5801000000000001</v>
      </c>
      <c r="Q2">
        <v>44251</v>
      </c>
      <c r="R2">
        <v>0.72832175925925924</v>
      </c>
      <c r="T2">
        <v>0.51000000000000012</v>
      </c>
      <c r="U2">
        <v>0.80700000000000005</v>
      </c>
      <c r="V2" t="s">
        <v>225</v>
      </c>
      <c r="W2" t="s">
        <v>225</v>
      </c>
      <c r="AC2">
        <v>1</v>
      </c>
      <c r="AG2">
        <v>0.55415226250927896</v>
      </c>
      <c r="AH2">
        <v>0.81597967399679994</v>
      </c>
      <c r="AJ2">
        <v>0.51126087739106074</v>
      </c>
      <c r="AK2">
        <v>0.80806467115903091</v>
      </c>
    </row>
    <row r="3" spans="1:37" x14ac:dyDescent="0.35">
      <c r="A3">
        <v>35</v>
      </c>
      <c r="B3">
        <v>35</v>
      </c>
      <c r="C3">
        <v>300</v>
      </c>
      <c r="D3" t="s">
        <v>192</v>
      </c>
      <c r="E3" t="s">
        <v>22</v>
      </c>
      <c r="F3">
        <v>581</v>
      </c>
      <c r="G3">
        <v>1979</v>
      </c>
      <c r="H3">
        <v>7.0999999999999994E-2</v>
      </c>
      <c r="I3">
        <v>0.20100000000000001</v>
      </c>
      <c r="J3">
        <v>0.94869999999999999</v>
      </c>
      <c r="K3">
        <v>0.99150000000000005</v>
      </c>
      <c r="L3">
        <v>0</v>
      </c>
      <c r="M3">
        <v>0</v>
      </c>
      <c r="N3">
        <v>2.8431999999999999</v>
      </c>
      <c r="Q3">
        <v>44256</v>
      </c>
      <c r="R3">
        <v>0.84237268518518515</v>
      </c>
      <c r="T3">
        <v>0.21299999999999997</v>
      </c>
      <c r="U3">
        <v>0.60300000000000009</v>
      </c>
      <c r="V3" t="s">
        <v>225</v>
      </c>
      <c r="W3" t="s">
        <v>225</v>
      </c>
      <c r="AC3">
        <v>1</v>
      </c>
      <c r="AG3">
        <v>0.223150521897271</v>
      </c>
      <c r="AH3">
        <v>0.60734032589219999</v>
      </c>
      <c r="AJ3">
        <v>0.211702900123941</v>
      </c>
      <c r="AK3">
        <v>0.60217793312211632</v>
      </c>
    </row>
    <row r="4" spans="1:37" x14ac:dyDescent="0.35">
      <c r="A4">
        <v>18</v>
      </c>
      <c r="B4">
        <v>18</v>
      </c>
      <c r="C4">
        <v>300</v>
      </c>
      <c r="D4" t="s">
        <v>107</v>
      </c>
      <c r="E4" t="s">
        <v>22</v>
      </c>
      <c r="F4">
        <v>665</v>
      </c>
      <c r="G4">
        <v>1836</v>
      </c>
      <c r="H4">
        <v>0.08</v>
      </c>
      <c r="I4">
        <v>0.185</v>
      </c>
      <c r="J4">
        <v>0.93069999999999997</v>
      </c>
      <c r="K4">
        <v>0.99</v>
      </c>
      <c r="L4">
        <v>0</v>
      </c>
      <c r="M4">
        <v>0</v>
      </c>
      <c r="N4">
        <v>2.3319000000000001</v>
      </c>
      <c r="Q4">
        <v>44252</v>
      </c>
      <c r="R4">
        <v>0.68185185185185182</v>
      </c>
      <c r="T4">
        <v>0.24</v>
      </c>
      <c r="U4">
        <v>0.55500000000000005</v>
      </c>
      <c r="V4" t="s">
        <v>225</v>
      </c>
      <c r="W4" t="s">
        <v>225</v>
      </c>
      <c r="AC4">
        <v>1</v>
      </c>
      <c r="AG4">
        <v>0.25622652538697499</v>
      </c>
      <c r="AH4">
        <v>0.56181161080319986</v>
      </c>
      <c r="AJ4">
        <v>0.23847002717765761</v>
      </c>
      <c r="AK4">
        <v>0.55619349469516788</v>
      </c>
    </row>
    <row r="5" spans="1:37" x14ac:dyDescent="0.35">
      <c r="A5">
        <v>20</v>
      </c>
      <c r="B5">
        <v>20</v>
      </c>
      <c r="C5">
        <v>300</v>
      </c>
      <c r="D5" t="s">
        <v>179</v>
      </c>
      <c r="E5" t="s">
        <v>22</v>
      </c>
      <c r="F5">
        <v>490</v>
      </c>
      <c r="G5">
        <v>1793</v>
      </c>
      <c r="H5">
        <v>5.8999999999999997E-2</v>
      </c>
      <c r="I5">
        <v>0.18099999999999999</v>
      </c>
      <c r="J5">
        <v>0.94869999999999999</v>
      </c>
      <c r="K5">
        <v>0.99150000000000005</v>
      </c>
      <c r="L5">
        <v>0</v>
      </c>
      <c r="M5">
        <v>0</v>
      </c>
      <c r="N5">
        <v>3.0575000000000001</v>
      </c>
      <c r="Q5">
        <v>44256</v>
      </c>
      <c r="R5">
        <v>0.73061342592592593</v>
      </c>
      <c r="T5">
        <v>0.17699999999999999</v>
      </c>
      <c r="U5">
        <v>0.54299999999999993</v>
      </c>
      <c r="V5" t="s">
        <v>225</v>
      </c>
      <c r="W5" t="s">
        <v>225</v>
      </c>
      <c r="AC5">
        <v>1</v>
      </c>
      <c r="AG5">
        <v>0.1872090684511</v>
      </c>
      <c r="AH5">
        <v>0.54803913212580002</v>
      </c>
      <c r="AJ5">
        <v>0.17760524323955856</v>
      </c>
      <c r="AK5">
        <v>0.54338079950273077</v>
      </c>
    </row>
    <row r="6" spans="1:37" x14ac:dyDescent="0.35">
      <c r="A6">
        <v>16</v>
      </c>
      <c r="B6">
        <v>16</v>
      </c>
      <c r="C6">
        <v>300</v>
      </c>
      <c r="D6" t="s">
        <v>105</v>
      </c>
      <c r="E6" t="s">
        <v>22</v>
      </c>
      <c r="F6">
        <v>906</v>
      </c>
      <c r="G6">
        <v>3334</v>
      </c>
      <c r="H6">
        <v>0.109</v>
      </c>
      <c r="I6">
        <v>0.33600000000000002</v>
      </c>
      <c r="J6">
        <v>0.93069999999999997</v>
      </c>
      <c r="K6">
        <v>0.99</v>
      </c>
      <c r="L6">
        <v>0</v>
      </c>
      <c r="M6">
        <v>0</v>
      </c>
      <c r="N6">
        <v>3.0880999999999998</v>
      </c>
      <c r="Q6">
        <v>44252</v>
      </c>
      <c r="R6">
        <v>0.66708333333333336</v>
      </c>
      <c r="T6">
        <v>0.32700000000000001</v>
      </c>
      <c r="U6">
        <v>1.008</v>
      </c>
      <c r="V6" t="s">
        <v>225</v>
      </c>
      <c r="W6" t="s">
        <v>225</v>
      </c>
      <c r="AC6">
        <v>1</v>
      </c>
      <c r="AG6">
        <v>0.35058648024079597</v>
      </c>
      <c r="AH6">
        <v>1.0179316597751999</v>
      </c>
      <c r="AJ6">
        <v>0.32629083716010882</v>
      </c>
      <c r="AK6">
        <v>1.007752343177448</v>
      </c>
    </row>
    <row r="7" spans="1:37" x14ac:dyDescent="0.35">
      <c r="A7">
        <v>30</v>
      </c>
      <c r="B7">
        <v>33</v>
      </c>
      <c r="C7">
        <v>300</v>
      </c>
      <c r="D7" t="s">
        <v>97</v>
      </c>
      <c r="E7" t="s">
        <v>22</v>
      </c>
      <c r="F7">
        <v>403</v>
      </c>
      <c r="G7">
        <v>935</v>
      </c>
      <c r="H7">
        <v>4.7E-2</v>
      </c>
      <c r="I7">
        <v>8.7999999999999995E-2</v>
      </c>
      <c r="J7">
        <v>0.92259999999999998</v>
      </c>
      <c r="K7">
        <v>0.99029999999999996</v>
      </c>
      <c r="L7">
        <v>0</v>
      </c>
      <c r="M7">
        <v>0</v>
      </c>
      <c r="N7">
        <v>1.8627</v>
      </c>
      <c r="Q7">
        <v>44251</v>
      </c>
      <c r="R7">
        <v>0.80278935185185185</v>
      </c>
      <c r="T7">
        <v>0.14099999999999999</v>
      </c>
      <c r="U7">
        <v>0.26400000000000001</v>
      </c>
      <c r="V7" t="s">
        <v>225</v>
      </c>
      <c r="W7" t="s">
        <v>225</v>
      </c>
      <c r="AC7">
        <v>1</v>
      </c>
      <c r="AG7">
        <v>0.15274135075939901</v>
      </c>
      <c r="AH7">
        <v>0.26530181074500003</v>
      </c>
      <c r="AJ7">
        <v>0.14091917021062153</v>
      </c>
      <c r="AK7">
        <v>0.26272838318077352</v>
      </c>
    </row>
    <row r="8" spans="1:37" x14ac:dyDescent="0.35">
      <c r="A8">
        <v>26</v>
      </c>
      <c r="B8">
        <v>26</v>
      </c>
      <c r="C8">
        <v>300</v>
      </c>
      <c r="D8" t="s">
        <v>184</v>
      </c>
      <c r="E8" t="s">
        <v>22</v>
      </c>
      <c r="F8">
        <v>1379</v>
      </c>
      <c r="G8">
        <v>1069</v>
      </c>
      <c r="H8">
        <v>0.16900000000000001</v>
      </c>
      <c r="I8">
        <v>0.10299999999999999</v>
      </c>
      <c r="J8">
        <v>0.94869999999999999</v>
      </c>
      <c r="K8">
        <v>0.99150000000000005</v>
      </c>
      <c r="L8">
        <v>0</v>
      </c>
      <c r="M8">
        <v>0</v>
      </c>
      <c r="N8">
        <v>0.60819999999999996</v>
      </c>
      <c r="Q8">
        <v>44256</v>
      </c>
      <c r="R8">
        <v>0.77520833333333339</v>
      </c>
      <c r="T8">
        <v>0.50700000000000001</v>
      </c>
      <c r="U8">
        <v>0.309</v>
      </c>
      <c r="V8" t="s">
        <v>225</v>
      </c>
      <c r="W8" t="s">
        <v>225</v>
      </c>
      <c r="AC8">
        <v>1</v>
      </c>
      <c r="AG8">
        <v>0.53346854055015103</v>
      </c>
      <c r="AH8">
        <v>0.31045389823619995</v>
      </c>
      <c r="AJ8">
        <v>0.50610160441992824</v>
      </c>
      <c r="AK8">
        <v>0.30781504010119226</v>
      </c>
    </row>
    <row r="9" spans="1:37" x14ac:dyDescent="0.35">
      <c r="A9">
        <v>41</v>
      </c>
      <c r="B9">
        <v>41</v>
      </c>
      <c r="C9">
        <v>300</v>
      </c>
      <c r="D9" t="s">
        <v>71</v>
      </c>
      <c r="E9" t="s">
        <v>22</v>
      </c>
      <c r="F9">
        <v>236</v>
      </c>
      <c r="G9">
        <v>946</v>
      </c>
      <c r="H9">
        <v>2.7E-2</v>
      </c>
      <c r="I9">
        <v>8.8999999999999996E-2</v>
      </c>
      <c r="J9">
        <v>0.92589999999999995</v>
      </c>
      <c r="K9">
        <v>0.98919999999999997</v>
      </c>
      <c r="L9">
        <v>0</v>
      </c>
      <c r="M9">
        <v>0</v>
      </c>
      <c r="N9">
        <v>3.3321999999999998</v>
      </c>
      <c r="Q9">
        <v>44250</v>
      </c>
      <c r="R9">
        <v>0.81179398148148152</v>
      </c>
      <c r="T9">
        <v>8.1000000000000003E-2</v>
      </c>
      <c r="U9">
        <v>0.26700000000000002</v>
      </c>
      <c r="V9" t="s">
        <v>225</v>
      </c>
      <c r="W9" t="s">
        <v>225</v>
      </c>
      <c r="AC9">
        <v>1</v>
      </c>
      <c r="AG9">
        <v>8.6288536590255982E-2</v>
      </c>
      <c r="AH9">
        <v>0.26902220148720002</v>
      </c>
      <c r="AJ9">
        <v>7.9894556028918012E-2</v>
      </c>
      <c r="AK9">
        <v>0.26611676171113824</v>
      </c>
    </row>
    <row r="10" spans="1:37" x14ac:dyDescent="0.35">
      <c r="A10">
        <v>12</v>
      </c>
      <c r="B10">
        <v>12</v>
      </c>
      <c r="C10">
        <v>300</v>
      </c>
      <c r="D10" t="s">
        <v>44</v>
      </c>
      <c r="E10" t="s">
        <v>22</v>
      </c>
      <c r="F10">
        <v>902</v>
      </c>
      <c r="G10">
        <v>1035</v>
      </c>
      <c r="H10">
        <v>0.108</v>
      </c>
      <c r="I10">
        <v>9.9000000000000005E-2</v>
      </c>
      <c r="J10">
        <v>0.92589999999999995</v>
      </c>
      <c r="K10">
        <v>0.98919999999999997</v>
      </c>
      <c r="L10">
        <v>0</v>
      </c>
      <c r="M10">
        <v>0</v>
      </c>
      <c r="N10">
        <v>0.91579999999999995</v>
      </c>
      <c r="Q10">
        <v>44250</v>
      </c>
      <c r="R10">
        <v>0.59615740740740741</v>
      </c>
      <c r="T10">
        <v>0.32400000000000001</v>
      </c>
      <c r="U10">
        <v>0.29700000000000004</v>
      </c>
      <c r="V10" t="s">
        <v>225</v>
      </c>
      <c r="W10" t="s">
        <v>225</v>
      </c>
      <c r="AC10">
        <v>1</v>
      </c>
      <c r="AG10">
        <v>0.34902683550204394</v>
      </c>
      <c r="AH10">
        <v>0.299032268145</v>
      </c>
      <c r="AJ10">
        <v>0.32316394699134249</v>
      </c>
      <c r="AK10">
        <v>0.29580271964903398</v>
      </c>
    </row>
    <row r="11" spans="1:37" x14ac:dyDescent="0.35">
      <c r="A11">
        <v>66</v>
      </c>
      <c r="B11">
        <v>66</v>
      </c>
      <c r="C11">
        <v>300</v>
      </c>
      <c r="D11" t="s">
        <v>151</v>
      </c>
      <c r="E11" t="s">
        <v>22</v>
      </c>
      <c r="F11">
        <v>928</v>
      </c>
      <c r="G11">
        <v>4835</v>
      </c>
      <c r="H11">
        <v>0.111</v>
      </c>
      <c r="I11">
        <v>0.47199999999999998</v>
      </c>
      <c r="J11">
        <v>0.93069999999999997</v>
      </c>
      <c r="K11">
        <v>0.99</v>
      </c>
      <c r="L11">
        <v>0</v>
      </c>
      <c r="M11">
        <v>0</v>
      </c>
      <c r="N11">
        <v>4.2300000000000004</v>
      </c>
      <c r="Q11">
        <v>44253</v>
      </c>
      <c r="R11">
        <v>3.9317129629629625E-2</v>
      </c>
      <c r="T11">
        <v>0.33299999999999996</v>
      </c>
      <c r="U11">
        <v>1.4159999999999999</v>
      </c>
      <c r="V11" t="s">
        <v>225</v>
      </c>
      <c r="W11" t="s">
        <v>225</v>
      </c>
      <c r="AC11">
        <v>1</v>
      </c>
      <c r="AG11">
        <v>0.35916060702342395</v>
      </c>
      <c r="AH11">
        <v>1.4287986933450001</v>
      </c>
      <c r="AJ11">
        <v>0.33427077695670065</v>
      </c>
      <c r="AK11">
        <v>1.4145107064115501</v>
      </c>
    </row>
    <row r="12" spans="1:37" x14ac:dyDescent="0.35">
      <c r="A12">
        <v>14</v>
      </c>
      <c r="B12">
        <v>14</v>
      </c>
      <c r="C12">
        <v>300</v>
      </c>
      <c r="D12" t="s">
        <v>173</v>
      </c>
      <c r="E12" t="s">
        <v>22</v>
      </c>
      <c r="F12">
        <v>1175</v>
      </c>
      <c r="G12">
        <v>6928</v>
      </c>
      <c r="H12">
        <v>0.14399999999999999</v>
      </c>
      <c r="I12">
        <v>0.71199999999999997</v>
      </c>
      <c r="J12">
        <v>0.94869999999999999</v>
      </c>
      <c r="K12">
        <v>0.99150000000000005</v>
      </c>
      <c r="L12">
        <v>0</v>
      </c>
      <c r="M12">
        <v>0</v>
      </c>
      <c r="N12">
        <v>4.9485000000000001</v>
      </c>
      <c r="Q12">
        <v>44256</v>
      </c>
      <c r="R12">
        <v>0.68623842592592599</v>
      </c>
      <c r="T12">
        <v>0.43199999999999994</v>
      </c>
      <c r="U12">
        <v>2.1360000000000001</v>
      </c>
      <c r="V12" t="s">
        <v>225</v>
      </c>
      <c r="W12" t="s">
        <v>225</v>
      </c>
      <c r="AC12">
        <v>1</v>
      </c>
      <c r="AG12">
        <v>0.45496940674937497</v>
      </c>
      <c r="AH12">
        <v>2.1544110483806382</v>
      </c>
      <c r="AJ12">
        <v>0.43162947618313202</v>
      </c>
      <c r="AK12">
        <v>2.1360985544694029</v>
      </c>
    </row>
    <row r="13" spans="1:37" x14ac:dyDescent="0.35">
      <c r="A13">
        <v>26</v>
      </c>
      <c r="B13">
        <v>26</v>
      </c>
      <c r="C13">
        <v>300</v>
      </c>
      <c r="D13" t="s">
        <v>114</v>
      </c>
      <c r="E13" t="s">
        <v>22</v>
      </c>
      <c r="F13">
        <v>720</v>
      </c>
      <c r="G13">
        <v>3888</v>
      </c>
      <c r="H13">
        <v>8.5999999999999993E-2</v>
      </c>
      <c r="I13">
        <v>0.38800000000000001</v>
      </c>
      <c r="J13">
        <v>0.93069999999999997</v>
      </c>
      <c r="K13">
        <v>0.99</v>
      </c>
      <c r="L13">
        <v>0</v>
      </c>
      <c r="M13">
        <v>0</v>
      </c>
      <c r="N13">
        <v>4.4950000000000001</v>
      </c>
      <c r="Q13">
        <v>44252</v>
      </c>
      <c r="R13">
        <v>0.74129629629629623</v>
      </c>
      <c r="T13">
        <v>0.25799999999999995</v>
      </c>
      <c r="U13">
        <v>1.1640000000000001</v>
      </c>
      <c r="V13" t="s">
        <v>225</v>
      </c>
      <c r="W13" t="s">
        <v>225</v>
      </c>
      <c r="AC13">
        <v>1</v>
      </c>
      <c r="AG13">
        <v>0.27783104974239997</v>
      </c>
      <c r="AH13">
        <v>1.1749580360448</v>
      </c>
      <c r="AJ13">
        <v>0.25857735799525167</v>
      </c>
      <c r="AK13">
        <v>1.163208455684352</v>
      </c>
    </row>
    <row r="14" spans="1:37" x14ac:dyDescent="0.35">
      <c r="A14">
        <v>43</v>
      </c>
      <c r="B14">
        <v>43</v>
      </c>
      <c r="C14">
        <v>300</v>
      </c>
      <c r="D14" t="s">
        <v>73</v>
      </c>
      <c r="E14" t="s">
        <v>22</v>
      </c>
      <c r="F14">
        <v>835</v>
      </c>
      <c r="G14">
        <v>4663</v>
      </c>
      <c r="H14">
        <v>0.1</v>
      </c>
      <c r="I14">
        <v>0.45600000000000002</v>
      </c>
      <c r="J14">
        <v>0.92589999999999995</v>
      </c>
      <c r="K14">
        <v>0.98919999999999997</v>
      </c>
      <c r="L14">
        <v>0</v>
      </c>
      <c r="M14">
        <v>0</v>
      </c>
      <c r="N14">
        <v>4.5829000000000004</v>
      </c>
      <c r="Q14">
        <v>44250</v>
      </c>
      <c r="R14">
        <v>0.82672453703703708</v>
      </c>
      <c r="T14">
        <v>0.3</v>
      </c>
      <c r="U14">
        <v>1.3680000000000001</v>
      </c>
      <c r="V14" t="s">
        <v>225</v>
      </c>
      <c r="W14" t="s">
        <v>225</v>
      </c>
      <c r="AC14">
        <v>1</v>
      </c>
      <c r="AG14">
        <v>0.32287019169197501</v>
      </c>
      <c r="AH14">
        <v>1.3840616805498001</v>
      </c>
      <c r="AJ14">
        <v>0.29894551048759965</v>
      </c>
      <c r="AK14">
        <v>1.3691138143998622</v>
      </c>
    </row>
    <row r="15" spans="1:37" x14ac:dyDescent="0.35">
      <c r="A15">
        <v>37</v>
      </c>
      <c r="B15">
        <v>37</v>
      </c>
      <c r="C15">
        <v>300</v>
      </c>
      <c r="D15" t="s">
        <v>67</v>
      </c>
      <c r="E15" t="s">
        <v>22</v>
      </c>
      <c r="F15">
        <v>612</v>
      </c>
      <c r="G15">
        <v>4216</v>
      </c>
      <c r="H15">
        <v>7.2999999999999995E-2</v>
      </c>
      <c r="I15">
        <v>0.41699999999999998</v>
      </c>
      <c r="J15">
        <v>0.92589999999999995</v>
      </c>
      <c r="K15">
        <v>0.98919999999999997</v>
      </c>
      <c r="L15">
        <v>0</v>
      </c>
      <c r="M15">
        <v>0</v>
      </c>
      <c r="N15">
        <v>5.7394999999999996</v>
      </c>
      <c r="Q15">
        <v>44250</v>
      </c>
      <c r="R15">
        <v>0.78184027777777787</v>
      </c>
      <c r="T15">
        <v>0.21899999999999997</v>
      </c>
      <c r="U15">
        <v>1.2509999999999999</v>
      </c>
      <c r="V15" t="s">
        <v>225</v>
      </c>
      <c r="W15" t="s">
        <v>225</v>
      </c>
      <c r="AC15">
        <v>1</v>
      </c>
      <c r="AG15">
        <v>0.235368399886384</v>
      </c>
      <c r="AH15">
        <v>1.2649597589952</v>
      </c>
      <c r="AJ15">
        <v>0.21792760145480294</v>
      </c>
      <c r="AK15">
        <v>1.2512981935980518</v>
      </c>
    </row>
    <row r="16" spans="1:37" x14ac:dyDescent="0.35">
      <c r="A16">
        <v>28</v>
      </c>
      <c r="B16">
        <v>28</v>
      </c>
      <c r="C16">
        <v>300</v>
      </c>
      <c r="D16" t="s">
        <v>59</v>
      </c>
      <c r="E16" t="s">
        <v>22</v>
      </c>
      <c r="F16">
        <v>517</v>
      </c>
      <c r="G16">
        <v>1316</v>
      </c>
      <c r="H16">
        <v>6.0999999999999999E-2</v>
      </c>
      <c r="I16">
        <v>0.129</v>
      </c>
      <c r="J16">
        <v>0.92589999999999995</v>
      </c>
      <c r="K16">
        <v>0.98919999999999997</v>
      </c>
      <c r="L16">
        <v>0</v>
      </c>
      <c r="M16">
        <v>0</v>
      </c>
      <c r="N16">
        <v>2.1185999999999998</v>
      </c>
      <c r="Q16">
        <v>44250</v>
      </c>
      <c r="R16">
        <v>0.71467592592592588</v>
      </c>
      <c r="T16">
        <v>0.183</v>
      </c>
      <c r="U16">
        <v>0.38700000000000001</v>
      </c>
      <c r="V16" t="s">
        <v>225</v>
      </c>
      <c r="W16" t="s">
        <v>225</v>
      </c>
      <c r="AC16">
        <v>1</v>
      </c>
      <c r="AG16">
        <v>0.19788485624107899</v>
      </c>
      <c r="AH16">
        <v>0.3927168572352</v>
      </c>
      <c r="AJ16">
        <v>0.18322158839361502</v>
      </c>
      <c r="AK16">
        <v>0.3884755151770598</v>
      </c>
    </row>
    <row r="17" spans="1:37" x14ac:dyDescent="0.35">
      <c r="A17">
        <v>49</v>
      </c>
      <c r="B17">
        <v>49</v>
      </c>
      <c r="C17">
        <v>300</v>
      </c>
      <c r="D17" t="s">
        <v>205</v>
      </c>
      <c r="E17" t="s">
        <v>22</v>
      </c>
      <c r="F17">
        <v>432</v>
      </c>
      <c r="G17">
        <v>1394</v>
      </c>
      <c r="H17">
        <v>5.1999999999999998E-2</v>
      </c>
      <c r="I17">
        <v>0.13800000000000001</v>
      </c>
      <c r="J17">
        <v>0.94869999999999999</v>
      </c>
      <c r="K17">
        <v>0.99150000000000005</v>
      </c>
      <c r="L17">
        <v>0</v>
      </c>
      <c r="M17">
        <v>0</v>
      </c>
      <c r="N17">
        <v>2.6587999999999998</v>
      </c>
      <c r="Q17">
        <v>44256</v>
      </c>
      <c r="R17">
        <v>0.94690972222222225</v>
      </c>
      <c r="T17">
        <v>0.156</v>
      </c>
      <c r="U17">
        <v>0.41400000000000003</v>
      </c>
      <c r="V17" t="s">
        <v>225</v>
      </c>
      <c r="W17" t="s">
        <v>225</v>
      </c>
      <c r="AC17">
        <v>1</v>
      </c>
      <c r="AG17">
        <v>0.16424211486726401</v>
      </c>
      <c r="AH17">
        <v>0.4184346492312</v>
      </c>
      <c r="AJ17">
        <v>0.15581649437457337</v>
      </c>
      <c r="AK17">
        <v>0.41487795471273481</v>
      </c>
    </row>
    <row r="18" spans="1:37" x14ac:dyDescent="0.35">
      <c r="A18">
        <v>15</v>
      </c>
      <c r="B18">
        <v>15</v>
      </c>
      <c r="C18">
        <v>300</v>
      </c>
      <c r="D18" t="s">
        <v>47</v>
      </c>
      <c r="E18" t="s">
        <v>22</v>
      </c>
      <c r="F18">
        <v>615</v>
      </c>
      <c r="G18">
        <v>2660</v>
      </c>
      <c r="H18">
        <v>7.2999999999999995E-2</v>
      </c>
      <c r="I18">
        <v>0.27</v>
      </c>
      <c r="J18">
        <v>0.92589999999999995</v>
      </c>
      <c r="K18">
        <v>0.98919999999999997</v>
      </c>
      <c r="L18">
        <v>0</v>
      </c>
      <c r="M18">
        <v>0</v>
      </c>
      <c r="N18">
        <v>3.6953</v>
      </c>
      <c r="Q18">
        <v>44250</v>
      </c>
      <c r="R18">
        <v>0.61821759259259257</v>
      </c>
      <c r="T18">
        <v>0.21899999999999997</v>
      </c>
      <c r="U18">
        <v>0.81</v>
      </c>
      <c r="V18" t="s">
        <v>225</v>
      </c>
      <c r="W18" t="s">
        <v>225</v>
      </c>
      <c r="AC18">
        <v>1</v>
      </c>
      <c r="AG18">
        <v>0.236550076282975</v>
      </c>
      <c r="AH18">
        <v>0.81840391151999992</v>
      </c>
      <c r="AJ18">
        <v>0.21902171563040654</v>
      </c>
      <c r="AK18">
        <v>0.80956514927558387</v>
      </c>
    </row>
    <row r="19" spans="1:37" x14ac:dyDescent="0.35">
      <c r="A19">
        <v>48</v>
      </c>
      <c r="B19">
        <v>48</v>
      </c>
      <c r="C19">
        <v>300</v>
      </c>
      <c r="D19" t="s">
        <v>134</v>
      </c>
      <c r="E19" t="s">
        <v>22</v>
      </c>
      <c r="F19">
        <v>619</v>
      </c>
      <c r="G19">
        <v>2603</v>
      </c>
      <c r="H19">
        <v>7.3999999999999996E-2</v>
      </c>
      <c r="I19">
        <v>0.26400000000000001</v>
      </c>
      <c r="J19">
        <v>0.93069999999999997</v>
      </c>
      <c r="K19">
        <v>0.99</v>
      </c>
      <c r="L19">
        <v>0</v>
      </c>
      <c r="M19">
        <v>0</v>
      </c>
      <c r="N19">
        <v>3.5804999999999998</v>
      </c>
      <c r="Q19">
        <v>44252</v>
      </c>
      <c r="R19">
        <v>0.90555555555555556</v>
      </c>
      <c r="T19">
        <v>0.222</v>
      </c>
      <c r="U19">
        <v>0.79200000000000004</v>
      </c>
      <c r="V19" t="s">
        <v>225</v>
      </c>
      <c r="W19" t="s">
        <v>225</v>
      </c>
      <c r="AC19">
        <v>1</v>
      </c>
      <c r="AG19">
        <v>0.238125452958871</v>
      </c>
      <c r="AH19">
        <v>0.80110257471779989</v>
      </c>
      <c r="AJ19">
        <v>0.22162335906882122</v>
      </c>
      <c r="AK19">
        <v>0.79309154897062184</v>
      </c>
    </row>
    <row r="20" spans="1:37" x14ac:dyDescent="0.35">
      <c r="A20">
        <v>11</v>
      </c>
      <c r="B20">
        <v>11</v>
      </c>
      <c r="C20">
        <v>300</v>
      </c>
      <c r="D20" t="s">
        <v>43</v>
      </c>
      <c r="E20" t="s">
        <v>22</v>
      </c>
      <c r="F20">
        <v>1035</v>
      </c>
      <c r="G20">
        <v>2115</v>
      </c>
      <c r="H20">
        <v>0.124</v>
      </c>
      <c r="I20">
        <v>0.214</v>
      </c>
      <c r="J20">
        <v>0.92589999999999995</v>
      </c>
      <c r="K20">
        <v>0.98919999999999997</v>
      </c>
      <c r="L20">
        <v>0</v>
      </c>
      <c r="M20">
        <v>0</v>
      </c>
      <c r="N20">
        <v>1.734</v>
      </c>
      <c r="Q20">
        <v>44250</v>
      </c>
      <c r="R20">
        <v>0.58881944444444445</v>
      </c>
      <c r="T20">
        <v>0.37200000000000005</v>
      </c>
      <c r="U20">
        <v>0.64200000000000002</v>
      </c>
      <c r="V20" t="s">
        <v>225</v>
      </c>
      <c r="W20" t="s">
        <v>225</v>
      </c>
      <c r="AC20">
        <v>1</v>
      </c>
      <c r="AG20">
        <v>0.40076746520597495</v>
      </c>
      <c r="AH20">
        <v>0.65025121654499995</v>
      </c>
      <c r="AJ20">
        <v>0.37107059603421216</v>
      </c>
      <c r="AK20">
        <v>0.64322850340631399</v>
      </c>
    </row>
    <row r="21" spans="1:37" x14ac:dyDescent="0.35">
      <c r="A21">
        <v>37</v>
      </c>
      <c r="B21">
        <v>37</v>
      </c>
      <c r="C21">
        <v>300</v>
      </c>
      <c r="D21" t="s">
        <v>124</v>
      </c>
      <c r="E21" t="s">
        <v>22</v>
      </c>
      <c r="F21">
        <v>497</v>
      </c>
      <c r="G21">
        <v>1843</v>
      </c>
      <c r="H21">
        <v>5.8999999999999997E-2</v>
      </c>
      <c r="I21">
        <v>0.186</v>
      </c>
      <c r="J21">
        <v>0.93069999999999997</v>
      </c>
      <c r="K21">
        <v>0.99</v>
      </c>
      <c r="L21">
        <v>0</v>
      </c>
      <c r="M21">
        <v>0</v>
      </c>
      <c r="N21">
        <v>3.1545999999999998</v>
      </c>
      <c r="Q21">
        <v>44252</v>
      </c>
      <c r="R21">
        <v>0.82344907407407408</v>
      </c>
      <c r="T21">
        <v>0.17699999999999999</v>
      </c>
      <c r="U21">
        <v>0.55799999999999994</v>
      </c>
      <c r="V21" t="s">
        <v>225</v>
      </c>
      <c r="W21" t="s">
        <v>225</v>
      </c>
      <c r="AC21">
        <v>1</v>
      </c>
      <c r="AG21">
        <v>0.18997782454999901</v>
      </c>
      <c r="AH21">
        <v>0.56405005268579989</v>
      </c>
      <c r="AJ21">
        <v>0.17681236130868408</v>
      </c>
      <c r="AK21">
        <v>0.55840955215894184</v>
      </c>
    </row>
    <row r="22" spans="1:37" x14ac:dyDescent="0.35">
      <c r="A22">
        <v>17</v>
      </c>
      <c r="B22">
        <v>17</v>
      </c>
      <c r="C22">
        <v>300</v>
      </c>
      <c r="D22" t="s">
        <v>49</v>
      </c>
      <c r="E22" t="s">
        <v>22</v>
      </c>
      <c r="F22">
        <v>411</v>
      </c>
      <c r="G22">
        <v>2547</v>
      </c>
      <c r="H22">
        <v>4.8000000000000001E-2</v>
      </c>
      <c r="I22">
        <v>0.25900000000000001</v>
      </c>
      <c r="J22">
        <v>0.92589999999999995</v>
      </c>
      <c r="K22">
        <v>0.98919999999999997</v>
      </c>
      <c r="L22">
        <v>0</v>
      </c>
      <c r="M22">
        <v>0</v>
      </c>
      <c r="N22">
        <v>5.3743999999999996</v>
      </c>
      <c r="Q22">
        <v>44250</v>
      </c>
      <c r="R22">
        <v>0.63302083333333337</v>
      </c>
      <c r="T22">
        <v>0.14400000000000002</v>
      </c>
      <c r="U22">
        <v>0.77700000000000002</v>
      </c>
      <c r="V22" t="s">
        <v>225</v>
      </c>
      <c r="W22" t="s">
        <v>225</v>
      </c>
      <c r="AC22">
        <v>1</v>
      </c>
      <c r="AG22">
        <v>0.155915126458231</v>
      </c>
      <c r="AH22">
        <v>0.78403987143779985</v>
      </c>
      <c r="AJ22">
        <v>0.14436181558767608</v>
      </c>
      <c r="AK22">
        <v>0.77557224082627163</v>
      </c>
    </row>
    <row r="23" spans="1:37" x14ac:dyDescent="0.35">
      <c r="A23">
        <v>18</v>
      </c>
      <c r="B23">
        <v>18</v>
      </c>
      <c r="C23">
        <v>300</v>
      </c>
      <c r="D23" t="s">
        <v>177</v>
      </c>
      <c r="E23" t="s">
        <v>22</v>
      </c>
      <c r="F23">
        <v>1258</v>
      </c>
      <c r="G23">
        <v>2579</v>
      </c>
      <c r="H23">
        <v>0.154</v>
      </c>
      <c r="I23">
        <v>0.26200000000000001</v>
      </c>
      <c r="J23">
        <v>0.94869999999999999</v>
      </c>
      <c r="K23">
        <v>0.99150000000000005</v>
      </c>
      <c r="L23">
        <v>0</v>
      </c>
      <c r="M23">
        <v>0</v>
      </c>
      <c r="N23">
        <v>1.7038</v>
      </c>
      <c r="Q23">
        <v>44256</v>
      </c>
      <c r="R23">
        <v>0.71578703703703705</v>
      </c>
      <c r="T23">
        <v>0.46200000000000002</v>
      </c>
      <c r="U23">
        <v>0.78600000000000003</v>
      </c>
      <c r="V23" t="s">
        <v>225</v>
      </c>
      <c r="W23" t="s">
        <v>225</v>
      </c>
      <c r="AC23">
        <v>1</v>
      </c>
      <c r="AG23">
        <v>0.48697659333660398</v>
      </c>
      <c r="AH23">
        <v>0.79379786405219999</v>
      </c>
      <c r="AJ23">
        <v>0.46199469409843619</v>
      </c>
      <c r="AK23">
        <v>0.78705058220775637</v>
      </c>
    </row>
    <row r="24" spans="1:37" x14ac:dyDescent="0.35">
      <c r="A24">
        <v>53</v>
      </c>
      <c r="B24">
        <v>53</v>
      </c>
      <c r="C24">
        <v>300</v>
      </c>
      <c r="D24" t="s">
        <v>139</v>
      </c>
      <c r="E24" t="s">
        <v>22</v>
      </c>
      <c r="F24">
        <v>309</v>
      </c>
      <c r="G24">
        <v>677</v>
      </c>
      <c r="H24">
        <v>3.5999999999999997E-2</v>
      </c>
      <c r="I24">
        <v>5.8000000000000003E-2</v>
      </c>
      <c r="J24">
        <v>0.93069999999999997</v>
      </c>
      <c r="K24">
        <v>0.99</v>
      </c>
      <c r="L24">
        <v>0</v>
      </c>
      <c r="M24">
        <v>0</v>
      </c>
      <c r="N24">
        <v>1.6332</v>
      </c>
      <c r="Q24">
        <v>44252</v>
      </c>
      <c r="R24">
        <v>0.94292824074074078</v>
      </c>
      <c r="T24">
        <v>0.10799999999999998</v>
      </c>
      <c r="U24">
        <v>0.17400000000000002</v>
      </c>
      <c r="V24" t="s">
        <v>225</v>
      </c>
      <c r="W24" t="s">
        <v>225</v>
      </c>
      <c r="AC24">
        <v>1</v>
      </c>
      <c r="AG24">
        <v>0.11538379038639099</v>
      </c>
      <c r="AH24">
        <v>0.17732996394179998</v>
      </c>
      <c r="AJ24">
        <v>0.10738769371261409</v>
      </c>
      <c r="AK24">
        <v>0.17555666430238198</v>
      </c>
    </row>
    <row r="25" spans="1:37" x14ac:dyDescent="0.35">
      <c r="A25">
        <v>11</v>
      </c>
      <c r="B25">
        <v>14</v>
      </c>
      <c r="C25">
        <v>300</v>
      </c>
      <c r="D25" t="s">
        <v>79</v>
      </c>
      <c r="E25" t="s">
        <v>22</v>
      </c>
      <c r="F25">
        <v>459</v>
      </c>
      <c r="G25">
        <v>769</v>
      </c>
      <c r="H25">
        <v>5.3999999999999999E-2</v>
      </c>
      <c r="I25">
        <v>6.9000000000000006E-2</v>
      </c>
      <c r="J25">
        <v>0.92259999999999998</v>
      </c>
      <c r="K25">
        <v>0.99029999999999996</v>
      </c>
      <c r="L25">
        <v>0</v>
      </c>
      <c r="M25">
        <v>0</v>
      </c>
      <c r="N25">
        <v>1.2830999999999999</v>
      </c>
      <c r="Q25">
        <v>44251</v>
      </c>
      <c r="R25">
        <v>0.66166666666666674</v>
      </c>
      <c r="T25">
        <v>0.16200000000000001</v>
      </c>
      <c r="U25">
        <v>0.20700000000000002</v>
      </c>
      <c r="V25" t="s">
        <v>225</v>
      </c>
      <c r="W25" t="s">
        <v>225</v>
      </c>
      <c r="AC25">
        <v>1</v>
      </c>
      <c r="AG25">
        <v>0.17493936277359098</v>
      </c>
      <c r="AH25">
        <v>0.20885639635619999</v>
      </c>
      <c r="AJ25">
        <v>0.16139905609491503</v>
      </c>
      <c r="AK25">
        <v>0.20683048931154482</v>
      </c>
    </row>
    <row r="26" spans="1:37" x14ac:dyDescent="0.35">
      <c r="A26">
        <v>37</v>
      </c>
      <c r="B26">
        <v>37</v>
      </c>
      <c r="C26">
        <v>300</v>
      </c>
      <c r="D26" t="s">
        <v>194</v>
      </c>
      <c r="E26" t="s">
        <v>22</v>
      </c>
      <c r="F26">
        <v>853</v>
      </c>
      <c r="G26">
        <v>926</v>
      </c>
      <c r="H26">
        <v>0.104</v>
      </c>
      <c r="I26">
        <v>8.6999999999999994E-2</v>
      </c>
      <c r="J26">
        <v>0.94869999999999999</v>
      </c>
      <c r="K26">
        <v>0.99150000000000005</v>
      </c>
      <c r="L26">
        <v>0</v>
      </c>
      <c r="M26">
        <v>0</v>
      </c>
      <c r="N26">
        <v>0.83160000000000001</v>
      </c>
      <c r="Q26">
        <v>44256</v>
      </c>
      <c r="R26">
        <v>0.85731481481481486</v>
      </c>
      <c r="T26">
        <v>0.312</v>
      </c>
      <c r="U26">
        <v>0.26099999999999995</v>
      </c>
      <c r="V26" t="s">
        <v>225</v>
      </c>
      <c r="W26" t="s">
        <v>225</v>
      </c>
      <c r="AC26">
        <v>1</v>
      </c>
      <c r="AG26">
        <v>0.329903393096599</v>
      </c>
      <c r="AH26">
        <v>0.26225600863919996</v>
      </c>
      <c r="AJ26">
        <v>0.31297934903074348</v>
      </c>
      <c r="AK26">
        <v>0.26002683256576675</v>
      </c>
    </row>
    <row r="27" spans="1:37" x14ac:dyDescent="0.35">
      <c r="A27">
        <v>14</v>
      </c>
      <c r="B27">
        <v>17</v>
      </c>
      <c r="C27">
        <v>300</v>
      </c>
      <c r="D27" t="s">
        <v>82</v>
      </c>
      <c r="E27" t="s">
        <v>22</v>
      </c>
      <c r="F27">
        <v>711</v>
      </c>
      <c r="G27">
        <v>1010</v>
      </c>
      <c r="H27">
        <v>8.4000000000000005E-2</v>
      </c>
      <c r="I27">
        <v>9.6000000000000002E-2</v>
      </c>
      <c r="J27">
        <v>0.92259999999999998</v>
      </c>
      <c r="K27">
        <v>0.99029999999999996</v>
      </c>
      <c r="L27">
        <v>0</v>
      </c>
      <c r="M27">
        <v>0</v>
      </c>
      <c r="N27">
        <v>1.137</v>
      </c>
      <c r="Q27">
        <v>44251</v>
      </c>
      <c r="R27">
        <v>0.68384259259259261</v>
      </c>
      <c r="T27">
        <v>0.252</v>
      </c>
      <c r="U27">
        <v>0.28800000000000003</v>
      </c>
      <c r="V27" t="s">
        <v>225</v>
      </c>
      <c r="W27" t="s">
        <v>225</v>
      </c>
      <c r="AC27">
        <v>1</v>
      </c>
      <c r="AG27">
        <v>0.274298600620831</v>
      </c>
      <c r="AH27">
        <v>0.29061888341999997</v>
      </c>
      <c r="AJ27">
        <v>0.25306788893277865</v>
      </c>
      <c r="AK27">
        <v>0.28779988025082598</v>
      </c>
    </row>
    <row r="28" spans="1:37" x14ac:dyDescent="0.35">
      <c r="A28">
        <v>12</v>
      </c>
      <c r="B28">
        <v>12</v>
      </c>
      <c r="C28">
        <v>300</v>
      </c>
      <c r="D28" t="s">
        <v>171</v>
      </c>
      <c r="E28" t="s">
        <v>22</v>
      </c>
      <c r="F28">
        <v>742</v>
      </c>
      <c r="G28">
        <v>876</v>
      </c>
      <c r="H28">
        <v>9.0999999999999998E-2</v>
      </c>
      <c r="I28">
        <v>8.1000000000000003E-2</v>
      </c>
      <c r="J28">
        <v>0.94869999999999999</v>
      </c>
      <c r="K28">
        <v>0.99150000000000005</v>
      </c>
      <c r="L28">
        <v>0</v>
      </c>
      <c r="M28">
        <v>0</v>
      </c>
      <c r="N28">
        <v>0.8952</v>
      </c>
      <c r="Q28">
        <v>44256</v>
      </c>
      <c r="R28">
        <v>0.67151620370370368</v>
      </c>
      <c r="T28">
        <v>0.27300000000000002</v>
      </c>
      <c r="U28">
        <v>0.24299999999999999</v>
      </c>
      <c r="V28" t="s">
        <v>225</v>
      </c>
      <c r="W28" t="s">
        <v>225</v>
      </c>
      <c r="AC28">
        <v>1</v>
      </c>
      <c r="AG28">
        <v>0.28646125238460401</v>
      </c>
      <c r="AH28">
        <v>0.24530463121919999</v>
      </c>
      <c r="AJ28">
        <v>0.27176579013727381</v>
      </c>
      <c r="AK28">
        <v>0.24321954185383679</v>
      </c>
    </row>
    <row r="29" spans="1:37" x14ac:dyDescent="0.35">
      <c r="A29">
        <v>71</v>
      </c>
      <c r="B29">
        <v>71</v>
      </c>
      <c r="C29">
        <v>300</v>
      </c>
      <c r="D29" t="s">
        <v>155</v>
      </c>
      <c r="E29" t="s">
        <v>22</v>
      </c>
      <c r="F29">
        <v>2335</v>
      </c>
      <c r="G29">
        <v>1628</v>
      </c>
      <c r="H29">
        <v>0.26600000000000001</v>
      </c>
      <c r="I29">
        <v>0.16300000000000001</v>
      </c>
      <c r="J29">
        <v>0.93069999999999997</v>
      </c>
      <c r="K29">
        <v>0.99</v>
      </c>
      <c r="L29">
        <v>0</v>
      </c>
      <c r="M29">
        <v>0</v>
      </c>
      <c r="N29">
        <v>0.61470000000000002</v>
      </c>
      <c r="Q29">
        <v>44253</v>
      </c>
      <c r="R29">
        <v>7.9374999999999987E-2</v>
      </c>
      <c r="T29">
        <v>0.79800000000000015</v>
      </c>
      <c r="U29">
        <v>0.48899999999999999</v>
      </c>
      <c r="V29" t="s">
        <v>225</v>
      </c>
      <c r="W29" t="s">
        <v>225</v>
      </c>
      <c r="AC29">
        <v>1</v>
      </c>
      <c r="AG29">
        <v>0.85586817177634111</v>
      </c>
      <c r="AH29">
        <v>0.49483926977279996</v>
      </c>
      <c r="AJ29">
        <v>0.7965565074722406</v>
      </c>
      <c r="AK29">
        <v>0.48989087707507195</v>
      </c>
    </row>
    <row r="30" spans="1:37" x14ac:dyDescent="0.35">
      <c r="A30">
        <v>30</v>
      </c>
      <c r="B30">
        <v>30</v>
      </c>
      <c r="C30">
        <v>300</v>
      </c>
      <c r="D30" t="s">
        <v>188</v>
      </c>
      <c r="E30" t="s">
        <v>22</v>
      </c>
      <c r="F30">
        <v>518</v>
      </c>
      <c r="G30">
        <v>1838</v>
      </c>
      <c r="H30">
        <v>6.3E-2</v>
      </c>
      <c r="I30">
        <v>0.186</v>
      </c>
      <c r="J30">
        <v>0.94869999999999999</v>
      </c>
      <c r="K30">
        <v>0.99150000000000005</v>
      </c>
      <c r="L30">
        <v>0</v>
      </c>
      <c r="M30">
        <v>0</v>
      </c>
      <c r="N30">
        <v>2.9613999999999998</v>
      </c>
      <c r="Q30">
        <v>44256</v>
      </c>
      <c r="R30">
        <v>0.8049884259259259</v>
      </c>
      <c r="T30">
        <v>0.18899999999999997</v>
      </c>
      <c r="U30">
        <v>0.55799999999999994</v>
      </c>
      <c r="V30" t="s">
        <v>225</v>
      </c>
      <c r="W30" t="s">
        <v>225</v>
      </c>
      <c r="AC30">
        <v>1</v>
      </c>
      <c r="AG30">
        <v>0.19828006393596401</v>
      </c>
      <c r="AH30">
        <v>0.56245126818479985</v>
      </c>
      <c r="AJ30">
        <v>0.18810829665604906</v>
      </c>
      <c r="AK30">
        <v>0.55767043240522907</v>
      </c>
    </row>
    <row r="31" spans="1:37" x14ac:dyDescent="0.35">
      <c r="A31">
        <v>27</v>
      </c>
      <c r="B31">
        <v>27</v>
      </c>
      <c r="C31">
        <v>300</v>
      </c>
      <c r="D31" t="s">
        <v>115</v>
      </c>
      <c r="E31" t="s">
        <v>22</v>
      </c>
      <c r="F31">
        <v>674</v>
      </c>
      <c r="G31">
        <v>1688</v>
      </c>
      <c r="H31">
        <v>8.1000000000000003E-2</v>
      </c>
      <c r="I31">
        <v>0.17</v>
      </c>
      <c r="J31">
        <v>0.93069999999999997</v>
      </c>
      <c r="K31">
        <v>0.99</v>
      </c>
      <c r="L31">
        <v>0</v>
      </c>
      <c r="M31">
        <v>0</v>
      </c>
      <c r="N31">
        <v>2.1074000000000002</v>
      </c>
      <c r="Q31">
        <v>44252</v>
      </c>
      <c r="R31">
        <v>0.74876157407407407</v>
      </c>
      <c r="T31">
        <v>0.24299999999999999</v>
      </c>
      <c r="U31">
        <v>0.51000000000000012</v>
      </c>
      <c r="V31" t="s">
        <v>225</v>
      </c>
      <c r="W31" t="s">
        <v>225</v>
      </c>
      <c r="AC31">
        <v>1</v>
      </c>
      <c r="AG31">
        <v>0.25976464787263598</v>
      </c>
      <c r="AH31">
        <v>0.5142492858048</v>
      </c>
      <c r="AJ31">
        <v>0.24176295777506229</v>
      </c>
      <c r="AK31">
        <v>0.50910679294675198</v>
      </c>
    </row>
    <row r="32" spans="1:37" x14ac:dyDescent="0.35">
      <c r="A32">
        <v>38</v>
      </c>
      <c r="B32">
        <v>38</v>
      </c>
      <c r="C32">
        <v>300</v>
      </c>
      <c r="D32" t="s">
        <v>68</v>
      </c>
      <c r="E32" t="s">
        <v>22</v>
      </c>
      <c r="F32">
        <v>505</v>
      </c>
      <c r="G32">
        <v>1625</v>
      </c>
      <c r="H32">
        <v>0.06</v>
      </c>
      <c r="I32">
        <v>0.16300000000000001</v>
      </c>
      <c r="J32">
        <v>0.92589999999999995</v>
      </c>
      <c r="K32">
        <v>0.98919999999999997</v>
      </c>
      <c r="L32">
        <v>0</v>
      </c>
      <c r="M32">
        <v>0</v>
      </c>
      <c r="N32">
        <v>2.7347999999999999</v>
      </c>
      <c r="Q32">
        <v>44250</v>
      </c>
      <c r="R32">
        <v>0.78934027777777782</v>
      </c>
      <c r="T32">
        <v>0.18</v>
      </c>
      <c r="U32">
        <v>0.48899999999999999</v>
      </c>
      <c r="V32" t="s">
        <v>225</v>
      </c>
      <c r="W32" t="s">
        <v>225</v>
      </c>
      <c r="AC32">
        <v>1</v>
      </c>
      <c r="AG32">
        <v>0.19314129500777499</v>
      </c>
      <c r="AH32">
        <v>0.49386683062499992</v>
      </c>
      <c r="AJ32">
        <v>0.17882952504769886</v>
      </c>
      <c r="AK32">
        <v>0.48853306885424991</v>
      </c>
    </row>
    <row r="33" spans="1:37" x14ac:dyDescent="0.35">
      <c r="A33">
        <v>32</v>
      </c>
      <c r="B33">
        <v>32</v>
      </c>
      <c r="C33">
        <v>300</v>
      </c>
      <c r="D33" t="s">
        <v>120</v>
      </c>
      <c r="E33" t="s">
        <v>22</v>
      </c>
      <c r="F33">
        <v>609</v>
      </c>
      <c r="G33">
        <v>2958</v>
      </c>
      <c r="H33">
        <v>7.2999999999999995E-2</v>
      </c>
      <c r="I33">
        <v>0.3</v>
      </c>
      <c r="J33">
        <v>0.93069999999999997</v>
      </c>
      <c r="K33">
        <v>0.99</v>
      </c>
      <c r="L33">
        <v>0</v>
      </c>
      <c r="M33">
        <v>0</v>
      </c>
      <c r="N33">
        <v>4.1247999999999996</v>
      </c>
      <c r="Q33">
        <v>44252</v>
      </c>
      <c r="R33">
        <v>0.78611111111111109</v>
      </c>
      <c r="T33">
        <v>0.21899999999999997</v>
      </c>
      <c r="U33">
        <v>0.9</v>
      </c>
      <c r="V33" t="s">
        <v>225</v>
      </c>
      <c r="W33" t="s">
        <v>225</v>
      </c>
      <c r="AC33">
        <v>1</v>
      </c>
      <c r="AG33">
        <v>0.23418660015579099</v>
      </c>
      <c r="AH33">
        <v>0.9077715533688</v>
      </c>
      <c r="AJ33">
        <v>0.21795746876499467</v>
      </c>
      <c r="AK33">
        <v>0.89869383783511203</v>
      </c>
    </row>
    <row r="34" spans="1:37" x14ac:dyDescent="0.35">
      <c r="A34">
        <v>47</v>
      </c>
      <c r="B34">
        <v>47</v>
      </c>
      <c r="C34">
        <v>300</v>
      </c>
      <c r="D34" t="s">
        <v>133</v>
      </c>
      <c r="E34" t="s">
        <v>22</v>
      </c>
      <c r="F34">
        <v>754</v>
      </c>
      <c r="G34">
        <v>2716</v>
      </c>
      <c r="H34">
        <v>0.09</v>
      </c>
      <c r="I34">
        <v>0.27600000000000002</v>
      </c>
      <c r="J34">
        <v>0.93069999999999997</v>
      </c>
      <c r="K34">
        <v>0.99</v>
      </c>
      <c r="L34">
        <v>0</v>
      </c>
      <c r="M34">
        <v>0</v>
      </c>
      <c r="N34">
        <v>3.0525000000000002</v>
      </c>
      <c r="Q34">
        <v>44252</v>
      </c>
      <c r="R34">
        <v>0.89809027777777783</v>
      </c>
      <c r="T34">
        <v>0.27</v>
      </c>
      <c r="U34">
        <v>0.82800000000000007</v>
      </c>
      <c r="V34" t="s">
        <v>225</v>
      </c>
      <c r="W34" t="s">
        <v>225</v>
      </c>
      <c r="AC34">
        <v>1</v>
      </c>
      <c r="AG34">
        <v>0.29116584007327601</v>
      </c>
      <c r="AH34">
        <v>0.83533681739519994</v>
      </c>
      <c r="AJ34">
        <v>0.27098804735619797</v>
      </c>
      <c r="AK34">
        <v>0.82698344922124789</v>
      </c>
    </row>
    <row r="35" spans="1:37" x14ac:dyDescent="0.35">
      <c r="A35">
        <v>17</v>
      </c>
      <c r="B35">
        <v>17</v>
      </c>
      <c r="C35">
        <v>300</v>
      </c>
      <c r="D35" t="s">
        <v>176</v>
      </c>
      <c r="E35" t="s">
        <v>22</v>
      </c>
      <c r="F35">
        <v>616</v>
      </c>
      <c r="G35">
        <v>2397</v>
      </c>
      <c r="H35">
        <v>7.4999999999999997E-2</v>
      </c>
      <c r="I35">
        <v>0.24399999999999999</v>
      </c>
      <c r="J35">
        <v>0.94869999999999999</v>
      </c>
      <c r="K35">
        <v>0.99150000000000005</v>
      </c>
      <c r="L35">
        <v>0</v>
      </c>
      <c r="M35">
        <v>0</v>
      </c>
      <c r="N35">
        <v>3.2576999999999998</v>
      </c>
      <c r="Q35">
        <v>44256</v>
      </c>
      <c r="R35">
        <v>0.70839120370370379</v>
      </c>
      <c r="T35">
        <v>0.22500000000000001</v>
      </c>
      <c r="U35">
        <v>0.73199999999999998</v>
      </c>
      <c r="V35" t="s">
        <v>225</v>
      </c>
      <c r="W35" t="s">
        <v>225</v>
      </c>
      <c r="AC35">
        <v>1</v>
      </c>
      <c r="AG35">
        <v>0.23694394100761598</v>
      </c>
      <c r="AH35">
        <v>0.73801929771779995</v>
      </c>
      <c r="AJ35">
        <v>0.22478871683392529</v>
      </c>
      <c r="AK35">
        <v>0.73174613368719865</v>
      </c>
    </row>
    <row r="36" spans="1:37" x14ac:dyDescent="0.35">
      <c r="A36">
        <v>24</v>
      </c>
      <c r="B36">
        <v>24</v>
      </c>
      <c r="C36">
        <v>300</v>
      </c>
      <c r="D36" t="s">
        <v>55</v>
      </c>
      <c r="E36" t="s">
        <v>22</v>
      </c>
      <c r="F36">
        <v>839</v>
      </c>
      <c r="G36">
        <v>2993</v>
      </c>
      <c r="H36">
        <v>0.1</v>
      </c>
      <c r="I36">
        <v>0.30299999999999999</v>
      </c>
      <c r="J36">
        <v>0.92589999999999995</v>
      </c>
      <c r="K36">
        <v>0.98919999999999997</v>
      </c>
      <c r="L36">
        <v>0</v>
      </c>
      <c r="M36">
        <v>0</v>
      </c>
      <c r="N36">
        <v>3.0247000000000002</v>
      </c>
      <c r="Q36">
        <v>44250</v>
      </c>
      <c r="R36">
        <v>0.68491898148148145</v>
      </c>
      <c r="T36">
        <v>0.3</v>
      </c>
      <c r="U36">
        <v>0.90899999999999992</v>
      </c>
      <c r="V36" t="s">
        <v>225</v>
      </c>
      <c r="W36" t="s">
        <v>225</v>
      </c>
      <c r="AC36">
        <v>1</v>
      </c>
      <c r="AG36">
        <v>0.32443350904323098</v>
      </c>
      <c r="AH36">
        <v>0.9181482215658</v>
      </c>
      <c r="AJ36">
        <v>0.30039298602312753</v>
      </c>
      <c r="AK36">
        <v>0.90823222077288934</v>
      </c>
    </row>
    <row r="37" spans="1:37" x14ac:dyDescent="0.35">
      <c r="A37">
        <v>14</v>
      </c>
      <c r="B37">
        <v>14</v>
      </c>
      <c r="C37">
        <v>300</v>
      </c>
      <c r="D37" t="s">
        <v>46</v>
      </c>
      <c r="E37" t="s">
        <v>22</v>
      </c>
      <c r="F37">
        <v>1455</v>
      </c>
      <c r="G37">
        <v>3028</v>
      </c>
      <c r="H37">
        <v>0.17399999999999999</v>
      </c>
      <c r="I37">
        <v>0.30599999999999999</v>
      </c>
      <c r="J37">
        <v>0.92589999999999995</v>
      </c>
      <c r="K37">
        <v>0.98919999999999997</v>
      </c>
      <c r="L37">
        <v>0</v>
      </c>
      <c r="M37">
        <v>0</v>
      </c>
      <c r="N37">
        <v>1.7627999999999999</v>
      </c>
      <c r="Q37">
        <v>44250</v>
      </c>
      <c r="R37">
        <v>0.61084490740740738</v>
      </c>
      <c r="T37">
        <v>0.52199999999999991</v>
      </c>
      <c r="U37">
        <v>0.91799999999999993</v>
      </c>
      <c r="V37" t="s">
        <v>225</v>
      </c>
      <c r="W37" t="s">
        <v>225</v>
      </c>
      <c r="AC37">
        <v>1</v>
      </c>
      <c r="AG37">
        <v>0.56256750768977493</v>
      </c>
      <c r="AH37">
        <v>0.92849976305280013</v>
      </c>
      <c r="AJ37">
        <v>0.52088125536996255</v>
      </c>
      <c r="AK37">
        <v>0.91847196561182987</v>
      </c>
    </row>
    <row r="38" spans="1:37" x14ac:dyDescent="0.35">
      <c r="A38">
        <v>41</v>
      </c>
      <c r="B38">
        <v>41</v>
      </c>
      <c r="C38">
        <v>300</v>
      </c>
      <c r="D38" t="s">
        <v>198</v>
      </c>
      <c r="E38" t="s">
        <v>22</v>
      </c>
      <c r="F38">
        <v>1149</v>
      </c>
      <c r="G38">
        <v>3229</v>
      </c>
      <c r="H38">
        <v>0.14099999999999999</v>
      </c>
      <c r="I38">
        <v>0.32600000000000001</v>
      </c>
      <c r="J38">
        <v>0.94869999999999999</v>
      </c>
      <c r="K38">
        <v>0.99150000000000005</v>
      </c>
      <c r="L38">
        <v>0</v>
      </c>
      <c r="M38">
        <v>0</v>
      </c>
      <c r="N38">
        <v>2.3195999999999999</v>
      </c>
      <c r="Q38">
        <v>44256</v>
      </c>
      <c r="R38">
        <v>0.8872916666666667</v>
      </c>
      <c r="T38">
        <v>0.42299999999999999</v>
      </c>
      <c r="U38">
        <v>0.97799999999999998</v>
      </c>
      <c r="V38" t="s">
        <v>225</v>
      </c>
      <c r="W38" t="s">
        <v>225</v>
      </c>
      <c r="AC38">
        <v>1</v>
      </c>
      <c r="AG38">
        <v>0.444923640890311</v>
      </c>
      <c r="AH38">
        <v>0.98746069289219995</v>
      </c>
      <c r="AJ38">
        <v>0.42209905811263804</v>
      </c>
      <c r="AK38">
        <v>0.97906727700261631</v>
      </c>
    </row>
    <row r="39" spans="1:37" x14ac:dyDescent="0.35">
      <c r="A39">
        <v>35</v>
      </c>
      <c r="B39">
        <v>35</v>
      </c>
      <c r="C39">
        <v>300</v>
      </c>
      <c r="D39" t="s">
        <v>122</v>
      </c>
      <c r="E39" t="s">
        <v>22</v>
      </c>
      <c r="F39">
        <v>826</v>
      </c>
      <c r="G39">
        <v>3147</v>
      </c>
      <c r="H39">
        <v>9.9000000000000005E-2</v>
      </c>
      <c r="I39">
        <v>0.318</v>
      </c>
      <c r="J39">
        <v>0.93069999999999997</v>
      </c>
      <c r="K39">
        <v>0.99</v>
      </c>
      <c r="L39">
        <v>0</v>
      </c>
      <c r="M39">
        <v>0</v>
      </c>
      <c r="N39">
        <v>3.2069000000000001</v>
      </c>
      <c r="Q39">
        <v>44252</v>
      </c>
      <c r="R39">
        <v>0.80854166666666671</v>
      </c>
      <c r="T39">
        <v>0.29700000000000004</v>
      </c>
      <c r="U39">
        <v>0.95400000000000007</v>
      </c>
      <c r="V39" t="s">
        <v>225</v>
      </c>
      <c r="W39" t="s">
        <v>225</v>
      </c>
      <c r="AC39">
        <v>1</v>
      </c>
      <c r="AG39">
        <v>0.319351925980636</v>
      </c>
      <c r="AH39">
        <v>0.96350705631779998</v>
      </c>
      <c r="AJ39">
        <v>0.29722083751017792</v>
      </c>
      <c r="AK39">
        <v>0.95387198575462195</v>
      </c>
    </row>
    <row r="40" spans="1:37" x14ac:dyDescent="0.35">
      <c r="A40">
        <v>51</v>
      </c>
      <c r="B40">
        <v>51</v>
      </c>
      <c r="C40">
        <v>300</v>
      </c>
      <c r="D40" t="s">
        <v>137</v>
      </c>
      <c r="E40" t="s">
        <v>22</v>
      </c>
      <c r="F40">
        <v>692</v>
      </c>
      <c r="G40">
        <v>2361</v>
      </c>
      <c r="H40">
        <v>8.3000000000000004E-2</v>
      </c>
      <c r="I40">
        <v>0.24</v>
      </c>
      <c r="J40">
        <v>0.93069999999999997</v>
      </c>
      <c r="K40">
        <v>0.99</v>
      </c>
      <c r="L40">
        <v>0</v>
      </c>
      <c r="M40">
        <v>0</v>
      </c>
      <c r="N40">
        <v>2.8965999999999998</v>
      </c>
      <c r="Q40">
        <v>44252</v>
      </c>
      <c r="R40">
        <v>0.92797453703703703</v>
      </c>
      <c r="T40">
        <v>0.24900000000000003</v>
      </c>
      <c r="U40">
        <v>0.72</v>
      </c>
      <c r="V40" t="s">
        <v>225</v>
      </c>
      <c r="W40" t="s">
        <v>225</v>
      </c>
      <c r="AC40">
        <v>1</v>
      </c>
      <c r="AG40">
        <v>0.26683756282590398</v>
      </c>
      <c r="AH40">
        <v>0.72690568718819992</v>
      </c>
      <c r="AJ40">
        <v>0.24834571972206884</v>
      </c>
      <c r="AK40">
        <v>0.71963663031631797</v>
      </c>
    </row>
    <row r="41" spans="1:37" x14ac:dyDescent="0.35">
      <c r="A41">
        <v>61</v>
      </c>
      <c r="B41">
        <v>61</v>
      </c>
      <c r="C41">
        <v>300</v>
      </c>
      <c r="D41" t="s">
        <v>146</v>
      </c>
      <c r="E41" t="s">
        <v>22</v>
      </c>
      <c r="F41">
        <v>722</v>
      </c>
      <c r="G41">
        <v>1183</v>
      </c>
      <c r="H41">
        <v>8.5999999999999993E-2</v>
      </c>
      <c r="I41">
        <v>0.115</v>
      </c>
      <c r="J41">
        <v>0.93069999999999997</v>
      </c>
      <c r="K41">
        <v>0.99</v>
      </c>
      <c r="L41">
        <v>0</v>
      </c>
      <c r="M41">
        <v>0</v>
      </c>
      <c r="N41">
        <v>1.3312999999999999</v>
      </c>
      <c r="Q41">
        <v>44253</v>
      </c>
      <c r="R41">
        <v>2.4768518518518516E-3</v>
      </c>
      <c r="T41">
        <v>0.25799999999999995</v>
      </c>
      <c r="U41">
        <v>0.34499999999999997</v>
      </c>
      <c r="V41" t="s">
        <v>225</v>
      </c>
      <c r="W41" t="s">
        <v>225</v>
      </c>
      <c r="AC41">
        <v>1</v>
      </c>
      <c r="AG41">
        <v>0.278615887694524</v>
      </c>
      <c r="AH41">
        <v>0.34857691621379999</v>
      </c>
      <c r="AJ41">
        <v>0.25930780667729347</v>
      </c>
      <c r="AK41">
        <v>0.34509114705166199</v>
      </c>
    </row>
    <row r="42" spans="1:37" x14ac:dyDescent="0.35">
      <c r="A42">
        <v>62</v>
      </c>
      <c r="B42">
        <v>62</v>
      </c>
      <c r="C42">
        <v>300</v>
      </c>
      <c r="D42" t="s">
        <v>147</v>
      </c>
      <c r="E42" t="s">
        <v>22</v>
      </c>
      <c r="F42">
        <v>346</v>
      </c>
      <c r="G42">
        <v>936</v>
      </c>
      <c r="H42">
        <v>0.04</v>
      </c>
      <c r="I42">
        <v>8.7999999999999995E-2</v>
      </c>
      <c r="J42">
        <v>0.93069999999999997</v>
      </c>
      <c r="K42">
        <v>0.99</v>
      </c>
      <c r="L42">
        <v>0</v>
      </c>
      <c r="M42">
        <v>0</v>
      </c>
      <c r="N42">
        <v>2.1701999999999999</v>
      </c>
      <c r="Q42">
        <v>44253</v>
      </c>
      <c r="R42">
        <v>9.8726851851851857E-3</v>
      </c>
      <c r="T42">
        <v>0.12</v>
      </c>
      <c r="U42">
        <v>0.26400000000000001</v>
      </c>
      <c r="V42" t="s">
        <v>225</v>
      </c>
      <c r="W42" t="s">
        <v>225</v>
      </c>
      <c r="AC42">
        <v>1</v>
      </c>
      <c r="AG42">
        <v>0.130102812656476</v>
      </c>
      <c r="AH42">
        <v>0.26564013064320002</v>
      </c>
      <c r="AJ42">
        <v>0.12108668773938221</v>
      </c>
      <c r="AK42">
        <v>0.262983729336768</v>
      </c>
    </row>
    <row r="43" spans="1:37" x14ac:dyDescent="0.35">
      <c r="A43">
        <v>50</v>
      </c>
      <c r="B43">
        <v>50</v>
      </c>
      <c r="C43">
        <v>300</v>
      </c>
      <c r="D43" t="s">
        <v>136</v>
      </c>
      <c r="E43" t="s">
        <v>22</v>
      </c>
      <c r="F43">
        <v>450</v>
      </c>
      <c r="G43">
        <v>723</v>
      </c>
      <c r="H43">
        <v>5.2999999999999999E-2</v>
      </c>
      <c r="I43">
        <v>6.4000000000000001E-2</v>
      </c>
      <c r="J43">
        <v>0.93069999999999997</v>
      </c>
      <c r="K43">
        <v>0.99</v>
      </c>
      <c r="L43">
        <v>0</v>
      </c>
      <c r="M43">
        <v>0</v>
      </c>
      <c r="N43">
        <v>1.1981999999999999</v>
      </c>
      <c r="Q43">
        <v>44252</v>
      </c>
      <c r="R43">
        <v>0.92052083333333334</v>
      </c>
      <c r="T43">
        <v>0.159</v>
      </c>
      <c r="U43">
        <v>0.192</v>
      </c>
      <c r="V43" t="s">
        <v>225</v>
      </c>
      <c r="W43" t="s">
        <v>225</v>
      </c>
      <c r="AC43">
        <v>1</v>
      </c>
      <c r="AG43">
        <v>0.17137472347749999</v>
      </c>
      <c r="AH43">
        <v>0.1931148814218</v>
      </c>
      <c r="AJ43">
        <v>0.15949845514050923</v>
      </c>
      <c r="AK43">
        <v>0.19118373260758201</v>
      </c>
    </row>
    <row r="44" spans="1:37" x14ac:dyDescent="0.35">
      <c r="A44">
        <v>48</v>
      </c>
      <c r="B44">
        <v>48</v>
      </c>
      <c r="C44">
        <v>300</v>
      </c>
      <c r="D44" t="s">
        <v>204</v>
      </c>
      <c r="E44" t="s">
        <v>22</v>
      </c>
      <c r="F44">
        <v>927</v>
      </c>
      <c r="G44">
        <v>632</v>
      </c>
      <c r="H44">
        <v>0.113</v>
      </c>
      <c r="I44">
        <v>5.2999999999999999E-2</v>
      </c>
      <c r="J44">
        <v>0.94869999999999999</v>
      </c>
      <c r="K44">
        <v>0.99150000000000005</v>
      </c>
      <c r="L44">
        <v>0</v>
      </c>
      <c r="M44">
        <v>0</v>
      </c>
      <c r="N44">
        <v>0.47139999999999999</v>
      </c>
      <c r="Q44">
        <v>44256</v>
      </c>
      <c r="R44">
        <v>0.93945601851851857</v>
      </c>
      <c r="T44">
        <v>0.33899999999999997</v>
      </c>
      <c r="U44">
        <v>0.159</v>
      </c>
      <c r="V44" t="s">
        <v>225</v>
      </c>
      <c r="W44" t="s">
        <v>225</v>
      </c>
      <c r="AC44">
        <v>1</v>
      </c>
      <c r="AG44">
        <v>0.35877101787751897</v>
      </c>
      <c r="AH44">
        <v>0.1618461993408</v>
      </c>
      <c r="AJ44">
        <v>0.34036606466040226</v>
      </c>
      <c r="AK44">
        <v>0.16047050664640319</v>
      </c>
    </row>
    <row r="45" spans="1:37" x14ac:dyDescent="0.35">
      <c r="A45">
        <v>24</v>
      </c>
      <c r="B45">
        <v>27</v>
      </c>
      <c r="C45">
        <v>300</v>
      </c>
      <c r="D45" t="s">
        <v>91</v>
      </c>
      <c r="E45" t="s">
        <v>22</v>
      </c>
      <c r="F45">
        <v>696</v>
      </c>
      <c r="G45">
        <v>708</v>
      </c>
      <c r="H45">
        <v>8.3000000000000004E-2</v>
      </c>
      <c r="I45">
        <v>6.2E-2</v>
      </c>
      <c r="J45">
        <v>0.92259999999999998</v>
      </c>
      <c r="K45">
        <v>0.99029999999999996</v>
      </c>
      <c r="L45">
        <v>0</v>
      </c>
      <c r="M45">
        <v>0</v>
      </c>
      <c r="N45">
        <v>0.75149999999999995</v>
      </c>
      <c r="Q45">
        <v>44251</v>
      </c>
      <c r="R45">
        <v>0.75807870370370367</v>
      </c>
      <c r="T45">
        <v>0.24900000000000003</v>
      </c>
      <c r="U45">
        <v>0.18600000000000003</v>
      </c>
      <c r="V45" t="s">
        <v>225</v>
      </c>
      <c r="W45" t="s">
        <v>225</v>
      </c>
      <c r="AC45">
        <v>1</v>
      </c>
      <c r="AG45">
        <v>0.26840871873817596</v>
      </c>
      <c r="AH45">
        <v>0.1879723946688</v>
      </c>
      <c r="AJ45">
        <v>0.24763388390784113</v>
      </c>
      <c r="AK45">
        <v>0.18614906244051263</v>
      </c>
    </row>
    <row r="46" spans="1:37" x14ac:dyDescent="0.35">
      <c r="A46">
        <v>61</v>
      </c>
      <c r="B46">
        <v>61</v>
      </c>
      <c r="C46">
        <v>300</v>
      </c>
      <c r="D46" t="s">
        <v>216</v>
      </c>
      <c r="E46" t="s">
        <v>22</v>
      </c>
      <c r="F46">
        <v>1094</v>
      </c>
      <c r="G46">
        <v>4800</v>
      </c>
      <c r="H46">
        <v>0.13400000000000001</v>
      </c>
      <c r="I46">
        <v>0.46899999999999997</v>
      </c>
      <c r="J46">
        <v>0.94869999999999999</v>
      </c>
      <c r="K46">
        <v>0.99150000000000005</v>
      </c>
      <c r="L46">
        <v>0</v>
      </c>
      <c r="M46">
        <v>0</v>
      </c>
      <c r="N46">
        <v>3.5028000000000001</v>
      </c>
      <c r="Q46">
        <v>44257</v>
      </c>
      <c r="R46">
        <v>3.6307870370370372E-2</v>
      </c>
      <c r="T46">
        <v>0.40200000000000002</v>
      </c>
      <c r="U46">
        <v>1.4069999999999998</v>
      </c>
      <c r="V46" t="s">
        <v>225</v>
      </c>
      <c r="W46" t="s">
        <v>225</v>
      </c>
      <c r="AC46">
        <v>1</v>
      </c>
      <c r="AG46">
        <v>0.42364245717679599</v>
      </c>
      <c r="AH46">
        <v>1.4197444080000001</v>
      </c>
      <c r="AJ46">
        <v>0.40190959912362634</v>
      </c>
      <c r="AK46">
        <v>1.4076765805320002</v>
      </c>
    </row>
    <row r="47" spans="1:37" x14ac:dyDescent="0.35">
      <c r="A47">
        <v>59</v>
      </c>
      <c r="B47">
        <v>59</v>
      </c>
      <c r="C47">
        <v>300</v>
      </c>
      <c r="D47" t="s">
        <v>214</v>
      </c>
      <c r="E47" t="s">
        <v>22</v>
      </c>
      <c r="F47">
        <v>829</v>
      </c>
      <c r="G47">
        <v>2663</v>
      </c>
      <c r="H47">
        <v>0.10100000000000001</v>
      </c>
      <c r="I47">
        <v>0.27100000000000002</v>
      </c>
      <c r="J47">
        <v>0.94869999999999999</v>
      </c>
      <c r="K47">
        <v>0.99150000000000005</v>
      </c>
      <c r="L47">
        <v>0</v>
      </c>
      <c r="M47">
        <v>0</v>
      </c>
      <c r="N47">
        <v>2.6716000000000002</v>
      </c>
      <c r="Q47">
        <v>44257</v>
      </c>
      <c r="R47">
        <v>2.1539351851851851E-2</v>
      </c>
      <c r="T47">
        <v>0.30299999999999999</v>
      </c>
      <c r="U47">
        <v>0.81300000000000017</v>
      </c>
      <c r="V47" t="s">
        <v>225</v>
      </c>
      <c r="W47" t="s">
        <v>225</v>
      </c>
      <c r="AC47">
        <v>1</v>
      </c>
      <c r="AG47">
        <v>0.32052480455175097</v>
      </c>
      <c r="AH47">
        <v>0.81931266214979992</v>
      </c>
      <c r="AJ47">
        <v>0.30408188207824616</v>
      </c>
      <c r="AK47">
        <v>0.81234850452152663</v>
      </c>
    </row>
    <row r="48" spans="1:37" x14ac:dyDescent="0.35">
      <c r="A48">
        <v>40</v>
      </c>
      <c r="B48">
        <v>40</v>
      </c>
      <c r="C48">
        <v>300</v>
      </c>
      <c r="D48" t="s">
        <v>127</v>
      </c>
      <c r="E48" t="s">
        <v>22</v>
      </c>
      <c r="F48">
        <v>544</v>
      </c>
      <c r="G48">
        <v>2587</v>
      </c>
      <c r="H48">
        <v>6.5000000000000002E-2</v>
      </c>
      <c r="I48">
        <v>0.26300000000000001</v>
      </c>
      <c r="J48">
        <v>0.93069999999999997</v>
      </c>
      <c r="K48">
        <v>0.99</v>
      </c>
      <c r="L48">
        <v>0</v>
      </c>
      <c r="M48">
        <v>0</v>
      </c>
      <c r="N48">
        <v>4.0575999999999999</v>
      </c>
      <c r="Q48">
        <v>44252</v>
      </c>
      <c r="R48">
        <v>0.8458564814814814</v>
      </c>
      <c r="T48">
        <v>0.19500000000000001</v>
      </c>
      <c r="U48">
        <v>0.78900000000000003</v>
      </c>
      <c r="V48" t="s">
        <v>225</v>
      </c>
      <c r="W48" t="s">
        <v>225</v>
      </c>
      <c r="AC48">
        <v>1</v>
      </c>
      <c r="AG48">
        <v>0.20855065397689601</v>
      </c>
      <c r="AH48">
        <v>0.79623408034979992</v>
      </c>
      <c r="AJ48">
        <v>0.1940980936562971</v>
      </c>
      <c r="AK48">
        <v>0.78827173954630192</v>
      </c>
    </row>
    <row r="49" spans="1:37" x14ac:dyDescent="0.35">
      <c r="A49">
        <v>16</v>
      </c>
      <c r="B49">
        <v>16</v>
      </c>
      <c r="C49">
        <v>300</v>
      </c>
      <c r="D49" t="s">
        <v>175</v>
      </c>
      <c r="E49" t="s">
        <v>22</v>
      </c>
      <c r="F49">
        <v>290</v>
      </c>
      <c r="G49">
        <v>971</v>
      </c>
      <c r="H49">
        <v>3.4000000000000002E-2</v>
      </c>
      <c r="I49">
        <v>9.1999999999999998E-2</v>
      </c>
      <c r="J49">
        <v>0.94869999999999999</v>
      </c>
      <c r="K49">
        <v>0.99150000000000005</v>
      </c>
      <c r="L49">
        <v>0</v>
      </c>
      <c r="M49">
        <v>0</v>
      </c>
      <c r="N49">
        <v>2.6892999999999998</v>
      </c>
      <c r="Q49">
        <v>44256</v>
      </c>
      <c r="R49">
        <v>0.7010185185185186</v>
      </c>
      <c r="T49">
        <v>0.10200000000000001</v>
      </c>
      <c r="U49">
        <v>0.27599999999999997</v>
      </c>
      <c r="V49" t="s">
        <v>225</v>
      </c>
      <c r="W49" t="s">
        <v>225</v>
      </c>
      <c r="AC49">
        <v>1</v>
      </c>
      <c r="AG49">
        <v>0.10781808313509998</v>
      </c>
      <c r="AH49">
        <v>0.27746840477220003</v>
      </c>
      <c r="AJ49">
        <v>0.10228701547026935</v>
      </c>
      <c r="AK49">
        <v>0.27510992333163636</v>
      </c>
    </row>
    <row r="50" spans="1:37" x14ac:dyDescent="0.35">
      <c r="A50">
        <v>68</v>
      </c>
      <c r="B50">
        <v>68</v>
      </c>
      <c r="C50">
        <v>300</v>
      </c>
      <c r="D50" t="s">
        <v>153</v>
      </c>
      <c r="E50" t="s">
        <v>22</v>
      </c>
      <c r="F50">
        <v>419</v>
      </c>
      <c r="G50">
        <v>989</v>
      </c>
      <c r="H50">
        <v>4.9000000000000002E-2</v>
      </c>
      <c r="I50">
        <v>9.4E-2</v>
      </c>
      <c r="J50">
        <v>0.93069999999999997</v>
      </c>
      <c r="K50">
        <v>0.99</v>
      </c>
      <c r="L50">
        <v>0</v>
      </c>
      <c r="M50">
        <v>0</v>
      </c>
      <c r="N50">
        <v>1.8969</v>
      </c>
      <c r="Q50">
        <v>44253</v>
      </c>
      <c r="R50">
        <v>5.4988425925925927E-2</v>
      </c>
      <c r="T50">
        <v>0.14700000000000002</v>
      </c>
      <c r="U50">
        <v>0.28199999999999997</v>
      </c>
      <c r="V50" t="s">
        <v>225</v>
      </c>
      <c r="W50" t="s">
        <v>225</v>
      </c>
      <c r="AC50">
        <v>1</v>
      </c>
      <c r="AG50">
        <v>0.15908802511527101</v>
      </c>
      <c r="AH50">
        <v>0.28354173314819997</v>
      </c>
      <c r="AJ50">
        <v>0.14806322497478272</v>
      </c>
      <c r="AK50">
        <v>0.28070631581671796</v>
      </c>
    </row>
    <row r="51" spans="1:37" x14ac:dyDescent="0.35">
      <c r="A51">
        <v>40</v>
      </c>
      <c r="B51">
        <v>40</v>
      </c>
      <c r="C51">
        <v>300</v>
      </c>
      <c r="D51" t="s">
        <v>70</v>
      </c>
      <c r="E51" t="s">
        <v>22</v>
      </c>
      <c r="F51">
        <v>1083</v>
      </c>
      <c r="G51">
        <v>4920</v>
      </c>
      <c r="H51">
        <v>0.129</v>
      </c>
      <c r="I51">
        <v>0.47799999999999998</v>
      </c>
      <c r="J51">
        <v>0.92589999999999995</v>
      </c>
      <c r="K51">
        <v>0.98919999999999997</v>
      </c>
      <c r="L51">
        <v>0</v>
      </c>
      <c r="M51">
        <v>0</v>
      </c>
      <c r="N51">
        <v>3.6959</v>
      </c>
      <c r="Q51">
        <v>44250</v>
      </c>
      <c r="R51">
        <v>0.80430555555555561</v>
      </c>
      <c r="T51">
        <v>0.38700000000000001</v>
      </c>
      <c r="U51">
        <v>1.4340000000000002</v>
      </c>
      <c r="V51" t="s">
        <v>225</v>
      </c>
      <c r="W51" t="s">
        <v>225</v>
      </c>
      <c r="AC51">
        <v>1</v>
      </c>
      <c r="AG51">
        <v>0.41938124596267895</v>
      </c>
      <c r="AH51">
        <v>1.45068306288</v>
      </c>
      <c r="AJ51">
        <v>0.3883050956368444</v>
      </c>
      <c r="AK51">
        <v>1.435015685800896</v>
      </c>
    </row>
    <row r="52" spans="1:37" x14ac:dyDescent="0.35">
      <c r="A52">
        <v>72</v>
      </c>
      <c r="B52">
        <v>72</v>
      </c>
      <c r="C52">
        <v>300</v>
      </c>
      <c r="D52" t="s">
        <v>156</v>
      </c>
      <c r="E52" t="s">
        <v>22</v>
      </c>
      <c r="F52">
        <v>4019</v>
      </c>
      <c r="G52">
        <v>3422</v>
      </c>
      <c r="H52">
        <v>0.442</v>
      </c>
      <c r="I52">
        <v>0.34399999999999997</v>
      </c>
      <c r="J52">
        <v>0.93069999999999997</v>
      </c>
      <c r="K52">
        <v>0.99</v>
      </c>
      <c r="L52">
        <v>0</v>
      </c>
      <c r="M52">
        <v>0</v>
      </c>
      <c r="N52">
        <v>0.77929999999999999</v>
      </c>
      <c r="Q52">
        <v>44253</v>
      </c>
      <c r="R52">
        <v>8.9016203703703708E-2</v>
      </c>
      <c r="T52">
        <v>1.3259999999999998</v>
      </c>
      <c r="U52">
        <v>1.0319999999999998</v>
      </c>
      <c r="V52" t="s">
        <v>225</v>
      </c>
      <c r="W52" t="s">
        <v>225</v>
      </c>
      <c r="AC52">
        <v>1</v>
      </c>
      <c r="AG52">
        <v>1.4241690813997883</v>
      </c>
      <c r="AH52">
        <v>1.0432950475128</v>
      </c>
      <c r="AJ52">
        <v>1.3254741640587828</v>
      </c>
      <c r="AK52">
        <v>1.0328620970376721</v>
      </c>
    </row>
    <row r="53" spans="1:37" x14ac:dyDescent="0.35">
      <c r="A53">
        <v>38</v>
      </c>
      <c r="B53">
        <v>38</v>
      </c>
      <c r="C53">
        <v>300</v>
      </c>
      <c r="D53" t="s">
        <v>195</v>
      </c>
      <c r="E53" t="s">
        <v>22</v>
      </c>
      <c r="F53">
        <v>682</v>
      </c>
      <c r="G53">
        <v>3335</v>
      </c>
      <c r="H53">
        <v>8.3000000000000004E-2</v>
      </c>
      <c r="I53">
        <v>0.33700000000000002</v>
      </c>
      <c r="J53">
        <v>0.94869999999999999</v>
      </c>
      <c r="K53">
        <v>0.99150000000000005</v>
      </c>
      <c r="L53">
        <v>0</v>
      </c>
      <c r="M53">
        <v>0</v>
      </c>
      <c r="N53">
        <v>4.0465999999999998</v>
      </c>
      <c r="Q53">
        <v>44256</v>
      </c>
      <c r="R53">
        <v>0.86481481481481481</v>
      </c>
      <c r="T53">
        <v>0.24900000000000003</v>
      </c>
      <c r="U53">
        <v>1.0110000000000001</v>
      </c>
      <c r="V53" t="s">
        <v>225</v>
      </c>
      <c r="W53" t="s">
        <v>225</v>
      </c>
      <c r="AC53">
        <v>1</v>
      </c>
      <c r="AG53">
        <v>0.26290871378076397</v>
      </c>
      <c r="AH53">
        <v>1.0182207723450001</v>
      </c>
      <c r="AJ53">
        <v>0.24942149676381078</v>
      </c>
      <c r="AK53">
        <v>1.0095658957800677</v>
      </c>
    </row>
    <row r="54" spans="1:37" x14ac:dyDescent="0.35">
      <c r="A54">
        <v>17</v>
      </c>
      <c r="B54">
        <v>17</v>
      </c>
      <c r="C54">
        <v>300</v>
      </c>
      <c r="D54" t="s">
        <v>106</v>
      </c>
      <c r="E54" t="s">
        <v>22</v>
      </c>
      <c r="F54">
        <v>802</v>
      </c>
      <c r="G54">
        <v>1903</v>
      </c>
      <c r="H54">
        <v>9.6000000000000002E-2</v>
      </c>
      <c r="I54">
        <v>0.192</v>
      </c>
      <c r="J54">
        <v>0.93069999999999997</v>
      </c>
      <c r="K54">
        <v>0.99</v>
      </c>
      <c r="L54">
        <v>0</v>
      </c>
      <c r="M54">
        <v>0</v>
      </c>
      <c r="N54">
        <v>2.0003000000000002</v>
      </c>
      <c r="Q54">
        <v>44252</v>
      </c>
      <c r="R54">
        <v>0.67446759259259259</v>
      </c>
      <c r="T54">
        <v>0.28800000000000003</v>
      </c>
      <c r="U54">
        <v>0.57600000000000007</v>
      </c>
      <c r="V54" t="s">
        <v>225</v>
      </c>
      <c r="W54" t="s">
        <v>225</v>
      </c>
      <c r="AC54">
        <v>1</v>
      </c>
      <c r="AG54">
        <v>0.309964457387644</v>
      </c>
      <c r="AH54">
        <v>0.58319546907779984</v>
      </c>
      <c r="AJ54">
        <v>0.28848392049068028</v>
      </c>
      <c r="AK54">
        <v>0.57736351438702183</v>
      </c>
    </row>
    <row r="55" spans="1:37" x14ac:dyDescent="0.35">
      <c r="A55">
        <v>36</v>
      </c>
      <c r="B55">
        <v>36</v>
      </c>
      <c r="C55">
        <v>300</v>
      </c>
      <c r="D55" t="s">
        <v>66</v>
      </c>
      <c r="E55" t="s">
        <v>22</v>
      </c>
      <c r="F55">
        <v>759</v>
      </c>
      <c r="G55">
        <v>2139</v>
      </c>
      <c r="H55">
        <v>0.09</v>
      </c>
      <c r="I55">
        <v>0.217</v>
      </c>
      <c r="J55">
        <v>0.92589999999999995</v>
      </c>
      <c r="K55">
        <v>0.98919999999999997</v>
      </c>
      <c r="L55">
        <v>0</v>
      </c>
      <c r="M55">
        <v>0</v>
      </c>
      <c r="N55">
        <v>2.3988</v>
      </c>
      <c r="Q55">
        <v>44250</v>
      </c>
      <c r="R55">
        <v>0.77438657407407396</v>
      </c>
      <c r="T55">
        <v>0.27</v>
      </c>
      <c r="U55">
        <v>0.65099999999999991</v>
      </c>
      <c r="V55" t="s">
        <v>225</v>
      </c>
      <c r="W55" t="s">
        <v>225</v>
      </c>
      <c r="AC55">
        <v>1</v>
      </c>
      <c r="AG55">
        <v>0.29312550253299102</v>
      </c>
      <c r="AH55">
        <v>0.65778434438819999</v>
      </c>
      <c r="AJ55">
        <v>0.27140490279529639</v>
      </c>
      <c r="AK55">
        <v>0.65068027346880741</v>
      </c>
    </row>
    <row r="56" spans="1:37" x14ac:dyDescent="0.35">
      <c r="A56">
        <v>38</v>
      </c>
      <c r="B56">
        <v>38</v>
      </c>
      <c r="C56">
        <v>300</v>
      </c>
      <c r="D56" t="s">
        <v>125</v>
      </c>
      <c r="E56" t="s">
        <v>22</v>
      </c>
      <c r="F56">
        <v>264</v>
      </c>
      <c r="G56">
        <v>1239</v>
      </c>
      <c r="H56">
        <v>0.03</v>
      </c>
      <c r="I56">
        <v>0.121</v>
      </c>
      <c r="J56">
        <v>0.93069999999999997</v>
      </c>
      <c r="K56">
        <v>0.99</v>
      </c>
      <c r="L56">
        <v>0</v>
      </c>
      <c r="M56">
        <v>0</v>
      </c>
      <c r="N56">
        <v>4.0057999999999998</v>
      </c>
      <c r="Q56">
        <v>44252</v>
      </c>
      <c r="R56">
        <v>0.83090277777777777</v>
      </c>
      <c r="T56">
        <v>0.09</v>
      </c>
      <c r="U56">
        <v>0.36299999999999999</v>
      </c>
      <c r="V56" t="s">
        <v>225</v>
      </c>
      <c r="W56" t="s">
        <v>225</v>
      </c>
      <c r="AC56">
        <v>1</v>
      </c>
      <c r="AG56">
        <v>9.745699334425599E-2</v>
      </c>
      <c r="AH56">
        <v>0.36720637754820001</v>
      </c>
      <c r="AJ56">
        <v>9.0703223705499048E-2</v>
      </c>
      <c r="AK56">
        <v>0.363534313772718</v>
      </c>
    </row>
    <row r="57" spans="1:37" x14ac:dyDescent="0.35">
      <c r="A57">
        <v>30</v>
      </c>
      <c r="B57">
        <v>30</v>
      </c>
      <c r="C57">
        <v>300</v>
      </c>
      <c r="D57" t="s">
        <v>61</v>
      </c>
      <c r="E57" t="s">
        <v>22</v>
      </c>
      <c r="F57">
        <v>522</v>
      </c>
      <c r="G57">
        <v>1376</v>
      </c>
      <c r="H57">
        <v>6.2E-2</v>
      </c>
      <c r="I57">
        <v>0.13600000000000001</v>
      </c>
      <c r="J57">
        <v>0.92589999999999995</v>
      </c>
      <c r="K57">
        <v>0.98919999999999997</v>
      </c>
      <c r="L57">
        <v>0</v>
      </c>
      <c r="M57">
        <v>0</v>
      </c>
      <c r="N57">
        <v>2.2027999999999999</v>
      </c>
      <c r="Q57">
        <v>44250</v>
      </c>
      <c r="R57">
        <v>0.7295949074074074</v>
      </c>
      <c r="T57">
        <v>0.18600000000000003</v>
      </c>
      <c r="U57">
        <v>0.40800000000000003</v>
      </c>
      <c r="V57" t="s">
        <v>225</v>
      </c>
      <c r="W57" t="s">
        <v>225</v>
      </c>
      <c r="AC57">
        <v>1</v>
      </c>
      <c r="AG57">
        <v>0.19986075767772402</v>
      </c>
      <c r="AH57">
        <v>0.41251085041919999</v>
      </c>
      <c r="AJ57">
        <v>0.18505107553380465</v>
      </c>
      <c r="AK57">
        <v>0.40805573323467265</v>
      </c>
    </row>
    <row r="58" spans="1:37" x14ac:dyDescent="0.35">
      <c r="A58">
        <v>14</v>
      </c>
      <c r="B58">
        <v>14</v>
      </c>
      <c r="C58">
        <v>300</v>
      </c>
      <c r="D58" t="s">
        <v>103</v>
      </c>
      <c r="E58" t="s">
        <v>22</v>
      </c>
      <c r="F58">
        <v>575</v>
      </c>
      <c r="G58">
        <v>1967</v>
      </c>
      <c r="H58">
        <v>6.9000000000000006E-2</v>
      </c>
      <c r="I58">
        <v>0.19900000000000001</v>
      </c>
      <c r="J58">
        <v>0.93069999999999997</v>
      </c>
      <c r="K58">
        <v>0.99</v>
      </c>
      <c r="L58">
        <v>0</v>
      </c>
      <c r="M58">
        <v>0</v>
      </c>
      <c r="N58">
        <v>2.9051</v>
      </c>
      <c r="Q58">
        <v>44252</v>
      </c>
      <c r="R58">
        <v>0.65230324074074075</v>
      </c>
      <c r="T58">
        <v>0.20700000000000002</v>
      </c>
      <c r="U58">
        <v>0.59699999999999998</v>
      </c>
      <c r="V58" t="s">
        <v>225</v>
      </c>
      <c r="W58" t="s">
        <v>225</v>
      </c>
      <c r="AC58">
        <v>1</v>
      </c>
      <c r="AG58">
        <v>0.220784250199375</v>
      </c>
      <c r="AH58">
        <v>0.60353585653379993</v>
      </c>
      <c r="AJ58">
        <v>0.2054839016605583</v>
      </c>
      <c r="AK58">
        <v>0.59750049796846194</v>
      </c>
    </row>
    <row r="59" spans="1:37" x14ac:dyDescent="0.35">
      <c r="A59">
        <v>64</v>
      </c>
      <c r="B59">
        <v>64</v>
      </c>
      <c r="C59">
        <v>300</v>
      </c>
      <c r="D59" t="s">
        <v>149</v>
      </c>
      <c r="E59" t="s">
        <v>22</v>
      </c>
      <c r="F59">
        <v>1272</v>
      </c>
      <c r="G59">
        <v>1355</v>
      </c>
      <c r="H59">
        <v>0.153</v>
      </c>
      <c r="I59">
        <v>0.13400000000000001</v>
      </c>
      <c r="J59">
        <v>0.93069999999999997</v>
      </c>
      <c r="K59">
        <v>0.99</v>
      </c>
      <c r="L59">
        <v>0</v>
      </c>
      <c r="M59">
        <v>0</v>
      </c>
      <c r="N59">
        <v>0.876</v>
      </c>
      <c r="Q59">
        <v>44253</v>
      </c>
      <c r="R59">
        <v>2.4594907407407409E-2</v>
      </c>
      <c r="T59">
        <v>0.45899999999999996</v>
      </c>
      <c r="U59">
        <v>0.40200000000000002</v>
      </c>
      <c r="V59" t="s">
        <v>225</v>
      </c>
      <c r="W59" t="s">
        <v>225</v>
      </c>
      <c r="AC59">
        <v>1</v>
      </c>
      <c r="AG59">
        <v>0.49236609102822398</v>
      </c>
      <c r="AH59">
        <v>0.40559135230499999</v>
      </c>
      <c r="AJ59">
        <v>0.45824512091996805</v>
      </c>
      <c r="AK59">
        <v>0.40153543878194997</v>
      </c>
    </row>
    <row r="60" spans="1:37" x14ac:dyDescent="0.35">
      <c r="A60">
        <v>39</v>
      </c>
      <c r="B60">
        <v>39</v>
      </c>
      <c r="C60">
        <v>300</v>
      </c>
      <c r="D60" t="s">
        <v>196</v>
      </c>
      <c r="E60" t="s">
        <v>22</v>
      </c>
      <c r="F60">
        <v>900</v>
      </c>
      <c r="G60">
        <v>2211</v>
      </c>
      <c r="H60">
        <v>0.11</v>
      </c>
      <c r="I60">
        <v>0.22500000000000001</v>
      </c>
      <c r="J60">
        <v>0.94869999999999999</v>
      </c>
      <c r="K60">
        <v>0.99150000000000005</v>
      </c>
      <c r="L60">
        <v>0</v>
      </c>
      <c r="M60">
        <v>0</v>
      </c>
      <c r="N60">
        <v>2.0415000000000001</v>
      </c>
      <c r="Q60">
        <v>44256</v>
      </c>
      <c r="R60">
        <v>0.87230324074074073</v>
      </c>
      <c r="T60">
        <v>0.33</v>
      </c>
      <c r="U60">
        <v>0.67500000000000004</v>
      </c>
      <c r="V60" t="s">
        <v>225</v>
      </c>
      <c r="W60" t="s">
        <v>225</v>
      </c>
      <c r="AC60">
        <v>1</v>
      </c>
      <c r="AG60">
        <v>0.34824693090999997</v>
      </c>
      <c r="AH60">
        <v>0.6803128398281999</v>
      </c>
      <c r="AJ60">
        <v>0.33038186335431696</v>
      </c>
      <c r="AK60">
        <v>0.6745301806896602</v>
      </c>
    </row>
    <row r="61" spans="1:37" x14ac:dyDescent="0.35">
      <c r="A61">
        <v>56</v>
      </c>
      <c r="B61">
        <v>56</v>
      </c>
      <c r="C61">
        <v>300</v>
      </c>
      <c r="D61" t="s">
        <v>212</v>
      </c>
      <c r="E61" t="s">
        <v>22</v>
      </c>
      <c r="F61">
        <v>458</v>
      </c>
      <c r="G61">
        <v>2172</v>
      </c>
      <c r="H61">
        <v>5.5E-2</v>
      </c>
      <c r="I61">
        <v>0.221</v>
      </c>
      <c r="J61">
        <v>0.94869999999999999</v>
      </c>
      <c r="K61">
        <v>0.99150000000000005</v>
      </c>
      <c r="L61">
        <v>0</v>
      </c>
      <c r="M61">
        <v>0</v>
      </c>
      <c r="N61">
        <v>4.0004</v>
      </c>
      <c r="Q61">
        <v>44256</v>
      </c>
      <c r="R61">
        <v>0.99930555555555556</v>
      </c>
      <c r="T61">
        <v>0.16500000000000001</v>
      </c>
      <c r="U61">
        <v>0.66299999999999992</v>
      </c>
      <c r="V61" t="s">
        <v>225</v>
      </c>
      <c r="W61" t="s">
        <v>225</v>
      </c>
      <c r="AC61">
        <v>1</v>
      </c>
      <c r="AG61">
        <v>0.174543346555804</v>
      </c>
      <c r="AH61">
        <v>0.66812310401279995</v>
      </c>
      <c r="AJ61">
        <v>0.16558927287749126</v>
      </c>
      <c r="AK61">
        <v>0.66244405762869119</v>
      </c>
    </row>
    <row r="62" spans="1:37" x14ac:dyDescent="0.35">
      <c r="A62">
        <v>31</v>
      </c>
      <c r="B62">
        <v>31</v>
      </c>
      <c r="C62">
        <v>300</v>
      </c>
      <c r="D62" t="s">
        <v>189</v>
      </c>
      <c r="E62" t="s">
        <v>22</v>
      </c>
      <c r="F62">
        <v>1046</v>
      </c>
      <c r="G62">
        <v>1716</v>
      </c>
      <c r="H62">
        <v>0.128</v>
      </c>
      <c r="I62">
        <v>0.17299999999999999</v>
      </c>
      <c r="J62">
        <v>0.94869999999999999</v>
      </c>
      <c r="K62">
        <v>0.99150000000000005</v>
      </c>
      <c r="L62">
        <v>0</v>
      </c>
      <c r="M62">
        <v>0</v>
      </c>
      <c r="N62">
        <v>1.35</v>
      </c>
      <c r="Q62">
        <v>44256</v>
      </c>
      <c r="R62">
        <v>0.81246527777777777</v>
      </c>
      <c r="T62">
        <v>0.38400000000000001</v>
      </c>
      <c r="U62">
        <v>0.51900000000000002</v>
      </c>
      <c r="V62" t="s">
        <v>225</v>
      </c>
      <c r="W62" t="s">
        <v>225</v>
      </c>
      <c r="AC62">
        <v>1</v>
      </c>
      <c r="AG62">
        <v>0.40503591201487599</v>
      </c>
      <c r="AH62">
        <v>0.52328202299519999</v>
      </c>
      <c r="AJ62">
        <v>0.38425756972851283</v>
      </c>
      <c r="AK62">
        <v>0.51883412579974086</v>
      </c>
    </row>
    <row r="63" spans="1:37" x14ac:dyDescent="0.35">
      <c r="A63">
        <v>22</v>
      </c>
      <c r="B63">
        <v>25</v>
      </c>
      <c r="C63">
        <v>300</v>
      </c>
      <c r="D63" t="s">
        <v>89</v>
      </c>
      <c r="E63" t="s">
        <v>22</v>
      </c>
      <c r="F63">
        <v>347</v>
      </c>
      <c r="G63">
        <v>878</v>
      </c>
      <c r="H63">
        <v>0.04</v>
      </c>
      <c r="I63">
        <v>8.1000000000000003E-2</v>
      </c>
      <c r="J63">
        <v>0.92259999999999998</v>
      </c>
      <c r="K63">
        <v>0.99029999999999996</v>
      </c>
      <c r="L63">
        <v>0</v>
      </c>
      <c r="M63">
        <v>0</v>
      </c>
      <c r="N63">
        <v>2.0228000000000002</v>
      </c>
      <c r="Q63">
        <v>44251</v>
      </c>
      <c r="R63">
        <v>0.74322916666666661</v>
      </c>
      <c r="T63">
        <v>0.12</v>
      </c>
      <c r="U63">
        <v>0.24299999999999999</v>
      </c>
      <c r="V63" t="s">
        <v>225</v>
      </c>
      <c r="W63" t="s">
        <v>225</v>
      </c>
      <c r="AC63">
        <v>1</v>
      </c>
      <c r="AG63">
        <v>0.13050036369739901</v>
      </c>
      <c r="AH63">
        <v>0.24598367087280001</v>
      </c>
      <c r="AJ63">
        <v>0.12039963554722032</v>
      </c>
      <c r="AK63">
        <v>0.24359762926533385</v>
      </c>
    </row>
    <row r="64" spans="1:37" x14ac:dyDescent="0.35">
      <c r="A64">
        <v>28</v>
      </c>
      <c r="B64">
        <v>28</v>
      </c>
      <c r="C64">
        <v>300</v>
      </c>
      <c r="D64" t="s">
        <v>186</v>
      </c>
      <c r="E64" t="s">
        <v>22</v>
      </c>
      <c r="F64">
        <v>532</v>
      </c>
      <c r="G64">
        <v>925</v>
      </c>
      <c r="H64">
        <v>6.4000000000000001E-2</v>
      </c>
      <c r="I64">
        <v>8.6999999999999994E-2</v>
      </c>
      <c r="J64">
        <v>0.94869999999999999</v>
      </c>
      <c r="K64">
        <v>0.99150000000000005</v>
      </c>
      <c r="L64">
        <v>0</v>
      </c>
      <c r="M64">
        <v>0</v>
      </c>
      <c r="N64">
        <v>1.3428</v>
      </c>
      <c r="Q64">
        <v>44256</v>
      </c>
      <c r="R64">
        <v>0.79006944444444438</v>
      </c>
      <c r="T64">
        <v>0.192</v>
      </c>
      <c r="U64">
        <v>0.26099999999999995</v>
      </c>
      <c r="V64" t="s">
        <v>225</v>
      </c>
      <c r="W64" t="s">
        <v>225</v>
      </c>
      <c r="AC64">
        <v>1</v>
      </c>
      <c r="AG64">
        <v>0.20381153276766401</v>
      </c>
      <c r="AH64">
        <v>0.261917483625</v>
      </c>
      <c r="AJ64">
        <v>0.19335600113668283</v>
      </c>
      <c r="AK64">
        <v>0.25969118501418753</v>
      </c>
    </row>
    <row r="65" spans="1:37" x14ac:dyDescent="0.35">
      <c r="A65">
        <v>52</v>
      </c>
      <c r="B65">
        <v>52</v>
      </c>
      <c r="C65">
        <v>300</v>
      </c>
      <c r="D65" t="s">
        <v>138</v>
      </c>
      <c r="E65" t="s">
        <v>22</v>
      </c>
      <c r="F65">
        <v>464</v>
      </c>
      <c r="G65">
        <v>1068</v>
      </c>
      <c r="H65">
        <v>5.5E-2</v>
      </c>
      <c r="I65">
        <v>0.10199999999999999</v>
      </c>
      <c r="J65">
        <v>0.93069999999999997</v>
      </c>
      <c r="K65">
        <v>0.99</v>
      </c>
      <c r="L65">
        <v>0</v>
      </c>
      <c r="M65">
        <v>0</v>
      </c>
      <c r="N65">
        <v>1.8633999999999999</v>
      </c>
      <c r="Q65">
        <v>44252</v>
      </c>
      <c r="R65">
        <v>0.93546296296296294</v>
      </c>
      <c r="T65">
        <v>0.16500000000000001</v>
      </c>
      <c r="U65">
        <v>0.30599999999999999</v>
      </c>
      <c r="V65" t="s">
        <v>225</v>
      </c>
      <c r="W65" t="s">
        <v>225</v>
      </c>
      <c r="AC65">
        <v>1</v>
      </c>
      <c r="AG65">
        <v>0.17691923830585599</v>
      </c>
      <c r="AH65">
        <v>0.31011830638080001</v>
      </c>
      <c r="AJ65">
        <v>0.16465873509126017</v>
      </c>
      <c r="AK65">
        <v>0.30701712331699199</v>
      </c>
    </row>
    <row r="66" spans="1:37" x14ac:dyDescent="0.35">
      <c r="A66">
        <v>39</v>
      </c>
      <c r="B66">
        <v>39</v>
      </c>
      <c r="C66">
        <v>300</v>
      </c>
      <c r="D66" t="s">
        <v>126</v>
      </c>
      <c r="E66" t="s">
        <v>22</v>
      </c>
      <c r="F66">
        <v>542</v>
      </c>
      <c r="G66">
        <v>847</v>
      </c>
      <c r="H66">
        <v>6.4000000000000001E-2</v>
      </c>
      <c r="I66">
        <v>7.8E-2</v>
      </c>
      <c r="J66">
        <v>0.93069999999999997</v>
      </c>
      <c r="K66">
        <v>0.99</v>
      </c>
      <c r="L66">
        <v>0</v>
      </c>
      <c r="M66">
        <v>0</v>
      </c>
      <c r="N66">
        <v>1.2042999999999999</v>
      </c>
      <c r="Q66">
        <v>44252</v>
      </c>
      <c r="R66">
        <v>0.83839120370370368</v>
      </c>
      <c r="T66">
        <v>0.192</v>
      </c>
      <c r="U66">
        <v>0.23399999999999999</v>
      </c>
      <c r="V66" t="s">
        <v>225</v>
      </c>
      <c r="W66" t="s">
        <v>225</v>
      </c>
      <c r="AC66">
        <v>1</v>
      </c>
      <c r="AG66">
        <v>0.20776093747980401</v>
      </c>
      <c r="AH66">
        <v>0.23544933627779999</v>
      </c>
      <c r="AJ66">
        <v>0.19336310451245359</v>
      </c>
      <c r="AK66">
        <v>0.23309484291502197</v>
      </c>
    </row>
    <row r="67" spans="1:37" x14ac:dyDescent="0.35">
      <c r="A67">
        <v>12</v>
      </c>
      <c r="B67">
        <v>12</v>
      </c>
      <c r="C67">
        <v>300</v>
      </c>
      <c r="D67" t="s">
        <v>101</v>
      </c>
      <c r="E67" t="s">
        <v>22</v>
      </c>
      <c r="F67">
        <v>291</v>
      </c>
      <c r="G67">
        <v>940</v>
      </c>
      <c r="H67">
        <v>3.4000000000000002E-2</v>
      </c>
      <c r="I67">
        <v>8.7999999999999995E-2</v>
      </c>
      <c r="J67">
        <v>0.93069999999999997</v>
      </c>
      <c r="K67">
        <v>0.99</v>
      </c>
      <c r="L67">
        <v>0</v>
      </c>
      <c r="M67">
        <v>0</v>
      </c>
      <c r="N67">
        <v>2.6229</v>
      </c>
      <c r="Q67">
        <v>44252</v>
      </c>
      <c r="R67">
        <v>0.63756944444444441</v>
      </c>
      <c r="T67">
        <v>0.10200000000000001</v>
      </c>
      <c r="U67">
        <v>0.26400000000000001</v>
      </c>
      <c r="V67" t="s">
        <v>225</v>
      </c>
      <c r="W67" t="s">
        <v>225</v>
      </c>
      <c r="AC67">
        <v>1</v>
      </c>
      <c r="AG67">
        <v>0.10821640158759098</v>
      </c>
      <c r="AH67">
        <v>0.26699320511999997</v>
      </c>
      <c r="AJ67">
        <v>0.10071700495757092</v>
      </c>
      <c r="AK67">
        <v>0.26432327306879999</v>
      </c>
    </row>
    <row r="68" spans="1:37" x14ac:dyDescent="0.35">
      <c r="A68">
        <v>25</v>
      </c>
      <c r="B68">
        <v>25</v>
      </c>
      <c r="C68">
        <v>300</v>
      </c>
      <c r="D68" t="s">
        <v>113</v>
      </c>
      <c r="E68" t="s">
        <v>22</v>
      </c>
      <c r="F68">
        <v>578</v>
      </c>
      <c r="G68">
        <v>2131</v>
      </c>
      <c r="H68">
        <v>6.9000000000000006E-2</v>
      </c>
      <c r="I68">
        <v>0.216</v>
      </c>
      <c r="J68">
        <v>0.93069999999999997</v>
      </c>
      <c r="K68">
        <v>0.99</v>
      </c>
      <c r="L68">
        <v>0</v>
      </c>
      <c r="M68">
        <v>0</v>
      </c>
      <c r="N68">
        <v>3.1413000000000002</v>
      </c>
      <c r="Q68">
        <v>44252</v>
      </c>
      <c r="R68">
        <v>0.73381944444444447</v>
      </c>
      <c r="T68">
        <v>0.20700000000000002</v>
      </c>
      <c r="U68">
        <v>0.64800000000000002</v>
      </c>
      <c r="V68" t="s">
        <v>225</v>
      </c>
      <c r="W68" t="s">
        <v>225</v>
      </c>
      <c r="AC68">
        <v>1</v>
      </c>
      <c r="AG68">
        <v>0.22196744771532398</v>
      </c>
      <c r="AH68">
        <v>0.65527461451619984</v>
      </c>
      <c r="AJ68">
        <v>0.20658510358865201</v>
      </c>
      <c r="AK68">
        <v>0.64872186837103785</v>
      </c>
    </row>
    <row r="69" spans="1:37" x14ac:dyDescent="0.35">
      <c r="A69">
        <v>53</v>
      </c>
      <c r="B69">
        <v>53</v>
      </c>
      <c r="C69">
        <v>300</v>
      </c>
      <c r="D69" t="s">
        <v>209</v>
      </c>
      <c r="E69" t="s">
        <v>22</v>
      </c>
      <c r="F69">
        <v>423</v>
      </c>
      <c r="G69">
        <v>2300</v>
      </c>
      <c r="H69">
        <v>5.0999999999999997E-2</v>
      </c>
      <c r="I69">
        <v>0.23400000000000001</v>
      </c>
      <c r="J69">
        <v>0.94869999999999999</v>
      </c>
      <c r="K69">
        <v>0.99150000000000005</v>
      </c>
      <c r="L69">
        <v>0</v>
      </c>
      <c r="M69">
        <v>0</v>
      </c>
      <c r="N69">
        <v>4.6071999999999997</v>
      </c>
      <c r="Q69">
        <v>44256</v>
      </c>
      <c r="R69">
        <v>0.97688657407407409</v>
      </c>
      <c r="T69">
        <v>0.153</v>
      </c>
      <c r="U69">
        <v>0.70200000000000007</v>
      </c>
      <c r="V69" t="s">
        <v>225</v>
      </c>
      <c r="W69" t="s">
        <v>225</v>
      </c>
      <c r="AC69">
        <v>1</v>
      </c>
      <c r="AG69">
        <v>0.16067414555311901</v>
      </c>
      <c r="AH69">
        <v>0.70801360800000002</v>
      </c>
      <c r="AJ69">
        <v>0.15243156188624402</v>
      </c>
      <c r="AK69">
        <v>0.70199549233200009</v>
      </c>
    </row>
    <row r="70" spans="1:37" x14ac:dyDescent="0.35">
      <c r="A70">
        <v>30</v>
      </c>
      <c r="B70">
        <v>30</v>
      </c>
      <c r="C70">
        <v>300</v>
      </c>
      <c r="D70" t="s">
        <v>118</v>
      </c>
      <c r="E70" t="s">
        <v>22</v>
      </c>
      <c r="F70">
        <v>440</v>
      </c>
      <c r="G70">
        <v>1740</v>
      </c>
      <c r="H70">
        <v>5.1999999999999998E-2</v>
      </c>
      <c r="I70">
        <v>0.17499999999999999</v>
      </c>
      <c r="J70">
        <v>0.93069999999999997</v>
      </c>
      <c r="K70">
        <v>0.99</v>
      </c>
      <c r="L70">
        <v>0</v>
      </c>
      <c r="M70">
        <v>0</v>
      </c>
      <c r="N70">
        <v>3.3721000000000001</v>
      </c>
      <c r="Q70">
        <v>44252</v>
      </c>
      <c r="R70">
        <v>0.77114583333333331</v>
      </c>
      <c r="T70">
        <v>0.156</v>
      </c>
      <c r="U70">
        <v>0.52500000000000002</v>
      </c>
      <c r="V70" t="s">
        <v>225</v>
      </c>
      <c r="W70" t="s">
        <v>225</v>
      </c>
      <c r="AC70">
        <v>1</v>
      </c>
      <c r="AG70">
        <v>0.1674127112896</v>
      </c>
      <c r="AH70">
        <v>0.53101156991999987</v>
      </c>
      <c r="AJ70">
        <v>0.15581101039723072</v>
      </c>
      <c r="AK70">
        <v>0.52570145422079984</v>
      </c>
    </row>
    <row r="71" spans="1:37" x14ac:dyDescent="0.35">
      <c r="A71">
        <v>28</v>
      </c>
      <c r="B71">
        <v>31</v>
      </c>
      <c r="C71">
        <v>300</v>
      </c>
      <c r="D71" t="s">
        <v>95</v>
      </c>
      <c r="E71" t="s">
        <v>22</v>
      </c>
      <c r="F71">
        <v>478</v>
      </c>
      <c r="G71">
        <v>1656</v>
      </c>
      <c r="H71">
        <v>5.6000000000000001E-2</v>
      </c>
      <c r="I71">
        <v>0.16600000000000001</v>
      </c>
      <c r="J71">
        <v>0.92259999999999998</v>
      </c>
      <c r="K71">
        <v>0.99029999999999996</v>
      </c>
      <c r="L71">
        <v>0</v>
      </c>
      <c r="M71">
        <v>0</v>
      </c>
      <c r="N71">
        <v>2.9668000000000001</v>
      </c>
      <c r="Q71">
        <v>44251</v>
      </c>
      <c r="R71">
        <v>0.78789351851851863</v>
      </c>
      <c r="T71">
        <v>0.16800000000000001</v>
      </c>
      <c r="U71">
        <v>0.49800000000000005</v>
      </c>
      <c r="V71" t="s">
        <v>225</v>
      </c>
      <c r="W71" t="s">
        <v>225</v>
      </c>
      <c r="AC71">
        <v>1</v>
      </c>
      <c r="AG71">
        <v>0.18246106719372399</v>
      </c>
      <c r="AH71">
        <v>0.50390646645119996</v>
      </c>
      <c r="AJ71">
        <v>0.16833858059292975</v>
      </c>
      <c r="AK71">
        <v>0.49901857372662328</v>
      </c>
    </row>
    <row r="72" spans="1:37" x14ac:dyDescent="0.35">
      <c r="A72">
        <v>51</v>
      </c>
      <c r="B72">
        <v>51</v>
      </c>
      <c r="C72">
        <v>300</v>
      </c>
      <c r="D72" t="s">
        <v>207</v>
      </c>
      <c r="E72" t="s">
        <v>22</v>
      </c>
      <c r="F72">
        <v>528</v>
      </c>
      <c r="G72">
        <v>1598</v>
      </c>
      <c r="H72">
        <v>6.4000000000000001E-2</v>
      </c>
      <c r="I72">
        <v>0.16</v>
      </c>
      <c r="J72">
        <v>0.94869999999999999</v>
      </c>
      <c r="K72">
        <v>0.99150000000000005</v>
      </c>
      <c r="L72">
        <v>0</v>
      </c>
      <c r="M72">
        <v>0</v>
      </c>
      <c r="N72">
        <v>2.5065</v>
      </c>
      <c r="Q72">
        <v>44256</v>
      </c>
      <c r="R72">
        <v>0.96190972222222226</v>
      </c>
      <c r="T72">
        <v>0.192</v>
      </c>
      <c r="U72">
        <v>0.48</v>
      </c>
      <c r="V72" t="s">
        <v>225</v>
      </c>
      <c r="W72" t="s">
        <v>225</v>
      </c>
      <c r="AC72">
        <v>1</v>
      </c>
      <c r="AG72">
        <v>0.20223138717702399</v>
      </c>
      <c r="AH72">
        <v>0.4851065710968</v>
      </c>
      <c r="AJ72">
        <v>0.19185691701484267</v>
      </c>
      <c r="AK72">
        <v>0.4809831652424772</v>
      </c>
    </row>
    <row r="73" spans="1:37" x14ac:dyDescent="0.35">
      <c r="A73">
        <v>57</v>
      </c>
      <c r="B73">
        <v>57</v>
      </c>
      <c r="C73">
        <v>300</v>
      </c>
      <c r="D73" t="s">
        <v>213</v>
      </c>
      <c r="E73" t="s">
        <v>22</v>
      </c>
      <c r="F73">
        <v>1572</v>
      </c>
      <c r="G73">
        <v>1590</v>
      </c>
      <c r="H73">
        <v>0.189</v>
      </c>
      <c r="I73">
        <v>0.159</v>
      </c>
      <c r="J73">
        <v>0.94869999999999999</v>
      </c>
      <c r="K73">
        <v>0.99150000000000005</v>
      </c>
      <c r="L73">
        <v>0</v>
      </c>
      <c r="M73">
        <v>0</v>
      </c>
      <c r="N73">
        <v>0.84230000000000005</v>
      </c>
      <c r="Q73">
        <v>44257</v>
      </c>
      <c r="R73">
        <v>6.7129629629629622E-3</v>
      </c>
      <c r="T73">
        <v>0.56700000000000006</v>
      </c>
      <c r="U73">
        <v>0.47700000000000004</v>
      </c>
      <c r="V73" t="s">
        <v>225</v>
      </c>
      <c r="W73" t="s">
        <v>225</v>
      </c>
      <c r="AC73">
        <v>1</v>
      </c>
      <c r="AG73">
        <v>0.59848350521803584</v>
      </c>
      <c r="AH73">
        <v>0.48250806701999993</v>
      </c>
      <c r="AJ73">
        <v>0.56778130140035055</v>
      </c>
      <c r="AK73">
        <v>0.47840674845032993</v>
      </c>
    </row>
    <row r="74" spans="1:37" x14ac:dyDescent="0.35">
      <c r="A74">
        <v>21</v>
      </c>
      <c r="B74">
        <v>21</v>
      </c>
      <c r="C74">
        <v>300</v>
      </c>
      <c r="D74" t="s">
        <v>180</v>
      </c>
      <c r="E74" t="s">
        <v>22</v>
      </c>
      <c r="F74">
        <v>918</v>
      </c>
      <c r="G74">
        <v>2975</v>
      </c>
      <c r="H74">
        <v>0.112</v>
      </c>
      <c r="I74">
        <v>0.30199999999999999</v>
      </c>
      <c r="J74">
        <v>0.94869999999999999</v>
      </c>
      <c r="K74">
        <v>0.99150000000000005</v>
      </c>
      <c r="L74">
        <v>0</v>
      </c>
      <c r="M74">
        <v>0</v>
      </c>
      <c r="N74">
        <v>2.6852</v>
      </c>
      <c r="Q74">
        <v>44256</v>
      </c>
      <c r="R74">
        <v>0.73800925925925931</v>
      </c>
      <c r="T74">
        <v>0.33600000000000002</v>
      </c>
      <c r="U74">
        <v>0.90599999999999992</v>
      </c>
      <c r="V74" t="s">
        <v>225</v>
      </c>
      <c r="W74" t="s">
        <v>225</v>
      </c>
      <c r="AC74">
        <v>1</v>
      </c>
      <c r="AG74">
        <v>0.35526409889436394</v>
      </c>
      <c r="AH74">
        <v>0.91281478762500001</v>
      </c>
      <c r="AJ74">
        <v>0.33703905062108308</v>
      </c>
      <c r="AK74">
        <v>0.90505586193018761</v>
      </c>
    </row>
    <row r="75" spans="1:37" x14ac:dyDescent="0.35">
      <c r="A75">
        <v>21</v>
      </c>
      <c r="B75">
        <v>24</v>
      </c>
      <c r="C75">
        <v>300</v>
      </c>
      <c r="D75" t="s">
        <v>88</v>
      </c>
      <c r="E75" t="s">
        <v>22</v>
      </c>
      <c r="F75">
        <v>452</v>
      </c>
      <c r="G75">
        <v>2172</v>
      </c>
      <c r="H75">
        <v>5.2999999999999999E-2</v>
      </c>
      <c r="I75">
        <v>0.22</v>
      </c>
      <c r="J75">
        <v>0.92259999999999998</v>
      </c>
      <c r="K75">
        <v>0.99029999999999996</v>
      </c>
      <c r="L75">
        <v>0</v>
      </c>
      <c r="M75">
        <v>0</v>
      </c>
      <c r="N75">
        <v>4.1635</v>
      </c>
      <c r="Q75">
        <v>44251</v>
      </c>
      <c r="R75">
        <v>0.73578703703703707</v>
      </c>
      <c r="T75">
        <v>0.159</v>
      </c>
      <c r="U75">
        <v>0.66</v>
      </c>
      <c r="V75" t="s">
        <v>225</v>
      </c>
      <c r="W75" t="s">
        <v>225</v>
      </c>
      <c r="AC75">
        <v>1</v>
      </c>
      <c r="AG75">
        <v>0.172166961469744</v>
      </c>
      <c r="AH75">
        <v>0.66812310401279995</v>
      </c>
      <c r="AJ75">
        <v>0.15884123865198582</v>
      </c>
      <c r="AK75">
        <v>0.66164230990387574</v>
      </c>
    </row>
    <row r="76" spans="1:37" x14ac:dyDescent="0.35">
      <c r="A76">
        <v>60</v>
      </c>
      <c r="B76">
        <v>60</v>
      </c>
      <c r="C76">
        <v>300</v>
      </c>
      <c r="D76" t="s">
        <v>215</v>
      </c>
      <c r="E76" t="s">
        <v>22</v>
      </c>
      <c r="F76">
        <v>1086</v>
      </c>
      <c r="G76">
        <v>2573</v>
      </c>
      <c r="H76">
        <v>0.13300000000000001</v>
      </c>
      <c r="I76">
        <v>0.26200000000000001</v>
      </c>
      <c r="J76">
        <v>0.94869999999999999</v>
      </c>
      <c r="K76">
        <v>0.99150000000000005</v>
      </c>
      <c r="L76">
        <v>0</v>
      </c>
      <c r="M76">
        <v>0</v>
      </c>
      <c r="N76">
        <v>1.9681</v>
      </c>
      <c r="Q76">
        <v>44257</v>
      </c>
      <c r="R76">
        <v>2.8935185185185185E-2</v>
      </c>
      <c r="T76">
        <v>0.39900000000000008</v>
      </c>
      <c r="U76">
        <v>0.78600000000000003</v>
      </c>
      <c r="V76" t="s">
        <v>225</v>
      </c>
      <c r="W76" t="s">
        <v>225</v>
      </c>
      <c r="AC76">
        <v>1</v>
      </c>
      <c r="AG76">
        <v>0.42054355892095602</v>
      </c>
      <c r="AH76">
        <v>0.79196984034179985</v>
      </c>
      <c r="AJ76">
        <v>0.39896967434831099</v>
      </c>
      <c r="AK76">
        <v>0.78523809669889455</v>
      </c>
    </row>
    <row r="77" spans="1:37" x14ac:dyDescent="0.35">
      <c r="A77">
        <v>19</v>
      </c>
      <c r="B77">
        <v>19</v>
      </c>
      <c r="C77">
        <v>300</v>
      </c>
      <c r="D77" t="s">
        <v>51</v>
      </c>
      <c r="E77" t="s">
        <v>22</v>
      </c>
      <c r="F77">
        <v>379</v>
      </c>
      <c r="G77">
        <v>1236</v>
      </c>
      <c r="H77">
        <v>4.3999999999999997E-2</v>
      </c>
      <c r="I77">
        <v>0.121</v>
      </c>
      <c r="J77">
        <v>0.92589999999999995</v>
      </c>
      <c r="K77">
        <v>0.98919999999999997</v>
      </c>
      <c r="L77">
        <v>0</v>
      </c>
      <c r="M77">
        <v>0</v>
      </c>
      <c r="N77">
        <v>2.7292000000000001</v>
      </c>
      <c r="Q77">
        <v>44250</v>
      </c>
      <c r="R77">
        <v>0.64777777777777779</v>
      </c>
      <c r="T77">
        <v>0.13200000000000001</v>
      </c>
      <c r="U77">
        <v>0.36299999999999999</v>
      </c>
      <c r="V77" t="s">
        <v>225</v>
      </c>
      <c r="W77" t="s">
        <v>225</v>
      </c>
      <c r="AC77">
        <v>1</v>
      </c>
      <c r="AG77">
        <v>0.143214761412151</v>
      </c>
      <c r="AH77">
        <v>0.36621000136320003</v>
      </c>
      <c r="AJ77">
        <v>0.13260254759151061</v>
      </c>
      <c r="AK77">
        <v>0.36225493334847747</v>
      </c>
    </row>
    <row r="78" spans="1:37" x14ac:dyDescent="0.35">
      <c r="A78">
        <v>32</v>
      </c>
      <c r="B78">
        <v>32</v>
      </c>
      <c r="C78">
        <v>300</v>
      </c>
      <c r="D78" t="s">
        <v>63</v>
      </c>
      <c r="E78" t="s">
        <v>22</v>
      </c>
      <c r="F78">
        <v>300</v>
      </c>
      <c r="G78">
        <v>1071</v>
      </c>
      <c r="H78">
        <v>3.4000000000000002E-2</v>
      </c>
      <c r="I78">
        <v>0.10299999999999999</v>
      </c>
      <c r="J78">
        <v>0.92589999999999995</v>
      </c>
      <c r="K78">
        <v>0.98919999999999997</v>
      </c>
      <c r="L78">
        <v>0</v>
      </c>
      <c r="M78">
        <v>0</v>
      </c>
      <c r="N78">
        <v>2.9762</v>
      </c>
      <c r="Q78">
        <v>44250</v>
      </c>
      <c r="R78">
        <v>0.74450231481481488</v>
      </c>
      <c r="T78">
        <v>0.10200000000000001</v>
      </c>
      <c r="U78">
        <v>0.309</v>
      </c>
      <c r="V78" t="s">
        <v>225</v>
      </c>
      <c r="W78" t="s">
        <v>225</v>
      </c>
      <c r="AC78">
        <v>1</v>
      </c>
      <c r="AG78">
        <v>0.11180065098999999</v>
      </c>
      <c r="AH78">
        <v>0.31112502041220003</v>
      </c>
      <c r="AJ78">
        <v>0.10351622275164098</v>
      </c>
      <c r="AK78">
        <v>0.30776487019174825</v>
      </c>
    </row>
    <row r="79" spans="1:37" x14ac:dyDescent="0.35">
      <c r="A79">
        <v>50</v>
      </c>
      <c r="B79">
        <v>50</v>
      </c>
      <c r="C79">
        <v>300</v>
      </c>
      <c r="D79" t="s">
        <v>206</v>
      </c>
      <c r="E79" t="s">
        <v>22</v>
      </c>
      <c r="F79">
        <v>354</v>
      </c>
      <c r="G79">
        <v>1114</v>
      </c>
      <c r="H79">
        <v>4.2000000000000003E-2</v>
      </c>
      <c r="I79">
        <v>0.108</v>
      </c>
      <c r="J79">
        <v>0.94869999999999999</v>
      </c>
      <c r="K79">
        <v>0.99150000000000005</v>
      </c>
      <c r="L79">
        <v>0</v>
      </c>
      <c r="M79">
        <v>0</v>
      </c>
      <c r="N79">
        <v>2.5485000000000002</v>
      </c>
      <c r="Q79">
        <v>44256</v>
      </c>
      <c r="R79">
        <v>0.9544097222222222</v>
      </c>
      <c r="T79">
        <v>0.126</v>
      </c>
      <c r="U79">
        <v>0.32400000000000001</v>
      </c>
      <c r="V79" t="s">
        <v>225</v>
      </c>
      <c r="W79" t="s">
        <v>225</v>
      </c>
      <c r="AC79">
        <v>1</v>
      </c>
      <c r="AG79">
        <v>0.13328283727807599</v>
      </c>
      <c r="AH79">
        <v>0.32553430222320001</v>
      </c>
      <c r="AJ79">
        <v>0.12644542772571069</v>
      </c>
      <c r="AK79">
        <v>0.32276726065430283</v>
      </c>
    </row>
    <row r="80" spans="1:37" x14ac:dyDescent="0.35">
      <c r="A80">
        <v>27</v>
      </c>
      <c r="B80">
        <v>30</v>
      </c>
      <c r="C80">
        <v>300</v>
      </c>
      <c r="D80" t="s">
        <v>94</v>
      </c>
      <c r="E80" t="s">
        <v>22</v>
      </c>
      <c r="F80">
        <v>369</v>
      </c>
      <c r="G80">
        <v>1367</v>
      </c>
      <c r="H80">
        <v>4.2999999999999997E-2</v>
      </c>
      <c r="I80">
        <v>0.13500000000000001</v>
      </c>
      <c r="J80">
        <v>0.92259999999999998</v>
      </c>
      <c r="K80">
        <v>0.99029999999999996</v>
      </c>
      <c r="L80">
        <v>0</v>
      </c>
      <c r="M80">
        <v>0</v>
      </c>
      <c r="N80">
        <v>3.1522000000000001</v>
      </c>
      <c r="Q80">
        <v>44251</v>
      </c>
      <c r="R80">
        <v>0.7804282407407408</v>
      </c>
      <c r="T80">
        <v>0.12899999999999998</v>
      </c>
      <c r="U80">
        <v>0.40500000000000003</v>
      </c>
      <c r="V80" t="s">
        <v>225</v>
      </c>
      <c r="W80" t="s">
        <v>225</v>
      </c>
      <c r="AC80">
        <v>1</v>
      </c>
      <c r="AG80">
        <v>0.13924301954187099</v>
      </c>
      <c r="AH80">
        <v>0.40954645885379998</v>
      </c>
      <c r="AJ80">
        <v>0.12846560982933017</v>
      </c>
      <c r="AK80">
        <v>0.40557385820291808</v>
      </c>
    </row>
    <row r="81" spans="1:37" x14ac:dyDescent="0.35">
      <c r="A81">
        <v>45</v>
      </c>
      <c r="B81">
        <v>45</v>
      </c>
      <c r="C81">
        <v>300</v>
      </c>
      <c r="D81" t="s">
        <v>75</v>
      </c>
      <c r="E81" t="s">
        <v>22</v>
      </c>
      <c r="F81">
        <v>209</v>
      </c>
      <c r="G81">
        <v>875</v>
      </c>
      <c r="H81">
        <v>2.3E-2</v>
      </c>
      <c r="I81">
        <v>8.1000000000000003E-2</v>
      </c>
      <c r="J81">
        <v>0.92589999999999995</v>
      </c>
      <c r="K81">
        <v>0.98919999999999997</v>
      </c>
      <c r="L81">
        <v>0</v>
      </c>
      <c r="M81">
        <v>0</v>
      </c>
      <c r="N81">
        <v>3.4596</v>
      </c>
      <c r="Q81">
        <v>44250</v>
      </c>
      <c r="R81">
        <v>0.84165509259259252</v>
      </c>
      <c r="T81">
        <v>6.8999999999999992E-2</v>
      </c>
      <c r="U81">
        <v>0.24299999999999999</v>
      </c>
      <c r="V81" t="s">
        <v>225</v>
      </c>
      <c r="W81" t="s">
        <v>225</v>
      </c>
      <c r="AC81">
        <v>1</v>
      </c>
      <c r="AG81">
        <v>7.5508778236590995E-2</v>
      </c>
      <c r="AH81">
        <v>0.244965080625</v>
      </c>
      <c r="AJ81">
        <v>6.9913577769259605E-2</v>
      </c>
      <c r="AK81">
        <v>0.24231945775424998</v>
      </c>
    </row>
    <row r="82" spans="1:37" x14ac:dyDescent="0.35">
      <c r="A82">
        <v>23</v>
      </c>
      <c r="B82">
        <v>23</v>
      </c>
      <c r="C82">
        <v>300</v>
      </c>
      <c r="D82" t="s">
        <v>54</v>
      </c>
      <c r="E82" t="s">
        <v>22</v>
      </c>
      <c r="F82">
        <v>145</v>
      </c>
      <c r="G82">
        <v>868</v>
      </c>
      <c r="H82">
        <v>1.4999999999999999E-2</v>
      </c>
      <c r="I82">
        <v>0.08</v>
      </c>
      <c r="J82">
        <v>0.92589999999999995</v>
      </c>
      <c r="K82">
        <v>0.98919999999999997</v>
      </c>
      <c r="L82">
        <v>0</v>
      </c>
      <c r="M82">
        <v>0</v>
      </c>
      <c r="N82">
        <v>5.2083000000000004</v>
      </c>
      <c r="Q82">
        <v>44250</v>
      </c>
      <c r="R82">
        <v>0.67745370370370372</v>
      </c>
      <c r="T82">
        <v>4.4999999999999998E-2</v>
      </c>
      <c r="U82">
        <v>0.24</v>
      </c>
      <c r="V82" t="s">
        <v>225</v>
      </c>
      <c r="W82" t="s">
        <v>225</v>
      </c>
      <c r="AC82">
        <v>1</v>
      </c>
      <c r="AG82">
        <v>4.9916853033774994E-2</v>
      </c>
      <c r="AH82">
        <v>0.2425876521408</v>
      </c>
      <c r="AJ82">
        <v>4.6218014223972266E-2</v>
      </c>
      <c r="AK82">
        <v>0.23996770549767935</v>
      </c>
    </row>
    <row r="83" spans="1:37" x14ac:dyDescent="0.35">
      <c r="A83">
        <v>36</v>
      </c>
      <c r="B83">
        <v>36</v>
      </c>
      <c r="C83">
        <v>300</v>
      </c>
      <c r="D83" t="s">
        <v>193</v>
      </c>
      <c r="E83" t="s">
        <v>22</v>
      </c>
      <c r="F83">
        <v>797</v>
      </c>
      <c r="G83">
        <v>651</v>
      </c>
      <c r="H83">
        <v>9.7000000000000003E-2</v>
      </c>
      <c r="I83">
        <v>5.6000000000000001E-2</v>
      </c>
      <c r="J83">
        <v>0.94869999999999999</v>
      </c>
      <c r="K83">
        <v>0.99150000000000005</v>
      </c>
      <c r="L83">
        <v>0</v>
      </c>
      <c r="M83">
        <v>0</v>
      </c>
      <c r="N83">
        <v>0.57099999999999995</v>
      </c>
      <c r="Q83">
        <v>44256</v>
      </c>
      <c r="R83">
        <v>0.84981481481481491</v>
      </c>
      <c r="T83">
        <v>0.29100000000000004</v>
      </c>
      <c r="U83">
        <v>0.16800000000000001</v>
      </c>
      <c r="V83" t="s">
        <v>225</v>
      </c>
      <c r="W83" t="s">
        <v>225</v>
      </c>
      <c r="AC83">
        <v>1</v>
      </c>
      <c r="AG83">
        <v>0.30800774124019897</v>
      </c>
      <c r="AH83">
        <v>0.16838885520419999</v>
      </c>
      <c r="AJ83">
        <v>0.29220694411457676</v>
      </c>
      <c r="AK83">
        <v>0.16695754993496431</v>
      </c>
    </row>
    <row r="84" spans="1:37" x14ac:dyDescent="0.35">
      <c r="A84">
        <v>11</v>
      </c>
      <c r="B84">
        <v>11</v>
      </c>
      <c r="C84">
        <v>300</v>
      </c>
      <c r="D84" t="s">
        <v>170</v>
      </c>
      <c r="E84" t="s">
        <v>22</v>
      </c>
      <c r="F84">
        <v>958</v>
      </c>
      <c r="G84">
        <v>2076</v>
      </c>
      <c r="H84">
        <v>0.11700000000000001</v>
      </c>
      <c r="I84">
        <v>0.21099999999999999</v>
      </c>
      <c r="J84">
        <v>0.94869999999999999</v>
      </c>
      <c r="K84">
        <v>0.99150000000000005</v>
      </c>
      <c r="L84">
        <v>0</v>
      </c>
      <c r="M84">
        <v>0</v>
      </c>
      <c r="N84">
        <v>1.7984</v>
      </c>
      <c r="Q84">
        <v>44256</v>
      </c>
      <c r="R84">
        <v>0.66415509259259264</v>
      </c>
      <c r="T84">
        <v>0.35100000000000003</v>
      </c>
      <c r="U84">
        <v>0.63300000000000001</v>
      </c>
      <c r="V84" t="s">
        <v>225</v>
      </c>
      <c r="W84" t="s">
        <v>225</v>
      </c>
      <c r="AC84">
        <v>1</v>
      </c>
      <c r="AG84">
        <v>0.37084190914380399</v>
      </c>
      <c r="AH84">
        <v>0.63798468529919994</v>
      </c>
      <c r="AJ84">
        <v>0.35181771920472682</v>
      </c>
      <c r="AK84">
        <v>0.6325618154741568</v>
      </c>
    </row>
    <row r="85" spans="1:37" x14ac:dyDescent="0.35">
      <c r="A85">
        <v>24</v>
      </c>
      <c r="B85">
        <v>24</v>
      </c>
      <c r="C85">
        <v>300</v>
      </c>
      <c r="D85" t="s">
        <v>112</v>
      </c>
      <c r="E85" t="s">
        <v>22</v>
      </c>
      <c r="F85">
        <v>365</v>
      </c>
      <c r="G85">
        <v>1708</v>
      </c>
      <c r="H85">
        <v>4.2999999999999997E-2</v>
      </c>
      <c r="I85">
        <v>0.17199999999999999</v>
      </c>
      <c r="J85">
        <v>0.93069999999999997</v>
      </c>
      <c r="K85">
        <v>0.99</v>
      </c>
      <c r="L85">
        <v>0</v>
      </c>
      <c r="M85">
        <v>0</v>
      </c>
      <c r="N85">
        <v>4.0198</v>
      </c>
      <c r="Q85">
        <v>44252</v>
      </c>
      <c r="R85">
        <v>0.72633101851851845</v>
      </c>
      <c r="T85">
        <v>0.12899999999999998</v>
      </c>
      <c r="U85">
        <v>0.5159999999999999</v>
      </c>
      <c r="V85" t="s">
        <v>225</v>
      </c>
      <c r="W85" t="s">
        <v>225</v>
      </c>
      <c r="AC85">
        <v>1</v>
      </c>
      <c r="AG85">
        <v>0.13765393908797499</v>
      </c>
      <c r="AH85">
        <v>0.52070288186879987</v>
      </c>
      <c r="AJ85">
        <v>0.12811452110917831</v>
      </c>
      <c r="AK85">
        <v>0.51549585305011192</v>
      </c>
    </row>
    <row r="86" spans="1:37" x14ac:dyDescent="0.35">
      <c r="A86">
        <v>29</v>
      </c>
      <c r="B86">
        <v>29</v>
      </c>
      <c r="C86">
        <v>300</v>
      </c>
      <c r="D86" t="s">
        <v>60</v>
      </c>
      <c r="E86" t="s">
        <v>22</v>
      </c>
      <c r="F86">
        <v>357</v>
      </c>
      <c r="G86">
        <v>1552</v>
      </c>
      <c r="H86">
        <v>4.2000000000000003E-2</v>
      </c>
      <c r="I86">
        <v>0.155</v>
      </c>
      <c r="J86">
        <v>0.92589999999999995</v>
      </c>
      <c r="K86">
        <v>0.98919999999999997</v>
      </c>
      <c r="L86">
        <v>0</v>
      </c>
      <c r="M86">
        <v>0</v>
      </c>
      <c r="N86">
        <v>3.7309000000000001</v>
      </c>
      <c r="Q86">
        <v>44250</v>
      </c>
      <c r="R86">
        <v>0.72214120370370372</v>
      </c>
      <c r="T86">
        <v>0.126</v>
      </c>
      <c r="U86">
        <v>0.46500000000000002</v>
      </c>
      <c r="V86" t="s">
        <v>225</v>
      </c>
      <c r="W86" t="s">
        <v>225</v>
      </c>
      <c r="AC86">
        <v>1</v>
      </c>
      <c r="AG86">
        <v>0.13447512039883899</v>
      </c>
      <c r="AH86">
        <v>0.47014724551679993</v>
      </c>
      <c r="AJ86">
        <v>0.12451051397728502</v>
      </c>
      <c r="AK86">
        <v>0.46506965526521848</v>
      </c>
    </row>
    <row r="87" spans="1:37" x14ac:dyDescent="0.35">
      <c r="A87">
        <v>45</v>
      </c>
      <c r="B87">
        <v>45</v>
      </c>
      <c r="C87">
        <v>300</v>
      </c>
      <c r="D87" t="s">
        <v>202</v>
      </c>
      <c r="E87" t="s">
        <v>22</v>
      </c>
      <c r="F87">
        <v>340</v>
      </c>
      <c r="G87">
        <v>1335</v>
      </c>
      <c r="H87">
        <v>0.04</v>
      </c>
      <c r="I87">
        <v>0.13200000000000001</v>
      </c>
      <c r="J87">
        <v>0.94869999999999999</v>
      </c>
      <c r="K87">
        <v>0.99150000000000005</v>
      </c>
      <c r="L87">
        <v>0</v>
      </c>
      <c r="M87">
        <v>0</v>
      </c>
      <c r="N87">
        <v>3.2654000000000001</v>
      </c>
      <c r="Q87">
        <v>44256</v>
      </c>
      <c r="R87">
        <v>0.9170949074074074</v>
      </c>
      <c r="T87">
        <v>0.12</v>
      </c>
      <c r="U87">
        <v>0.39600000000000002</v>
      </c>
      <c r="V87" t="s">
        <v>225</v>
      </c>
      <c r="W87" t="s">
        <v>225</v>
      </c>
      <c r="AC87">
        <v>1</v>
      </c>
      <c r="AG87">
        <v>0.12771721863159999</v>
      </c>
      <c r="AH87">
        <v>0.39899294434499999</v>
      </c>
      <c r="AJ87">
        <v>0.12116532531579891</v>
      </c>
      <c r="AK87">
        <v>0.39560150431806751</v>
      </c>
    </row>
    <row r="88" spans="1:37" x14ac:dyDescent="0.35">
      <c r="A88">
        <v>23</v>
      </c>
      <c r="B88">
        <v>23</v>
      </c>
      <c r="C88">
        <v>300</v>
      </c>
      <c r="D88" t="s">
        <v>111</v>
      </c>
      <c r="E88" t="s">
        <v>22</v>
      </c>
      <c r="F88">
        <v>508</v>
      </c>
      <c r="G88">
        <v>1484</v>
      </c>
      <c r="H88">
        <v>0.06</v>
      </c>
      <c r="I88">
        <v>0.14799999999999999</v>
      </c>
      <c r="J88">
        <v>0.93069999999999997</v>
      </c>
      <c r="K88">
        <v>0.99</v>
      </c>
      <c r="L88">
        <v>0</v>
      </c>
      <c r="M88">
        <v>0</v>
      </c>
      <c r="N88">
        <v>2.4538000000000002</v>
      </c>
      <c r="Q88">
        <v>44252</v>
      </c>
      <c r="R88">
        <v>0.71886574074074072</v>
      </c>
      <c r="T88">
        <v>0.18</v>
      </c>
      <c r="U88">
        <v>0.44400000000000001</v>
      </c>
      <c r="V88" t="s">
        <v>225</v>
      </c>
      <c r="W88" t="s">
        <v>225</v>
      </c>
      <c r="AC88">
        <v>1</v>
      </c>
      <c r="AG88">
        <v>0.19432737031710401</v>
      </c>
      <c r="AH88">
        <v>0.44795395691520001</v>
      </c>
      <c r="AJ88">
        <v>0.1808604835541287</v>
      </c>
      <c r="AK88">
        <v>0.44347441734604803</v>
      </c>
    </row>
    <row r="89" spans="1:37" x14ac:dyDescent="0.35">
      <c r="A89">
        <v>69</v>
      </c>
      <c r="B89">
        <v>69</v>
      </c>
      <c r="C89">
        <v>300</v>
      </c>
      <c r="D89" t="s">
        <v>154</v>
      </c>
      <c r="E89" t="s">
        <v>22</v>
      </c>
      <c r="F89">
        <v>1265</v>
      </c>
      <c r="G89">
        <v>788</v>
      </c>
      <c r="H89">
        <v>0.152</v>
      </c>
      <c r="I89">
        <v>7.0999999999999994E-2</v>
      </c>
      <c r="J89">
        <v>0.93069999999999997</v>
      </c>
      <c r="K89">
        <v>0.99</v>
      </c>
      <c r="L89">
        <v>0</v>
      </c>
      <c r="M89">
        <v>0</v>
      </c>
      <c r="N89">
        <v>0.46800000000000003</v>
      </c>
      <c r="Q89">
        <v>44253</v>
      </c>
      <c r="R89">
        <v>6.2511574074074081E-2</v>
      </c>
      <c r="T89">
        <v>0.45600000000000002</v>
      </c>
      <c r="U89">
        <v>0.21299999999999997</v>
      </c>
      <c r="V89" t="s">
        <v>225</v>
      </c>
      <c r="W89" t="s">
        <v>225</v>
      </c>
      <c r="AC89">
        <v>1</v>
      </c>
      <c r="AG89">
        <v>0.4896716779249749</v>
      </c>
      <c r="AH89">
        <v>0.2153456605248</v>
      </c>
      <c r="AJ89">
        <v>0.45573743064477412</v>
      </c>
      <c r="AK89">
        <v>0.21319220391955201</v>
      </c>
    </row>
    <row r="90" spans="1:37" x14ac:dyDescent="0.35">
      <c r="A90">
        <v>25</v>
      </c>
      <c r="B90">
        <v>25</v>
      </c>
      <c r="C90">
        <v>300</v>
      </c>
      <c r="D90" t="s">
        <v>183</v>
      </c>
      <c r="E90" t="s">
        <v>22</v>
      </c>
      <c r="F90">
        <v>1076</v>
      </c>
      <c r="G90">
        <v>803</v>
      </c>
      <c r="H90">
        <v>0.13200000000000001</v>
      </c>
      <c r="I90">
        <v>7.2999999999999995E-2</v>
      </c>
      <c r="J90">
        <v>0.94869999999999999</v>
      </c>
      <c r="K90">
        <v>0.99150000000000005</v>
      </c>
      <c r="L90">
        <v>0</v>
      </c>
      <c r="M90">
        <v>0</v>
      </c>
      <c r="N90">
        <v>0.55269999999999997</v>
      </c>
      <c r="Q90">
        <v>44256</v>
      </c>
      <c r="R90">
        <v>0.7677546296296297</v>
      </c>
      <c r="T90">
        <v>0.39600000000000002</v>
      </c>
      <c r="U90">
        <v>0.21899999999999997</v>
      </c>
      <c r="V90" t="s">
        <v>225</v>
      </c>
      <c r="W90" t="s">
        <v>225</v>
      </c>
      <c r="AC90">
        <v>1</v>
      </c>
      <c r="AG90">
        <v>0.41666870276113599</v>
      </c>
      <c r="AH90">
        <v>0.2204635333578</v>
      </c>
      <c r="AJ90">
        <v>0.39529359830948974</v>
      </c>
      <c r="AK90">
        <v>0.2185895933242587</v>
      </c>
    </row>
    <row r="91" spans="1:37" x14ac:dyDescent="0.35">
      <c r="A91">
        <v>39</v>
      </c>
      <c r="B91">
        <v>39</v>
      </c>
      <c r="C91">
        <v>300</v>
      </c>
      <c r="D91" t="s">
        <v>69</v>
      </c>
      <c r="E91" t="s">
        <v>22</v>
      </c>
      <c r="F91">
        <v>232</v>
      </c>
      <c r="G91">
        <v>948</v>
      </c>
      <c r="H91">
        <v>2.5999999999999999E-2</v>
      </c>
      <c r="I91">
        <v>8.8999999999999996E-2</v>
      </c>
      <c r="J91">
        <v>0.92589999999999995</v>
      </c>
      <c r="K91">
        <v>0.98919999999999997</v>
      </c>
      <c r="L91">
        <v>0</v>
      </c>
      <c r="M91">
        <v>0</v>
      </c>
      <c r="N91">
        <v>3.3948999999999998</v>
      </c>
      <c r="Q91">
        <v>44250</v>
      </c>
      <c r="R91">
        <v>0.79680555555555566</v>
      </c>
      <c r="T91">
        <v>7.8E-2</v>
      </c>
      <c r="U91">
        <v>0.26700000000000002</v>
      </c>
      <c r="V91" t="s">
        <v>225</v>
      </c>
      <c r="W91" t="s">
        <v>225</v>
      </c>
      <c r="AC91">
        <v>1</v>
      </c>
      <c r="AG91">
        <v>8.4692165726463986E-2</v>
      </c>
      <c r="AH91">
        <v>0.26969836951679999</v>
      </c>
      <c r="AJ91">
        <v>7.8416476246133002E-2</v>
      </c>
      <c r="AK91">
        <v>0.26678562712601855</v>
      </c>
    </row>
    <row r="92" spans="1:37" x14ac:dyDescent="0.35">
      <c r="A92">
        <v>43</v>
      </c>
      <c r="B92">
        <v>43</v>
      </c>
      <c r="C92">
        <v>300</v>
      </c>
      <c r="D92" t="s">
        <v>200</v>
      </c>
      <c r="E92" t="s">
        <v>22</v>
      </c>
      <c r="F92">
        <v>267</v>
      </c>
      <c r="G92">
        <v>743</v>
      </c>
      <c r="H92">
        <v>3.1E-2</v>
      </c>
      <c r="I92">
        <v>6.6000000000000003E-2</v>
      </c>
      <c r="J92">
        <v>0.94869999999999999</v>
      </c>
      <c r="K92">
        <v>0.99150000000000005</v>
      </c>
      <c r="L92">
        <v>0</v>
      </c>
      <c r="M92">
        <v>0</v>
      </c>
      <c r="N92">
        <v>2.1158000000000001</v>
      </c>
      <c r="Q92">
        <v>44256</v>
      </c>
      <c r="R92">
        <v>0.90216435185185195</v>
      </c>
      <c r="T92">
        <v>9.3000000000000013E-2</v>
      </c>
      <c r="U92">
        <v>0.19800000000000001</v>
      </c>
      <c r="V92" t="s">
        <v>225</v>
      </c>
      <c r="W92" t="s">
        <v>225</v>
      </c>
      <c r="AC92">
        <v>1</v>
      </c>
      <c r="AG92">
        <v>9.8652976485078994E-2</v>
      </c>
      <c r="AH92">
        <v>0.19996435136580001</v>
      </c>
      <c r="AJ92">
        <v>9.3592078791394445E-2</v>
      </c>
      <c r="AK92">
        <v>0.19826465437919072</v>
      </c>
    </row>
    <row r="93" spans="1:37" x14ac:dyDescent="0.35">
      <c r="A93">
        <v>55</v>
      </c>
      <c r="B93">
        <v>55</v>
      </c>
      <c r="C93">
        <v>300</v>
      </c>
      <c r="D93" t="s">
        <v>211</v>
      </c>
      <c r="E93" t="s">
        <v>22</v>
      </c>
      <c r="F93">
        <v>1427</v>
      </c>
      <c r="G93">
        <v>5239</v>
      </c>
      <c r="H93">
        <v>0.17499999999999999</v>
      </c>
      <c r="I93">
        <v>0.50600000000000001</v>
      </c>
      <c r="J93">
        <v>0.94869999999999999</v>
      </c>
      <c r="K93">
        <v>0.99150000000000005</v>
      </c>
      <c r="L93">
        <v>0</v>
      </c>
      <c r="M93">
        <v>0</v>
      </c>
      <c r="N93">
        <v>2.9003999999999999</v>
      </c>
      <c r="Q93">
        <v>44256</v>
      </c>
      <c r="R93">
        <v>0.9918865740740741</v>
      </c>
      <c r="T93">
        <v>0.52500000000000002</v>
      </c>
      <c r="U93">
        <v>1.518</v>
      </c>
      <c r="V93" t="s">
        <v>225</v>
      </c>
      <c r="W93" t="s">
        <v>225</v>
      </c>
      <c r="AC93">
        <v>1</v>
      </c>
      <c r="AG93">
        <v>0.55185604452451886</v>
      </c>
      <c r="AH93">
        <v>1.5314920879481999</v>
      </c>
      <c r="AJ93">
        <v>0.52354582944041106</v>
      </c>
      <c r="AK93">
        <v>1.5184744052006403</v>
      </c>
    </row>
    <row r="94" spans="1:37" x14ac:dyDescent="0.35">
      <c r="A94">
        <v>59</v>
      </c>
      <c r="B94">
        <v>59</v>
      </c>
      <c r="C94">
        <v>300</v>
      </c>
      <c r="D94" t="s">
        <v>144</v>
      </c>
      <c r="E94" t="s">
        <v>22</v>
      </c>
      <c r="F94">
        <v>1246</v>
      </c>
      <c r="G94">
        <v>4168</v>
      </c>
      <c r="H94">
        <v>0.15</v>
      </c>
      <c r="I94">
        <v>0.41299999999999998</v>
      </c>
      <c r="J94">
        <v>0.93069999999999997</v>
      </c>
      <c r="K94">
        <v>0.99</v>
      </c>
      <c r="L94">
        <v>0</v>
      </c>
      <c r="M94">
        <v>0</v>
      </c>
      <c r="N94">
        <v>2.7604000000000002</v>
      </c>
      <c r="Q94">
        <v>44252</v>
      </c>
      <c r="R94">
        <v>0.98760416666666673</v>
      </c>
      <c r="T94">
        <v>0.45</v>
      </c>
      <c r="U94">
        <v>1.2389999999999999</v>
      </c>
      <c r="V94" t="s">
        <v>225</v>
      </c>
      <c r="W94" t="s">
        <v>225</v>
      </c>
      <c r="AC94">
        <v>1</v>
      </c>
      <c r="AG94">
        <v>0.482354886097276</v>
      </c>
      <c r="AH94">
        <v>1.2519266131008</v>
      </c>
      <c r="AJ94">
        <v>0.44892769249073478</v>
      </c>
      <c r="AK94">
        <v>1.2394073469697919</v>
      </c>
    </row>
    <row r="95" spans="1:37" x14ac:dyDescent="0.35">
      <c r="A95">
        <v>28</v>
      </c>
      <c r="B95">
        <v>28</v>
      </c>
      <c r="C95">
        <v>300</v>
      </c>
      <c r="D95" t="s">
        <v>116</v>
      </c>
      <c r="E95" t="s">
        <v>22</v>
      </c>
      <c r="F95">
        <v>471</v>
      </c>
      <c r="G95">
        <v>2158</v>
      </c>
      <c r="H95">
        <v>5.6000000000000001E-2</v>
      </c>
      <c r="I95">
        <v>0.219</v>
      </c>
      <c r="J95">
        <v>0.93069999999999997</v>
      </c>
      <c r="K95">
        <v>0.99</v>
      </c>
      <c r="L95">
        <v>0</v>
      </c>
      <c r="M95">
        <v>0</v>
      </c>
      <c r="N95">
        <v>3.9291</v>
      </c>
      <c r="Q95">
        <v>44252</v>
      </c>
      <c r="R95">
        <v>0.75621527777777775</v>
      </c>
      <c r="T95">
        <v>0.16800000000000001</v>
      </c>
      <c r="U95">
        <v>0.65700000000000003</v>
      </c>
      <c r="V95" t="s">
        <v>225</v>
      </c>
      <c r="W95" t="s">
        <v>225</v>
      </c>
      <c r="AC95">
        <v>1</v>
      </c>
      <c r="AG95">
        <v>0.179690488492351</v>
      </c>
      <c r="AH95">
        <v>0.66373969160879998</v>
      </c>
      <c r="AJ95">
        <v>0.16723793763983108</v>
      </c>
      <c r="AK95">
        <v>0.65710229469271197</v>
      </c>
    </row>
    <row r="96" spans="1:37" x14ac:dyDescent="0.35">
      <c r="A96">
        <v>26</v>
      </c>
      <c r="B96">
        <v>26</v>
      </c>
      <c r="C96">
        <v>300</v>
      </c>
      <c r="D96" t="s">
        <v>57</v>
      </c>
      <c r="E96" t="s">
        <v>22</v>
      </c>
      <c r="F96">
        <v>728</v>
      </c>
      <c r="G96">
        <v>3110</v>
      </c>
      <c r="H96">
        <v>8.6999999999999994E-2</v>
      </c>
      <c r="I96">
        <v>0.314</v>
      </c>
      <c r="J96">
        <v>0.92589999999999995</v>
      </c>
      <c r="K96">
        <v>0.98919999999999997</v>
      </c>
      <c r="L96">
        <v>0</v>
      </c>
      <c r="M96">
        <v>0</v>
      </c>
      <c r="N96">
        <v>3.6217000000000001</v>
      </c>
      <c r="Q96">
        <v>44250</v>
      </c>
      <c r="R96">
        <v>0.69976851851851851</v>
      </c>
      <c r="T96">
        <v>0.26099999999999995</v>
      </c>
      <c r="U96">
        <v>0.94200000000000006</v>
      </c>
      <c r="V96" t="s">
        <v>225</v>
      </c>
      <c r="W96" t="s">
        <v>225</v>
      </c>
      <c r="AC96">
        <v>1</v>
      </c>
      <c r="AG96">
        <v>0.280970072660224</v>
      </c>
      <c r="AH96">
        <v>0.95265355182</v>
      </c>
      <c r="AJ96">
        <v>0.26015019027610137</v>
      </c>
      <c r="AK96">
        <v>0.94236489346034402</v>
      </c>
    </row>
    <row r="97" spans="1:37" x14ac:dyDescent="0.35">
      <c r="A97">
        <v>18</v>
      </c>
      <c r="B97">
        <v>18</v>
      </c>
      <c r="C97">
        <v>300</v>
      </c>
      <c r="D97" t="s">
        <v>50</v>
      </c>
      <c r="E97" t="s">
        <v>22</v>
      </c>
      <c r="F97">
        <v>672</v>
      </c>
      <c r="G97">
        <v>2545</v>
      </c>
      <c r="H97">
        <v>0.08</v>
      </c>
      <c r="I97">
        <v>0.25800000000000001</v>
      </c>
      <c r="J97">
        <v>0.92589999999999995</v>
      </c>
      <c r="K97">
        <v>0.98919999999999997</v>
      </c>
      <c r="L97">
        <v>0</v>
      </c>
      <c r="M97">
        <v>0</v>
      </c>
      <c r="N97">
        <v>3.2305999999999999</v>
      </c>
      <c r="Q97">
        <v>44250</v>
      </c>
      <c r="R97">
        <v>0.6404050925925926</v>
      </c>
      <c r="T97">
        <v>0.24</v>
      </c>
      <c r="U97">
        <v>0.77400000000000002</v>
      </c>
      <c r="V97" t="s">
        <v>225</v>
      </c>
      <c r="W97" t="s">
        <v>225</v>
      </c>
      <c r="AC97">
        <v>1</v>
      </c>
      <c r="AG97">
        <v>0.258978494357824</v>
      </c>
      <c r="AH97">
        <v>0.78342929950499984</v>
      </c>
      <c r="AJ97">
        <v>0.23978818792590922</v>
      </c>
      <c r="AK97">
        <v>0.77496826307034583</v>
      </c>
    </row>
    <row r="98" spans="1:37" x14ac:dyDescent="0.35">
      <c r="A98">
        <v>33</v>
      </c>
      <c r="B98">
        <v>33</v>
      </c>
      <c r="C98">
        <v>300</v>
      </c>
      <c r="D98" t="s">
        <v>64</v>
      </c>
      <c r="E98" t="s">
        <v>22</v>
      </c>
      <c r="F98">
        <v>703</v>
      </c>
      <c r="G98">
        <v>2606</v>
      </c>
      <c r="H98">
        <v>8.4000000000000005E-2</v>
      </c>
      <c r="I98">
        <v>0.26400000000000001</v>
      </c>
      <c r="J98">
        <v>0.92589999999999995</v>
      </c>
      <c r="K98">
        <v>0.98919999999999997</v>
      </c>
      <c r="L98">
        <v>0</v>
      </c>
      <c r="M98">
        <v>0</v>
      </c>
      <c r="N98">
        <v>3.1595</v>
      </c>
      <c r="Q98">
        <v>44250</v>
      </c>
      <c r="R98">
        <v>0.75193287037037038</v>
      </c>
      <c r="T98">
        <v>0.252</v>
      </c>
      <c r="U98">
        <v>0.79200000000000004</v>
      </c>
      <c r="V98" t="s">
        <v>225</v>
      </c>
      <c r="W98" t="s">
        <v>225</v>
      </c>
      <c r="AC98">
        <v>1</v>
      </c>
      <c r="AG98">
        <v>0.27115771398919902</v>
      </c>
      <c r="AH98">
        <v>0.8020148328311999</v>
      </c>
      <c r="AJ98">
        <v>0.25106492738259933</v>
      </c>
      <c r="AK98">
        <v>0.79335307263662291</v>
      </c>
    </row>
    <row r="99" spans="1:37" x14ac:dyDescent="0.35">
      <c r="A99">
        <v>16</v>
      </c>
      <c r="B99">
        <v>16</v>
      </c>
      <c r="C99">
        <v>300</v>
      </c>
      <c r="D99" t="s">
        <v>48</v>
      </c>
      <c r="E99" t="s">
        <v>22</v>
      </c>
      <c r="F99">
        <v>1164</v>
      </c>
      <c r="G99">
        <v>2314</v>
      </c>
      <c r="H99">
        <v>0.13900000000000001</v>
      </c>
      <c r="I99">
        <v>0.23499999999999999</v>
      </c>
      <c r="J99">
        <v>0.92589999999999995</v>
      </c>
      <c r="K99">
        <v>0.98919999999999997</v>
      </c>
      <c r="L99">
        <v>0</v>
      </c>
      <c r="M99">
        <v>0</v>
      </c>
      <c r="N99">
        <v>1.6892</v>
      </c>
      <c r="Q99">
        <v>44250</v>
      </c>
      <c r="R99">
        <v>0.62557870370370372</v>
      </c>
      <c r="T99">
        <v>0.41700000000000004</v>
      </c>
      <c r="U99">
        <v>0.70499999999999996</v>
      </c>
      <c r="V99" t="s">
        <v>225</v>
      </c>
      <c r="W99" t="s">
        <v>225</v>
      </c>
      <c r="AC99">
        <v>1</v>
      </c>
      <c r="AG99">
        <v>0.45072040560145599</v>
      </c>
      <c r="AH99">
        <v>0.71235624334320002</v>
      </c>
      <c r="AJ99">
        <v>0.41732202354638809</v>
      </c>
      <c r="AK99">
        <v>0.7046627959150934</v>
      </c>
    </row>
    <row r="100" spans="1:37" x14ac:dyDescent="0.35">
      <c r="A100">
        <v>13</v>
      </c>
      <c r="B100">
        <v>16</v>
      </c>
      <c r="C100">
        <v>300</v>
      </c>
      <c r="D100" t="s">
        <v>81</v>
      </c>
      <c r="E100" t="s">
        <v>22</v>
      </c>
      <c r="F100">
        <v>797</v>
      </c>
      <c r="G100">
        <v>2700</v>
      </c>
      <c r="H100">
        <v>9.5000000000000001E-2</v>
      </c>
      <c r="I100">
        <v>0.27400000000000002</v>
      </c>
      <c r="J100">
        <v>0.92259999999999998</v>
      </c>
      <c r="K100">
        <v>0.99029999999999996</v>
      </c>
      <c r="L100">
        <v>0</v>
      </c>
      <c r="M100">
        <v>0</v>
      </c>
      <c r="N100">
        <v>2.8936999999999999</v>
      </c>
      <c r="Q100">
        <v>44251</v>
      </c>
      <c r="R100">
        <v>0.67643518518518519</v>
      </c>
      <c r="T100">
        <v>0.28499999999999998</v>
      </c>
      <c r="U100">
        <v>0.82200000000000006</v>
      </c>
      <c r="V100" t="s">
        <v>225</v>
      </c>
      <c r="W100" t="s">
        <v>225</v>
      </c>
      <c r="AC100">
        <v>1</v>
      </c>
      <c r="AG100">
        <v>0.30800774124019897</v>
      </c>
      <c r="AH100">
        <v>0.83050540799999995</v>
      </c>
      <c r="AJ100">
        <v>0.28416794206820756</v>
      </c>
      <c r="AK100">
        <v>0.82244950554239993</v>
      </c>
    </row>
    <row r="101" spans="1:37" x14ac:dyDescent="0.35">
      <c r="A101">
        <v>52</v>
      </c>
      <c r="B101">
        <v>52</v>
      </c>
      <c r="C101">
        <v>300</v>
      </c>
      <c r="D101" t="s">
        <v>208</v>
      </c>
      <c r="E101" t="s">
        <v>22</v>
      </c>
      <c r="F101">
        <v>414</v>
      </c>
      <c r="G101">
        <v>3095</v>
      </c>
      <c r="H101">
        <v>0.05</v>
      </c>
      <c r="I101">
        <v>0.313</v>
      </c>
      <c r="J101">
        <v>0.94869999999999999</v>
      </c>
      <c r="K101">
        <v>0.99150000000000005</v>
      </c>
      <c r="L101">
        <v>0</v>
      </c>
      <c r="M101">
        <v>0</v>
      </c>
      <c r="N101">
        <v>6.3045999999999998</v>
      </c>
      <c r="Q101">
        <v>44256</v>
      </c>
      <c r="R101">
        <v>0.96936342592592595</v>
      </c>
      <c r="T101">
        <v>0.15</v>
      </c>
      <c r="U101">
        <v>0.93900000000000006</v>
      </c>
      <c r="V101" t="s">
        <v>225</v>
      </c>
      <c r="W101" t="s">
        <v>225</v>
      </c>
      <c r="AC101">
        <v>1</v>
      </c>
      <c r="AG101">
        <v>0.157105066232956</v>
      </c>
      <c r="AH101">
        <v>0.94824548290499999</v>
      </c>
      <c r="AJ101">
        <v>0.14904557633520535</v>
      </c>
      <c r="AK101">
        <v>0.94018539630030751</v>
      </c>
    </row>
    <row r="102" spans="1:37" x14ac:dyDescent="0.35">
      <c r="A102">
        <v>32</v>
      </c>
      <c r="B102">
        <v>32</v>
      </c>
      <c r="C102">
        <v>300</v>
      </c>
      <c r="D102" t="s">
        <v>190</v>
      </c>
      <c r="E102" t="s">
        <v>22</v>
      </c>
      <c r="F102">
        <v>452</v>
      </c>
      <c r="G102">
        <v>2983</v>
      </c>
      <c r="H102">
        <v>5.3999999999999999E-2</v>
      </c>
      <c r="I102">
        <v>0.30199999999999999</v>
      </c>
      <c r="J102">
        <v>0.94869999999999999</v>
      </c>
      <c r="K102">
        <v>0.99150000000000005</v>
      </c>
      <c r="L102">
        <v>0</v>
      </c>
      <c r="M102">
        <v>0</v>
      </c>
      <c r="N102">
        <v>5.5621999999999998</v>
      </c>
      <c r="Q102">
        <v>44256</v>
      </c>
      <c r="R102">
        <v>0.81995370370370368</v>
      </c>
      <c r="T102">
        <v>0.16200000000000001</v>
      </c>
      <c r="U102">
        <v>0.90599999999999992</v>
      </c>
      <c r="V102" t="s">
        <v>225</v>
      </c>
      <c r="W102" t="s">
        <v>225</v>
      </c>
      <c r="AC102">
        <v>1</v>
      </c>
      <c r="AG102">
        <v>0.172166961469744</v>
      </c>
      <c r="AH102">
        <v>0.91518602317379993</v>
      </c>
      <c r="AJ102">
        <v>0.16333479634634612</v>
      </c>
      <c r="AK102">
        <v>0.9074069419768227</v>
      </c>
    </row>
    <row r="103" spans="1:37" x14ac:dyDescent="0.35">
      <c r="A103">
        <v>18</v>
      </c>
      <c r="B103">
        <v>21</v>
      </c>
      <c r="C103">
        <v>300</v>
      </c>
      <c r="D103" t="s">
        <v>86</v>
      </c>
      <c r="E103" t="s">
        <v>22</v>
      </c>
      <c r="F103">
        <v>1396</v>
      </c>
      <c r="G103">
        <v>2676</v>
      </c>
      <c r="H103">
        <v>0.16600000000000001</v>
      </c>
      <c r="I103">
        <v>0.27200000000000002</v>
      </c>
      <c r="J103">
        <v>0.92259999999999998</v>
      </c>
      <c r="K103">
        <v>0.99029999999999996</v>
      </c>
      <c r="L103">
        <v>0</v>
      </c>
      <c r="M103">
        <v>0</v>
      </c>
      <c r="N103">
        <v>1.6362000000000001</v>
      </c>
      <c r="Q103">
        <v>44251</v>
      </c>
      <c r="R103">
        <v>0.71343749999999995</v>
      </c>
      <c r="T103">
        <v>0.49800000000000005</v>
      </c>
      <c r="U103">
        <v>0.81600000000000006</v>
      </c>
      <c r="V103" t="s">
        <v>225</v>
      </c>
      <c r="W103" t="s">
        <v>225</v>
      </c>
      <c r="AC103">
        <v>1</v>
      </c>
      <c r="AG103">
        <v>0.53998439248657593</v>
      </c>
      <c r="AH103">
        <v>0.82324844833919997</v>
      </c>
      <c r="AJ103">
        <v>0.49818960050811495</v>
      </c>
      <c r="AK103">
        <v>0.81526293839030972</v>
      </c>
    </row>
    <row r="104" spans="1:37" x14ac:dyDescent="0.35">
      <c r="A104">
        <v>25</v>
      </c>
      <c r="B104">
        <v>25</v>
      </c>
      <c r="C104">
        <v>300</v>
      </c>
      <c r="D104" t="s">
        <v>56</v>
      </c>
      <c r="E104" t="s">
        <v>22</v>
      </c>
      <c r="F104">
        <v>436</v>
      </c>
      <c r="G104">
        <v>2817</v>
      </c>
      <c r="H104">
        <v>5.0999999999999997E-2</v>
      </c>
      <c r="I104">
        <v>0.28499999999999998</v>
      </c>
      <c r="J104">
        <v>0.92589999999999995</v>
      </c>
      <c r="K104">
        <v>0.98919999999999997</v>
      </c>
      <c r="L104">
        <v>0</v>
      </c>
      <c r="M104">
        <v>0</v>
      </c>
      <c r="N104">
        <v>5.5738000000000003</v>
      </c>
      <c r="Q104">
        <v>44250</v>
      </c>
      <c r="R104">
        <v>0.69233796296296291</v>
      </c>
      <c r="T104">
        <v>0.153</v>
      </c>
      <c r="U104">
        <v>0.85499999999999987</v>
      </c>
      <c r="V104" t="s">
        <v>225</v>
      </c>
      <c r="W104" t="s">
        <v>225</v>
      </c>
      <c r="AC104">
        <v>1</v>
      </c>
      <c r="AG104">
        <v>0.165827522708656</v>
      </c>
      <c r="AH104">
        <v>0.86571389641379992</v>
      </c>
      <c r="AJ104">
        <v>0.15353970327594457</v>
      </c>
      <c r="AK104">
        <v>0.85636418633253086</v>
      </c>
    </row>
    <row r="105" spans="1:37" x14ac:dyDescent="0.35">
      <c r="A105">
        <v>19</v>
      </c>
      <c r="B105">
        <v>19</v>
      </c>
      <c r="C105">
        <v>300</v>
      </c>
      <c r="D105" t="s">
        <v>178</v>
      </c>
      <c r="E105" t="s">
        <v>22</v>
      </c>
      <c r="F105">
        <v>849</v>
      </c>
      <c r="G105">
        <v>2799</v>
      </c>
      <c r="H105">
        <v>0.104</v>
      </c>
      <c r="I105">
        <v>0.28399999999999997</v>
      </c>
      <c r="J105">
        <v>0.94869999999999999</v>
      </c>
      <c r="K105">
        <v>0.99150000000000005</v>
      </c>
      <c r="L105">
        <v>0</v>
      </c>
      <c r="M105">
        <v>0</v>
      </c>
      <c r="N105">
        <v>2.7383999999999999</v>
      </c>
      <c r="Q105">
        <v>44256</v>
      </c>
      <c r="R105">
        <v>0.72321759259259266</v>
      </c>
      <c r="T105">
        <v>0.312</v>
      </c>
      <c r="U105">
        <v>0.85199999999999987</v>
      </c>
      <c r="V105" t="s">
        <v>225</v>
      </c>
      <c r="W105" t="s">
        <v>225</v>
      </c>
      <c r="AC105">
        <v>1</v>
      </c>
      <c r="AG105">
        <v>0.32834084315691098</v>
      </c>
      <c r="AH105">
        <v>0.86031548172419992</v>
      </c>
      <c r="AJ105">
        <v>0.31149695790296145</v>
      </c>
      <c r="AK105">
        <v>0.85300280012954421</v>
      </c>
    </row>
    <row r="106" spans="1:37" x14ac:dyDescent="0.35">
      <c r="A106">
        <v>21</v>
      </c>
      <c r="B106">
        <v>21</v>
      </c>
      <c r="C106">
        <v>300</v>
      </c>
      <c r="D106" t="s">
        <v>110</v>
      </c>
      <c r="E106" t="s">
        <v>22</v>
      </c>
      <c r="F106">
        <v>994</v>
      </c>
      <c r="G106">
        <v>2903</v>
      </c>
      <c r="H106">
        <v>0.11899999999999999</v>
      </c>
      <c r="I106">
        <v>0.29399999999999998</v>
      </c>
      <c r="J106">
        <v>0.93069999999999997</v>
      </c>
      <c r="K106">
        <v>0.99</v>
      </c>
      <c r="L106">
        <v>0</v>
      </c>
      <c r="M106">
        <v>0</v>
      </c>
      <c r="N106">
        <v>2.4630999999999998</v>
      </c>
      <c r="Q106">
        <v>44252</v>
      </c>
      <c r="R106">
        <v>0.70405092592592589</v>
      </c>
      <c r="T106">
        <v>0.35699999999999998</v>
      </c>
      <c r="U106">
        <v>0.8819999999999999</v>
      </c>
      <c r="V106" t="s">
        <v>225</v>
      </c>
      <c r="W106" t="s">
        <v>225</v>
      </c>
      <c r="AC106">
        <v>1</v>
      </c>
      <c r="AG106">
        <v>0.38484319159999597</v>
      </c>
      <c r="AH106">
        <v>0.89141459427780001</v>
      </c>
      <c r="AJ106">
        <v>0.35817355842211623</v>
      </c>
      <c r="AK106">
        <v>0.88250044833502195</v>
      </c>
    </row>
    <row r="107" spans="1:37" x14ac:dyDescent="0.35">
      <c r="A107">
        <v>10</v>
      </c>
      <c r="B107">
        <v>13</v>
      </c>
      <c r="C107">
        <v>300</v>
      </c>
      <c r="D107" t="s">
        <v>78</v>
      </c>
      <c r="E107" t="s">
        <v>22</v>
      </c>
      <c r="F107">
        <v>816</v>
      </c>
      <c r="G107">
        <v>2725</v>
      </c>
      <c r="H107">
        <v>9.7000000000000003E-2</v>
      </c>
      <c r="I107">
        <v>0.27700000000000002</v>
      </c>
      <c r="J107">
        <v>0.92259999999999998</v>
      </c>
      <c r="K107">
        <v>0.99029999999999996</v>
      </c>
      <c r="L107">
        <v>0</v>
      </c>
      <c r="M107">
        <v>0</v>
      </c>
      <c r="N107">
        <v>2.8525</v>
      </c>
      <c r="Q107">
        <v>44251</v>
      </c>
      <c r="R107">
        <v>0.65429398148148155</v>
      </c>
      <c r="T107">
        <v>0.29100000000000004</v>
      </c>
      <c r="U107">
        <v>0.83100000000000007</v>
      </c>
      <c r="V107" t="s">
        <v>225</v>
      </c>
      <c r="W107" t="s">
        <v>225</v>
      </c>
      <c r="AC107">
        <v>1</v>
      </c>
      <c r="AG107">
        <v>0.31544143999801599</v>
      </c>
      <c r="AH107">
        <v>0.83805217762499995</v>
      </c>
      <c r="AJ107">
        <v>0.29102627254216956</v>
      </c>
      <c r="AK107">
        <v>0.82992307150203737</v>
      </c>
    </row>
    <row r="108" spans="1:37" x14ac:dyDescent="0.35">
      <c r="A108">
        <v>13</v>
      </c>
      <c r="B108">
        <v>13</v>
      </c>
      <c r="C108">
        <v>300</v>
      </c>
      <c r="D108" t="s">
        <v>45</v>
      </c>
      <c r="E108" t="s">
        <v>22</v>
      </c>
      <c r="F108">
        <v>861</v>
      </c>
      <c r="G108">
        <v>2902</v>
      </c>
      <c r="H108">
        <v>0.10299999999999999</v>
      </c>
      <c r="I108">
        <v>0.29399999999999998</v>
      </c>
      <c r="J108">
        <v>0.92589999999999995</v>
      </c>
      <c r="K108">
        <v>0.98919999999999997</v>
      </c>
      <c r="L108">
        <v>0</v>
      </c>
      <c r="M108">
        <v>0</v>
      </c>
      <c r="N108">
        <v>2.8586999999999998</v>
      </c>
      <c r="Q108">
        <v>44250</v>
      </c>
      <c r="R108">
        <v>0.60348379629629634</v>
      </c>
      <c r="T108">
        <v>0.309</v>
      </c>
      <c r="U108">
        <v>0.8819999999999999</v>
      </c>
      <c r="V108" t="s">
        <v>225</v>
      </c>
      <c r="W108" t="s">
        <v>225</v>
      </c>
      <c r="AC108">
        <v>1</v>
      </c>
      <c r="AG108">
        <v>0.33302783519463097</v>
      </c>
      <c r="AH108">
        <v>0.89111662069679998</v>
      </c>
      <c r="AJ108">
        <v>0.30835047260670878</v>
      </c>
      <c r="AK108">
        <v>0.88149256119327446</v>
      </c>
    </row>
    <row r="109" spans="1:37" x14ac:dyDescent="0.35">
      <c r="A109">
        <v>44</v>
      </c>
      <c r="B109">
        <v>44</v>
      </c>
      <c r="C109">
        <v>300</v>
      </c>
      <c r="D109" t="s">
        <v>74</v>
      </c>
      <c r="E109" t="s">
        <v>22</v>
      </c>
      <c r="F109">
        <v>546</v>
      </c>
      <c r="G109">
        <v>2051</v>
      </c>
      <c r="H109">
        <v>6.5000000000000002E-2</v>
      </c>
      <c r="I109">
        <v>0.20799999999999999</v>
      </c>
      <c r="J109">
        <v>0.92589999999999995</v>
      </c>
      <c r="K109">
        <v>0.98919999999999997</v>
      </c>
      <c r="L109">
        <v>0</v>
      </c>
      <c r="M109">
        <v>0</v>
      </c>
      <c r="N109">
        <v>3.2143000000000002</v>
      </c>
      <c r="Q109">
        <v>44250</v>
      </c>
      <c r="R109">
        <v>0.83418981481481491</v>
      </c>
      <c r="T109">
        <v>0.19500000000000001</v>
      </c>
      <c r="U109">
        <v>0.624</v>
      </c>
      <c r="V109" t="s">
        <v>225</v>
      </c>
      <c r="W109" t="s">
        <v>225</v>
      </c>
      <c r="AC109">
        <v>1</v>
      </c>
      <c r="AG109">
        <v>0.20934031565887601</v>
      </c>
      <c r="AH109">
        <v>0.63010511496419996</v>
      </c>
      <c r="AJ109">
        <v>0.1938281982685533</v>
      </c>
      <c r="AK109">
        <v>0.62329997972258655</v>
      </c>
    </row>
    <row r="110" spans="1:37" x14ac:dyDescent="0.35">
      <c r="A110">
        <v>21</v>
      </c>
      <c r="B110">
        <v>21</v>
      </c>
      <c r="C110">
        <v>300</v>
      </c>
      <c r="D110" t="s">
        <v>53</v>
      </c>
      <c r="E110" t="s">
        <v>22</v>
      </c>
      <c r="F110">
        <v>568</v>
      </c>
      <c r="G110">
        <v>2715</v>
      </c>
      <c r="H110">
        <v>6.7000000000000004E-2</v>
      </c>
      <c r="I110">
        <v>0.27500000000000002</v>
      </c>
      <c r="J110">
        <v>0.92589999999999995</v>
      </c>
      <c r="K110">
        <v>0.98919999999999997</v>
      </c>
      <c r="L110">
        <v>0</v>
      </c>
      <c r="M110">
        <v>0</v>
      </c>
      <c r="N110">
        <v>4.0898000000000003</v>
      </c>
      <c r="Q110">
        <v>44250</v>
      </c>
      <c r="R110">
        <v>0.66253472222222221</v>
      </c>
      <c r="T110">
        <v>0.20100000000000001</v>
      </c>
      <c r="U110">
        <v>0.82499999999999996</v>
      </c>
      <c r="V110" t="s">
        <v>225</v>
      </c>
      <c r="W110" t="s">
        <v>225</v>
      </c>
      <c r="AC110">
        <v>1</v>
      </c>
      <c r="AG110">
        <v>0.21802297636326401</v>
      </c>
      <c r="AH110">
        <v>0.83503500814499987</v>
      </c>
      <c r="AJ110">
        <v>0.20186747381474612</v>
      </c>
      <c r="AK110">
        <v>0.82601663005703385</v>
      </c>
    </row>
    <row r="111" spans="1:37" x14ac:dyDescent="0.35">
      <c r="A111">
        <v>42</v>
      </c>
      <c r="B111">
        <v>42</v>
      </c>
      <c r="C111">
        <v>300</v>
      </c>
      <c r="D111" t="s">
        <v>72</v>
      </c>
      <c r="E111" t="s">
        <v>22</v>
      </c>
      <c r="F111">
        <v>407</v>
      </c>
      <c r="G111">
        <v>1177</v>
      </c>
      <c r="H111">
        <v>4.8000000000000001E-2</v>
      </c>
      <c r="I111">
        <v>0.114</v>
      </c>
      <c r="J111">
        <v>0.92589999999999995</v>
      </c>
      <c r="K111">
        <v>0.98919999999999997</v>
      </c>
      <c r="L111">
        <v>0</v>
      </c>
      <c r="M111">
        <v>0</v>
      </c>
      <c r="N111">
        <v>2.3969</v>
      </c>
      <c r="Q111">
        <v>44250</v>
      </c>
      <c r="R111">
        <v>0.81929398148148147</v>
      </c>
      <c r="T111">
        <v>0.14400000000000002</v>
      </c>
      <c r="U111">
        <v>0.34200000000000003</v>
      </c>
      <c r="V111" t="s">
        <v>225</v>
      </c>
      <c r="W111" t="s">
        <v>225</v>
      </c>
      <c r="AC111">
        <v>1</v>
      </c>
      <c r="AG111">
        <v>0.15432834823903901</v>
      </c>
      <c r="AH111">
        <v>0.34657708734179998</v>
      </c>
      <c r="AJ111">
        <v>0.14289261763452621</v>
      </c>
      <c r="AK111">
        <v>0.34283405479850854</v>
      </c>
    </row>
    <row r="112" spans="1:37" x14ac:dyDescent="0.35">
      <c r="A112">
        <v>47</v>
      </c>
      <c r="B112">
        <v>47</v>
      </c>
      <c r="C112">
        <v>300</v>
      </c>
      <c r="D112" t="s">
        <v>203</v>
      </c>
      <c r="E112" t="s">
        <v>22</v>
      </c>
      <c r="F112">
        <v>1243</v>
      </c>
      <c r="G112">
        <v>984</v>
      </c>
      <c r="H112">
        <v>0.152</v>
      </c>
      <c r="I112">
        <v>9.2999999999999999E-2</v>
      </c>
      <c r="J112">
        <v>0.94869999999999999</v>
      </c>
      <c r="K112">
        <v>0.99150000000000005</v>
      </c>
      <c r="L112">
        <v>0</v>
      </c>
      <c r="M112">
        <v>0</v>
      </c>
      <c r="N112">
        <v>0.61229999999999996</v>
      </c>
      <c r="Q112">
        <v>44256</v>
      </c>
      <c r="R112">
        <v>0.93200231481481488</v>
      </c>
      <c r="T112">
        <v>0.45600000000000002</v>
      </c>
      <c r="U112">
        <v>0.27899999999999997</v>
      </c>
      <c r="V112" t="s">
        <v>225</v>
      </c>
      <c r="W112" t="s">
        <v>225</v>
      </c>
      <c r="AC112">
        <v>1</v>
      </c>
      <c r="AG112">
        <v>0.48119915095243898</v>
      </c>
      <c r="AH112">
        <v>0.28185536411519996</v>
      </c>
      <c r="AJ112">
        <v>0.45651363450857885</v>
      </c>
      <c r="AK112">
        <v>0.27945959352022076</v>
      </c>
    </row>
    <row r="113" spans="1:37" x14ac:dyDescent="0.35">
      <c r="A113">
        <v>33</v>
      </c>
      <c r="B113">
        <v>33</v>
      </c>
      <c r="C113">
        <v>300</v>
      </c>
      <c r="D113" t="s">
        <v>191</v>
      </c>
      <c r="E113" t="s">
        <v>22</v>
      </c>
      <c r="F113">
        <v>602</v>
      </c>
      <c r="G113">
        <v>828</v>
      </c>
      <c r="H113">
        <v>7.2999999999999995E-2</v>
      </c>
      <c r="I113">
        <v>7.5999999999999998E-2</v>
      </c>
      <c r="J113">
        <v>0.94869999999999999</v>
      </c>
      <c r="K113">
        <v>0.99150000000000005</v>
      </c>
      <c r="L113">
        <v>0</v>
      </c>
      <c r="M113">
        <v>0</v>
      </c>
      <c r="N113">
        <v>1.0349999999999999</v>
      </c>
      <c r="Q113">
        <v>44256</v>
      </c>
      <c r="R113">
        <v>0.82741898148148152</v>
      </c>
      <c r="T113">
        <v>0.21899999999999997</v>
      </c>
      <c r="U113">
        <v>0.22800000000000001</v>
      </c>
      <c r="V113" t="s">
        <v>225</v>
      </c>
      <c r="W113" t="s">
        <v>225</v>
      </c>
      <c r="AC113">
        <v>1</v>
      </c>
      <c r="AG113">
        <v>0.23142858781884398</v>
      </c>
      <c r="AH113">
        <v>0.22898306561280002</v>
      </c>
      <c r="AJ113">
        <v>0.21955630126373729</v>
      </c>
      <c r="AK113">
        <v>0.22703670955509123</v>
      </c>
    </row>
    <row r="114" spans="1:37" x14ac:dyDescent="0.35">
      <c r="A114">
        <v>42</v>
      </c>
      <c r="B114">
        <v>42</v>
      </c>
      <c r="C114">
        <v>300</v>
      </c>
      <c r="D114" t="s">
        <v>129</v>
      </c>
      <c r="E114" t="s">
        <v>22</v>
      </c>
      <c r="F114">
        <v>440</v>
      </c>
      <c r="G114">
        <v>1106</v>
      </c>
      <c r="H114">
        <v>5.1999999999999998E-2</v>
      </c>
      <c r="I114">
        <v>0.107</v>
      </c>
      <c r="J114">
        <v>0.93069999999999997</v>
      </c>
      <c r="K114">
        <v>0.99</v>
      </c>
      <c r="L114">
        <v>0</v>
      </c>
      <c r="M114">
        <v>0</v>
      </c>
      <c r="N114">
        <v>2.0522999999999998</v>
      </c>
      <c r="Q114">
        <v>44252</v>
      </c>
      <c r="R114">
        <v>0.86082175925925919</v>
      </c>
      <c r="T114">
        <v>0.156</v>
      </c>
      <c r="U114">
        <v>0.32100000000000001</v>
      </c>
      <c r="V114" t="s">
        <v>225</v>
      </c>
      <c r="W114" t="s">
        <v>225</v>
      </c>
      <c r="AC114">
        <v>1</v>
      </c>
      <c r="AG114">
        <v>0.1674127112896</v>
      </c>
      <c r="AH114">
        <v>0.32285637723119998</v>
      </c>
      <c r="AJ114">
        <v>0.15581101039723072</v>
      </c>
      <c r="AK114">
        <v>0.31962781345888797</v>
      </c>
    </row>
    <row r="115" spans="1:37" x14ac:dyDescent="0.35">
      <c r="A115">
        <v>12</v>
      </c>
      <c r="B115">
        <v>15</v>
      </c>
      <c r="C115">
        <v>300</v>
      </c>
      <c r="D115" t="s">
        <v>80</v>
      </c>
      <c r="E115" t="s">
        <v>22</v>
      </c>
      <c r="F115">
        <v>587</v>
      </c>
      <c r="G115">
        <v>999</v>
      </c>
      <c r="H115">
        <v>6.9000000000000006E-2</v>
      </c>
      <c r="I115">
        <v>9.5000000000000001E-2</v>
      </c>
      <c r="J115">
        <v>0.92259999999999998</v>
      </c>
      <c r="K115">
        <v>0.99029999999999996</v>
      </c>
      <c r="L115">
        <v>0</v>
      </c>
      <c r="M115">
        <v>0</v>
      </c>
      <c r="N115">
        <v>1.3651</v>
      </c>
      <c r="Q115">
        <v>44251</v>
      </c>
      <c r="R115">
        <v>0.66905092592592597</v>
      </c>
      <c r="T115">
        <v>0.20700000000000002</v>
      </c>
      <c r="U115">
        <v>0.28499999999999998</v>
      </c>
      <c r="V115" t="s">
        <v>225</v>
      </c>
      <c r="W115" t="s">
        <v>225</v>
      </c>
      <c r="AC115">
        <v>1</v>
      </c>
      <c r="AG115">
        <v>0.22551630025915897</v>
      </c>
      <c r="AH115">
        <v>0.28691293284420005</v>
      </c>
      <c r="AJ115">
        <v>0.20806133861910006</v>
      </c>
      <c r="AK115">
        <v>0.2841298773956113</v>
      </c>
    </row>
    <row r="116" spans="1:37" x14ac:dyDescent="0.35">
      <c r="A116">
        <v>13</v>
      </c>
      <c r="B116">
        <v>13</v>
      </c>
      <c r="C116">
        <v>300</v>
      </c>
      <c r="D116" t="s">
        <v>102</v>
      </c>
      <c r="E116" t="s">
        <v>22</v>
      </c>
      <c r="F116">
        <v>393</v>
      </c>
      <c r="G116">
        <v>887</v>
      </c>
      <c r="H116">
        <v>4.5999999999999999E-2</v>
      </c>
      <c r="I116">
        <v>8.2000000000000003E-2</v>
      </c>
      <c r="J116">
        <v>0.93069999999999997</v>
      </c>
      <c r="K116">
        <v>0.99</v>
      </c>
      <c r="L116">
        <v>0</v>
      </c>
      <c r="M116">
        <v>0</v>
      </c>
      <c r="N116">
        <v>1.7790999999999999</v>
      </c>
      <c r="Q116">
        <v>44252</v>
      </c>
      <c r="R116">
        <v>0.64493055555555556</v>
      </c>
      <c r="T116">
        <v>0.13799999999999998</v>
      </c>
      <c r="U116">
        <v>0.24600000000000002</v>
      </c>
      <c r="V116" t="s">
        <v>225</v>
      </c>
      <c r="W116" t="s">
        <v>225</v>
      </c>
      <c r="AC116">
        <v>1</v>
      </c>
      <c r="AG116">
        <v>0.14877289779583899</v>
      </c>
      <c r="AH116">
        <v>0.24903833398980002</v>
      </c>
      <c r="AJ116">
        <v>0.13846293597858736</v>
      </c>
      <c r="AK116">
        <v>0.24654795064990201</v>
      </c>
    </row>
    <row r="117" spans="1:37" x14ac:dyDescent="0.35">
      <c r="A117">
        <v>56</v>
      </c>
      <c r="B117">
        <v>56</v>
      </c>
      <c r="C117">
        <v>300</v>
      </c>
      <c r="D117" t="s">
        <v>142</v>
      </c>
      <c r="E117" t="s">
        <v>22</v>
      </c>
      <c r="F117">
        <v>731</v>
      </c>
      <c r="G117">
        <v>1075</v>
      </c>
      <c r="H117">
        <v>8.7999999999999995E-2</v>
      </c>
      <c r="I117">
        <v>0.10299999999999999</v>
      </c>
      <c r="J117">
        <v>0.93069999999999997</v>
      </c>
      <c r="K117">
        <v>0.99</v>
      </c>
      <c r="L117">
        <v>0</v>
      </c>
      <c r="M117">
        <v>0</v>
      </c>
      <c r="N117">
        <v>1.1775</v>
      </c>
      <c r="Q117">
        <v>44252</v>
      </c>
      <c r="R117">
        <v>0.96534722222222225</v>
      </c>
      <c r="T117">
        <v>0.26400000000000001</v>
      </c>
      <c r="U117">
        <v>0.309</v>
      </c>
      <c r="V117" t="s">
        <v>225</v>
      </c>
      <c r="W117" t="s">
        <v>225</v>
      </c>
      <c r="AC117">
        <v>1</v>
      </c>
      <c r="AG117">
        <v>0.28214698014207101</v>
      </c>
      <c r="AH117">
        <v>0.31246701862499998</v>
      </c>
      <c r="AJ117">
        <v>0.26259419441822546</v>
      </c>
      <c r="AK117">
        <v>0.30934234843874997</v>
      </c>
    </row>
    <row r="118" spans="1:37" x14ac:dyDescent="0.35">
      <c r="A118">
        <v>16</v>
      </c>
      <c r="B118">
        <v>19</v>
      </c>
      <c r="C118">
        <v>300</v>
      </c>
      <c r="D118" t="s">
        <v>84</v>
      </c>
      <c r="E118" t="s">
        <v>22</v>
      </c>
      <c r="F118">
        <v>669</v>
      </c>
      <c r="G118">
        <v>854</v>
      </c>
      <c r="H118">
        <v>7.9000000000000001E-2</v>
      </c>
      <c r="I118">
        <v>7.8E-2</v>
      </c>
      <c r="J118">
        <v>0.92259999999999998</v>
      </c>
      <c r="K118">
        <v>0.99029999999999996</v>
      </c>
      <c r="L118">
        <v>0</v>
      </c>
      <c r="M118">
        <v>0</v>
      </c>
      <c r="N118">
        <v>0.99060000000000004</v>
      </c>
      <c r="Q118">
        <v>44251</v>
      </c>
      <c r="R118">
        <v>0.6986458333333333</v>
      </c>
      <c r="T118">
        <v>0.23699999999999999</v>
      </c>
      <c r="U118">
        <v>0.23399999999999999</v>
      </c>
      <c r="V118" t="s">
        <v>225</v>
      </c>
      <c r="W118" t="s">
        <v>225</v>
      </c>
      <c r="AC118">
        <v>1</v>
      </c>
      <c r="AG118">
        <v>0.25779916130727099</v>
      </c>
      <c r="AH118">
        <v>0.23782977996719998</v>
      </c>
      <c r="AJ118">
        <v>0.23784550622208819</v>
      </c>
      <c r="AK118">
        <v>0.23552283110151812</v>
      </c>
    </row>
    <row r="119" spans="1:37" x14ac:dyDescent="0.35">
      <c r="A119">
        <v>11</v>
      </c>
      <c r="B119">
        <v>11</v>
      </c>
      <c r="C119">
        <v>300</v>
      </c>
      <c r="D119" t="s">
        <v>100</v>
      </c>
      <c r="E119" t="s">
        <v>22</v>
      </c>
      <c r="F119">
        <v>962</v>
      </c>
      <c r="G119">
        <v>1115</v>
      </c>
      <c r="H119">
        <v>0.11600000000000001</v>
      </c>
      <c r="I119">
        <v>0.107</v>
      </c>
      <c r="J119">
        <v>0.93069999999999997</v>
      </c>
      <c r="K119">
        <v>0.99</v>
      </c>
      <c r="L119">
        <v>0</v>
      </c>
      <c r="M119">
        <v>0</v>
      </c>
      <c r="N119">
        <v>0.92979999999999996</v>
      </c>
      <c r="Q119">
        <v>44252</v>
      </c>
      <c r="R119">
        <v>0.63018518518518518</v>
      </c>
      <c r="T119">
        <v>0.34800000000000003</v>
      </c>
      <c r="U119">
        <v>0.32100000000000001</v>
      </c>
      <c r="V119" t="s">
        <v>225</v>
      </c>
      <c r="W119" t="s">
        <v>225</v>
      </c>
      <c r="AC119">
        <v>1</v>
      </c>
      <c r="AG119">
        <v>0.37239848423628397</v>
      </c>
      <c r="AH119">
        <v>0.32586895054500004</v>
      </c>
      <c r="AJ119">
        <v>0.34659126927870948</v>
      </c>
      <c r="AK119">
        <v>0.32261026103955004</v>
      </c>
    </row>
    <row r="120" spans="1:37" x14ac:dyDescent="0.35">
      <c r="A120">
        <v>15</v>
      </c>
      <c r="B120">
        <v>15</v>
      </c>
      <c r="C120">
        <v>300</v>
      </c>
      <c r="D120" t="s">
        <v>174</v>
      </c>
      <c r="E120" t="s">
        <v>22</v>
      </c>
      <c r="F120">
        <v>2212</v>
      </c>
      <c r="G120">
        <v>656</v>
      </c>
      <c r="H120">
        <v>0.25800000000000001</v>
      </c>
      <c r="I120">
        <v>5.6000000000000001E-2</v>
      </c>
      <c r="J120">
        <v>0.94869999999999999</v>
      </c>
      <c r="K120">
        <v>0.99150000000000005</v>
      </c>
      <c r="L120">
        <v>0</v>
      </c>
      <c r="M120">
        <v>0</v>
      </c>
      <c r="N120">
        <v>0.2185</v>
      </c>
      <c r="Q120">
        <v>44256</v>
      </c>
      <c r="R120">
        <v>0.69362268518518511</v>
      </c>
      <c r="T120">
        <v>0.77400000000000002</v>
      </c>
      <c r="U120">
        <v>0.16800000000000001</v>
      </c>
      <c r="V120" t="s">
        <v>225</v>
      </c>
      <c r="W120" t="s">
        <v>225</v>
      </c>
      <c r="AC120">
        <v>1</v>
      </c>
      <c r="AG120">
        <v>0.81437182727361346</v>
      </c>
      <c r="AH120">
        <v>0.17010937605119997</v>
      </c>
      <c r="AJ120">
        <v>0.77259455253447706</v>
      </c>
      <c r="AK120">
        <v>0.16866344635476477</v>
      </c>
    </row>
    <row r="121" spans="1:37" x14ac:dyDescent="0.35">
      <c r="A121">
        <v>15</v>
      </c>
      <c r="B121">
        <v>15</v>
      </c>
      <c r="C121">
        <v>300</v>
      </c>
      <c r="D121" t="s">
        <v>104</v>
      </c>
      <c r="E121" t="s">
        <v>22</v>
      </c>
      <c r="F121">
        <v>500</v>
      </c>
      <c r="G121">
        <v>738</v>
      </c>
      <c r="H121">
        <v>5.8999999999999997E-2</v>
      </c>
      <c r="I121">
        <v>6.5000000000000002E-2</v>
      </c>
      <c r="J121">
        <v>0.93069999999999997</v>
      </c>
      <c r="K121">
        <v>0.99</v>
      </c>
      <c r="L121">
        <v>0</v>
      </c>
      <c r="M121">
        <v>0</v>
      </c>
      <c r="N121">
        <v>1.1027</v>
      </c>
      <c r="Q121">
        <v>44252</v>
      </c>
      <c r="R121">
        <v>0.65968749999999998</v>
      </c>
      <c r="T121">
        <v>0.17699999999999999</v>
      </c>
      <c r="U121">
        <v>0.19500000000000001</v>
      </c>
      <c r="V121" t="s">
        <v>225</v>
      </c>
      <c r="W121" t="s">
        <v>225</v>
      </c>
      <c r="AC121">
        <v>1</v>
      </c>
      <c r="AG121">
        <v>0.19116422875</v>
      </c>
      <c r="AH121">
        <v>0.1982527530648</v>
      </c>
      <c r="AJ121">
        <v>0.17791654769762499</v>
      </c>
      <c r="AK121">
        <v>0.19627022553415199</v>
      </c>
    </row>
    <row r="122" spans="1:37" x14ac:dyDescent="0.35">
      <c r="A122">
        <v>60</v>
      </c>
      <c r="B122">
        <v>60</v>
      </c>
      <c r="C122">
        <v>300</v>
      </c>
      <c r="D122" t="s">
        <v>145</v>
      </c>
      <c r="E122" t="s">
        <v>22</v>
      </c>
      <c r="F122">
        <v>674</v>
      </c>
      <c r="G122">
        <v>1237</v>
      </c>
      <c r="H122">
        <v>8.1000000000000003E-2</v>
      </c>
      <c r="I122">
        <v>0.121</v>
      </c>
      <c r="J122">
        <v>0.93069999999999997</v>
      </c>
      <c r="K122">
        <v>0.99</v>
      </c>
      <c r="L122">
        <v>0</v>
      </c>
      <c r="M122">
        <v>0</v>
      </c>
      <c r="N122">
        <v>1.5007999999999999</v>
      </c>
      <c r="Q122">
        <v>44252</v>
      </c>
      <c r="R122">
        <v>0.99503472222222233</v>
      </c>
      <c r="T122">
        <v>0.24299999999999999</v>
      </c>
      <c r="U122">
        <v>0.36299999999999999</v>
      </c>
      <c r="V122" t="s">
        <v>225</v>
      </c>
      <c r="W122" t="s">
        <v>225</v>
      </c>
      <c r="AC122">
        <v>1</v>
      </c>
      <c r="AG122">
        <v>0.25976464787263598</v>
      </c>
      <c r="AH122">
        <v>0.3665421472698</v>
      </c>
      <c r="AJ122">
        <v>0.24176295777506229</v>
      </c>
      <c r="AK122">
        <v>0.36287672579710201</v>
      </c>
    </row>
    <row r="123" spans="1:37" x14ac:dyDescent="0.35">
      <c r="A123">
        <v>29</v>
      </c>
      <c r="B123">
        <v>29</v>
      </c>
      <c r="C123">
        <v>300</v>
      </c>
      <c r="D123" t="s">
        <v>187</v>
      </c>
      <c r="E123" t="s">
        <v>22</v>
      </c>
      <c r="F123">
        <v>425</v>
      </c>
      <c r="G123">
        <v>1306</v>
      </c>
      <c r="H123">
        <v>5.0999999999999997E-2</v>
      </c>
      <c r="I123">
        <v>0.129</v>
      </c>
      <c r="J123">
        <v>0.94869999999999999</v>
      </c>
      <c r="K123">
        <v>0.99150000000000005</v>
      </c>
      <c r="L123">
        <v>0</v>
      </c>
      <c r="M123">
        <v>0</v>
      </c>
      <c r="N123">
        <v>2.5226999999999999</v>
      </c>
      <c r="Q123">
        <v>44256</v>
      </c>
      <c r="R123">
        <v>0.79753472222222221</v>
      </c>
      <c r="T123">
        <v>0.153</v>
      </c>
      <c r="U123">
        <v>0.38700000000000001</v>
      </c>
      <c r="V123" t="s">
        <v>225</v>
      </c>
      <c r="W123" t="s">
        <v>225</v>
      </c>
      <c r="AC123">
        <v>1</v>
      </c>
      <c r="AG123">
        <v>0.16146712354937501</v>
      </c>
      <c r="AH123">
        <v>0.38941067931119999</v>
      </c>
      <c r="AJ123">
        <v>0.15318386011129206</v>
      </c>
      <c r="AK123">
        <v>0.38610068853705481</v>
      </c>
    </row>
    <row r="124" spans="1:37" x14ac:dyDescent="0.35">
      <c r="A124">
        <v>31</v>
      </c>
      <c r="B124">
        <v>31</v>
      </c>
      <c r="C124">
        <v>300</v>
      </c>
      <c r="D124" t="s">
        <v>119</v>
      </c>
      <c r="E124" t="s">
        <v>22</v>
      </c>
      <c r="F124">
        <v>608</v>
      </c>
      <c r="G124">
        <v>1072</v>
      </c>
      <c r="H124">
        <v>7.2999999999999995E-2</v>
      </c>
      <c r="I124">
        <v>0.10299999999999999</v>
      </c>
      <c r="J124">
        <v>0.93069999999999997</v>
      </c>
      <c r="K124">
        <v>0.99</v>
      </c>
      <c r="L124">
        <v>0</v>
      </c>
      <c r="M124">
        <v>0</v>
      </c>
      <c r="N124">
        <v>1.4165000000000001</v>
      </c>
      <c r="Q124">
        <v>44252</v>
      </c>
      <c r="R124">
        <v>0.77865740740740741</v>
      </c>
      <c r="T124">
        <v>0.21899999999999997</v>
      </c>
      <c r="U124">
        <v>0.309</v>
      </c>
      <c r="V124" t="s">
        <v>225</v>
      </c>
      <c r="W124" t="s">
        <v>225</v>
      </c>
      <c r="AC124">
        <v>1</v>
      </c>
      <c r="AG124">
        <v>0.233792639504704</v>
      </c>
      <c r="AH124">
        <v>0.31146055073279999</v>
      </c>
      <c r="AJ124">
        <v>0.21759080958702801</v>
      </c>
      <c r="AK124">
        <v>0.30834594522547198</v>
      </c>
    </row>
    <row r="125" spans="1:37" x14ac:dyDescent="0.35">
      <c r="A125">
        <v>26</v>
      </c>
      <c r="B125">
        <v>29</v>
      </c>
      <c r="C125">
        <v>300</v>
      </c>
      <c r="D125" t="s">
        <v>93</v>
      </c>
      <c r="E125" t="s">
        <v>22</v>
      </c>
      <c r="F125">
        <v>548</v>
      </c>
      <c r="G125">
        <v>2525</v>
      </c>
      <c r="H125">
        <v>6.5000000000000002E-2</v>
      </c>
      <c r="I125">
        <v>0.25700000000000001</v>
      </c>
      <c r="J125">
        <v>0.92259999999999998</v>
      </c>
      <c r="K125">
        <v>0.99029999999999996</v>
      </c>
      <c r="L125">
        <v>0</v>
      </c>
      <c r="M125">
        <v>0</v>
      </c>
      <c r="N125">
        <v>3.968</v>
      </c>
      <c r="Q125">
        <v>44251</v>
      </c>
      <c r="R125">
        <v>0.772974537037037</v>
      </c>
      <c r="T125">
        <v>0.19500000000000001</v>
      </c>
      <c r="U125">
        <v>0.77100000000000013</v>
      </c>
      <c r="V125" t="s">
        <v>225</v>
      </c>
      <c r="W125" t="s">
        <v>225</v>
      </c>
      <c r="AC125">
        <v>1</v>
      </c>
      <c r="AG125">
        <v>0.210129922525744</v>
      </c>
      <c r="AH125">
        <v>0.77731906762499992</v>
      </c>
      <c r="AJ125">
        <v>0.19386586652225141</v>
      </c>
      <c r="AK125">
        <v>0.76977907266903733</v>
      </c>
    </row>
    <row r="126" spans="1:37" x14ac:dyDescent="0.35">
      <c r="A126">
        <v>36</v>
      </c>
      <c r="B126">
        <v>36</v>
      </c>
      <c r="C126">
        <v>300</v>
      </c>
      <c r="D126" t="s">
        <v>123</v>
      </c>
      <c r="E126" t="s">
        <v>22</v>
      </c>
      <c r="F126">
        <v>907</v>
      </c>
      <c r="G126">
        <v>2843</v>
      </c>
      <c r="H126">
        <v>0.109</v>
      </c>
      <c r="I126">
        <v>0.28799999999999998</v>
      </c>
      <c r="J126">
        <v>0.93069999999999997</v>
      </c>
      <c r="K126">
        <v>0.99</v>
      </c>
      <c r="L126">
        <v>0</v>
      </c>
      <c r="M126">
        <v>0</v>
      </c>
      <c r="N126">
        <v>2.6463999999999999</v>
      </c>
      <c r="Q126">
        <v>44252</v>
      </c>
      <c r="R126">
        <v>0.81598379629629625</v>
      </c>
      <c r="T126">
        <v>0.32700000000000001</v>
      </c>
      <c r="U126">
        <v>0.86399999999999988</v>
      </c>
      <c r="V126" t="s">
        <v>225</v>
      </c>
      <c r="W126" t="s">
        <v>225</v>
      </c>
      <c r="AC126">
        <v>1</v>
      </c>
      <c r="AG126">
        <v>0.35097635716603898</v>
      </c>
      <c r="AH126">
        <v>0.87349987388579997</v>
      </c>
      <c r="AJ126">
        <v>0.32665369561443247</v>
      </c>
      <c r="AK126">
        <v>0.864764875146942</v>
      </c>
    </row>
    <row r="127" spans="1:37" x14ac:dyDescent="0.35">
      <c r="A127">
        <v>44</v>
      </c>
      <c r="B127">
        <v>44</v>
      </c>
      <c r="C127">
        <v>300</v>
      </c>
      <c r="D127" t="s">
        <v>201</v>
      </c>
      <c r="E127" t="s">
        <v>22</v>
      </c>
      <c r="F127">
        <v>485</v>
      </c>
      <c r="G127">
        <v>2438</v>
      </c>
      <c r="H127">
        <v>5.8999999999999997E-2</v>
      </c>
      <c r="I127">
        <v>0.248</v>
      </c>
      <c r="J127">
        <v>0.94869999999999999</v>
      </c>
      <c r="K127">
        <v>0.99150000000000005</v>
      </c>
      <c r="L127">
        <v>0</v>
      </c>
      <c r="M127">
        <v>0</v>
      </c>
      <c r="N127">
        <v>4.24</v>
      </c>
      <c r="Q127">
        <v>44256</v>
      </c>
      <c r="R127">
        <v>0.90965277777777775</v>
      </c>
      <c r="T127">
        <v>0.17699999999999999</v>
      </c>
      <c r="U127">
        <v>0.74400000000000011</v>
      </c>
      <c r="V127" t="s">
        <v>225</v>
      </c>
      <c r="W127" t="s">
        <v>225</v>
      </c>
      <c r="AC127">
        <v>1</v>
      </c>
      <c r="AG127">
        <v>0.18523097440997499</v>
      </c>
      <c r="AH127">
        <v>0.75064408770479996</v>
      </c>
      <c r="AJ127">
        <v>0.17572862542274328</v>
      </c>
      <c r="AK127">
        <v>0.74426361295930921</v>
      </c>
    </row>
    <row r="128" spans="1:37" x14ac:dyDescent="0.35">
      <c r="A128">
        <v>49</v>
      </c>
      <c r="B128">
        <v>49</v>
      </c>
      <c r="C128">
        <v>300</v>
      </c>
      <c r="D128" t="s">
        <v>135</v>
      </c>
      <c r="E128" t="s">
        <v>22</v>
      </c>
      <c r="F128">
        <v>514</v>
      </c>
      <c r="G128">
        <v>2197</v>
      </c>
      <c r="H128">
        <v>6.0999999999999999E-2</v>
      </c>
      <c r="I128">
        <v>0.223</v>
      </c>
      <c r="J128">
        <v>0.93069999999999997</v>
      </c>
      <c r="K128">
        <v>0.99</v>
      </c>
      <c r="L128">
        <v>0</v>
      </c>
      <c r="M128">
        <v>0</v>
      </c>
      <c r="N128">
        <v>3.6539999999999999</v>
      </c>
      <c r="Q128">
        <v>44252</v>
      </c>
      <c r="R128">
        <v>0.91305555555555562</v>
      </c>
      <c r="T128">
        <v>0.183</v>
      </c>
      <c r="U128">
        <v>0.66900000000000004</v>
      </c>
      <c r="V128" t="s">
        <v>225</v>
      </c>
      <c r="W128" t="s">
        <v>225</v>
      </c>
      <c r="AC128">
        <v>1</v>
      </c>
      <c r="AG128">
        <v>0.19669915093375601</v>
      </c>
      <c r="AH128">
        <v>0.67594062675779998</v>
      </c>
      <c r="AJ128">
        <v>0.18306789977404672</v>
      </c>
      <c r="AK128">
        <v>0.669181220490222</v>
      </c>
    </row>
    <row r="129" spans="1:37" x14ac:dyDescent="0.35">
      <c r="A129">
        <v>25</v>
      </c>
      <c r="B129">
        <v>28</v>
      </c>
      <c r="C129">
        <v>300</v>
      </c>
      <c r="D129" t="s">
        <v>92</v>
      </c>
      <c r="E129" t="s">
        <v>22</v>
      </c>
      <c r="F129">
        <v>344</v>
      </c>
      <c r="G129">
        <v>747</v>
      </c>
      <c r="H129">
        <v>0.04</v>
      </c>
      <c r="I129">
        <v>6.6000000000000003E-2</v>
      </c>
      <c r="J129">
        <v>0.92259999999999998</v>
      </c>
      <c r="K129">
        <v>0.99029999999999996</v>
      </c>
      <c r="L129">
        <v>0</v>
      </c>
      <c r="M129">
        <v>0</v>
      </c>
      <c r="N129">
        <v>1.669</v>
      </c>
      <c r="Q129">
        <v>44251</v>
      </c>
      <c r="R129">
        <v>0.76553240740740736</v>
      </c>
      <c r="T129">
        <v>0.12</v>
      </c>
      <c r="U129">
        <v>0.19800000000000001</v>
      </c>
      <c r="V129" t="s">
        <v>225</v>
      </c>
      <c r="W129" t="s">
        <v>225</v>
      </c>
      <c r="AC129">
        <v>1</v>
      </c>
      <c r="AG129">
        <v>0.129307669463296</v>
      </c>
      <c r="AH129">
        <v>0.20133326079779998</v>
      </c>
      <c r="AJ129">
        <v>0.11929925584683689</v>
      </c>
      <c r="AK129">
        <v>0.19938032816806131</v>
      </c>
    </row>
    <row r="130" spans="1:37" x14ac:dyDescent="0.35">
      <c r="A130">
        <v>54</v>
      </c>
      <c r="B130">
        <v>54</v>
      </c>
      <c r="C130">
        <v>300</v>
      </c>
      <c r="D130" t="s">
        <v>210</v>
      </c>
      <c r="E130" t="s">
        <v>22</v>
      </c>
      <c r="F130">
        <v>497</v>
      </c>
      <c r="G130">
        <v>738</v>
      </c>
      <c r="H130">
        <v>0.06</v>
      </c>
      <c r="I130">
        <v>6.6000000000000003E-2</v>
      </c>
      <c r="J130">
        <v>0.94869999999999999</v>
      </c>
      <c r="K130">
        <v>0.99150000000000005</v>
      </c>
      <c r="L130">
        <v>0</v>
      </c>
      <c r="M130">
        <v>0</v>
      </c>
      <c r="N130">
        <v>1.0920000000000001</v>
      </c>
      <c r="Q130">
        <v>44256</v>
      </c>
      <c r="R130">
        <v>0.98439814814814808</v>
      </c>
      <c r="T130">
        <v>0.18</v>
      </c>
      <c r="U130">
        <v>0.19800000000000001</v>
      </c>
      <c r="V130" t="s">
        <v>225</v>
      </c>
      <c r="W130" t="s">
        <v>225</v>
      </c>
      <c r="AC130">
        <v>1</v>
      </c>
      <c r="AG130">
        <v>0.18997782454999901</v>
      </c>
      <c r="AH130">
        <v>0.1982527530648</v>
      </c>
      <c r="AJ130">
        <v>0.18023196215058407</v>
      </c>
      <c r="AK130">
        <v>0.1965676046637492</v>
      </c>
    </row>
    <row r="131" spans="1:37" x14ac:dyDescent="0.35">
      <c r="A131">
        <v>15</v>
      </c>
      <c r="B131">
        <v>18</v>
      </c>
      <c r="C131">
        <v>300</v>
      </c>
      <c r="D131" t="s">
        <v>83</v>
      </c>
      <c r="E131" t="s">
        <v>22</v>
      </c>
      <c r="F131">
        <v>694</v>
      </c>
      <c r="G131">
        <v>2650</v>
      </c>
      <c r="H131">
        <v>8.2000000000000003E-2</v>
      </c>
      <c r="I131">
        <v>0.26900000000000002</v>
      </c>
      <c r="J131">
        <v>0.92259999999999998</v>
      </c>
      <c r="K131">
        <v>0.99029999999999996</v>
      </c>
      <c r="L131">
        <v>0</v>
      </c>
      <c r="M131">
        <v>0</v>
      </c>
      <c r="N131">
        <v>3.2682000000000002</v>
      </c>
      <c r="Q131">
        <v>44251</v>
      </c>
      <c r="R131">
        <v>0.69123842592592588</v>
      </c>
      <c r="T131">
        <v>0.24600000000000002</v>
      </c>
      <c r="U131">
        <v>0.80700000000000005</v>
      </c>
      <c r="V131" t="s">
        <v>225</v>
      </c>
      <c r="W131" t="s">
        <v>225</v>
      </c>
      <c r="AC131">
        <v>1</v>
      </c>
      <c r="AG131">
        <v>0.26762316818959597</v>
      </c>
      <c r="AH131">
        <v>0.81537340949999992</v>
      </c>
      <c r="AJ131">
        <v>0.24690913497172123</v>
      </c>
      <c r="AK131">
        <v>0.80746428742784992</v>
      </c>
    </row>
    <row r="132" spans="1:37" x14ac:dyDescent="0.35">
      <c r="A132">
        <v>24</v>
      </c>
      <c r="B132">
        <v>24</v>
      </c>
      <c r="C132">
        <v>300</v>
      </c>
      <c r="D132" t="s">
        <v>182</v>
      </c>
      <c r="E132" t="s">
        <v>22</v>
      </c>
      <c r="F132">
        <v>649</v>
      </c>
      <c r="G132">
        <v>3519</v>
      </c>
      <c r="H132">
        <v>7.9000000000000001E-2</v>
      </c>
      <c r="I132">
        <v>0.35399999999999998</v>
      </c>
      <c r="J132">
        <v>0.94869999999999999</v>
      </c>
      <c r="K132">
        <v>0.99150000000000005</v>
      </c>
      <c r="L132">
        <v>0</v>
      </c>
      <c r="M132">
        <v>0</v>
      </c>
      <c r="N132">
        <v>4.4801000000000002</v>
      </c>
      <c r="Q132">
        <v>44256</v>
      </c>
      <c r="R132">
        <v>0.76031249999999995</v>
      </c>
      <c r="T132">
        <v>0.23699999999999999</v>
      </c>
      <c r="U132">
        <v>1.0619999999999998</v>
      </c>
      <c r="V132" t="s">
        <v>225</v>
      </c>
      <c r="W132" t="s">
        <v>225</v>
      </c>
      <c r="AC132">
        <v>1</v>
      </c>
      <c r="AG132">
        <v>0.249933789101311</v>
      </c>
      <c r="AH132">
        <v>1.0710683777562</v>
      </c>
      <c r="AJ132">
        <v>0.23711218572041376</v>
      </c>
      <c r="AK132">
        <v>1.0619642965452725</v>
      </c>
    </row>
    <row r="133" spans="1:37" x14ac:dyDescent="0.35">
      <c r="A133">
        <v>54</v>
      </c>
      <c r="B133">
        <v>54</v>
      </c>
      <c r="C133">
        <v>300</v>
      </c>
      <c r="D133" t="s">
        <v>140</v>
      </c>
      <c r="E133" t="s">
        <v>22</v>
      </c>
      <c r="F133">
        <v>330</v>
      </c>
      <c r="G133">
        <v>1856</v>
      </c>
      <c r="H133">
        <v>3.7999999999999999E-2</v>
      </c>
      <c r="I133">
        <v>0.188</v>
      </c>
      <c r="J133">
        <v>0.93069999999999997</v>
      </c>
      <c r="K133">
        <v>0.99</v>
      </c>
      <c r="L133">
        <v>0</v>
      </c>
      <c r="M133">
        <v>0</v>
      </c>
      <c r="N133">
        <v>4.8872999999999998</v>
      </c>
      <c r="Q133">
        <v>44252</v>
      </c>
      <c r="R133">
        <v>0.95043981481481488</v>
      </c>
      <c r="T133">
        <v>0.114</v>
      </c>
      <c r="U133">
        <v>0.56399999999999995</v>
      </c>
      <c r="V133" t="s">
        <v>225</v>
      </c>
      <c r="W133" t="s">
        <v>225</v>
      </c>
      <c r="AC133">
        <v>1</v>
      </c>
      <c r="AG133">
        <v>0.12374013228789998</v>
      </c>
      <c r="AH133">
        <v>0.56820449253119998</v>
      </c>
      <c r="AJ133">
        <v>0.11516494112034852</v>
      </c>
      <c r="AK133">
        <v>0.56252244760588799</v>
      </c>
    </row>
    <row r="134" spans="1:37" x14ac:dyDescent="0.35">
      <c r="A134">
        <v>63</v>
      </c>
      <c r="B134">
        <v>63</v>
      </c>
      <c r="C134">
        <v>300</v>
      </c>
      <c r="D134" t="s">
        <v>148</v>
      </c>
      <c r="E134" t="s">
        <v>22</v>
      </c>
      <c r="F134">
        <v>811</v>
      </c>
      <c r="G134">
        <v>1659</v>
      </c>
      <c r="H134">
        <v>9.7000000000000003E-2</v>
      </c>
      <c r="I134">
        <v>0.16700000000000001</v>
      </c>
      <c r="J134">
        <v>0.93069999999999997</v>
      </c>
      <c r="K134">
        <v>0.99</v>
      </c>
      <c r="L134">
        <v>0</v>
      </c>
      <c r="M134">
        <v>0</v>
      </c>
      <c r="N134">
        <v>1.7128000000000001</v>
      </c>
      <c r="Q134">
        <v>44253</v>
      </c>
      <c r="R134">
        <v>1.7233796296296296E-2</v>
      </c>
      <c r="T134">
        <v>0.29100000000000004</v>
      </c>
      <c r="U134">
        <v>0.501</v>
      </c>
      <c r="V134" t="s">
        <v>225</v>
      </c>
      <c r="W134" t="s">
        <v>225</v>
      </c>
      <c r="AC134">
        <v>1</v>
      </c>
      <c r="AG134">
        <v>0.313485683115031</v>
      </c>
      <c r="AH134">
        <v>0.50487699802019992</v>
      </c>
      <c r="AJ134">
        <v>0.29176112527515935</v>
      </c>
      <c r="AK134">
        <v>0.49982822803999793</v>
      </c>
    </row>
    <row r="135" spans="1:37" x14ac:dyDescent="0.35">
      <c r="A135">
        <v>17</v>
      </c>
      <c r="B135">
        <v>20</v>
      </c>
      <c r="C135">
        <v>300</v>
      </c>
      <c r="D135" t="s">
        <v>85</v>
      </c>
      <c r="E135" t="s">
        <v>22</v>
      </c>
      <c r="F135">
        <v>747</v>
      </c>
      <c r="G135">
        <v>1967</v>
      </c>
      <c r="H135">
        <v>8.8999999999999996E-2</v>
      </c>
      <c r="I135">
        <v>0.19900000000000001</v>
      </c>
      <c r="J135">
        <v>0.92259999999999998</v>
      </c>
      <c r="K135">
        <v>0.99029999999999996</v>
      </c>
      <c r="L135">
        <v>0</v>
      </c>
      <c r="M135">
        <v>0</v>
      </c>
      <c r="N135">
        <v>2.2446999999999999</v>
      </c>
      <c r="Q135">
        <v>44251</v>
      </c>
      <c r="R135">
        <v>0.70604166666666668</v>
      </c>
      <c r="T135">
        <v>0.26700000000000002</v>
      </c>
      <c r="U135">
        <v>0.59699999999999998</v>
      </c>
      <c r="V135" t="s">
        <v>225</v>
      </c>
      <c r="W135" t="s">
        <v>225</v>
      </c>
      <c r="AC135">
        <v>1</v>
      </c>
      <c r="AG135">
        <v>0.288421737070999</v>
      </c>
      <c r="AH135">
        <v>0.60353585653379993</v>
      </c>
      <c r="AJ135">
        <v>0.26609789462170369</v>
      </c>
      <c r="AK135">
        <v>0.59768155872542206</v>
      </c>
    </row>
    <row r="136" spans="1:37" x14ac:dyDescent="0.35">
      <c r="A136">
        <v>9</v>
      </c>
      <c r="B136">
        <v>12</v>
      </c>
      <c r="C136">
        <v>300</v>
      </c>
      <c r="D136" t="s">
        <v>77</v>
      </c>
      <c r="E136" t="s">
        <v>22</v>
      </c>
      <c r="F136">
        <v>275</v>
      </c>
      <c r="G136">
        <v>2149</v>
      </c>
      <c r="H136">
        <v>3.1E-2</v>
      </c>
      <c r="I136">
        <v>0.218</v>
      </c>
      <c r="J136">
        <v>0.92259999999999998</v>
      </c>
      <c r="K136">
        <v>0.99029999999999996</v>
      </c>
      <c r="L136">
        <v>0</v>
      </c>
      <c r="M136">
        <v>0</v>
      </c>
      <c r="N136">
        <v>6.9794</v>
      </c>
      <c r="Q136">
        <v>44251</v>
      </c>
      <c r="R136">
        <v>0.64692129629629636</v>
      </c>
      <c r="T136">
        <v>9.3000000000000013E-2</v>
      </c>
      <c r="U136">
        <v>0.65400000000000003</v>
      </c>
      <c r="V136" t="s">
        <v>225</v>
      </c>
      <c r="W136" t="s">
        <v>225</v>
      </c>
      <c r="AC136">
        <v>1</v>
      </c>
      <c r="AG136">
        <v>0.10184166189437499</v>
      </c>
      <c r="AH136">
        <v>0.66091966068419994</v>
      </c>
      <c r="AJ136">
        <v>9.3959117263750364E-2</v>
      </c>
      <c r="AK136">
        <v>0.65450873997556314</v>
      </c>
    </row>
    <row r="137" spans="1:37" x14ac:dyDescent="0.35">
      <c r="A137">
        <v>27</v>
      </c>
      <c r="B137">
        <v>27</v>
      </c>
      <c r="C137">
        <v>300</v>
      </c>
      <c r="D137" t="s">
        <v>185</v>
      </c>
      <c r="E137" t="s">
        <v>22</v>
      </c>
      <c r="F137">
        <v>510</v>
      </c>
      <c r="G137">
        <v>806</v>
      </c>
      <c r="H137">
        <v>6.2E-2</v>
      </c>
      <c r="I137">
        <v>7.2999999999999995E-2</v>
      </c>
      <c r="J137">
        <v>0.94869999999999999</v>
      </c>
      <c r="K137">
        <v>0.99150000000000005</v>
      </c>
      <c r="L137">
        <v>0</v>
      </c>
      <c r="M137">
        <v>0</v>
      </c>
      <c r="N137">
        <v>1.1882999999999999</v>
      </c>
      <c r="Q137">
        <v>44256</v>
      </c>
      <c r="R137">
        <v>0.78266203703703707</v>
      </c>
      <c r="T137">
        <v>0.18600000000000003</v>
      </c>
      <c r="U137">
        <v>0.21899999999999997</v>
      </c>
      <c r="V137" t="s">
        <v>225</v>
      </c>
      <c r="W137" t="s">
        <v>225</v>
      </c>
      <c r="AC137">
        <v>1</v>
      </c>
      <c r="AG137">
        <v>0.19511801867110001</v>
      </c>
      <c r="AH137">
        <v>0.22148655411120002</v>
      </c>
      <c r="AJ137">
        <v>0.18510846431327257</v>
      </c>
      <c r="AK137">
        <v>0.21960391840125484</v>
      </c>
    </row>
    <row r="138" spans="1:37" x14ac:dyDescent="0.35">
      <c r="A138">
        <v>13</v>
      </c>
      <c r="B138">
        <v>13</v>
      </c>
      <c r="C138">
        <v>300</v>
      </c>
      <c r="D138" t="s">
        <v>172</v>
      </c>
      <c r="E138" t="s">
        <v>22</v>
      </c>
      <c r="F138">
        <v>1173</v>
      </c>
      <c r="G138">
        <v>836</v>
      </c>
      <c r="H138">
        <v>0.14399999999999999</v>
      </c>
      <c r="I138">
        <v>7.6999999999999999E-2</v>
      </c>
      <c r="J138">
        <v>0.94869999999999999</v>
      </c>
      <c r="K138">
        <v>0.99150000000000005</v>
      </c>
      <c r="L138">
        <v>0</v>
      </c>
      <c r="M138">
        <v>0</v>
      </c>
      <c r="N138">
        <v>0.53359999999999996</v>
      </c>
      <c r="Q138">
        <v>44256</v>
      </c>
      <c r="R138">
        <v>0.67885416666666665</v>
      </c>
      <c r="T138">
        <v>0.43199999999999994</v>
      </c>
      <c r="U138">
        <v>0.23100000000000001</v>
      </c>
      <c r="V138" t="s">
        <v>225</v>
      </c>
      <c r="W138" t="s">
        <v>225</v>
      </c>
      <c r="AC138">
        <v>1</v>
      </c>
      <c r="AG138">
        <v>0.45419698442011897</v>
      </c>
      <c r="AH138">
        <v>0.23170660840320001</v>
      </c>
      <c r="AJ138">
        <v>0.43089667911936685</v>
      </c>
      <c r="AK138">
        <v>0.22973710223177282</v>
      </c>
    </row>
    <row r="139" spans="1:37" x14ac:dyDescent="0.35">
      <c r="A139">
        <v>42</v>
      </c>
      <c r="B139">
        <v>42</v>
      </c>
      <c r="C139">
        <v>300</v>
      </c>
      <c r="D139" t="s">
        <v>199</v>
      </c>
      <c r="E139" t="s">
        <v>22</v>
      </c>
      <c r="F139">
        <v>481</v>
      </c>
      <c r="G139">
        <v>888</v>
      </c>
      <c r="H139">
        <v>5.8000000000000003E-2</v>
      </c>
      <c r="I139">
        <v>8.2000000000000003E-2</v>
      </c>
      <c r="J139">
        <v>0.94869999999999999</v>
      </c>
      <c r="K139">
        <v>0.99150000000000005</v>
      </c>
      <c r="L139">
        <v>0</v>
      </c>
      <c r="M139">
        <v>0</v>
      </c>
      <c r="N139">
        <v>1.4204000000000001</v>
      </c>
      <c r="Q139">
        <v>44256</v>
      </c>
      <c r="R139">
        <v>0.89474537037037039</v>
      </c>
      <c r="T139">
        <v>0.17400000000000002</v>
      </c>
      <c r="U139">
        <v>0.24600000000000002</v>
      </c>
      <c r="V139" t="s">
        <v>225</v>
      </c>
      <c r="W139" t="s">
        <v>225</v>
      </c>
      <c r="AC139">
        <v>1</v>
      </c>
      <c r="AG139">
        <v>0.18364825250907099</v>
      </c>
      <c r="AH139">
        <v>0.24937763844479999</v>
      </c>
      <c r="AJ139">
        <v>0.17422709715535564</v>
      </c>
      <c r="AK139">
        <v>0.2472579285180192</v>
      </c>
    </row>
    <row r="140" spans="1:37" x14ac:dyDescent="0.35">
      <c r="A140">
        <v>23</v>
      </c>
      <c r="B140">
        <v>26</v>
      </c>
      <c r="C140">
        <v>300</v>
      </c>
      <c r="D140" t="s">
        <v>90</v>
      </c>
      <c r="E140" t="s">
        <v>22</v>
      </c>
      <c r="F140">
        <v>384</v>
      </c>
      <c r="G140">
        <v>848</v>
      </c>
      <c r="H140">
        <v>4.4999999999999998E-2</v>
      </c>
      <c r="I140">
        <v>7.8E-2</v>
      </c>
      <c r="J140">
        <v>0.92259999999999998</v>
      </c>
      <c r="K140">
        <v>0.99029999999999996</v>
      </c>
      <c r="L140">
        <v>0</v>
      </c>
      <c r="M140">
        <v>0</v>
      </c>
      <c r="N140">
        <v>1.7422</v>
      </c>
      <c r="Q140">
        <v>44251</v>
      </c>
      <c r="R140">
        <v>0.75064814814814806</v>
      </c>
      <c r="T140">
        <v>0.13500000000000001</v>
      </c>
      <c r="U140">
        <v>0.23399999999999999</v>
      </c>
      <c r="V140" t="s">
        <v>225</v>
      </c>
      <c r="W140" t="s">
        <v>225</v>
      </c>
      <c r="AC140">
        <v>1</v>
      </c>
      <c r="AG140">
        <v>0.14520011845561601</v>
      </c>
      <c r="AH140">
        <v>0.23578946119679997</v>
      </c>
      <c r="AJ140">
        <v>0.13396162928715133</v>
      </c>
      <c r="AK140">
        <v>0.233502303423191</v>
      </c>
    </row>
    <row r="141" spans="1:37" x14ac:dyDescent="0.35">
      <c r="A141">
        <v>55</v>
      </c>
      <c r="B141">
        <v>55</v>
      </c>
      <c r="C141">
        <v>300</v>
      </c>
      <c r="D141" t="s">
        <v>141</v>
      </c>
      <c r="E141" t="s">
        <v>22</v>
      </c>
      <c r="F141">
        <v>511</v>
      </c>
      <c r="G141">
        <v>688</v>
      </c>
      <c r="H141">
        <v>6.0999999999999999E-2</v>
      </c>
      <c r="I141">
        <v>0.06</v>
      </c>
      <c r="J141">
        <v>0.93069999999999997</v>
      </c>
      <c r="K141">
        <v>0.99</v>
      </c>
      <c r="L141">
        <v>0</v>
      </c>
      <c r="M141">
        <v>0</v>
      </c>
      <c r="N141">
        <v>0.98570000000000002</v>
      </c>
      <c r="Q141">
        <v>44252</v>
      </c>
      <c r="R141">
        <v>0.95796296296296291</v>
      </c>
      <c r="T141">
        <v>0.183</v>
      </c>
      <c r="U141">
        <v>0.18</v>
      </c>
      <c r="V141" t="s">
        <v>225</v>
      </c>
      <c r="W141" t="s">
        <v>225</v>
      </c>
      <c r="AC141">
        <v>1</v>
      </c>
      <c r="AG141">
        <v>0.19551332229243101</v>
      </c>
      <c r="AH141">
        <v>0.18110856660479999</v>
      </c>
      <c r="AJ141">
        <v>0.18196424905756553</v>
      </c>
      <c r="AK141">
        <v>0.17929748093875197</v>
      </c>
    </row>
    <row r="142" spans="1:37" x14ac:dyDescent="0.35">
      <c r="A142">
        <v>57</v>
      </c>
      <c r="B142">
        <v>57</v>
      </c>
      <c r="C142">
        <v>300</v>
      </c>
      <c r="D142" t="s">
        <v>143</v>
      </c>
      <c r="E142" t="s">
        <v>22</v>
      </c>
      <c r="F142">
        <v>1093</v>
      </c>
      <c r="G142">
        <v>1259</v>
      </c>
      <c r="H142">
        <v>0.13100000000000001</v>
      </c>
      <c r="I142">
        <v>0.123</v>
      </c>
      <c r="J142">
        <v>0.93069999999999997</v>
      </c>
      <c r="K142">
        <v>0.99</v>
      </c>
      <c r="L142">
        <v>0</v>
      </c>
      <c r="M142">
        <v>0</v>
      </c>
      <c r="N142">
        <v>0.93979999999999997</v>
      </c>
      <c r="Q142">
        <v>44252</v>
      </c>
      <c r="R142">
        <v>0.97278935185185178</v>
      </c>
      <c r="T142">
        <v>0.39300000000000002</v>
      </c>
      <c r="U142">
        <v>0.36899999999999999</v>
      </c>
      <c r="V142" t="s">
        <v>225</v>
      </c>
      <c r="W142" t="s">
        <v>225</v>
      </c>
      <c r="AC142">
        <v>1</v>
      </c>
      <c r="AG142">
        <v>0.423255142858039</v>
      </c>
      <c r="AH142">
        <v>0.37384416778020002</v>
      </c>
      <c r="AJ142">
        <v>0.39392356145797691</v>
      </c>
      <c r="AK142">
        <v>0.370105726102398</v>
      </c>
    </row>
    <row r="143" spans="1:37" x14ac:dyDescent="0.35">
      <c r="A143">
        <v>19</v>
      </c>
      <c r="B143">
        <v>19</v>
      </c>
      <c r="C143">
        <v>300</v>
      </c>
      <c r="D143" t="s">
        <v>108</v>
      </c>
      <c r="E143" t="s">
        <v>22</v>
      </c>
      <c r="F143">
        <v>833</v>
      </c>
      <c r="G143">
        <v>1887</v>
      </c>
      <c r="H143">
        <v>0.1</v>
      </c>
      <c r="I143">
        <v>0.191</v>
      </c>
      <c r="J143">
        <v>0.93069999999999997</v>
      </c>
      <c r="K143">
        <v>0.99</v>
      </c>
      <c r="L143">
        <v>0</v>
      </c>
      <c r="M143">
        <v>0</v>
      </c>
      <c r="N143">
        <v>1.9101999999999999</v>
      </c>
      <c r="Q143">
        <v>44252</v>
      </c>
      <c r="R143">
        <v>0.68923611111111116</v>
      </c>
      <c r="T143">
        <v>0.3</v>
      </c>
      <c r="U143">
        <v>0.57300000000000006</v>
      </c>
      <c r="V143" t="s">
        <v>225</v>
      </c>
      <c r="W143" t="s">
        <v>225</v>
      </c>
      <c r="AC143">
        <v>1</v>
      </c>
      <c r="AG143">
        <v>0.32208845079367898</v>
      </c>
      <c r="AH143">
        <v>0.57809724478979985</v>
      </c>
      <c r="AJ143">
        <v>0.299767721153677</v>
      </c>
      <c r="AK143">
        <v>0.57231627234190185</v>
      </c>
    </row>
    <row r="144" spans="1:37" x14ac:dyDescent="0.35">
      <c r="A144">
        <v>23</v>
      </c>
      <c r="B144">
        <v>23</v>
      </c>
      <c r="C144">
        <v>300</v>
      </c>
      <c r="D144" t="s">
        <v>181</v>
      </c>
      <c r="E144" t="s">
        <v>22</v>
      </c>
      <c r="F144">
        <v>339</v>
      </c>
      <c r="G144">
        <v>866</v>
      </c>
      <c r="H144">
        <v>0.04</v>
      </c>
      <c r="I144">
        <v>0.08</v>
      </c>
      <c r="J144">
        <v>0.94869999999999999</v>
      </c>
      <c r="K144">
        <v>0.99150000000000005</v>
      </c>
      <c r="L144">
        <v>0</v>
      </c>
      <c r="M144">
        <v>0</v>
      </c>
      <c r="N144">
        <v>1.9823</v>
      </c>
      <c r="Q144">
        <v>44256</v>
      </c>
      <c r="R144">
        <v>0.75287037037037041</v>
      </c>
      <c r="T144">
        <v>0.12</v>
      </c>
      <c r="U144">
        <v>0.24</v>
      </c>
      <c r="V144" t="s">
        <v>225</v>
      </c>
      <c r="W144" t="s">
        <v>225</v>
      </c>
      <c r="AC144">
        <v>1</v>
      </c>
      <c r="AG144">
        <v>0.127319571664231</v>
      </c>
      <c r="AH144">
        <v>0.24190820225520002</v>
      </c>
      <c r="AJ144">
        <v>0.12078807763785594</v>
      </c>
      <c r="AK144">
        <v>0.23985198253603082</v>
      </c>
    </row>
    <row r="145" spans="1:37" x14ac:dyDescent="0.35">
      <c r="A145">
        <v>33</v>
      </c>
      <c r="B145">
        <v>33</v>
      </c>
      <c r="C145">
        <v>300</v>
      </c>
      <c r="D145" t="s">
        <v>121</v>
      </c>
      <c r="E145" t="s">
        <v>22</v>
      </c>
      <c r="F145">
        <v>437</v>
      </c>
      <c r="G145">
        <v>1141</v>
      </c>
      <c r="H145">
        <v>5.1999999999999998E-2</v>
      </c>
      <c r="I145">
        <v>0.11</v>
      </c>
      <c r="J145">
        <v>0.93069999999999997</v>
      </c>
      <c r="K145">
        <v>0.99</v>
      </c>
      <c r="L145">
        <v>0</v>
      </c>
      <c r="M145">
        <v>0</v>
      </c>
      <c r="N145">
        <v>2.1431</v>
      </c>
      <c r="Q145">
        <v>44252</v>
      </c>
      <c r="R145">
        <v>0.79356481481481478</v>
      </c>
      <c r="T145">
        <v>0.156</v>
      </c>
      <c r="U145">
        <v>0.33</v>
      </c>
      <c r="V145" t="s">
        <v>225</v>
      </c>
      <c r="W145" t="s">
        <v>225</v>
      </c>
      <c r="AC145">
        <v>1</v>
      </c>
      <c r="AG145">
        <v>0.16622384040955901</v>
      </c>
      <c r="AH145">
        <v>0.33456260734019999</v>
      </c>
      <c r="AJ145">
        <v>0.15470452826917658</v>
      </c>
      <c r="AK145">
        <v>0.33121698126679799</v>
      </c>
    </row>
    <row r="146" spans="1:37" x14ac:dyDescent="0.35">
      <c r="A146">
        <v>27</v>
      </c>
      <c r="B146">
        <v>27</v>
      </c>
      <c r="C146">
        <v>300</v>
      </c>
      <c r="D146" t="s">
        <v>58</v>
      </c>
      <c r="E146" t="s">
        <v>22</v>
      </c>
      <c r="F146">
        <v>557</v>
      </c>
      <c r="G146">
        <v>1125</v>
      </c>
      <c r="H146">
        <v>6.6000000000000003E-2</v>
      </c>
      <c r="I146">
        <v>0.109</v>
      </c>
      <c r="J146">
        <v>0.92589999999999995</v>
      </c>
      <c r="K146">
        <v>0.98919999999999997</v>
      </c>
      <c r="L146">
        <v>0</v>
      </c>
      <c r="M146">
        <v>0</v>
      </c>
      <c r="N146">
        <v>1.6440999999999999</v>
      </c>
      <c r="Q146">
        <v>44250</v>
      </c>
      <c r="R146">
        <v>0.70723379629629635</v>
      </c>
      <c r="T146">
        <v>0.19800000000000001</v>
      </c>
      <c r="U146">
        <v>0.32700000000000001</v>
      </c>
      <c r="V146" t="s">
        <v>225</v>
      </c>
      <c r="W146" t="s">
        <v>225</v>
      </c>
      <c r="AC146">
        <v>1</v>
      </c>
      <c r="AG146">
        <v>0.213682475089639</v>
      </c>
      <c r="AH146">
        <v>0.32921430562499998</v>
      </c>
      <c r="AJ146">
        <v>0.19784860368549673</v>
      </c>
      <c r="AK146">
        <v>0.32565879112424995</v>
      </c>
    </row>
    <row r="147" spans="1:37" x14ac:dyDescent="0.35">
      <c r="A147">
        <v>8</v>
      </c>
      <c r="B147">
        <v>11</v>
      </c>
      <c r="C147">
        <v>300</v>
      </c>
      <c r="D147" t="s">
        <v>76</v>
      </c>
      <c r="E147" t="s">
        <v>22</v>
      </c>
      <c r="F147">
        <v>667</v>
      </c>
      <c r="G147">
        <v>963</v>
      </c>
      <c r="H147">
        <v>7.9000000000000001E-2</v>
      </c>
      <c r="I147">
        <v>9.0999999999999998E-2</v>
      </c>
      <c r="J147">
        <v>0.92259999999999998</v>
      </c>
      <c r="K147">
        <v>0.99029999999999996</v>
      </c>
      <c r="L147">
        <v>0</v>
      </c>
      <c r="M147">
        <v>0</v>
      </c>
      <c r="N147">
        <v>1.1468</v>
      </c>
      <c r="Q147">
        <v>44251</v>
      </c>
      <c r="R147">
        <v>0.63953703703703701</v>
      </c>
      <c r="T147">
        <v>0.23699999999999999</v>
      </c>
      <c r="U147">
        <v>0.27300000000000002</v>
      </c>
      <c r="V147" t="s">
        <v>225</v>
      </c>
      <c r="W147" t="s">
        <v>225</v>
      </c>
      <c r="AC147">
        <v>1</v>
      </c>
      <c r="AG147">
        <v>0.25701287075467899</v>
      </c>
      <c r="AH147">
        <v>0.27476701450979996</v>
      </c>
      <c r="AJ147">
        <v>0.23712007455826684</v>
      </c>
      <c r="AK147">
        <v>0.27210177446905487</v>
      </c>
    </row>
    <row r="148" spans="1:37" x14ac:dyDescent="0.35">
      <c r="A148">
        <v>29</v>
      </c>
      <c r="B148">
        <v>29</v>
      </c>
      <c r="C148">
        <v>300</v>
      </c>
      <c r="D148" t="s">
        <v>117</v>
      </c>
      <c r="E148" t="s">
        <v>22</v>
      </c>
      <c r="F148">
        <v>756</v>
      </c>
      <c r="G148">
        <v>3738</v>
      </c>
      <c r="H148">
        <v>9.0999999999999998E-2</v>
      </c>
      <c r="I148">
        <v>0.374</v>
      </c>
      <c r="J148">
        <v>0.93069999999999997</v>
      </c>
      <c r="K148">
        <v>0.99</v>
      </c>
      <c r="L148">
        <v>0</v>
      </c>
      <c r="M148">
        <v>0</v>
      </c>
      <c r="N148">
        <v>4.1269999999999998</v>
      </c>
      <c r="Q148">
        <v>44252</v>
      </c>
      <c r="R148">
        <v>0.76368055555555558</v>
      </c>
      <c r="T148">
        <v>0.27300000000000002</v>
      </c>
      <c r="U148">
        <v>1.1220000000000001</v>
      </c>
      <c r="V148" t="s">
        <v>225</v>
      </c>
      <c r="W148" t="s">
        <v>225</v>
      </c>
      <c r="AC148">
        <v>1</v>
      </c>
      <c r="AG148">
        <v>0.291949746168496</v>
      </c>
      <c r="AH148">
        <v>1.1330633706648001</v>
      </c>
      <c r="AJ148">
        <v>0.27171762875901923</v>
      </c>
      <c r="AK148">
        <v>1.121732736958152</v>
      </c>
    </row>
    <row r="149" spans="1:37" x14ac:dyDescent="0.35">
      <c r="A149">
        <v>41</v>
      </c>
      <c r="B149">
        <v>41</v>
      </c>
      <c r="C149">
        <v>300</v>
      </c>
      <c r="D149" t="s">
        <v>128</v>
      </c>
      <c r="E149" t="s">
        <v>22</v>
      </c>
      <c r="F149">
        <v>461</v>
      </c>
      <c r="G149">
        <v>2224</v>
      </c>
      <c r="H149">
        <v>5.3999999999999999E-2</v>
      </c>
      <c r="I149">
        <v>0.22600000000000001</v>
      </c>
      <c r="J149">
        <v>0.93069999999999997</v>
      </c>
      <c r="K149">
        <v>0.99</v>
      </c>
      <c r="L149">
        <v>0</v>
      </c>
      <c r="M149">
        <v>0</v>
      </c>
      <c r="N149">
        <v>4.1445999999999996</v>
      </c>
      <c r="Q149">
        <v>44252</v>
      </c>
      <c r="R149">
        <v>0.85334490740740743</v>
      </c>
      <c r="T149">
        <v>0.16200000000000001</v>
      </c>
      <c r="U149">
        <v>0.67799999999999994</v>
      </c>
      <c r="V149" t="s">
        <v>225</v>
      </c>
      <c r="W149" t="s">
        <v>225</v>
      </c>
      <c r="AC149">
        <v>1</v>
      </c>
      <c r="AG149">
        <v>0.175731354097831</v>
      </c>
      <c r="AH149">
        <v>0.68436915217919991</v>
      </c>
      <c r="AJ149">
        <v>0.1635531712588513</v>
      </c>
      <c r="AK149">
        <v>0.67752546065740793</v>
      </c>
    </row>
    <row r="150" spans="1:37" x14ac:dyDescent="0.35">
      <c r="A150">
        <v>20</v>
      </c>
      <c r="B150">
        <v>20</v>
      </c>
      <c r="C150">
        <v>300</v>
      </c>
      <c r="D150" t="s">
        <v>109</v>
      </c>
      <c r="E150" t="s">
        <v>22</v>
      </c>
      <c r="F150">
        <v>652</v>
      </c>
      <c r="G150">
        <v>1595</v>
      </c>
      <c r="H150">
        <v>7.8E-2</v>
      </c>
      <c r="I150">
        <v>0.16</v>
      </c>
      <c r="J150">
        <v>0.93069999999999997</v>
      </c>
      <c r="K150">
        <v>0.99</v>
      </c>
      <c r="L150">
        <v>0</v>
      </c>
      <c r="M150">
        <v>0</v>
      </c>
      <c r="N150">
        <v>2.0497000000000001</v>
      </c>
      <c r="Q150">
        <v>44252</v>
      </c>
      <c r="R150">
        <v>0.69665509259259262</v>
      </c>
      <c r="T150">
        <v>0.23399999999999999</v>
      </c>
      <c r="U150">
        <v>0.48</v>
      </c>
      <c r="V150" t="s">
        <v>225</v>
      </c>
      <c r="W150" t="s">
        <v>225</v>
      </c>
      <c r="AC150">
        <v>1</v>
      </c>
      <c r="AG150">
        <v>0.25111394437854395</v>
      </c>
      <c r="AH150">
        <v>0.48413228590499996</v>
      </c>
      <c r="AJ150">
        <v>0.23371174803311084</v>
      </c>
      <c r="AK150">
        <v>0.47929096304594998</v>
      </c>
    </row>
    <row r="151" spans="1:37" x14ac:dyDescent="0.35">
      <c r="A151">
        <v>65</v>
      </c>
      <c r="B151">
        <v>65</v>
      </c>
      <c r="C151">
        <v>300</v>
      </c>
      <c r="D151" t="s">
        <v>150</v>
      </c>
      <c r="E151" t="s">
        <v>22</v>
      </c>
      <c r="F151">
        <v>911</v>
      </c>
      <c r="G151">
        <v>1275</v>
      </c>
      <c r="H151">
        <v>0.109</v>
      </c>
      <c r="I151">
        <v>0.125</v>
      </c>
      <c r="J151">
        <v>0.93069999999999997</v>
      </c>
      <c r="K151">
        <v>0.99</v>
      </c>
      <c r="L151">
        <v>0</v>
      </c>
      <c r="M151">
        <v>0</v>
      </c>
      <c r="N151">
        <v>1.1440999999999999</v>
      </c>
      <c r="Q151">
        <v>44253</v>
      </c>
      <c r="R151">
        <v>3.1932870370370368E-2</v>
      </c>
      <c r="T151">
        <v>0.32700000000000001</v>
      </c>
      <c r="U151">
        <v>0.375</v>
      </c>
      <c r="V151" t="s">
        <v>225</v>
      </c>
      <c r="W151" t="s">
        <v>225</v>
      </c>
      <c r="AC151">
        <v>1</v>
      </c>
      <c r="AG151">
        <v>0.35253572782923098</v>
      </c>
      <c r="AH151">
        <v>0.379148492625</v>
      </c>
      <c r="AJ151">
        <v>0.32810500189066527</v>
      </c>
      <c r="AK151">
        <v>0.37535700769875002</v>
      </c>
    </row>
    <row r="152" spans="1:37" x14ac:dyDescent="0.35">
      <c r="A152">
        <v>67</v>
      </c>
      <c r="B152">
        <v>67</v>
      </c>
      <c r="C152">
        <v>300</v>
      </c>
      <c r="D152" t="s">
        <v>152</v>
      </c>
      <c r="E152" t="s">
        <v>22</v>
      </c>
      <c r="F152">
        <v>1616</v>
      </c>
      <c r="G152">
        <v>3631</v>
      </c>
      <c r="H152">
        <v>0.19</v>
      </c>
      <c r="I152">
        <v>0.36399999999999999</v>
      </c>
      <c r="J152">
        <v>0.93069999999999997</v>
      </c>
      <c r="K152">
        <v>0.99</v>
      </c>
      <c r="L152">
        <v>0</v>
      </c>
      <c r="M152">
        <v>0</v>
      </c>
      <c r="N152">
        <v>1.9134</v>
      </c>
      <c r="Q152">
        <v>44253</v>
      </c>
      <c r="R152">
        <v>4.763888888888889E-2</v>
      </c>
      <c r="T152">
        <v>0.56999999999999995</v>
      </c>
      <c r="U152">
        <v>1.0920000000000001</v>
      </c>
      <c r="V152" t="s">
        <v>225</v>
      </c>
      <c r="W152" t="s">
        <v>225</v>
      </c>
      <c r="AC152">
        <v>1</v>
      </c>
      <c r="AG152">
        <v>0.61332434426733062</v>
      </c>
      <c r="AH152">
        <v>1.1028964851162</v>
      </c>
      <c r="AJ152">
        <v>0.57082096720960462</v>
      </c>
      <c r="AK152">
        <v>1.0918675202650379</v>
      </c>
    </row>
    <row r="153" spans="1:37" x14ac:dyDescent="0.35">
      <c r="A153">
        <v>40</v>
      </c>
      <c r="B153">
        <v>40</v>
      </c>
      <c r="C153">
        <v>300</v>
      </c>
      <c r="D153" t="s">
        <v>197</v>
      </c>
      <c r="E153" t="s">
        <v>22</v>
      </c>
      <c r="F153">
        <v>462</v>
      </c>
      <c r="G153">
        <v>3314</v>
      </c>
      <c r="H153">
        <v>5.6000000000000001E-2</v>
      </c>
      <c r="I153">
        <v>0.33500000000000002</v>
      </c>
      <c r="J153">
        <v>0.94869999999999999</v>
      </c>
      <c r="K153">
        <v>0.99150000000000005</v>
      </c>
      <c r="L153">
        <v>0</v>
      </c>
      <c r="M153">
        <v>0</v>
      </c>
      <c r="N153">
        <v>6.0052000000000003</v>
      </c>
      <c r="Q153">
        <v>44256</v>
      </c>
      <c r="R153">
        <v>0.87979166666666664</v>
      </c>
      <c r="T153">
        <v>0.16800000000000001</v>
      </c>
      <c r="U153">
        <v>1.0049999999999999</v>
      </c>
      <c r="V153" t="s">
        <v>225</v>
      </c>
      <c r="W153" t="s">
        <v>225</v>
      </c>
      <c r="AC153">
        <v>1</v>
      </c>
      <c r="AG153">
        <v>0.17612732920428398</v>
      </c>
      <c r="AH153">
        <v>1.0121451009431999</v>
      </c>
      <c r="AJ153">
        <v>0.16709199721610421</v>
      </c>
      <c r="AK153">
        <v>1.0035418675851828</v>
      </c>
    </row>
    <row r="154" spans="1:37" x14ac:dyDescent="0.35">
      <c r="A154">
        <v>29</v>
      </c>
      <c r="B154">
        <v>32</v>
      </c>
      <c r="C154">
        <v>300</v>
      </c>
      <c r="D154" t="s">
        <v>96</v>
      </c>
      <c r="E154" t="s">
        <v>22</v>
      </c>
      <c r="F154">
        <v>611</v>
      </c>
      <c r="G154">
        <v>3199</v>
      </c>
      <c r="H154">
        <v>7.1999999999999995E-2</v>
      </c>
      <c r="I154">
        <v>0.32300000000000001</v>
      </c>
      <c r="J154">
        <v>0.92259999999999998</v>
      </c>
      <c r="K154">
        <v>0.99029999999999996</v>
      </c>
      <c r="L154">
        <v>0</v>
      </c>
      <c r="M154">
        <v>0</v>
      </c>
      <c r="N154">
        <v>4.4684999999999997</v>
      </c>
      <c r="Q154">
        <v>44251</v>
      </c>
      <c r="R154">
        <v>0.79530092592592594</v>
      </c>
      <c r="T154">
        <v>0.21599999999999997</v>
      </c>
      <c r="U154">
        <v>0.96900000000000008</v>
      </c>
      <c r="V154" t="s">
        <v>225</v>
      </c>
      <c r="W154" t="s">
        <v>225</v>
      </c>
      <c r="AC154">
        <v>1</v>
      </c>
      <c r="AG154">
        <v>0.23497448034663099</v>
      </c>
      <c r="AH154">
        <v>0.97871316636420003</v>
      </c>
      <c r="AJ154">
        <v>0.21678745556780174</v>
      </c>
      <c r="AK154">
        <v>0.96921964865046728</v>
      </c>
    </row>
    <row r="155" spans="1:37" x14ac:dyDescent="0.35">
      <c r="A155">
        <v>35</v>
      </c>
      <c r="B155">
        <v>35</v>
      </c>
      <c r="C155">
        <v>300</v>
      </c>
      <c r="D155" t="s">
        <v>65</v>
      </c>
      <c r="E155" t="s">
        <v>22</v>
      </c>
      <c r="F155">
        <v>702</v>
      </c>
      <c r="G155">
        <v>4660</v>
      </c>
      <c r="H155">
        <v>8.4000000000000005E-2</v>
      </c>
      <c r="I155">
        <v>0.45600000000000002</v>
      </c>
      <c r="J155">
        <v>0.92589999999999995</v>
      </c>
      <c r="K155">
        <v>0.98919999999999997</v>
      </c>
      <c r="L155">
        <v>0</v>
      </c>
      <c r="M155">
        <v>0</v>
      </c>
      <c r="N155">
        <v>5.4614000000000003</v>
      </c>
      <c r="Q155">
        <v>44250</v>
      </c>
      <c r="R155">
        <v>0.7669097222222222</v>
      </c>
      <c r="T155">
        <v>0.252</v>
      </c>
      <c r="U155">
        <v>1.3680000000000001</v>
      </c>
      <c r="V155" t="s">
        <v>225</v>
      </c>
      <c r="W155" t="s">
        <v>225</v>
      </c>
      <c r="AC155">
        <v>1</v>
      </c>
      <c r="AG155">
        <v>0.27076504149324399</v>
      </c>
      <c r="AH155">
        <v>1.3832759995200001</v>
      </c>
      <c r="AJ155">
        <v>0.25070135191859461</v>
      </c>
      <c r="AK155">
        <v>1.3683366187251842</v>
      </c>
    </row>
    <row r="156" spans="1:37" x14ac:dyDescent="0.35">
      <c r="A156">
        <v>43</v>
      </c>
      <c r="B156">
        <v>43</v>
      </c>
      <c r="C156">
        <v>300</v>
      </c>
      <c r="D156" t="s">
        <v>130</v>
      </c>
      <c r="E156" t="s">
        <v>22</v>
      </c>
      <c r="F156">
        <v>980</v>
      </c>
      <c r="G156">
        <v>896</v>
      </c>
      <c r="H156">
        <v>0.11799999999999999</v>
      </c>
      <c r="I156">
        <v>8.3000000000000004E-2</v>
      </c>
      <c r="J156">
        <v>0.93069999999999997</v>
      </c>
      <c r="K156">
        <v>0.99</v>
      </c>
      <c r="L156">
        <v>0</v>
      </c>
      <c r="M156">
        <v>0</v>
      </c>
      <c r="N156">
        <v>0.70620000000000005</v>
      </c>
      <c r="Q156">
        <v>44252</v>
      </c>
      <c r="R156">
        <v>0.86831018518518521</v>
      </c>
      <c r="T156">
        <v>0.35399999999999998</v>
      </c>
      <c r="U156">
        <v>0.24900000000000003</v>
      </c>
      <c r="V156" t="s">
        <v>225</v>
      </c>
      <c r="W156" t="s">
        <v>225</v>
      </c>
      <c r="AC156">
        <v>1</v>
      </c>
      <c r="AG156">
        <v>0.37940035880439998</v>
      </c>
      <c r="AH156">
        <v>0.25209133566719999</v>
      </c>
      <c r="AJ156">
        <v>0.35310791393925506</v>
      </c>
      <c r="AK156">
        <v>0.24957042231052798</v>
      </c>
    </row>
    <row r="157" spans="1:37" x14ac:dyDescent="0.35">
      <c r="A157">
        <v>20</v>
      </c>
      <c r="B157">
        <v>20</v>
      </c>
      <c r="C157">
        <v>300</v>
      </c>
      <c r="D157" t="s">
        <v>52</v>
      </c>
      <c r="E157" t="s">
        <v>22</v>
      </c>
      <c r="F157">
        <v>789</v>
      </c>
      <c r="G157">
        <v>1104</v>
      </c>
      <c r="H157">
        <v>9.4E-2</v>
      </c>
      <c r="I157">
        <v>0.106</v>
      </c>
      <c r="J157">
        <v>0.92589999999999995</v>
      </c>
      <c r="K157">
        <v>0.98919999999999997</v>
      </c>
      <c r="L157">
        <v>0</v>
      </c>
      <c r="M157">
        <v>0</v>
      </c>
      <c r="N157">
        <v>1.1292</v>
      </c>
      <c r="Q157">
        <v>44250</v>
      </c>
      <c r="R157">
        <v>0.65517361111111116</v>
      </c>
      <c r="T157">
        <v>0.28199999999999997</v>
      </c>
      <c r="U157">
        <v>0.318</v>
      </c>
      <c r="V157" t="s">
        <v>225</v>
      </c>
      <c r="W157" t="s">
        <v>225</v>
      </c>
      <c r="AC157">
        <v>1</v>
      </c>
      <c r="AG157">
        <v>0.30487628280783097</v>
      </c>
      <c r="AH157">
        <v>0.32218669086719998</v>
      </c>
      <c r="AJ157">
        <v>0.28228495025177069</v>
      </c>
      <c r="AK157">
        <v>0.3187070746058342</v>
      </c>
    </row>
    <row r="158" spans="1:37" x14ac:dyDescent="0.35">
      <c r="A158">
        <v>44</v>
      </c>
      <c r="B158">
        <v>44</v>
      </c>
      <c r="C158">
        <v>300</v>
      </c>
      <c r="D158" t="s">
        <v>131</v>
      </c>
      <c r="E158" t="s">
        <v>22</v>
      </c>
      <c r="F158">
        <v>385</v>
      </c>
      <c r="G158">
        <v>910</v>
      </c>
      <c r="H158">
        <v>4.4999999999999998E-2</v>
      </c>
      <c r="I158">
        <v>8.5000000000000006E-2</v>
      </c>
      <c r="J158">
        <v>0.93069999999999997</v>
      </c>
      <c r="K158">
        <v>0.99</v>
      </c>
      <c r="L158">
        <v>0</v>
      </c>
      <c r="M158">
        <v>0</v>
      </c>
      <c r="N158">
        <v>1.8756999999999999</v>
      </c>
      <c r="Q158">
        <v>44252</v>
      </c>
      <c r="R158">
        <v>0.87575231481481486</v>
      </c>
      <c r="T158">
        <v>0.13500000000000001</v>
      </c>
      <c r="U158">
        <v>0.25500000000000006</v>
      </c>
      <c r="V158" t="s">
        <v>225</v>
      </c>
      <c r="W158" t="s">
        <v>225</v>
      </c>
      <c r="AC158">
        <v>1</v>
      </c>
      <c r="AG158">
        <v>0.145597148752975</v>
      </c>
      <c r="AH158">
        <v>0.25683714701999999</v>
      </c>
      <c r="AJ158">
        <v>0.13550726634439383</v>
      </c>
      <c r="AK158">
        <v>0.25426877554979999</v>
      </c>
    </row>
    <row r="159" spans="1:37" x14ac:dyDescent="0.35">
      <c r="A159">
        <v>31</v>
      </c>
      <c r="B159">
        <v>31</v>
      </c>
      <c r="C159">
        <v>300</v>
      </c>
      <c r="D159" t="s">
        <v>62</v>
      </c>
      <c r="E159" t="s">
        <v>22</v>
      </c>
      <c r="F159">
        <v>585</v>
      </c>
      <c r="G159">
        <v>859</v>
      </c>
      <c r="H159">
        <v>6.9000000000000006E-2</v>
      </c>
      <c r="I159">
        <v>7.9000000000000001E-2</v>
      </c>
      <c r="J159">
        <v>0.92589999999999995</v>
      </c>
      <c r="K159">
        <v>0.98919999999999997</v>
      </c>
      <c r="L159">
        <v>0</v>
      </c>
      <c r="M159">
        <v>0</v>
      </c>
      <c r="N159">
        <v>1.1385000000000001</v>
      </c>
      <c r="Q159">
        <v>44250</v>
      </c>
      <c r="R159">
        <v>0.73703703703703705</v>
      </c>
      <c r="T159">
        <v>0.20700000000000002</v>
      </c>
      <c r="U159">
        <v>0.23699999999999999</v>
      </c>
      <c r="V159" t="s">
        <v>225</v>
      </c>
      <c r="W159" t="s">
        <v>225</v>
      </c>
      <c r="AC159">
        <v>1</v>
      </c>
      <c r="AG159">
        <v>0.224727762286975</v>
      </c>
      <c r="AH159">
        <v>0.23952948154020001</v>
      </c>
      <c r="AJ159">
        <v>0.20807543510151014</v>
      </c>
      <c r="AK159">
        <v>0.23694256313956585</v>
      </c>
    </row>
    <row r="160" spans="1:37" x14ac:dyDescent="0.35">
      <c r="A160">
        <v>73</v>
      </c>
      <c r="B160">
        <v>73</v>
      </c>
      <c r="C160">
        <v>300</v>
      </c>
      <c r="D160" t="s">
        <v>157</v>
      </c>
      <c r="E160" t="s">
        <v>22</v>
      </c>
      <c r="F160">
        <v>6988</v>
      </c>
      <c r="G160">
        <v>2696</v>
      </c>
      <c r="H160">
        <v>0.753</v>
      </c>
      <c r="I160">
        <v>0.27400000000000002</v>
      </c>
      <c r="J160">
        <v>0.93069999999999997</v>
      </c>
      <c r="K160">
        <v>0.99</v>
      </c>
      <c r="L160">
        <v>0</v>
      </c>
      <c r="M160">
        <v>0</v>
      </c>
      <c r="N160">
        <v>0.3634</v>
      </c>
      <c r="P160" t="s">
        <v>158</v>
      </c>
      <c r="Q160">
        <v>44253</v>
      </c>
      <c r="R160">
        <v>9.9108796296296306E-2</v>
      </c>
      <c r="T160">
        <v>2.2589999999999999</v>
      </c>
      <c r="U160">
        <v>0.82200000000000006</v>
      </c>
      <c r="V160" t="s">
        <v>225</v>
      </c>
      <c r="W160" t="s">
        <v>225</v>
      </c>
      <c r="AC160">
        <v>3</v>
      </c>
      <c r="AD160" t="s">
        <v>169</v>
      </c>
      <c r="AG160">
        <v>2.4269013221842055</v>
      </c>
      <c r="AH160">
        <v>0.82929673518719993</v>
      </c>
      <c r="AJ160">
        <v>2.2587170605568399</v>
      </c>
      <c r="AK160">
        <v>0.82100376783532791</v>
      </c>
    </row>
    <row r="161" spans="1:37" x14ac:dyDescent="0.35">
      <c r="A161">
        <v>74</v>
      </c>
      <c r="B161">
        <v>74</v>
      </c>
      <c r="C161">
        <v>300</v>
      </c>
      <c r="D161" t="s">
        <v>159</v>
      </c>
      <c r="E161" t="s">
        <v>22</v>
      </c>
      <c r="F161">
        <v>16728</v>
      </c>
      <c r="G161">
        <v>3500</v>
      </c>
      <c r="H161">
        <v>1.776</v>
      </c>
      <c r="I161">
        <v>0.35199999999999998</v>
      </c>
      <c r="J161">
        <v>0.93069999999999997</v>
      </c>
      <c r="K161">
        <v>0.99</v>
      </c>
      <c r="L161">
        <v>0</v>
      </c>
      <c r="M161">
        <v>0</v>
      </c>
      <c r="N161">
        <v>0.19800000000000001</v>
      </c>
      <c r="P161" t="s">
        <v>158</v>
      </c>
      <c r="Q161">
        <v>44253</v>
      </c>
      <c r="R161">
        <v>0.10938657407407408</v>
      </c>
      <c r="T161">
        <v>5.3279999999999994</v>
      </c>
      <c r="U161">
        <v>1.056</v>
      </c>
      <c r="V161" t="s">
        <v>225</v>
      </c>
      <c r="W161" t="s">
        <v>225</v>
      </c>
      <c r="AC161">
        <v>3</v>
      </c>
      <c r="AD161" t="s">
        <v>169</v>
      </c>
      <c r="AG161">
        <v>5.7234311333668844</v>
      </c>
      <c r="AH161">
        <v>1.0656434399999999</v>
      </c>
      <c r="AJ161">
        <v>5.3267973558245592</v>
      </c>
      <c r="AK161">
        <v>1.0549870055999999</v>
      </c>
    </row>
    <row r="162" spans="1:37" x14ac:dyDescent="0.35">
      <c r="A162">
        <v>75</v>
      </c>
      <c r="B162">
        <v>75</v>
      </c>
      <c r="C162">
        <v>300</v>
      </c>
      <c r="D162" t="s">
        <v>160</v>
      </c>
      <c r="E162" t="s">
        <v>22</v>
      </c>
      <c r="F162">
        <v>35355</v>
      </c>
      <c r="G162">
        <v>2362</v>
      </c>
      <c r="H162">
        <v>3.7410000000000001</v>
      </c>
      <c r="I162">
        <v>0.24</v>
      </c>
      <c r="J162">
        <v>0.93069999999999997</v>
      </c>
      <c r="K162">
        <v>0.99</v>
      </c>
      <c r="L162">
        <v>0</v>
      </c>
      <c r="M162">
        <v>0</v>
      </c>
      <c r="N162">
        <v>6.4100000000000004E-2</v>
      </c>
      <c r="Q162">
        <v>44253</v>
      </c>
      <c r="R162">
        <v>0.11925925925925925</v>
      </c>
      <c r="T162">
        <v>11.222999999999999</v>
      </c>
      <c r="U162">
        <v>0.72</v>
      </c>
      <c r="V162" t="s">
        <v>225</v>
      </c>
      <c r="W162" t="s">
        <v>225</v>
      </c>
      <c r="AC162">
        <v>3</v>
      </c>
      <c r="AD162" t="s">
        <v>169</v>
      </c>
      <c r="AG162">
        <v>12.05767364659963</v>
      </c>
      <c r="AH162">
        <v>0.72721475754479992</v>
      </c>
      <c r="AJ162">
        <v>11.222076862890276</v>
      </c>
      <c r="AK162">
        <v>0.71994260996935189</v>
      </c>
    </row>
    <row r="163" spans="1:37" x14ac:dyDescent="0.35">
      <c r="A163">
        <v>76</v>
      </c>
      <c r="B163">
        <v>76</v>
      </c>
      <c r="C163">
        <v>300</v>
      </c>
      <c r="D163" t="s">
        <v>161</v>
      </c>
      <c r="E163" t="s">
        <v>22</v>
      </c>
      <c r="F163">
        <v>61580</v>
      </c>
      <c r="G163">
        <v>983</v>
      </c>
      <c r="H163">
        <v>6.5279999999999996</v>
      </c>
      <c r="I163">
        <v>9.2999999999999999E-2</v>
      </c>
      <c r="J163">
        <v>0.93069999999999997</v>
      </c>
      <c r="K163">
        <v>0.99</v>
      </c>
      <c r="L163">
        <v>0</v>
      </c>
      <c r="M163">
        <v>0</v>
      </c>
      <c r="N163">
        <v>1.4200000000000001E-2</v>
      </c>
      <c r="Q163">
        <v>44253</v>
      </c>
      <c r="R163">
        <v>0.12837962962962962</v>
      </c>
      <c r="T163">
        <v>19.584</v>
      </c>
      <c r="U163">
        <v>0.27899999999999997</v>
      </c>
      <c r="V163" t="s">
        <v>225</v>
      </c>
      <c r="W163" t="s">
        <v>225</v>
      </c>
      <c r="AC163">
        <v>3</v>
      </c>
      <c r="AD163" t="s">
        <v>169</v>
      </c>
      <c r="AG163">
        <v>21.042191741798867</v>
      </c>
      <c r="AH163">
        <v>0.2815180287738</v>
      </c>
      <c r="AJ163">
        <v>19.583967854092204</v>
      </c>
      <c r="AK163">
        <v>0.27870284848606197</v>
      </c>
    </row>
    <row r="164" spans="1:37" x14ac:dyDescent="0.35">
      <c r="A164">
        <v>77</v>
      </c>
      <c r="B164">
        <v>77</v>
      </c>
      <c r="C164">
        <v>300</v>
      </c>
      <c r="D164" t="s">
        <v>162</v>
      </c>
      <c r="E164" t="s">
        <v>22</v>
      </c>
      <c r="F164">
        <v>20836</v>
      </c>
      <c r="G164">
        <v>1433</v>
      </c>
      <c r="H164">
        <v>2.2080000000000002</v>
      </c>
      <c r="I164">
        <v>0.14199999999999999</v>
      </c>
      <c r="J164">
        <v>0.93069999999999997</v>
      </c>
      <c r="K164">
        <v>0.99</v>
      </c>
      <c r="L164">
        <v>0</v>
      </c>
      <c r="M164">
        <v>0</v>
      </c>
      <c r="N164">
        <v>6.4500000000000002E-2</v>
      </c>
      <c r="Q164">
        <v>44253</v>
      </c>
      <c r="R164">
        <v>0.13789351851851853</v>
      </c>
      <c r="T164">
        <v>6.6240000000000006</v>
      </c>
      <c r="U164">
        <v>0.42599999999999993</v>
      </c>
      <c r="V164" t="s">
        <v>225</v>
      </c>
      <c r="W164" t="s">
        <v>225</v>
      </c>
      <c r="AC164">
        <v>3</v>
      </c>
      <c r="AD164" t="s">
        <v>169</v>
      </c>
      <c r="AG164">
        <v>7.1170123050699452</v>
      </c>
      <c r="AH164">
        <v>0.43124674801380003</v>
      </c>
      <c r="AJ164">
        <v>6.623803352328598</v>
      </c>
      <c r="AK164">
        <v>0.426934280533662</v>
      </c>
    </row>
    <row r="165" spans="1:37" x14ac:dyDescent="0.35">
      <c r="A165">
        <v>78</v>
      </c>
      <c r="B165">
        <v>78</v>
      </c>
      <c r="C165">
        <v>300</v>
      </c>
      <c r="D165" t="s">
        <v>163</v>
      </c>
      <c r="E165" t="s">
        <v>22</v>
      </c>
      <c r="F165">
        <v>12232</v>
      </c>
      <c r="G165">
        <v>1802</v>
      </c>
      <c r="H165">
        <v>1.3029999999999999</v>
      </c>
      <c r="I165">
        <v>0.182</v>
      </c>
      <c r="J165">
        <v>0.93069999999999997</v>
      </c>
      <c r="K165">
        <v>0.99</v>
      </c>
      <c r="L165">
        <v>0</v>
      </c>
      <c r="M165">
        <v>0</v>
      </c>
      <c r="N165">
        <v>0.13950000000000001</v>
      </c>
      <c r="Q165">
        <v>44253</v>
      </c>
      <c r="R165">
        <v>0.1492361111111111</v>
      </c>
      <c r="T165">
        <v>3.9089999999999998</v>
      </c>
      <c r="U165">
        <v>0.54600000000000004</v>
      </c>
      <c r="V165" t="s">
        <v>225</v>
      </c>
      <c r="W165" t="s">
        <v>225</v>
      </c>
      <c r="AC165">
        <v>3</v>
      </c>
      <c r="AD165" t="s">
        <v>169</v>
      </c>
      <c r="AG165">
        <v>4.200414164347082</v>
      </c>
      <c r="AH165">
        <v>0.55092488221679992</v>
      </c>
      <c r="AJ165">
        <v>3.9093254627578293</v>
      </c>
      <c r="AK165">
        <v>0.54541563339463195</v>
      </c>
    </row>
    <row r="166" spans="1:37" x14ac:dyDescent="0.35">
      <c r="A166">
        <v>79</v>
      </c>
      <c r="B166">
        <v>79</v>
      </c>
      <c r="C166">
        <v>300</v>
      </c>
      <c r="D166" t="s">
        <v>164</v>
      </c>
      <c r="E166" t="s">
        <v>22</v>
      </c>
      <c r="F166">
        <v>14103</v>
      </c>
      <c r="G166">
        <v>1568</v>
      </c>
      <c r="H166">
        <v>1.5</v>
      </c>
      <c r="I166">
        <v>0.157</v>
      </c>
      <c r="J166">
        <v>0.93069999999999997</v>
      </c>
      <c r="K166">
        <v>0.99</v>
      </c>
      <c r="L166">
        <v>0</v>
      </c>
      <c r="M166">
        <v>0</v>
      </c>
      <c r="N166">
        <v>0.1046</v>
      </c>
      <c r="Q166">
        <v>44253</v>
      </c>
      <c r="R166">
        <v>0.15920138888888888</v>
      </c>
      <c r="T166">
        <v>4.5</v>
      </c>
      <c r="U166">
        <v>0.47100000000000003</v>
      </c>
      <c r="V166" t="s">
        <v>225</v>
      </c>
      <c r="W166" t="s">
        <v>225</v>
      </c>
      <c r="AC166">
        <v>3</v>
      </c>
      <c r="AD166" t="s">
        <v>169</v>
      </c>
      <c r="AG166">
        <v>4.8339363913772893</v>
      </c>
      <c r="AH166">
        <v>0.47535541198079989</v>
      </c>
      <c r="AJ166">
        <v>4.4989445994548429</v>
      </c>
      <c r="AK166">
        <v>0.4706018578609919</v>
      </c>
    </row>
    <row r="167" spans="1:37" x14ac:dyDescent="0.35">
      <c r="A167">
        <v>80</v>
      </c>
      <c r="B167">
        <v>80</v>
      </c>
      <c r="C167">
        <v>300</v>
      </c>
      <c r="D167" t="s">
        <v>165</v>
      </c>
      <c r="E167" t="s">
        <v>22</v>
      </c>
      <c r="F167">
        <v>117036</v>
      </c>
      <c r="G167">
        <v>4820</v>
      </c>
      <c r="H167">
        <v>12.502000000000001</v>
      </c>
      <c r="I167">
        <v>0.47</v>
      </c>
      <c r="J167">
        <v>0.93069999999999997</v>
      </c>
      <c r="K167">
        <v>0.99</v>
      </c>
      <c r="L167">
        <v>0</v>
      </c>
      <c r="M167">
        <v>0</v>
      </c>
      <c r="N167">
        <v>3.7600000000000001E-2</v>
      </c>
      <c r="Q167">
        <v>44253</v>
      </c>
      <c r="R167">
        <v>0.16951388888888888</v>
      </c>
      <c r="T167">
        <v>37.506</v>
      </c>
      <c r="U167">
        <v>1.41</v>
      </c>
      <c r="V167" t="s">
        <v>225</v>
      </c>
      <c r="W167" t="s">
        <v>225</v>
      </c>
      <c r="AC167">
        <v>3</v>
      </c>
      <c r="AD167" t="s">
        <v>169</v>
      </c>
      <c r="AG167">
        <v>40.297240584233215</v>
      </c>
      <c r="AH167">
        <v>1.4249213620799999</v>
      </c>
      <c r="AJ167">
        <v>37.504641811745849</v>
      </c>
      <c r="AK167">
        <v>1.4106721484591997</v>
      </c>
    </row>
    <row r="168" spans="1:37" x14ac:dyDescent="0.35">
      <c r="A168">
        <v>81</v>
      </c>
      <c r="B168">
        <v>81</v>
      </c>
      <c r="C168">
        <v>300</v>
      </c>
      <c r="D168" t="s">
        <v>166</v>
      </c>
      <c r="E168" t="s">
        <v>22</v>
      </c>
      <c r="F168">
        <v>191272</v>
      </c>
      <c r="G168">
        <v>4395</v>
      </c>
      <c r="H168">
        <v>20.667999999999999</v>
      </c>
      <c r="I168">
        <v>0.433</v>
      </c>
      <c r="J168">
        <v>0.93069999999999997</v>
      </c>
      <c r="K168">
        <v>0.99</v>
      </c>
      <c r="L168">
        <v>0</v>
      </c>
      <c r="M168">
        <v>0</v>
      </c>
      <c r="N168">
        <v>2.1000000000000001E-2</v>
      </c>
      <c r="P168" t="s">
        <v>167</v>
      </c>
      <c r="Q168">
        <v>44253</v>
      </c>
      <c r="R168">
        <v>0.18228009259259259</v>
      </c>
      <c r="T168">
        <v>62.003999999999998</v>
      </c>
      <c r="U168">
        <v>1.2990000000000002</v>
      </c>
      <c r="V168" t="s">
        <v>225</v>
      </c>
      <c r="W168" t="s">
        <v>225</v>
      </c>
      <c r="AC168">
        <v>3</v>
      </c>
      <c r="AD168" t="s">
        <v>169</v>
      </c>
      <c r="AG168">
        <v>66.6174499474904</v>
      </c>
      <c r="AH168">
        <v>1.3131458083050001</v>
      </c>
      <c r="AJ168">
        <v>62.000860666129313</v>
      </c>
      <c r="AK168">
        <v>1.3000143502219501</v>
      </c>
    </row>
    <row r="169" spans="1:37" x14ac:dyDescent="0.35">
      <c r="A169">
        <v>82</v>
      </c>
      <c r="B169">
        <v>82</v>
      </c>
      <c r="C169">
        <v>10.07</v>
      </c>
      <c r="D169" t="s">
        <v>23</v>
      </c>
      <c r="E169" t="s">
        <v>22</v>
      </c>
      <c r="F169">
        <v>228030</v>
      </c>
      <c r="G169">
        <v>12317</v>
      </c>
      <c r="H169">
        <v>738.31799999999998</v>
      </c>
      <c r="I169">
        <v>37.357999999999997</v>
      </c>
      <c r="J169">
        <v>0.93069999999999997</v>
      </c>
      <c r="K169">
        <v>0.99</v>
      </c>
      <c r="L169">
        <v>0</v>
      </c>
      <c r="M169">
        <v>0</v>
      </c>
      <c r="N169">
        <v>5.0599999999999999E-2</v>
      </c>
      <c r="P169" t="s">
        <v>168</v>
      </c>
      <c r="Q169">
        <v>44253</v>
      </c>
      <c r="R169">
        <v>0.19162037037037036</v>
      </c>
      <c r="T169">
        <v>74.348622599999999</v>
      </c>
      <c r="U169">
        <v>3.7619505999999996</v>
      </c>
      <c r="V169">
        <v>6918.2319391634974</v>
      </c>
      <c r="W169">
        <v>3.5995562950637625</v>
      </c>
      <c r="AC169">
        <v>3</v>
      </c>
      <c r="AD169" t="s">
        <v>169</v>
      </c>
      <c r="AG169">
        <v>79.8806561788561</v>
      </c>
      <c r="AH169">
        <v>3.8000679778947024</v>
      </c>
      <c r="AJ169">
        <v>74.344926705661365</v>
      </c>
      <c r="AK169">
        <v>3.7620672981157552</v>
      </c>
    </row>
    <row r="170" spans="1:37" x14ac:dyDescent="0.35">
      <c r="A170">
        <v>83</v>
      </c>
      <c r="B170">
        <v>83</v>
      </c>
      <c r="C170">
        <v>0</v>
      </c>
      <c r="F170">
        <v>0</v>
      </c>
      <c r="G170">
        <v>0</v>
      </c>
      <c r="H170">
        <v>0</v>
      </c>
      <c r="I170">
        <v>0</v>
      </c>
      <c r="J170">
        <v>0.93069999999999997</v>
      </c>
      <c r="K170">
        <v>0.99</v>
      </c>
      <c r="L170">
        <v>0</v>
      </c>
      <c r="M170">
        <v>0</v>
      </c>
      <c r="N170">
        <v>0</v>
      </c>
      <c r="T170">
        <v>0</v>
      </c>
      <c r="U170">
        <v>0</v>
      </c>
      <c r="V170" t="s">
        <v>225</v>
      </c>
      <c r="W170" t="s">
        <v>225</v>
      </c>
      <c r="AC170">
        <v>3</v>
      </c>
      <c r="AD170" t="s">
        <v>169</v>
      </c>
      <c r="AG170">
        <v>-8.2724990000000009E-3</v>
      </c>
      <c r="AH170">
        <v>-6.0002760000000002E-2</v>
      </c>
      <c r="AJ170">
        <v>-7.6992148193000005E-3</v>
      </c>
      <c r="AK170">
        <v>-5.9402732400000005E-2</v>
      </c>
    </row>
  </sheetData>
  <sortState ref="A2:AK159">
    <sortCondition ref="D2:D15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export</vt:lpstr>
      <vt:lpstr>QAQC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2019-03-13T17:39:53Z</dcterms:created>
  <dcterms:modified xsi:type="dcterms:W3CDTF">2021-03-02T15:27:11Z</dcterms:modified>
</cp:coreProperties>
</file>