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ahoun\OneDrive\Desktop\Reservoir\Reservoirs\Data\DataNotYetUploadedToEDI\Raw_GHG\2020\Raw\"/>
    </mc:Choice>
  </mc:AlternateContent>
  <xr:revisionPtr revIDLastSave="0" documentId="8_{F0F8D27B-2910-46D0-8442-C50E37D3B651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G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U15" i="1"/>
  <c r="AT16" i="1"/>
  <c r="AU16" i="1"/>
  <c r="AT17" i="1"/>
  <c r="AU17" i="1"/>
  <c r="AT18" i="1"/>
  <c r="AU18" i="1"/>
  <c r="AU14" i="1"/>
  <c r="AT14" i="1"/>
  <c r="AU13" i="1"/>
  <c r="AT13" i="1"/>
  <c r="AU12" i="1"/>
  <c r="AT12" i="1"/>
  <c r="AU11" i="1"/>
  <c r="AT11" i="1"/>
  <c r="AU10" i="1"/>
  <c r="AT10" i="1"/>
  <c r="AU9" i="1"/>
  <c r="AT9" i="1"/>
  <c r="AU8" i="1"/>
  <c r="AT8" i="1"/>
  <c r="AU7" i="1"/>
  <c r="AT7" i="1"/>
  <c r="AU6" i="1"/>
  <c r="AT6" i="1"/>
  <c r="AU5" i="1"/>
  <c r="AT5" i="1"/>
  <c r="AU4" i="1"/>
  <c r="AT4" i="1"/>
  <c r="AU3" i="1"/>
  <c r="AT3" i="1"/>
</calcChain>
</file>

<file path=xl/sharedStrings.xml><?xml version="1.0" encoding="utf-8"?>
<sst xmlns="http://schemas.openxmlformats.org/spreadsheetml/2006/main" count="347" uniqueCount="39">
  <si>
    <t>air</t>
  </si>
  <si>
    <t>Unknown</t>
  </si>
  <si>
    <t>-----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</si>
  <si>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</si>
  <si>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</si>
  <si>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</si>
  <si>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</si>
  <si>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</si>
  <si>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</si>
  <si>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</si>
  <si>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</si>
  <si>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</si>
  <si>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</si>
  <si>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</si>
  <si>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</si>
  <si>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CH4 by FID</t>
  </si>
  <si>
    <t>CH4 by TCD</t>
  </si>
  <si>
    <t>CO2 by TCD</t>
  </si>
  <si>
    <t>Conc. (ppt)</t>
  </si>
  <si>
    <t>sample labeled "+100"</t>
  </si>
  <si>
    <t>BRN30jun20_001.gcd</t>
  </si>
  <si>
    <t>BRN30jun20_002.gcd</t>
  </si>
  <si>
    <t>air + 100</t>
  </si>
  <si>
    <t>BRN30jun20_003.gcd</t>
  </si>
  <si>
    <t>BRN30jun20_004.gcd</t>
  </si>
  <si>
    <t>BRN30jun20_005.gcd</t>
  </si>
  <si>
    <t>BRN30jun20_006.gcd</t>
  </si>
  <si>
    <t>BRN30jun20_007.gcd</t>
  </si>
  <si>
    <t>BRN30jun20_008.gcd</t>
  </si>
  <si>
    <t>BRN30jun20_009.gcd</t>
  </si>
  <si>
    <t>BRN30jun20_010.gcd</t>
  </si>
  <si>
    <t>BRN30jun20_011.gcd</t>
  </si>
  <si>
    <t>BRN30jun20_012.gcd</t>
  </si>
  <si>
    <t>BRN30jun20_013.gcd</t>
  </si>
  <si>
    <t>BRN30jun20_014.gcd</t>
  </si>
  <si>
    <t>BRN30jun20_015.gcd</t>
  </si>
  <si>
    <t>BRN30jun20_016.gcd</t>
  </si>
  <si>
    <t>2020 ranged CAL Measured headspace CH4  in ppm from GC in ppm (BD at 0.2)</t>
  </si>
  <si>
    <t>2020 CAL Measured headspace CO2 in ppm from GC in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</si>
</sst>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8"/>
  <sheetViews>
    <sheetView tabSelected="1" topLeftCell="R1" zoomScale="70" zoomScaleNormal="70" workbookViewId="0">
      <selection sqref="A1:AU4"/>
    </sheetView>
  </sheetViews>
  <sheetFormatPr defaultRowHeight="14.4" x14ac:dyDescent="0.3"/>
  <cols>
    <col min="2" max="2" width="24.44140625" customWidth="1"/>
    <col min="3" max="3" width="16.109375" customWidth="1"/>
    <col min="4" max="4" width="15" customWidth="1"/>
    <col min="8" max="8" width="11.5546875" customWidth="1"/>
    <col min="9" max="9" width="14.109375" customWidth="1"/>
    <col min="17" max="17" width="16" bestFit="1" customWidth="1"/>
    <col min="23" max="23" width="10.44140625" customWidth="1"/>
    <col min="30" max="30" width="22" customWidth="1"/>
    <col min="37" max="37" width="10.33203125" customWidth="1"/>
  </cols>
  <sheetData>
    <row r="1" spans="1:47" x14ac:dyDescent="0.3">
      <c r="A1" t="s">
        <v>15</v>
      </c>
      <c r="O1" t="s">
        <v>16</v>
      </c>
      <c r="AC1" t="s">
        <v>17</v>
      </c>
    </row>
    <row r="2" spans="1:47" s="3" customFormat="1" ht="172.8" x14ac:dyDescent="0.3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18</v>
      </c>
      <c r="J2" s="3" t="s">
        <v>11</v>
      </c>
      <c r="K2" s="3" t="s">
        <v>12</v>
      </c>
      <c r="L2" s="3" t="s">
        <v>13</v>
      </c>
      <c r="M2" s="3" t="s">
        <v>14</v>
      </c>
      <c r="O2" s="3" t="s">
        <v>3</v>
      </c>
      <c r="P2" s="3" t="s">
        <v>4</v>
      </c>
      <c r="Q2" s="3" t="s">
        <v>5</v>
      </c>
      <c r="R2" s="3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18</v>
      </c>
      <c r="X2" s="3" t="s">
        <v>11</v>
      </c>
      <c r="Y2" s="3" t="s">
        <v>12</v>
      </c>
      <c r="Z2" s="3" t="s">
        <v>13</v>
      </c>
      <c r="AA2" s="3" t="s">
        <v>14</v>
      </c>
      <c r="AC2" s="3" t="s">
        <v>3</v>
      </c>
      <c r="AD2" s="3" t="s">
        <v>4</v>
      </c>
      <c r="AE2" s="3" t="s">
        <v>5</v>
      </c>
      <c r="AF2" s="3" t="s">
        <v>6</v>
      </c>
      <c r="AG2" s="3" t="s">
        <v>7</v>
      </c>
      <c r="AH2" s="3" t="s">
        <v>8</v>
      </c>
      <c r="AI2" s="3" t="s">
        <v>9</v>
      </c>
      <c r="AJ2" s="3" t="s">
        <v>10</v>
      </c>
      <c r="AK2" s="3" t="s">
        <v>18</v>
      </c>
      <c r="AL2" s="3" t="s">
        <v>11</v>
      </c>
      <c r="AM2" s="3" t="s">
        <v>12</v>
      </c>
      <c r="AN2" s="3" t="s">
        <v>13</v>
      </c>
      <c r="AO2" s="3" t="s">
        <v>14</v>
      </c>
      <c r="AT2" s="4" t="s">
        <v>37</v>
      </c>
      <c r="AU2" s="4" t="s">
        <v>38</v>
      </c>
    </row>
    <row r="3" spans="1:47" x14ac:dyDescent="0.3">
      <c r="A3">
        <v>37</v>
      </c>
      <c r="B3" t="s">
        <v>20</v>
      </c>
      <c r="C3" s="1">
        <v>44012.426736111112</v>
      </c>
      <c r="D3" t="s">
        <v>0</v>
      </c>
      <c r="E3" t="s">
        <v>1</v>
      </c>
      <c r="F3">
        <v>0</v>
      </c>
      <c r="G3">
        <v>6.0720000000000001</v>
      </c>
      <c r="H3" s="2">
        <v>2324</v>
      </c>
      <c r="I3">
        <v>2E-3</v>
      </c>
      <c r="J3" t="s">
        <v>2</v>
      </c>
      <c r="K3" t="s">
        <v>2</v>
      </c>
      <c r="L3" t="s">
        <v>2</v>
      </c>
      <c r="M3" t="s">
        <v>2</v>
      </c>
      <c r="O3">
        <v>37</v>
      </c>
      <c r="P3" t="s">
        <v>20</v>
      </c>
      <c r="Q3" s="1">
        <v>44012.426736111112</v>
      </c>
      <c r="R3" t="s">
        <v>0</v>
      </c>
      <c r="S3" t="s">
        <v>1</v>
      </c>
      <c r="T3">
        <v>0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C3">
        <v>37</v>
      </c>
      <c r="AD3" t="s">
        <v>20</v>
      </c>
      <c r="AE3" s="1">
        <v>44012.426736111112</v>
      </c>
      <c r="AF3" t="s">
        <v>0</v>
      </c>
      <c r="AG3" t="s">
        <v>1</v>
      </c>
      <c r="AH3">
        <v>0</v>
      </c>
      <c r="AI3">
        <v>12.224</v>
      </c>
      <c r="AJ3" s="2">
        <v>2233</v>
      </c>
      <c r="AK3">
        <v>0.47899999999999998</v>
      </c>
      <c r="AL3" t="s">
        <v>2</v>
      </c>
      <c r="AM3" t="s">
        <v>2</v>
      </c>
      <c r="AN3" t="s">
        <v>2</v>
      </c>
      <c r="AO3" t="s">
        <v>2</v>
      </c>
      <c r="AT3" s="5">
        <f>IF(H3&lt;15000,((0.00000002125*H3^2)+(0.002705*H3)+(-4.371)),(IF(H3&lt;700000,((-0.0000000008162*H3^2)+(0.003141*H3)+(0.4702)), ((0.000000003285*V3^2)+(0.1899*V3)+(559.5)))))</f>
        <v>2.0301907399999992</v>
      </c>
      <c r="AU3" s="6">
        <f>((-0.00000006277*AJ3^2)+(0.1854*AJ3)+(34.83))</f>
        <v>448.51521063946996</v>
      </c>
    </row>
    <row r="4" spans="1:47" x14ac:dyDescent="0.3">
      <c r="A4">
        <v>38</v>
      </c>
      <c r="B4" t="s">
        <v>21</v>
      </c>
      <c r="C4" s="1">
        <v>44012.447962962964</v>
      </c>
      <c r="D4" t="s">
        <v>22</v>
      </c>
      <c r="E4" t="s">
        <v>1</v>
      </c>
      <c r="F4">
        <v>0</v>
      </c>
      <c r="G4">
        <v>6.0090000000000003</v>
      </c>
      <c r="H4" s="2">
        <v>1066950</v>
      </c>
      <c r="I4">
        <v>1.5880000000000001</v>
      </c>
      <c r="J4" t="s">
        <v>2</v>
      </c>
      <c r="K4" t="s">
        <v>2</v>
      </c>
      <c r="L4" t="s">
        <v>2</v>
      </c>
      <c r="M4" t="s">
        <v>2</v>
      </c>
      <c r="O4">
        <v>38</v>
      </c>
      <c r="P4" t="s">
        <v>21</v>
      </c>
      <c r="Q4" s="1">
        <v>44012.447962962964</v>
      </c>
      <c r="R4" t="s">
        <v>22</v>
      </c>
      <c r="S4" t="s">
        <v>1</v>
      </c>
      <c r="T4">
        <v>0</v>
      </c>
      <c r="U4">
        <v>5.9589999999999996</v>
      </c>
      <c r="V4" s="2">
        <v>8475</v>
      </c>
      <c r="W4">
        <v>2.1549999999999998</v>
      </c>
      <c r="X4" t="s">
        <v>2</v>
      </c>
      <c r="Y4" t="s">
        <v>2</v>
      </c>
      <c r="Z4" t="s">
        <v>2</v>
      </c>
      <c r="AA4" t="s">
        <v>2</v>
      </c>
      <c r="AC4">
        <v>38</v>
      </c>
      <c r="AD4" t="s">
        <v>21</v>
      </c>
      <c r="AE4" s="1">
        <v>44012.447962962964</v>
      </c>
      <c r="AF4" t="s">
        <v>22</v>
      </c>
      <c r="AG4" t="s">
        <v>1</v>
      </c>
      <c r="AH4">
        <v>0</v>
      </c>
      <c r="AI4">
        <v>12.177</v>
      </c>
      <c r="AJ4" s="2">
        <v>10848</v>
      </c>
      <c r="AK4">
        <v>1.649</v>
      </c>
      <c r="AL4" t="s">
        <v>2</v>
      </c>
      <c r="AM4" t="s">
        <v>2</v>
      </c>
      <c r="AN4" t="s">
        <v>2</v>
      </c>
      <c r="AO4" t="s">
        <v>2</v>
      </c>
      <c r="AT4" s="5">
        <f t="shared" ref="AT4:AT14" si="0">IF(H4&lt;15000,((0.00000002125*H4^2)+(0.002705*H4)+(-4.371)),(IF(H4&lt;700000,((-0.0000000008162*H4^2)+(0.003141*H4)+(0.4702)), ((0.000000003285*V4^2)+(0.1899*V4)+(559.5)))))</f>
        <v>2169.1384471781248</v>
      </c>
      <c r="AU4" s="6">
        <f>((-0.00000006277*AJ4^2)+(0.1854*AJ4)+(34.83))</f>
        <v>2038.66248264192</v>
      </c>
    </row>
    <row r="5" spans="1:47" x14ac:dyDescent="0.3">
      <c r="A5">
        <v>39</v>
      </c>
      <c r="B5" t="s">
        <v>23</v>
      </c>
      <c r="C5" s="1">
        <v>44012.469166666669</v>
      </c>
      <c r="D5">
        <v>194</v>
      </c>
      <c r="E5" t="s">
        <v>1</v>
      </c>
      <c r="F5">
        <v>0</v>
      </c>
      <c r="G5">
        <v>6.0019999999999998</v>
      </c>
      <c r="H5" s="2">
        <v>1710004</v>
      </c>
      <c r="I5">
        <v>2.5489999999999999</v>
      </c>
      <c r="J5" t="s">
        <v>2</v>
      </c>
      <c r="K5" t="s">
        <v>2</v>
      </c>
      <c r="L5" t="s">
        <v>2</v>
      </c>
      <c r="M5" t="s">
        <v>2</v>
      </c>
      <c r="O5">
        <v>39</v>
      </c>
      <c r="P5" t="s">
        <v>23</v>
      </c>
      <c r="Q5" s="1">
        <v>44012.469166666669</v>
      </c>
      <c r="R5">
        <v>194</v>
      </c>
      <c r="S5" t="s">
        <v>1</v>
      </c>
      <c r="T5">
        <v>0</v>
      </c>
      <c r="U5">
        <v>5.9560000000000004</v>
      </c>
      <c r="V5" s="2">
        <v>13001</v>
      </c>
      <c r="W5">
        <v>2.9870000000000001</v>
      </c>
      <c r="X5" t="s">
        <v>2</v>
      </c>
      <c r="Y5" t="s">
        <v>2</v>
      </c>
      <c r="Z5" t="s">
        <v>2</v>
      </c>
      <c r="AA5" t="s">
        <v>2</v>
      </c>
      <c r="AC5">
        <v>39</v>
      </c>
      <c r="AD5" t="s">
        <v>23</v>
      </c>
      <c r="AE5" s="1">
        <v>44012.469166666669</v>
      </c>
      <c r="AF5">
        <v>194</v>
      </c>
      <c r="AG5" t="s">
        <v>1</v>
      </c>
      <c r="AH5">
        <v>0</v>
      </c>
      <c r="AI5">
        <v>12.068</v>
      </c>
      <c r="AJ5" s="2">
        <v>85195</v>
      </c>
      <c r="AK5">
        <v>11.801</v>
      </c>
      <c r="AL5" t="s">
        <v>2</v>
      </c>
      <c r="AM5" t="s">
        <v>2</v>
      </c>
      <c r="AN5" t="s">
        <v>2</v>
      </c>
      <c r="AO5" t="s">
        <v>2</v>
      </c>
      <c r="AT5" s="5">
        <f t="shared" si="0"/>
        <v>3028.9451504132853</v>
      </c>
      <c r="AU5" s="6">
        <f t="shared" ref="AU5:AU14" si="1">((-0.00000006277*AJ5^2)+(0.1854*AJ5)+(34.83))</f>
        <v>15374.386537670751</v>
      </c>
    </row>
    <row r="6" spans="1:47" x14ac:dyDescent="0.3">
      <c r="A6">
        <v>40</v>
      </c>
      <c r="B6" t="s">
        <v>24</v>
      </c>
      <c r="C6" s="1">
        <v>44012.490393518521</v>
      </c>
      <c r="D6">
        <v>132</v>
      </c>
      <c r="E6" t="s">
        <v>1</v>
      </c>
      <c r="F6">
        <v>0</v>
      </c>
      <c r="G6">
        <v>6.0090000000000003</v>
      </c>
      <c r="H6" s="2">
        <v>1385571</v>
      </c>
      <c r="I6">
        <v>2.0640000000000001</v>
      </c>
      <c r="J6" t="s">
        <v>2</v>
      </c>
      <c r="K6" t="s">
        <v>2</v>
      </c>
      <c r="L6" t="s">
        <v>2</v>
      </c>
      <c r="M6" t="s">
        <v>2</v>
      </c>
      <c r="O6">
        <v>40</v>
      </c>
      <c r="P6" t="s">
        <v>24</v>
      </c>
      <c r="Q6" s="1">
        <v>44012.490393518521</v>
      </c>
      <c r="R6">
        <v>132</v>
      </c>
      <c r="S6" t="s">
        <v>1</v>
      </c>
      <c r="T6">
        <v>0</v>
      </c>
      <c r="U6">
        <v>5.96</v>
      </c>
      <c r="V6" s="2">
        <v>11832</v>
      </c>
      <c r="W6">
        <v>2.7719999999999998</v>
      </c>
      <c r="X6" t="s">
        <v>2</v>
      </c>
      <c r="Y6" t="s">
        <v>2</v>
      </c>
      <c r="Z6" t="s">
        <v>2</v>
      </c>
      <c r="AA6" t="s">
        <v>2</v>
      </c>
      <c r="AC6">
        <v>40</v>
      </c>
      <c r="AD6" t="s">
        <v>24</v>
      </c>
      <c r="AE6" s="1">
        <v>44012.490393518521</v>
      </c>
      <c r="AF6">
        <v>132</v>
      </c>
      <c r="AG6" t="s">
        <v>1</v>
      </c>
      <c r="AH6">
        <v>0</v>
      </c>
      <c r="AI6">
        <v>12.086</v>
      </c>
      <c r="AJ6" s="2">
        <v>65259</v>
      </c>
      <c r="AK6">
        <v>9.07</v>
      </c>
      <c r="AL6" t="s">
        <v>2</v>
      </c>
      <c r="AM6" t="s">
        <v>2</v>
      </c>
      <c r="AN6" t="s">
        <v>2</v>
      </c>
      <c r="AO6" t="s">
        <v>2</v>
      </c>
      <c r="AT6" s="5">
        <f t="shared" si="0"/>
        <v>2806.85668759584</v>
      </c>
      <c r="AU6" s="6">
        <f t="shared" si="1"/>
        <v>11866.527673425631</v>
      </c>
    </row>
    <row r="7" spans="1:47" x14ac:dyDescent="0.3">
      <c r="A7">
        <v>41</v>
      </c>
      <c r="B7" t="s">
        <v>25</v>
      </c>
      <c r="C7" s="1">
        <v>44012.511608796296</v>
      </c>
      <c r="D7">
        <v>158</v>
      </c>
      <c r="E7" t="s">
        <v>1</v>
      </c>
      <c r="F7">
        <v>0</v>
      </c>
      <c r="G7">
        <v>6.0010000000000003</v>
      </c>
      <c r="H7" s="2">
        <v>5054908</v>
      </c>
      <c r="I7">
        <v>7.5709999999999997</v>
      </c>
      <c r="J7" t="s">
        <v>2</v>
      </c>
      <c r="K7" t="s">
        <v>2</v>
      </c>
      <c r="L7" t="s">
        <v>2</v>
      </c>
      <c r="M7" t="s">
        <v>2</v>
      </c>
      <c r="O7">
        <v>41</v>
      </c>
      <c r="P7" t="s">
        <v>25</v>
      </c>
      <c r="Q7" s="1">
        <v>44012.511608796296</v>
      </c>
      <c r="R7">
        <v>158</v>
      </c>
      <c r="S7" t="s">
        <v>1</v>
      </c>
      <c r="T7">
        <v>0</v>
      </c>
      <c r="U7">
        <v>5.9530000000000003</v>
      </c>
      <c r="V7" s="2">
        <v>37930</v>
      </c>
      <c r="W7">
        <v>7.58</v>
      </c>
      <c r="X7" t="s">
        <v>2</v>
      </c>
      <c r="Y7" t="s">
        <v>2</v>
      </c>
      <c r="Z7" t="s">
        <v>2</v>
      </c>
      <c r="AA7" t="s">
        <v>2</v>
      </c>
      <c r="AC7">
        <v>41</v>
      </c>
      <c r="AD7" t="s">
        <v>25</v>
      </c>
      <c r="AE7" s="1">
        <v>44012.511608796296</v>
      </c>
      <c r="AF7">
        <v>158</v>
      </c>
      <c r="AG7" t="s">
        <v>1</v>
      </c>
      <c r="AH7">
        <v>0</v>
      </c>
      <c r="AI7">
        <v>12.084</v>
      </c>
      <c r="AJ7" s="2">
        <v>78599</v>
      </c>
      <c r="AK7">
        <v>10.897</v>
      </c>
      <c r="AL7" t="s">
        <v>2</v>
      </c>
      <c r="AM7" t="s">
        <v>2</v>
      </c>
      <c r="AN7" t="s">
        <v>2</v>
      </c>
      <c r="AO7" t="s">
        <v>2</v>
      </c>
      <c r="AT7" s="5">
        <f t="shared" si="0"/>
        <v>7767.1330798965</v>
      </c>
      <c r="AU7" s="6">
        <f t="shared" si="1"/>
        <v>14219.303918181231</v>
      </c>
    </row>
    <row r="8" spans="1:47" x14ac:dyDescent="0.3">
      <c r="A8">
        <v>42</v>
      </c>
      <c r="B8" t="s">
        <v>26</v>
      </c>
      <c r="C8" s="1">
        <v>44012.532824074071</v>
      </c>
      <c r="D8">
        <v>206</v>
      </c>
      <c r="E8" t="s">
        <v>1</v>
      </c>
      <c r="F8">
        <v>0</v>
      </c>
      <c r="G8">
        <v>6.01</v>
      </c>
      <c r="H8" s="2">
        <v>1457944</v>
      </c>
      <c r="I8">
        <v>2.1720000000000002</v>
      </c>
      <c r="J8" t="s">
        <v>2</v>
      </c>
      <c r="K8" t="s">
        <v>2</v>
      </c>
      <c r="L8" t="s">
        <v>2</v>
      </c>
      <c r="M8" t="s">
        <v>2</v>
      </c>
      <c r="O8">
        <v>42</v>
      </c>
      <c r="P8" t="s">
        <v>26</v>
      </c>
      <c r="Q8" s="1">
        <v>44012.532824074071</v>
      </c>
      <c r="R8">
        <v>206</v>
      </c>
      <c r="S8" t="s">
        <v>1</v>
      </c>
      <c r="T8">
        <v>0</v>
      </c>
      <c r="U8">
        <v>5.9589999999999996</v>
      </c>
      <c r="V8" s="2">
        <v>12103</v>
      </c>
      <c r="W8">
        <v>2.8220000000000001</v>
      </c>
      <c r="X8" t="s">
        <v>2</v>
      </c>
      <c r="Y8" t="s">
        <v>2</v>
      </c>
      <c r="Z8" t="s">
        <v>2</v>
      </c>
      <c r="AA8" t="s">
        <v>2</v>
      </c>
      <c r="AC8">
        <v>42</v>
      </c>
      <c r="AD8" t="s">
        <v>26</v>
      </c>
      <c r="AE8" s="1">
        <v>44012.532824074071</v>
      </c>
      <c r="AF8">
        <v>206</v>
      </c>
      <c r="AG8" t="s">
        <v>1</v>
      </c>
      <c r="AH8">
        <v>0</v>
      </c>
      <c r="AI8">
        <v>12.106</v>
      </c>
      <c r="AJ8" s="2">
        <v>60246</v>
      </c>
      <c r="AK8">
        <v>8.3840000000000003</v>
      </c>
      <c r="AL8" t="s">
        <v>2</v>
      </c>
      <c r="AM8" t="s">
        <v>2</v>
      </c>
      <c r="AN8" t="s">
        <v>2</v>
      </c>
      <c r="AO8" t="s">
        <v>2</v>
      </c>
      <c r="AT8" s="5">
        <f t="shared" si="0"/>
        <v>2858.3408953705648</v>
      </c>
      <c r="AU8" s="6">
        <f t="shared" si="1"/>
        <v>10976.60963101068</v>
      </c>
    </row>
    <row r="9" spans="1:47" x14ac:dyDescent="0.3">
      <c r="A9">
        <v>43</v>
      </c>
      <c r="B9" t="s">
        <v>27</v>
      </c>
      <c r="C9" s="1">
        <v>44012.554050925923</v>
      </c>
      <c r="D9">
        <v>138</v>
      </c>
      <c r="E9" t="s">
        <v>1</v>
      </c>
      <c r="F9">
        <v>0</v>
      </c>
      <c r="G9">
        <v>6.0170000000000003</v>
      </c>
      <c r="H9" s="2">
        <v>38986</v>
      </c>
      <c r="I9">
        <v>5.6000000000000001E-2</v>
      </c>
      <c r="J9" t="s">
        <v>2</v>
      </c>
      <c r="K9" t="s">
        <v>2</v>
      </c>
      <c r="L9" t="s">
        <v>2</v>
      </c>
      <c r="M9" t="s">
        <v>2</v>
      </c>
      <c r="O9">
        <v>43</v>
      </c>
      <c r="P9" t="s">
        <v>27</v>
      </c>
      <c r="Q9" s="1">
        <v>44012.554050925923</v>
      </c>
      <c r="R9">
        <v>138</v>
      </c>
      <c r="S9" t="s">
        <v>1</v>
      </c>
      <c r="T9">
        <v>0</v>
      </c>
      <c r="U9">
        <v>5.9649999999999999</v>
      </c>
      <c r="V9">
        <v>356</v>
      </c>
      <c r="W9">
        <v>0.66300000000000003</v>
      </c>
      <c r="X9" t="s">
        <v>2</v>
      </c>
      <c r="Y9" t="s">
        <v>2</v>
      </c>
      <c r="Z9" t="s">
        <v>2</v>
      </c>
      <c r="AA9" t="s">
        <v>2</v>
      </c>
      <c r="AC9">
        <v>43</v>
      </c>
      <c r="AD9" t="s">
        <v>27</v>
      </c>
      <c r="AE9" s="1">
        <v>44012.554050925923</v>
      </c>
      <c r="AF9">
        <v>138</v>
      </c>
      <c r="AG9" t="s">
        <v>1</v>
      </c>
      <c r="AH9">
        <v>0</v>
      </c>
      <c r="AI9">
        <v>12.137</v>
      </c>
      <c r="AJ9" s="2">
        <v>6047</v>
      </c>
      <c r="AK9">
        <v>0.997</v>
      </c>
      <c r="AL9" t="s">
        <v>2</v>
      </c>
      <c r="AM9" t="s">
        <v>2</v>
      </c>
      <c r="AN9" t="s">
        <v>2</v>
      </c>
      <c r="AO9" t="s">
        <v>2</v>
      </c>
      <c r="AT9" s="5">
        <f t="shared" si="0"/>
        <v>121.68467693042481</v>
      </c>
      <c r="AU9" s="6">
        <f t="shared" si="1"/>
        <v>1153.6485390610701</v>
      </c>
    </row>
    <row r="10" spans="1:47" x14ac:dyDescent="0.3">
      <c r="A10">
        <v>44</v>
      </c>
      <c r="B10" t="s">
        <v>28</v>
      </c>
      <c r="C10" s="1">
        <v>44012.575289351851</v>
      </c>
      <c r="D10">
        <v>212</v>
      </c>
      <c r="E10" t="s">
        <v>1</v>
      </c>
      <c r="F10">
        <v>0</v>
      </c>
      <c r="G10">
        <v>6.0140000000000002</v>
      </c>
      <c r="H10" s="2">
        <v>24662</v>
      </c>
      <c r="I10">
        <v>3.5000000000000003E-2</v>
      </c>
      <c r="J10" t="s">
        <v>2</v>
      </c>
      <c r="K10" t="s">
        <v>2</v>
      </c>
      <c r="L10" t="s">
        <v>2</v>
      </c>
      <c r="M10" t="s">
        <v>2</v>
      </c>
      <c r="O10">
        <v>44</v>
      </c>
      <c r="P10" t="s">
        <v>28</v>
      </c>
      <c r="Q10" s="1">
        <v>44012.575289351851</v>
      </c>
      <c r="R10">
        <v>212</v>
      </c>
      <c r="S10" t="s">
        <v>1</v>
      </c>
      <c r="T10">
        <v>0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  <c r="AC10">
        <v>44</v>
      </c>
      <c r="AD10" t="s">
        <v>28</v>
      </c>
      <c r="AE10" s="1">
        <v>44012.575289351851</v>
      </c>
      <c r="AF10">
        <v>212</v>
      </c>
      <c r="AG10" t="s">
        <v>1</v>
      </c>
      <c r="AH10">
        <v>0</v>
      </c>
      <c r="AI10">
        <v>12.154</v>
      </c>
      <c r="AJ10" s="2">
        <v>3812</v>
      </c>
      <c r="AK10">
        <v>0.69299999999999995</v>
      </c>
      <c r="AL10" t="s">
        <v>2</v>
      </c>
      <c r="AM10" t="s">
        <v>2</v>
      </c>
      <c r="AN10" t="s">
        <v>2</v>
      </c>
      <c r="AO10" t="s">
        <v>2</v>
      </c>
      <c r="AT10" s="5">
        <f t="shared" si="0"/>
        <v>77.437117534047204</v>
      </c>
      <c r="AU10" s="6">
        <f t="shared" si="1"/>
        <v>740.66266753712011</v>
      </c>
    </row>
    <row r="11" spans="1:47" x14ac:dyDescent="0.3">
      <c r="A11">
        <v>45</v>
      </c>
      <c r="B11" t="s">
        <v>29</v>
      </c>
      <c r="C11" s="1">
        <v>44012.596493055556</v>
      </c>
      <c r="D11">
        <v>188</v>
      </c>
      <c r="E11" t="s">
        <v>1</v>
      </c>
      <c r="F11">
        <v>0</v>
      </c>
      <c r="G11">
        <v>6.0090000000000003</v>
      </c>
      <c r="H11" s="2">
        <v>1594910</v>
      </c>
      <c r="I11">
        <v>2.3769999999999998</v>
      </c>
      <c r="J11" t="s">
        <v>2</v>
      </c>
      <c r="K11" t="s">
        <v>2</v>
      </c>
      <c r="L11" t="s">
        <v>2</v>
      </c>
      <c r="M11" t="s">
        <v>2</v>
      </c>
      <c r="O11">
        <v>45</v>
      </c>
      <c r="P11" t="s">
        <v>29</v>
      </c>
      <c r="Q11" s="1">
        <v>44012.596493055556</v>
      </c>
      <c r="R11">
        <v>188</v>
      </c>
      <c r="S11" t="s">
        <v>1</v>
      </c>
      <c r="T11">
        <v>0</v>
      </c>
      <c r="U11">
        <v>5.9589999999999996</v>
      </c>
      <c r="V11" s="2">
        <v>12282</v>
      </c>
      <c r="W11">
        <v>2.855</v>
      </c>
      <c r="X11" t="s">
        <v>2</v>
      </c>
      <c r="Y11" t="s">
        <v>2</v>
      </c>
      <c r="Z11" t="s">
        <v>2</v>
      </c>
      <c r="AA11" t="s">
        <v>2</v>
      </c>
      <c r="AC11">
        <v>45</v>
      </c>
      <c r="AD11" t="s">
        <v>29</v>
      </c>
      <c r="AE11" s="1">
        <v>44012.596493055556</v>
      </c>
      <c r="AF11">
        <v>188</v>
      </c>
      <c r="AG11" t="s">
        <v>1</v>
      </c>
      <c r="AH11">
        <v>0</v>
      </c>
      <c r="AI11">
        <v>12.098000000000001</v>
      </c>
      <c r="AJ11" s="2">
        <v>63222</v>
      </c>
      <c r="AK11">
        <v>8.7919999999999998</v>
      </c>
      <c r="AL11" t="s">
        <v>2</v>
      </c>
      <c r="AM11" t="s">
        <v>2</v>
      </c>
      <c r="AN11" t="s">
        <v>2</v>
      </c>
      <c r="AO11" t="s">
        <v>2</v>
      </c>
      <c r="AT11" s="5">
        <f t="shared" si="0"/>
        <v>2892.3473341163403</v>
      </c>
      <c r="AU11" s="6">
        <f t="shared" si="1"/>
        <v>11505.29577400332</v>
      </c>
    </row>
    <row r="12" spans="1:47" x14ac:dyDescent="0.3">
      <c r="A12">
        <v>46</v>
      </c>
      <c r="B12" t="s">
        <v>30</v>
      </c>
      <c r="C12" s="1">
        <v>44012.617731481485</v>
      </c>
      <c r="D12">
        <v>15</v>
      </c>
      <c r="E12" t="s">
        <v>1</v>
      </c>
      <c r="F12">
        <v>0</v>
      </c>
      <c r="G12">
        <v>5.9980000000000002</v>
      </c>
      <c r="H12" s="2">
        <v>3933033</v>
      </c>
      <c r="I12">
        <v>5.8819999999999997</v>
      </c>
      <c r="J12" t="s">
        <v>2</v>
      </c>
      <c r="K12" t="s">
        <v>2</v>
      </c>
      <c r="L12" t="s">
        <v>2</v>
      </c>
      <c r="M12" t="s">
        <v>2</v>
      </c>
      <c r="O12">
        <v>46</v>
      </c>
      <c r="P12" t="s">
        <v>30</v>
      </c>
      <c r="Q12" s="1">
        <v>44012.617731481485</v>
      </c>
      <c r="R12">
        <v>15</v>
      </c>
      <c r="S12" t="s">
        <v>1</v>
      </c>
      <c r="T12">
        <v>0</v>
      </c>
      <c r="U12">
        <v>5.9509999999999996</v>
      </c>
      <c r="V12" s="2">
        <v>28194</v>
      </c>
      <c r="W12">
        <v>5.7850000000000001</v>
      </c>
      <c r="X12" t="s">
        <v>2</v>
      </c>
      <c r="Y12" t="s">
        <v>2</v>
      </c>
      <c r="Z12" t="s">
        <v>2</v>
      </c>
      <c r="AA12" t="s">
        <v>2</v>
      </c>
      <c r="AC12">
        <v>46</v>
      </c>
      <c r="AD12" t="s">
        <v>30</v>
      </c>
      <c r="AE12" s="1">
        <v>44012.617731481485</v>
      </c>
      <c r="AF12">
        <v>15</v>
      </c>
      <c r="AG12" t="s">
        <v>1</v>
      </c>
      <c r="AH12">
        <v>0</v>
      </c>
      <c r="AI12">
        <v>12.073</v>
      </c>
      <c r="AJ12" s="2">
        <v>85765</v>
      </c>
      <c r="AK12">
        <v>11.879</v>
      </c>
      <c r="AL12" t="s">
        <v>2</v>
      </c>
      <c r="AM12" t="s">
        <v>2</v>
      </c>
      <c r="AN12" t="s">
        <v>2</v>
      </c>
      <c r="AO12" t="s">
        <v>2</v>
      </c>
      <c r="AT12" s="5">
        <f t="shared" si="0"/>
        <v>5916.1518518742605</v>
      </c>
      <c r="AU12" s="6">
        <f t="shared" si="1"/>
        <v>15473.947776926751</v>
      </c>
    </row>
    <row r="13" spans="1:47" x14ac:dyDescent="0.3">
      <c r="A13">
        <v>47</v>
      </c>
      <c r="B13" t="s">
        <v>31</v>
      </c>
      <c r="C13" s="1">
        <v>44012.638958333337</v>
      </c>
      <c r="D13">
        <v>168</v>
      </c>
      <c r="E13" t="s">
        <v>1</v>
      </c>
      <c r="F13">
        <v>0</v>
      </c>
      <c r="G13">
        <v>6.0019999999999998</v>
      </c>
      <c r="H13" s="2">
        <v>6105362</v>
      </c>
      <c r="I13">
        <v>9.1579999999999995</v>
      </c>
      <c r="J13" t="s">
        <v>2</v>
      </c>
      <c r="K13" t="s">
        <v>2</v>
      </c>
      <c r="L13" t="s">
        <v>2</v>
      </c>
      <c r="M13" t="s">
        <v>2</v>
      </c>
      <c r="O13">
        <v>47</v>
      </c>
      <c r="P13" t="s">
        <v>31</v>
      </c>
      <c r="Q13" s="1">
        <v>44012.638958333337</v>
      </c>
      <c r="R13">
        <v>168</v>
      </c>
      <c r="S13" t="s">
        <v>1</v>
      </c>
      <c r="T13">
        <v>0</v>
      </c>
      <c r="U13">
        <v>5.9539999999999997</v>
      </c>
      <c r="V13" s="2">
        <v>46790</v>
      </c>
      <c r="W13">
        <v>9.2149999999999999</v>
      </c>
      <c r="X13" t="s">
        <v>2</v>
      </c>
      <c r="Y13" t="s">
        <v>2</v>
      </c>
      <c r="Z13" t="s">
        <v>2</v>
      </c>
      <c r="AA13" t="s">
        <v>2</v>
      </c>
      <c r="AC13">
        <v>47</v>
      </c>
      <c r="AD13" t="s">
        <v>31</v>
      </c>
      <c r="AE13" s="1">
        <v>44012.638958333337</v>
      </c>
      <c r="AF13">
        <v>168</v>
      </c>
      <c r="AG13" t="s">
        <v>1</v>
      </c>
      <c r="AH13">
        <v>0</v>
      </c>
      <c r="AI13">
        <v>12.071999999999999</v>
      </c>
      <c r="AJ13" s="2">
        <v>89727</v>
      </c>
      <c r="AK13">
        <v>12.423</v>
      </c>
      <c r="AL13" t="s">
        <v>2</v>
      </c>
      <c r="AM13" t="s">
        <v>2</v>
      </c>
      <c r="AN13" t="s">
        <v>2</v>
      </c>
      <c r="AO13" t="s">
        <v>2</v>
      </c>
      <c r="AT13" s="5">
        <f t="shared" si="0"/>
        <v>9452.1128639684994</v>
      </c>
      <c r="AU13" s="6">
        <f t="shared" si="1"/>
        <v>16164.858639614669</v>
      </c>
    </row>
    <row r="14" spans="1:47" x14ac:dyDescent="0.3">
      <c r="A14">
        <v>48</v>
      </c>
      <c r="B14" t="s">
        <v>32</v>
      </c>
      <c r="C14" s="1">
        <v>44012.660185185188</v>
      </c>
      <c r="D14">
        <v>97</v>
      </c>
      <c r="E14" t="s">
        <v>1</v>
      </c>
      <c r="F14">
        <v>0</v>
      </c>
      <c r="G14">
        <v>6.0209999999999999</v>
      </c>
      <c r="H14" s="2">
        <v>56613</v>
      </c>
      <c r="I14">
        <v>8.2000000000000003E-2</v>
      </c>
      <c r="J14" t="s">
        <v>2</v>
      </c>
      <c r="K14" t="s">
        <v>2</v>
      </c>
      <c r="L14" t="s">
        <v>2</v>
      </c>
      <c r="M14" t="s">
        <v>2</v>
      </c>
      <c r="O14">
        <v>48</v>
      </c>
      <c r="P14" t="s">
        <v>32</v>
      </c>
      <c r="Q14" s="1">
        <v>44012.660185185188</v>
      </c>
      <c r="R14">
        <v>97</v>
      </c>
      <c r="S14" t="s">
        <v>1</v>
      </c>
      <c r="T14">
        <v>0</v>
      </c>
      <c r="U14">
        <v>5.9429999999999996</v>
      </c>
      <c r="V14" s="2">
        <v>1103</v>
      </c>
      <c r="W14">
        <v>0.8</v>
      </c>
      <c r="X14" t="s">
        <v>2</v>
      </c>
      <c r="Y14" t="s">
        <v>2</v>
      </c>
      <c r="Z14" t="s">
        <v>2</v>
      </c>
      <c r="AA14" t="s">
        <v>2</v>
      </c>
      <c r="AC14">
        <v>48</v>
      </c>
      <c r="AD14" t="s">
        <v>32</v>
      </c>
      <c r="AE14" s="1">
        <v>44012.660185185188</v>
      </c>
      <c r="AF14">
        <v>97</v>
      </c>
      <c r="AG14" t="s">
        <v>1</v>
      </c>
      <c r="AH14">
        <v>0</v>
      </c>
      <c r="AI14">
        <v>12.132999999999999</v>
      </c>
      <c r="AJ14" s="2">
        <v>38283</v>
      </c>
      <c r="AK14">
        <v>5.3849999999999998</v>
      </c>
      <c r="AL14" t="s">
        <v>2</v>
      </c>
      <c r="AM14" t="s">
        <v>2</v>
      </c>
      <c r="AN14" t="s">
        <v>2</v>
      </c>
      <c r="AO14" t="s">
        <v>2</v>
      </c>
      <c r="AT14" s="5">
        <f t="shared" si="0"/>
        <v>175.67568607014221</v>
      </c>
      <c r="AU14" s="6">
        <f t="shared" si="1"/>
        <v>7040.5032356534703</v>
      </c>
    </row>
    <row r="15" spans="1:47" x14ac:dyDescent="0.3">
      <c r="A15">
        <v>49</v>
      </c>
      <c r="B15" t="s">
        <v>33</v>
      </c>
      <c r="C15" s="1">
        <v>44012.68141203704</v>
      </c>
      <c r="D15">
        <v>151</v>
      </c>
      <c r="E15" t="s">
        <v>1</v>
      </c>
      <c r="F15">
        <v>0</v>
      </c>
      <c r="G15">
        <v>6.0090000000000003</v>
      </c>
      <c r="H15" s="2">
        <v>66585</v>
      </c>
      <c r="I15">
        <v>9.7000000000000003E-2</v>
      </c>
      <c r="J15" t="s">
        <v>2</v>
      </c>
      <c r="K15" t="s">
        <v>2</v>
      </c>
      <c r="L15" t="s">
        <v>2</v>
      </c>
      <c r="M15" t="s">
        <v>2</v>
      </c>
      <c r="O15">
        <v>49</v>
      </c>
      <c r="P15" t="s">
        <v>33</v>
      </c>
      <c r="Q15" s="1">
        <v>44012.68141203704</v>
      </c>
      <c r="R15">
        <v>151</v>
      </c>
      <c r="S15" t="s">
        <v>1</v>
      </c>
      <c r="T15">
        <v>0</v>
      </c>
      <c r="U15">
        <v>5.9720000000000004</v>
      </c>
      <c r="V15">
        <v>532</v>
      </c>
      <c r="W15">
        <v>0.69499999999999995</v>
      </c>
      <c r="X15" t="s">
        <v>2</v>
      </c>
      <c r="Y15" t="s">
        <v>2</v>
      </c>
      <c r="Z15" t="s">
        <v>2</v>
      </c>
      <c r="AA15" t="s">
        <v>2</v>
      </c>
      <c r="AC15">
        <v>49</v>
      </c>
      <c r="AD15" t="s">
        <v>33</v>
      </c>
      <c r="AE15" s="1">
        <v>44012.68141203704</v>
      </c>
      <c r="AF15">
        <v>151</v>
      </c>
      <c r="AG15" t="s">
        <v>1</v>
      </c>
      <c r="AH15">
        <v>0</v>
      </c>
      <c r="AI15">
        <v>12.114000000000001</v>
      </c>
      <c r="AJ15" s="2">
        <v>39480</v>
      </c>
      <c r="AK15">
        <v>5.548</v>
      </c>
      <c r="AL15" t="s">
        <v>2</v>
      </c>
      <c r="AM15" t="s">
        <v>2</v>
      </c>
      <c r="AN15" t="s">
        <v>2</v>
      </c>
      <c r="AO15" t="s">
        <v>2</v>
      </c>
      <c r="AT15" s="5">
        <f t="shared" ref="AT15:AT18" si="2">IF(H15&lt;15000,((0.00000002125*H15^2)+(0.002705*H15)+(-4.371)),(IF(H15&lt;700000,((-0.0000000008162*H15^2)+(0.003141*H15)+(0.4702)), ((0.000000003285*V15^2)+(0.1899*V15)+(559.5)))))</f>
        <v>205.995011511955</v>
      </c>
      <c r="AU15" s="6">
        <f t="shared" ref="AU15:AU18" si="3">((-0.00000006277*AJ15^2)+(0.1854*AJ15)+(34.83))</f>
        <v>7256.5842589920003</v>
      </c>
    </row>
    <row r="16" spans="1:47" x14ac:dyDescent="0.3">
      <c r="A16">
        <v>50</v>
      </c>
      <c r="B16" t="s">
        <v>34</v>
      </c>
      <c r="C16" s="1">
        <v>44012.702650462961</v>
      </c>
      <c r="D16">
        <v>41</v>
      </c>
      <c r="E16" t="s">
        <v>1</v>
      </c>
      <c r="F16">
        <v>0</v>
      </c>
      <c r="G16">
        <v>6.0060000000000002</v>
      </c>
      <c r="H16" s="2">
        <v>3802641</v>
      </c>
      <c r="I16">
        <v>5.6859999999999999</v>
      </c>
      <c r="J16" t="s">
        <v>2</v>
      </c>
      <c r="K16" t="s">
        <v>2</v>
      </c>
      <c r="L16" t="s">
        <v>2</v>
      </c>
      <c r="M16" t="s">
        <v>2</v>
      </c>
      <c r="O16">
        <v>50</v>
      </c>
      <c r="P16" t="s">
        <v>34</v>
      </c>
      <c r="Q16" s="1">
        <v>44012.702650462961</v>
      </c>
      <c r="R16">
        <v>41</v>
      </c>
      <c r="S16" t="s">
        <v>1</v>
      </c>
      <c r="T16">
        <v>0</v>
      </c>
      <c r="U16">
        <v>5.9580000000000002</v>
      </c>
      <c r="V16" s="2">
        <v>30551</v>
      </c>
      <c r="W16">
        <v>6.2190000000000003</v>
      </c>
      <c r="X16" t="s">
        <v>2</v>
      </c>
      <c r="Y16" t="s">
        <v>2</v>
      </c>
      <c r="Z16" t="s">
        <v>2</v>
      </c>
      <c r="AA16" t="s">
        <v>2</v>
      </c>
      <c r="AC16">
        <v>50</v>
      </c>
      <c r="AD16" t="s">
        <v>34</v>
      </c>
      <c r="AE16" s="1">
        <v>44012.702650462961</v>
      </c>
      <c r="AF16">
        <v>41</v>
      </c>
      <c r="AG16" t="s">
        <v>1</v>
      </c>
      <c r="AH16">
        <v>0</v>
      </c>
      <c r="AI16">
        <v>12.085000000000001</v>
      </c>
      <c r="AJ16" s="2">
        <v>78288</v>
      </c>
      <c r="AK16">
        <v>10.853999999999999</v>
      </c>
      <c r="AL16" t="s">
        <v>2</v>
      </c>
      <c r="AM16" t="s">
        <v>2</v>
      </c>
      <c r="AN16" t="s">
        <v>2</v>
      </c>
      <c r="AO16" t="s">
        <v>2</v>
      </c>
      <c r="AT16" s="5">
        <f t="shared" si="2"/>
        <v>6364.2009994292848</v>
      </c>
      <c r="AU16" s="6">
        <f t="shared" si="3"/>
        <v>14164.707183045122</v>
      </c>
    </row>
    <row r="17" spans="1:47" x14ac:dyDescent="0.3">
      <c r="A17">
        <v>51</v>
      </c>
      <c r="B17" t="s">
        <v>35</v>
      </c>
      <c r="C17" s="1">
        <v>44012.72388888889</v>
      </c>
      <c r="D17" t="s">
        <v>19</v>
      </c>
      <c r="E17" t="s">
        <v>1</v>
      </c>
      <c r="F17">
        <v>0</v>
      </c>
      <c r="G17">
        <v>6.0129999999999999</v>
      </c>
      <c r="H17" s="2">
        <v>31480</v>
      </c>
      <c r="I17">
        <v>4.4999999999999998E-2</v>
      </c>
      <c r="J17" t="s">
        <v>2</v>
      </c>
      <c r="K17" t="s">
        <v>2</v>
      </c>
      <c r="L17" t="s">
        <v>2</v>
      </c>
      <c r="M17" t="s">
        <v>2</v>
      </c>
      <c r="O17">
        <v>51</v>
      </c>
      <c r="P17" t="s">
        <v>35</v>
      </c>
      <c r="Q17" s="1">
        <v>44012.72388888889</v>
      </c>
      <c r="R17" t="s">
        <v>19</v>
      </c>
      <c r="S17" t="s">
        <v>1</v>
      </c>
      <c r="T17">
        <v>0</v>
      </c>
      <c r="U17">
        <v>5.9569999999999999</v>
      </c>
      <c r="V17">
        <v>492</v>
      </c>
      <c r="W17">
        <v>0.68799999999999994</v>
      </c>
      <c r="X17" t="s">
        <v>2</v>
      </c>
      <c r="Y17" t="s">
        <v>2</v>
      </c>
      <c r="Z17" t="s">
        <v>2</v>
      </c>
      <c r="AA17" t="s">
        <v>2</v>
      </c>
      <c r="AC17">
        <v>51</v>
      </c>
      <c r="AD17" t="s">
        <v>35</v>
      </c>
      <c r="AE17" s="1">
        <v>44012.72388888889</v>
      </c>
      <c r="AF17" t="s">
        <v>19</v>
      </c>
      <c r="AG17" t="s">
        <v>1</v>
      </c>
      <c r="AH17">
        <v>0</v>
      </c>
      <c r="AI17">
        <v>12.151</v>
      </c>
      <c r="AJ17" s="2">
        <v>3120</v>
      </c>
      <c r="AK17">
        <v>0.59899999999999998</v>
      </c>
      <c r="AL17" t="s">
        <v>2</v>
      </c>
      <c r="AM17" t="s">
        <v>2</v>
      </c>
      <c r="AN17" t="s">
        <v>2</v>
      </c>
      <c r="AO17" t="s">
        <v>2</v>
      </c>
      <c r="AT17" s="5">
        <f t="shared" si="2"/>
        <v>98.540033635520004</v>
      </c>
      <c r="AU17" s="6">
        <f t="shared" si="3"/>
        <v>612.66697171199996</v>
      </c>
    </row>
    <row r="18" spans="1:47" x14ac:dyDescent="0.3">
      <c r="A18">
        <v>52</v>
      </c>
      <c r="B18" t="s">
        <v>36</v>
      </c>
      <c r="C18" s="1">
        <v>44012.745115740741</v>
      </c>
      <c r="D18">
        <v>87</v>
      </c>
      <c r="E18" t="s">
        <v>1</v>
      </c>
      <c r="F18">
        <v>0</v>
      </c>
      <c r="G18">
        <v>6.0119999999999996</v>
      </c>
      <c r="H18" s="2">
        <v>53577</v>
      </c>
      <c r="I18">
        <v>7.8E-2</v>
      </c>
      <c r="J18" t="s">
        <v>2</v>
      </c>
      <c r="K18" t="s">
        <v>2</v>
      </c>
      <c r="L18" t="s">
        <v>2</v>
      </c>
      <c r="M18" t="s">
        <v>2</v>
      </c>
      <c r="O18">
        <v>52</v>
      </c>
      <c r="P18" t="s">
        <v>36</v>
      </c>
      <c r="Q18" s="1">
        <v>44012.745115740741</v>
      </c>
      <c r="R18">
        <v>87</v>
      </c>
      <c r="S18" t="s">
        <v>1</v>
      </c>
      <c r="T18">
        <v>0</v>
      </c>
      <c r="U18">
        <v>5.94</v>
      </c>
      <c r="V18">
        <v>748</v>
      </c>
      <c r="W18">
        <v>0.73499999999999999</v>
      </c>
      <c r="X18" t="s">
        <v>2</v>
      </c>
      <c r="Y18" t="s">
        <v>2</v>
      </c>
      <c r="Z18" t="s">
        <v>2</v>
      </c>
      <c r="AA18" t="s">
        <v>2</v>
      </c>
      <c r="AC18">
        <v>52</v>
      </c>
      <c r="AD18" t="s">
        <v>36</v>
      </c>
      <c r="AE18" s="1">
        <v>44012.745115740741</v>
      </c>
      <c r="AF18">
        <v>87</v>
      </c>
      <c r="AG18" t="s">
        <v>1</v>
      </c>
      <c r="AH18">
        <v>0</v>
      </c>
      <c r="AI18">
        <v>12.156000000000001</v>
      </c>
      <c r="AJ18" s="2">
        <v>6520</v>
      </c>
      <c r="AK18">
        <v>1.0609999999999999</v>
      </c>
      <c r="AL18" t="s">
        <v>2</v>
      </c>
      <c r="AM18" t="s">
        <v>2</v>
      </c>
      <c r="AN18" t="s">
        <v>2</v>
      </c>
      <c r="AO18" t="s">
        <v>2</v>
      </c>
      <c r="AT18" s="5">
        <f t="shared" si="2"/>
        <v>166.41265903895021</v>
      </c>
      <c r="AU18" s="6">
        <f t="shared" si="3"/>
        <v>1240.9696221919999</v>
      </c>
    </row>
  </sheetData>
  <sortState ref="A1032:BC1048">
    <sortCondition ref="B1032:B1048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Alex Hounshell</cp:lastModifiedBy>
  <dcterms:created xsi:type="dcterms:W3CDTF">2019-04-04T13:15:20Z</dcterms:created>
  <dcterms:modified xsi:type="dcterms:W3CDTF">2020-10-28T15:55:35Z</dcterms:modified>
</cp:coreProperties>
</file>