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0F4B8F0A-B114-453C-873E-09D0A463F572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</calcChain>
</file>

<file path=xl/sharedStrings.xml><?xml version="1.0" encoding="utf-8"?>
<sst xmlns="http://schemas.openxmlformats.org/spreadsheetml/2006/main" count="855" uniqueCount="64">
  <si>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</si>
  <si>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</si>
  <si>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</si>
  <si>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</si>
  <si>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</si>
  <si>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</si>
  <si>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</si>
  <si>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</si>
  <si>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</si>
  <si>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</si>
  <si>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</si>
  <si>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</si>
  <si>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</si>
  <si>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</si>
  <si>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</si>
  <si>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</si>
  <si>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</si>
  <si>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</si>
  <si>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</si>
  <si>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</si>
  <si>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</si>
  <si>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</si>
  <si>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</si>
  <si>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</si>
  <si>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</si>
  <si>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</si>
  <si>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</si>
  <si>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</si>
  <si>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</si>
  <si>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</si>
  <si>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</si>
  <si>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</si>
  <si>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outside air</t>
  </si>
  <si>
    <t xml:space="preserve">QC spiked air </t>
  </si>
  <si>
    <t>BRN08nov23_001.gcd</t>
  </si>
  <si>
    <t>BRN08nov23_002.gcd</t>
  </si>
  <si>
    <t>BRN08nov23_003.gcd</t>
  </si>
  <si>
    <t>QC reference tank</t>
  </si>
  <si>
    <t>BRN08nov23_004.gcd</t>
  </si>
  <si>
    <t>BRN08nov23_005.gcd</t>
  </si>
  <si>
    <t>BRN08nov23_006.gcd</t>
  </si>
  <si>
    <t>BRN08nov23_007.gcd</t>
  </si>
  <si>
    <t>BRN08nov23_008.gcd</t>
  </si>
  <si>
    <t>BRN08nov23_009.gcd</t>
  </si>
  <si>
    <t>BRN08nov23_010.gcd</t>
  </si>
  <si>
    <t>BRN08nov23_011.gcd</t>
  </si>
  <si>
    <t>BRN08nov23_012.gcd</t>
  </si>
  <si>
    <t>BRN08nov23_013.gcd</t>
  </si>
  <si>
    <t>BRN08nov23_014.gcd</t>
  </si>
  <si>
    <t>BRN08nov23_015.gcd</t>
  </si>
  <si>
    <t>BRN08nov23_016.gcd</t>
  </si>
  <si>
    <t>BRN08nov23_017.gcd</t>
  </si>
  <si>
    <t>BRN08nov23_018.gcd</t>
  </si>
  <si>
    <t>BRN08nov23_019.gcd</t>
  </si>
  <si>
    <t>BRN08nov23_020.gcd</t>
  </si>
  <si>
    <t>BRN08nov23_021.gcd</t>
  </si>
  <si>
    <t>BRN08nov23_022.gcd</t>
  </si>
  <si>
    <t>BRN08nov23_023.gcd</t>
  </si>
  <si>
    <t>BRN08nov23_024.gcd</t>
  </si>
  <si>
    <t>BRN08nov23_025.gcd</t>
  </si>
  <si>
    <t>BRN08nov23_026.gcd</t>
  </si>
  <si>
    <t>BRN08nov23_027.gcd</t>
  </si>
  <si>
    <t>BRN08nov23_028.gcd</t>
  </si>
  <si>
    <t>BRN08nov23_029.gcd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</si>
</sst>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7"/>
  <sheetViews>
    <sheetView tabSelected="1" workbookViewId="0">
      <selection activeCell="A11" sqref="A11:XFD1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34</v>
      </c>
      <c r="C9" s="2">
        <v>45238.48978009259</v>
      </c>
      <c r="D9" t="s">
        <v>32</v>
      </c>
      <c r="E9" t="s">
        <v>13</v>
      </c>
      <c r="F9">
        <v>0</v>
      </c>
      <c r="G9">
        <v>6.0579999999999998</v>
      </c>
      <c r="H9" s="3">
        <v>2481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</v>
      </c>
      <c r="Q9" s="2">
        <v>45238.48978009259</v>
      </c>
      <c r="R9" t="s">
        <v>32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</v>
      </c>
      <c r="AE9" s="2">
        <v>45238.48978009259</v>
      </c>
      <c r="AF9" t="s">
        <v>32</v>
      </c>
      <c r="AG9" t="s">
        <v>13</v>
      </c>
      <c r="AH9">
        <v>0</v>
      </c>
      <c r="AI9">
        <v>12.250999999999999</v>
      </c>
      <c r="AJ9" s="3">
        <v>3246</v>
      </c>
      <c r="AK9">
        <v>0.65300000000000002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4" si="0">IF(H9&lt;10000,((H9^2*0.00000054)+(H9*-0.004765)+(12.72)),(IF(H9&lt;200000,((H9^2*-0.000000001577)+(H9*0.003043)+(-10.42)),(IF(H9&lt;8000000,((H9^2*-0.0000000000186)+(H9*0.00194)+(154.1)),((V9^2*-0.00000002)+(V9*0.2565)+(-1032)))))))</f>
        <v>4.2219299400000008</v>
      </c>
      <c r="AU9" s="13">
        <f t="shared" ref="AU9:AU34" si="1">IF(AJ9&lt;45000,((-0.0000004561*AJ9^2)+(0.244*AJ9)+(-21.72)),((-0.0000000409*AJ9^2)+(0.2477*AJ9)+(-1777)))</f>
        <v>765.49829505239995</v>
      </c>
      <c r="AW9" s="6">
        <f t="shared" ref="AW9:AW37" si="2">IF(H9&lt;15000,((0.00000002125*H9^2)+(0.002705*H9)+(-4.371)),(IF(H9&lt;700000,((-0.0000000008162*H9^2)+(0.003141*H9)+(0.4702)), ((0.000000003285*V9^2)+(0.1899*V9)+(559.5)))))</f>
        <v>2.4709064212499996</v>
      </c>
      <c r="AX9" s="15">
        <f t="shared" ref="AX9:AX37" si="3">((-0.00000006277*AJ9^2)+(0.1854*AJ9)+(34.83))</f>
        <v>635.97702289068002</v>
      </c>
      <c r="AZ9" s="14">
        <f t="shared" ref="AZ9:AZ37" si="4">IF(H9&lt;10000,((-0.00000005795*H9^2)+(0.003823*H9)+(-6.715)),(IF(H9&lt;700000,((-0.0000000001209*H9^2)+(0.002635*H9)+(-0.4111)), ((-0.00000002007*V9^2)+(0.2564*V9)+(286.1)))))</f>
        <v>2.4131598300500006</v>
      </c>
      <c r="BA9" s="16">
        <f t="shared" ref="BA9:BA37" si="5">(-0.00000001626*AJ9^2)+(0.1912*AJ9)+(-3.858)</f>
        <v>616.60587624984009</v>
      </c>
      <c r="BC9" s="7">
        <f t="shared" ref="BC9:BC37" si="6">IF(H9&lt;10000,((0.0000001453*H9^2)+(0.0008349*H9)+(-1.805)),(IF(H9&lt;700000,((-0.00000000008054*H9^2)+(0.002348*H9)+(-2.47)), ((-0.00000001938*V9^2)+(0.2471*V9)+(226.8)))))</f>
        <v>1.1607608533</v>
      </c>
      <c r="BD9" s="8">
        <f t="shared" ref="BD9:BD37" si="7">(-0.00000002552*AJ9^2)+(0.2067*AJ9)+(-103.7)</f>
        <v>566.97930811167987</v>
      </c>
      <c r="BF9" s="12">
        <f t="shared" ref="BF9:BF33" si="8">IF(H9&lt;10000,((H9^2*0.00000054)+(H9*-0.004765)+(12.72)),(IF(H9&lt;200000,((H9^2*-0.000000001577)+(H9*0.003043)+(-10.42)),(IF(H9&lt;8000000,((H9^2*-0.0000000000186)+(H9*0.00194)+(154.1)),((V9^2*-0.00000002)+(V9*0.2565)+(-1032)))))))</f>
        <v>4.2219299400000008</v>
      </c>
      <c r="BG9" s="13">
        <f t="shared" ref="BG9:BG33" si="9">IF(AJ9&lt;45000,((-0.0000004561*AJ9^2)+(0.244*AJ9)+(-21.72)),((-0.0000000409*AJ9^2)+(0.2477*AJ9)+(-1777)))</f>
        <v>765.49829505239995</v>
      </c>
      <c r="BI9">
        <v>49</v>
      </c>
      <c r="BJ9" t="s">
        <v>34</v>
      </c>
      <c r="BK9" s="2">
        <v>45238.48978009259</v>
      </c>
      <c r="BL9" t="s">
        <v>32</v>
      </c>
      <c r="BM9" t="s">
        <v>13</v>
      </c>
      <c r="BN9">
        <v>0</v>
      </c>
      <c r="BO9">
        <v>2.7050000000000001</v>
      </c>
      <c r="BP9" s="3">
        <v>5225876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35</v>
      </c>
      <c r="C10" s="2">
        <v>45238.510995370372</v>
      </c>
      <c r="D10" t="s">
        <v>33</v>
      </c>
      <c r="E10" t="s">
        <v>13</v>
      </c>
      <c r="F10">
        <v>0</v>
      </c>
      <c r="G10">
        <v>6.0030000000000001</v>
      </c>
      <c r="H10" s="3">
        <v>1010608</v>
      </c>
      <c r="I10">
        <v>2.1640000000000001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35</v>
      </c>
      <c r="Q10" s="2">
        <v>45238.510995370372</v>
      </c>
      <c r="R10" t="s">
        <v>33</v>
      </c>
      <c r="S10" t="s">
        <v>13</v>
      </c>
      <c r="T10">
        <v>0</v>
      </c>
      <c r="U10">
        <v>5.9509999999999996</v>
      </c>
      <c r="V10" s="3">
        <v>9528</v>
      </c>
      <c r="W10">
        <v>2.4180000000000001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35</v>
      </c>
      <c r="AE10" s="2">
        <v>45238.510995370372</v>
      </c>
      <c r="AF10" t="s">
        <v>33</v>
      </c>
      <c r="AG10" t="s">
        <v>13</v>
      </c>
      <c r="AH10">
        <v>0</v>
      </c>
      <c r="AI10">
        <v>12.198</v>
      </c>
      <c r="AJ10" s="3">
        <v>9608</v>
      </c>
      <c r="AK10">
        <v>2.419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2095.6828093482495</v>
      </c>
      <c r="AU10" s="13">
        <f t="shared" si="1"/>
        <v>2280.5277378496003</v>
      </c>
      <c r="AW10" s="6">
        <f t="shared" si="2"/>
        <v>2369.1654214454402</v>
      </c>
      <c r="AX10" s="15">
        <f t="shared" si="3"/>
        <v>1810.35867131072</v>
      </c>
      <c r="AZ10" s="14">
        <f t="shared" si="4"/>
        <v>2727.2571895251203</v>
      </c>
      <c r="BA10" s="16">
        <f t="shared" si="5"/>
        <v>1831.6905798233602</v>
      </c>
      <c r="BC10" s="7">
        <f t="shared" si="6"/>
        <v>2579.4094296460798</v>
      </c>
      <c r="BD10" s="8">
        <f t="shared" si="7"/>
        <v>1879.9177552947199</v>
      </c>
      <c r="BF10" s="12">
        <f t="shared" si="8"/>
        <v>2095.6828093482495</v>
      </c>
      <c r="BG10" s="13">
        <f t="shared" si="9"/>
        <v>2280.5277378496003</v>
      </c>
      <c r="BI10">
        <v>50</v>
      </c>
      <c r="BJ10" t="s">
        <v>35</v>
      </c>
      <c r="BK10" s="2">
        <v>45238.510995370372</v>
      </c>
      <c r="BL10" t="s">
        <v>33</v>
      </c>
      <c r="BM10" t="s">
        <v>13</v>
      </c>
      <c r="BN10">
        <v>0</v>
      </c>
      <c r="BO10">
        <v>2.706</v>
      </c>
      <c r="BP10" s="3">
        <v>5244846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45238.532199074078</v>
      </c>
      <c r="D11" t="s">
        <v>37</v>
      </c>
      <c r="E11" t="s">
        <v>13</v>
      </c>
      <c r="F11">
        <v>0</v>
      </c>
      <c r="G11">
        <v>6.0350000000000001</v>
      </c>
      <c r="H11" s="3">
        <v>3951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45238.532199074078</v>
      </c>
      <c r="R11" t="s">
        <v>37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45238.532199074078</v>
      </c>
      <c r="AF11" t="s">
        <v>37</v>
      </c>
      <c r="AG11" t="s">
        <v>13</v>
      </c>
      <c r="AH11">
        <v>0</v>
      </c>
      <c r="AI11">
        <v>12.206</v>
      </c>
      <c r="AJ11" s="3">
        <v>1381</v>
      </c>
      <c r="AK11">
        <v>0.13300000000000001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2.3231015399999997</v>
      </c>
      <c r="AU11" s="13">
        <f t="shared" si="1"/>
        <v>314.37414386789999</v>
      </c>
      <c r="AW11" s="6">
        <f t="shared" si="2"/>
        <v>6.6481760212500003</v>
      </c>
      <c r="AX11" s="15">
        <f t="shared" si="3"/>
        <v>290.74768750403001</v>
      </c>
      <c r="AZ11" s="14">
        <f t="shared" si="4"/>
        <v>7.4850502620500006</v>
      </c>
      <c r="BA11" s="16">
        <f t="shared" si="5"/>
        <v>260.15818956214002</v>
      </c>
      <c r="BC11" s="7">
        <f t="shared" si="6"/>
        <v>3.7618811653000002</v>
      </c>
      <c r="BD11" s="8">
        <f t="shared" si="7"/>
        <v>181.70402925128002</v>
      </c>
      <c r="BF11" s="12">
        <f t="shared" si="8"/>
        <v>2.3231015399999997</v>
      </c>
      <c r="BG11" s="13">
        <f t="shared" si="9"/>
        <v>314.37414386789999</v>
      </c>
      <c r="BI11">
        <v>51</v>
      </c>
      <c r="BJ11" t="s">
        <v>36</v>
      </c>
      <c r="BK11" s="2">
        <v>45238.532199074078</v>
      </c>
      <c r="BL11" t="s">
        <v>37</v>
      </c>
      <c r="BM11" t="s">
        <v>13</v>
      </c>
      <c r="BN11">
        <v>0</v>
      </c>
      <c r="BO11">
        <v>2.7010000000000001</v>
      </c>
      <c r="BP11" s="3">
        <v>5303914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45238.553402777776</v>
      </c>
      <c r="D12">
        <v>370</v>
      </c>
      <c r="E12" t="s">
        <v>13</v>
      </c>
      <c r="F12">
        <v>0</v>
      </c>
      <c r="G12">
        <v>6.0359999999999996</v>
      </c>
      <c r="H12" s="3">
        <v>3917</v>
      </c>
      <c r="I12">
        <v>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45238.553402777776</v>
      </c>
      <c r="R12">
        <v>370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45238.553402777776</v>
      </c>
      <c r="AF12">
        <v>370</v>
      </c>
      <c r="AG12" t="s">
        <v>13</v>
      </c>
      <c r="AH12">
        <v>0</v>
      </c>
      <c r="AI12">
        <v>12.156000000000001</v>
      </c>
      <c r="AJ12" s="3">
        <v>20347</v>
      </c>
      <c r="AK12">
        <v>5.37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2.3406550599999996</v>
      </c>
      <c r="AU12" s="13">
        <f t="shared" si="1"/>
        <v>4754.1224134550994</v>
      </c>
      <c r="AW12" s="6">
        <f t="shared" si="2"/>
        <v>6.5505213912499993</v>
      </c>
      <c r="AX12" s="15">
        <f t="shared" si="3"/>
        <v>3781.1769943270701</v>
      </c>
      <c r="AZ12" s="14">
        <f t="shared" si="4"/>
        <v>7.3705705824500001</v>
      </c>
      <c r="BA12" s="16">
        <f t="shared" si="5"/>
        <v>3879.7567533496604</v>
      </c>
      <c r="BC12" s="7">
        <f t="shared" si="6"/>
        <v>3.6946250717</v>
      </c>
      <c r="BD12" s="8">
        <f t="shared" si="7"/>
        <v>4091.4596095623201</v>
      </c>
      <c r="BF12" s="12">
        <f t="shared" si="8"/>
        <v>2.3406550599999996</v>
      </c>
      <c r="BG12" s="13">
        <f t="shared" si="9"/>
        <v>4754.1224134550994</v>
      </c>
      <c r="BI12">
        <v>52</v>
      </c>
      <c r="BJ12" t="s">
        <v>38</v>
      </c>
      <c r="BK12" s="2">
        <v>45238.553402777776</v>
      </c>
      <c r="BL12">
        <v>370</v>
      </c>
      <c r="BM12" t="s">
        <v>13</v>
      </c>
      <c r="BN12">
        <v>0</v>
      </c>
      <c r="BO12">
        <v>2.8570000000000002</v>
      </c>
      <c r="BP12" s="3">
        <v>934145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45238.574606481481</v>
      </c>
      <c r="D13">
        <v>267</v>
      </c>
      <c r="E13" t="s">
        <v>13</v>
      </c>
      <c r="F13">
        <v>0</v>
      </c>
      <c r="G13">
        <v>6.0389999999999997</v>
      </c>
      <c r="H13" s="3">
        <v>2977</v>
      </c>
      <c r="I13">
        <v>-1E-3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45238.574606481481</v>
      </c>
      <c r="R13">
        <v>267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45238.574606481481</v>
      </c>
      <c r="AF13">
        <v>267</v>
      </c>
      <c r="AG13" t="s">
        <v>13</v>
      </c>
      <c r="AH13">
        <v>0</v>
      </c>
      <c r="AI13">
        <v>12.135</v>
      </c>
      <c r="AJ13" s="3">
        <v>31181</v>
      </c>
      <c r="AK13">
        <v>8.3089999999999993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3.3203606600000004</v>
      </c>
      <c r="AU13" s="13">
        <f t="shared" si="1"/>
        <v>7142.9986035078991</v>
      </c>
      <c r="AW13" s="6">
        <f t="shared" si="2"/>
        <v>3.87011374125</v>
      </c>
      <c r="AX13" s="15">
        <f t="shared" si="3"/>
        <v>5754.7589686520305</v>
      </c>
      <c r="AZ13" s="14">
        <f t="shared" si="4"/>
        <v>4.1524874444500011</v>
      </c>
      <c r="BA13" s="16">
        <f t="shared" si="5"/>
        <v>5942.14033758614</v>
      </c>
      <c r="BC13" s="7">
        <f t="shared" si="6"/>
        <v>1.9682227637000003</v>
      </c>
      <c r="BD13" s="8">
        <f t="shared" si="7"/>
        <v>6316.6007584992794</v>
      </c>
      <c r="BF13" s="12">
        <f t="shared" si="8"/>
        <v>3.3203606600000004</v>
      </c>
      <c r="BG13" s="13">
        <f t="shared" si="9"/>
        <v>7142.9986035078991</v>
      </c>
      <c r="BI13">
        <v>53</v>
      </c>
      <c r="BJ13" t="s">
        <v>39</v>
      </c>
      <c r="BK13" s="2">
        <v>45238.574606481481</v>
      </c>
      <c r="BL13">
        <v>267</v>
      </c>
      <c r="BM13" t="s">
        <v>13</v>
      </c>
      <c r="BN13">
        <v>0</v>
      </c>
      <c r="BO13">
        <v>2.8559999999999999</v>
      </c>
      <c r="BP13" s="3">
        <v>823938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45238.595833333333</v>
      </c>
      <c r="D14">
        <v>30</v>
      </c>
      <c r="E14" t="s">
        <v>13</v>
      </c>
      <c r="F14">
        <v>0</v>
      </c>
      <c r="G14">
        <v>5.9989999999999997</v>
      </c>
      <c r="H14" s="3">
        <v>137124</v>
      </c>
      <c r="I14">
        <v>0.28699999999999998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45238.595833333333</v>
      </c>
      <c r="R14">
        <v>30</v>
      </c>
      <c r="S14" t="s">
        <v>13</v>
      </c>
      <c r="T14">
        <v>0</v>
      </c>
      <c r="U14">
        <v>5.9349999999999996</v>
      </c>
      <c r="V14" s="3">
        <v>883</v>
      </c>
      <c r="W14">
        <v>0.19400000000000001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45238.595833333333</v>
      </c>
      <c r="AF14">
        <v>30</v>
      </c>
      <c r="AG14" t="s">
        <v>13</v>
      </c>
      <c r="AH14">
        <v>0</v>
      </c>
      <c r="AI14">
        <v>12.063000000000001</v>
      </c>
      <c r="AJ14" s="3">
        <v>97082</v>
      </c>
      <c r="AK14">
        <v>25.454999999999998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377.19601460004804</v>
      </c>
      <c r="AU14" s="13">
        <f t="shared" si="1"/>
        <v>21884.732387788401</v>
      </c>
      <c r="AW14" s="6">
        <f t="shared" si="2"/>
        <v>415.82968243890883</v>
      </c>
      <c r="AX14" s="15">
        <f t="shared" si="3"/>
        <v>17442.230902774525</v>
      </c>
      <c r="AZ14" s="14">
        <f t="shared" si="4"/>
        <v>358.63735834264168</v>
      </c>
      <c r="BA14" s="16">
        <f t="shared" si="5"/>
        <v>18404.971286587763</v>
      </c>
      <c r="BC14" s="7">
        <f t="shared" si="6"/>
        <v>317.9827590745769</v>
      </c>
      <c r="BD14" s="8">
        <f t="shared" si="7"/>
        <v>19722.625576243518</v>
      </c>
      <c r="BF14" s="12">
        <f t="shared" si="8"/>
        <v>377.19601460004804</v>
      </c>
      <c r="BG14" s="13">
        <f t="shared" si="9"/>
        <v>21884.732387788401</v>
      </c>
      <c r="BI14">
        <v>54</v>
      </c>
      <c r="BJ14" t="s">
        <v>40</v>
      </c>
      <c r="BK14" s="2">
        <v>45238.595833333333</v>
      </c>
      <c r="BL14">
        <v>30</v>
      </c>
      <c r="BM14" t="s">
        <v>13</v>
      </c>
      <c r="BN14">
        <v>0</v>
      </c>
      <c r="BO14">
        <v>2.8540000000000001</v>
      </c>
      <c r="BP14" s="3">
        <v>854634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45238.617037037038</v>
      </c>
      <c r="D15">
        <v>258</v>
      </c>
      <c r="E15" t="s">
        <v>13</v>
      </c>
      <c r="F15">
        <v>0</v>
      </c>
      <c r="G15">
        <v>6.0359999999999996</v>
      </c>
      <c r="H15" s="3">
        <v>3561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45238.617037037038</v>
      </c>
      <c r="R15">
        <v>258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45238.617037037038</v>
      </c>
      <c r="AF15">
        <v>258</v>
      </c>
      <c r="AG15" t="s">
        <v>13</v>
      </c>
      <c r="AH15">
        <v>0</v>
      </c>
      <c r="AI15">
        <v>12.131</v>
      </c>
      <c r="AJ15" s="3">
        <v>32550</v>
      </c>
      <c r="AK15">
        <v>8.6780000000000008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2.5994243400000006</v>
      </c>
      <c r="AU15" s="13">
        <f t="shared" si="1"/>
        <v>7437.2409097499994</v>
      </c>
      <c r="AW15" s="6">
        <f t="shared" si="2"/>
        <v>5.530970321249999</v>
      </c>
      <c r="AX15" s="15">
        <f t="shared" si="3"/>
        <v>6003.0950280750003</v>
      </c>
      <c r="AZ15" s="14">
        <f t="shared" si="4"/>
        <v>6.1638552180499993</v>
      </c>
      <c r="BA15" s="16">
        <f t="shared" si="5"/>
        <v>6202.4744893500001</v>
      </c>
      <c r="BC15" s="7">
        <f t="shared" si="6"/>
        <v>3.0105876613000007</v>
      </c>
      <c r="BD15" s="8">
        <f t="shared" si="7"/>
        <v>6597.3464961999998</v>
      </c>
      <c r="BF15" s="12">
        <f t="shared" si="8"/>
        <v>2.5994243400000006</v>
      </c>
      <c r="BG15" s="13">
        <f t="shared" si="9"/>
        <v>7437.2409097499994</v>
      </c>
      <c r="BI15">
        <v>55</v>
      </c>
      <c r="BJ15" t="s">
        <v>41</v>
      </c>
      <c r="BK15" s="2">
        <v>45238.617037037038</v>
      </c>
      <c r="BL15">
        <v>258</v>
      </c>
      <c r="BM15" t="s">
        <v>13</v>
      </c>
      <c r="BN15">
        <v>0</v>
      </c>
      <c r="BO15">
        <v>2.855</v>
      </c>
      <c r="BP15" s="3">
        <v>832101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45238.63826388889</v>
      </c>
      <c r="D16">
        <v>259</v>
      </c>
      <c r="E16" t="s">
        <v>13</v>
      </c>
      <c r="F16">
        <v>0</v>
      </c>
      <c r="G16">
        <v>6.0449999999999999</v>
      </c>
      <c r="H16" s="3">
        <v>3271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45238.63826388889</v>
      </c>
      <c r="R16">
        <v>259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45238.63826388889</v>
      </c>
      <c r="AF16">
        <v>259</v>
      </c>
      <c r="AG16" t="s">
        <v>13</v>
      </c>
      <c r="AH16">
        <v>0</v>
      </c>
      <c r="AI16">
        <v>12.141</v>
      </c>
      <c r="AJ16" s="3">
        <v>25856</v>
      </c>
      <c r="AK16">
        <v>6.8689999999999998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2.9113831399999999</v>
      </c>
      <c r="AU16" s="13">
        <f t="shared" si="1"/>
        <v>5982.2262191103991</v>
      </c>
      <c r="AW16" s="6">
        <f t="shared" si="2"/>
        <v>4.7044181212500007</v>
      </c>
      <c r="AX16" s="15">
        <f t="shared" si="3"/>
        <v>4786.5686001612803</v>
      </c>
      <c r="AZ16" s="14">
        <f t="shared" si="4"/>
        <v>5.1700003940499997</v>
      </c>
      <c r="BA16" s="16">
        <f t="shared" si="5"/>
        <v>4928.9388577126401</v>
      </c>
      <c r="BC16" s="7">
        <f t="shared" si="6"/>
        <v>2.4805866772999998</v>
      </c>
      <c r="BD16" s="8">
        <f t="shared" si="7"/>
        <v>5223.6742445772798</v>
      </c>
      <c r="BF16" s="12">
        <f t="shared" si="8"/>
        <v>2.9113831399999999</v>
      </c>
      <c r="BG16" s="13">
        <f t="shared" si="9"/>
        <v>5982.2262191103991</v>
      </c>
      <c r="BI16">
        <v>56</v>
      </c>
      <c r="BJ16" t="s">
        <v>42</v>
      </c>
      <c r="BK16" s="2">
        <v>45238.63826388889</v>
      </c>
      <c r="BL16">
        <v>259</v>
      </c>
      <c r="BM16" t="s">
        <v>13</v>
      </c>
      <c r="BN16">
        <v>0</v>
      </c>
      <c r="BO16">
        <v>2.8620000000000001</v>
      </c>
      <c r="BP16" s="3">
        <v>730993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45238.659467592595</v>
      </c>
      <c r="D17">
        <v>168</v>
      </c>
      <c r="E17" t="s">
        <v>13</v>
      </c>
      <c r="F17">
        <v>0</v>
      </c>
      <c r="G17">
        <v>6.0090000000000003</v>
      </c>
      <c r="H17" s="3">
        <v>30940</v>
      </c>
      <c r="I17">
        <v>5.8999999999999997E-2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45238.659467592595</v>
      </c>
      <c r="R17">
        <v>168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45238.659467592595</v>
      </c>
      <c r="AF17">
        <v>168</v>
      </c>
      <c r="AG17" t="s">
        <v>13</v>
      </c>
      <c r="AH17">
        <v>0</v>
      </c>
      <c r="AI17">
        <v>12.153</v>
      </c>
      <c r="AJ17" s="3">
        <v>16008</v>
      </c>
      <c r="AK17">
        <v>4.1820000000000004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82.220783762800011</v>
      </c>
      <c r="AU17" s="13">
        <f t="shared" si="1"/>
        <v>3767.3536092096001</v>
      </c>
      <c r="AW17" s="6">
        <f t="shared" si="2"/>
        <v>96.871405125680013</v>
      </c>
      <c r="AX17" s="15">
        <f t="shared" si="3"/>
        <v>2986.6280068627202</v>
      </c>
      <c r="AZ17" s="14">
        <f t="shared" si="4"/>
        <v>81.000064412760011</v>
      </c>
      <c r="BA17" s="16">
        <f t="shared" si="5"/>
        <v>3052.7048763993598</v>
      </c>
      <c r="BC17" s="7">
        <f t="shared" si="6"/>
        <v>70.100020378856001</v>
      </c>
      <c r="BD17" s="8">
        <f t="shared" si="7"/>
        <v>3198.61394524672</v>
      </c>
      <c r="BF17" s="12">
        <f t="shared" si="8"/>
        <v>82.220783762800011</v>
      </c>
      <c r="BG17" s="13">
        <f t="shared" si="9"/>
        <v>3767.3536092096001</v>
      </c>
      <c r="BI17">
        <v>57</v>
      </c>
      <c r="BJ17" t="s">
        <v>43</v>
      </c>
      <c r="BK17" s="2">
        <v>45238.659467592595</v>
      </c>
      <c r="BL17">
        <v>168</v>
      </c>
      <c r="BM17" t="s">
        <v>13</v>
      </c>
      <c r="BN17">
        <v>0</v>
      </c>
      <c r="BO17">
        <v>2.8420000000000001</v>
      </c>
      <c r="BP17" s="3">
        <v>1202557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45238.680659722224</v>
      </c>
      <c r="D18">
        <v>254</v>
      </c>
      <c r="E18" t="s">
        <v>13</v>
      </c>
      <c r="F18">
        <v>0</v>
      </c>
      <c r="G18">
        <v>6.0490000000000004</v>
      </c>
      <c r="H18" s="3">
        <v>3321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45238.680659722224</v>
      </c>
      <c r="R18">
        <v>254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45238.680659722224</v>
      </c>
      <c r="AF18">
        <v>254</v>
      </c>
      <c r="AG18" t="s">
        <v>13</v>
      </c>
      <c r="AH18">
        <v>0</v>
      </c>
      <c r="AI18">
        <v>12.15</v>
      </c>
      <c r="AJ18" s="3">
        <v>28981</v>
      </c>
      <c r="AK18">
        <v>7.7149999999999999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2.8511171400000013</v>
      </c>
      <c r="AU18" s="13">
        <f t="shared" si="1"/>
        <v>6666.5663575478993</v>
      </c>
      <c r="AW18" s="6">
        <f t="shared" si="2"/>
        <v>4.8466721212499984</v>
      </c>
      <c r="AX18" s="15">
        <f t="shared" si="3"/>
        <v>5355.1869798800299</v>
      </c>
      <c r="AZ18" s="14">
        <f t="shared" si="4"/>
        <v>5.3420500740500003</v>
      </c>
      <c r="BA18" s="16">
        <f t="shared" si="5"/>
        <v>5523.6524526501398</v>
      </c>
      <c r="BC18" s="7">
        <f t="shared" si="6"/>
        <v>2.5702225573000002</v>
      </c>
      <c r="BD18" s="8">
        <f t="shared" si="7"/>
        <v>5865.2384938272799</v>
      </c>
      <c r="BF18" s="12">
        <f t="shared" si="8"/>
        <v>2.8511171400000013</v>
      </c>
      <c r="BG18" s="13">
        <f t="shared" si="9"/>
        <v>6666.5663575478993</v>
      </c>
      <c r="BI18">
        <v>58</v>
      </c>
      <c r="BJ18" t="s">
        <v>44</v>
      </c>
      <c r="BK18" s="2">
        <v>45238.680659722224</v>
      </c>
      <c r="BL18">
        <v>254</v>
      </c>
      <c r="BM18" t="s">
        <v>13</v>
      </c>
      <c r="BN18">
        <v>0</v>
      </c>
      <c r="BO18">
        <v>2.851</v>
      </c>
      <c r="BP18" s="3">
        <v>1065501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45238.701874999999</v>
      </c>
      <c r="D19">
        <v>238</v>
      </c>
      <c r="E19" t="s">
        <v>13</v>
      </c>
      <c r="F19">
        <v>0</v>
      </c>
      <c r="G19">
        <v>6.0389999999999997</v>
      </c>
      <c r="H19" s="3">
        <v>3688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45238.701874999999</v>
      </c>
      <c r="R19">
        <v>238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45238.701874999999</v>
      </c>
      <c r="AF19">
        <v>238</v>
      </c>
      <c r="AG19" t="s">
        <v>13</v>
      </c>
      <c r="AH19">
        <v>0</v>
      </c>
      <c r="AI19">
        <v>12.147</v>
      </c>
      <c r="AJ19" s="3">
        <v>18781</v>
      </c>
      <c r="AK19">
        <v>4.9420000000000002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2.491405760000001</v>
      </c>
      <c r="AU19" s="13">
        <f t="shared" si="1"/>
        <v>4399.9656891879004</v>
      </c>
      <c r="AW19" s="6">
        <f t="shared" si="2"/>
        <v>5.8940685599999991</v>
      </c>
      <c r="AX19" s="15">
        <f t="shared" si="3"/>
        <v>3494.6867914280301</v>
      </c>
      <c r="AZ19" s="14">
        <f t="shared" si="4"/>
        <v>6.596026115199999</v>
      </c>
      <c r="BA19" s="16">
        <f t="shared" si="5"/>
        <v>3581.3338758741397</v>
      </c>
      <c r="BC19" s="7">
        <f t="shared" si="6"/>
        <v>3.2503864831999998</v>
      </c>
      <c r="BD19" s="8">
        <f t="shared" si="7"/>
        <v>3769.3311334752798</v>
      </c>
      <c r="BF19" s="12">
        <f t="shared" si="8"/>
        <v>2.491405760000001</v>
      </c>
      <c r="BG19" s="13">
        <f t="shared" si="9"/>
        <v>4399.9656891879004</v>
      </c>
      <c r="BI19">
        <v>59</v>
      </c>
      <c r="BJ19" t="s">
        <v>45</v>
      </c>
      <c r="BK19" s="2">
        <v>45238.701874999999</v>
      </c>
      <c r="BL19">
        <v>238</v>
      </c>
      <c r="BM19" t="s">
        <v>13</v>
      </c>
      <c r="BN19">
        <v>0</v>
      </c>
      <c r="BO19">
        <v>2.8330000000000002</v>
      </c>
      <c r="BP19" s="3">
        <v>1290629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45238.723101851851</v>
      </c>
      <c r="D20">
        <v>402</v>
      </c>
      <c r="E20" t="s">
        <v>13</v>
      </c>
      <c r="F20">
        <v>0</v>
      </c>
      <c r="G20">
        <v>6.0259999999999998</v>
      </c>
      <c r="H20" s="3">
        <v>4641</v>
      </c>
      <c r="I20">
        <v>2E-3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45238.723101851851</v>
      </c>
      <c r="R20">
        <v>402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45238.723101851851</v>
      </c>
      <c r="AF20">
        <v>402</v>
      </c>
      <c r="AG20" t="s">
        <v>13</v>
      </c>
      <c r="AH20">
        <v>0</v>
      </c>
      <c r="AI20">
        <v>12.157999999999999</v>
      </c>
      <c r="AJ20" s="3">
        <v>14105</v>
      </c>
      <c r="AK20">
        <v>3.6589999999999998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2.2366307400000025</v>
      </c>
      <c r="AU20" s="13">
        <f t="shared" si="1"/>
        <v>3329.1584374975</v>
      </c>
      <c r="AW20" s="6">
        <f t="shared" si="2"/>
        <v>8.6406062212499997</v>
      </c>
      <c r="AX20" s="15">
        <f t="shared" si="3"/>
        <v>2637.40884416075</v>
      </c>
      <c r="AZ20" s="14">
        <f t="shared" si="4"/>
        <v>9.7793648460500009</v>
      </c>
      <c r="BA20" s="16">
        <f t="shared" si="5"/>
        <v>2689.7830563335001</v>
      </c>
      <c r="BC20" s="7">
        <f t="shared" si="6"/>
        <v>5.1993703093000008</v>
      </c>
      <c r="BD20" s="8">
        <f t="shared" si="7"/>
        <v>2806.726269842</v>
      </c>
      <c r="BF20" s="12">
        <f t="shared" si="8"/>
        <v>2.2366307400000025</v>
      </c>
      <c r="BG20" s="13">
        <f t="shared" si="9"/>
        <v>3329.1584374975</v>
      </c>
      <c r="BI20">
        <v>60</v>
      </c>
      <c r="BJ20" t="s">
        <v>46</v>
      </c>
      <c r="BK20" s="2">
        <v>45238.723101851851</v>
      </c>
      <c r="BL20">
        <v>402</v>
      </c>
      <c r="BM20" t="s">
        <v>13</v>
      </c>
      <c r="BN20">
        <v>0</v>
      </c>
      <c r="BO20">
        <v>2.8460000000000001</v>
      </c>
      <c r="BP20" s="3">
        <v>1124297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45238.744340277779</v>
      </c>
      <c r="D21">
        <v>336</v>
      </c>
      <c r="E21" t="s">
        <v>13</v>
      </c>
      <c r="F21">
        <v>0</v>
      </c>
      <c r="G21">
        <v>6.0380000000000003</v>
      </c>
      <c r="H21" s="3">
        <v>3364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45238.744340277779</v>
      </c>
      <c r="R21">
        <v>336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45238.744340277779</v>
      </c>
      <c r="AF21">
        <v>336</v>
      </c>
      <c r="AG21" t="s">
        <v>13</v>
      </c>
      <c r="AH21">
        <v>0</v>
      </c>
      <c r="AI21">
        <v>12.13</v>
      </c>
      <c r="AJ21" s="3">
        <v>33931</v>
      </c>
      <c r="AK21">
        <v>9.0489999999999995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2.8014478399999998</v>
      </c>
      <c r="AU21" s="13">
        <f t="shared" si="1"/>
        <v>7732.3302497079003</v>
      </c>
      <c r="AW21" s="6">
        <f t="shared" si="2"/>
        <v>4.9690955399999996</v>
      </c>
      <c r="AX21" s="15">
        <f t="shared" si="3"/>
        <v>6253.3694979920301</v>
      </c>
      <c r="AZ21" s="14">
        <f t="shared" si="4"/>
        <v>5.4897810568000001</v>
      </c>
      <c r="BA21" s="16">
        <f t="shared" si="5"/>
        <v>6465.0288545061403</v>
      </c>
      <c r="BC21" s="7">
        <f t="shared" si="6"/>
        <v>2.6478904688</v>
      </c>
      <c r="BD21" s="8">
        <f t="shared" si="7"/>
        <v>6880.4561983392805</v>
      </c>
      <c r="BF21" s="12">
        <f t="shared" si="8"/>
        <v>2.8014478399999998</v>
      </c>
      <c r="BG21" s="13">
        <f t="shared" si="9"/>
        <v>7732.3302497079003</v>
      </c>
      <c r="BI21">
        <v>61</v>
      </c>
      <c r="BJ21" t="s">
        <v>47</v>
      </c>
      <c r="BK21" s="2">
        <v>45238.744340277779</v>
      </c>
      <c r="BL21">
        <v>336</v>
      </c>
      <c r="BM21" t="s">
        <v>13</v>
      </c>
      <c r="BN21">
        <v>0</v>
      </c>
      <c r="BO21">
        <v>2.8559999999999999</v>
      </c>
      <c r="BP21" s="3">
        <v>815286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45238.765567129631</v>
      </c>
      <c r="D22">
        <v>300</v>
      </c>
      <c r="E22" t="s">
        <v>13</v>
      </c>
      <c r="F22">
        <v>0</v>
      </c>
      <c r="G22">
        <v>6.0359999999999996</v>
      </c>
      <c r="H22" s="3">
        <v>3333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45238.765567129631</v>
      </c>
      <c r="R22">
        <v>300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45238.765567129631</v>
      </c>
      <c r="AF22">
        <v>300</v>
      </c>
      <c r="AG22" t="s">
        <v>13</v>
      </c>
      <c r="AH22">
        <v>0</v>
      </c>
      <c r="AI22">
        <v>12.15</v>
      </c>
      <c r="AJ22" s="3">
        <v>14568</v>
      </c>
      <c r="AK22">
        <v>3.786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2.8370550599999991</v>
      </c>
      <c r="AU22" s="13">
        <f t="shared" si="1"/>
        <v>3436.0754367936001</v>
      </c>
      <c r="AW22" s="6">
        <f t="shared" si="2"/>
        <v>4.8808288912499993</v>
      </c>
      <c r="AX22" s="15">
        <f t="shared" si="3"/>
        <v>2722.41573481152</v>
      </c>
      <c r="AZ22" s="14">
        <f t="shared" si="4"/>
        <v>5.3832988824499992</v>
      </c>
      <c r="BA22" s="16">
        <f t="shared" si="5"/>
        <v>2778.0927950937598</v>
      </c>
      <c r="BC22" s="7">
        <f t="shared" si="6"/>
        <v>2.5918432717000002</v>
      </c>
      <c r="BD22" s="8">
        <f t="shared" si="7"/>
        <v>2902.0895765555201</v>
      </c>
      <c r="BF22" s="12">
        <f t="shared" si="8"/>
        <v>2.8370550599999991</v>
      </c>
      <c r="BG22" s="13">
        <f t="shared" si="9"/>
        <v>3436.0754367936001</v>
      </c>
      <c r="BI22">
        <v>62</v>
      </c>
      <c r="BJ22" t="s">
        <v>48</v>
      </c>
      <c r="BK22" s="2">
        <v>45238.765567129631</v>
      </c>
      <c r="BL22">
        <v>300</v>
      </c>
      <c r="BM22" t="s">
        <v>13</v>
      </c>
      <c r="BN22">
        <v>0</v>
      </c>
      <c r="BO22">
        <v>2.859</v>
      </c>
      <c r="BP22" s="3">
        <v>776198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45238.786770833336</v>
      </c>
      <c r="D23">
        <v>313</v>
      </c>
      <c r="E23" t="s">
        <v>13</v>
      </c>
      <c r="F23">
        <v>0</v>
      </c>
      <c r="G23">
        <v>6.0149999999999997</v>
      </c>
      <c r="H23" s="3">
        <v>21276</v>
      </c>
      <c r="I23">
        <v>3.7999999999999999E-2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45238.786770833336</v>
      </c>
      <c r="R23">
        <v>313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45238.786770833336</v>
      </c>
      <c r="AF23">
        <v>313</v>
      </c>
      <c r="AG23" t="s">
        <v>13</v>
      </c>
      <c r="AH23">
        <v>0</v>
      </c>
      <c r="AI23">
        <v>12.163</v>
      </c>
      <c r="AJ23" s="3">
        <v>14659</v>
      </c>
      <c r="AK23">
        <v>3.8119999999999998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53.609010286447997</v>
      </c>
      <c r="AU23" s="13">
        <f t="shared" si="1"/>
        <v>3457.0663672359001</v>
      </c>
      <c r="AW23" s="6">
        <f t="shared" si="2"/>
        <v>66.928648234748806</v>
      </c>
      <c r="AX23" s="15">
        <f t="shared" si="3"/>
        <v>2739.12018814163</v>
      </c>
      <c r="AZ23" s="14">
        <f t="shared" si="4"/>
        <v>55.596432417521605</v>
      </c>
      <c r="BA23" s="16">
        <f t="shared" si="5"/>
        <v>2795.4487490709398</v>
      </c>
      <c r="BC23" s="7">
        <f t="shared" si="6"/>
        <v>47.44959010510496</v>
      </c>
      <c r="BD23" s="8">
        <f t="shared" si="7"/>
        <v>2920.8314021088804</v>
      </c>
      <c r="BF23" s="12">
        <f t="shared" si="8"/>
        <v>53.609010286447997</v>
      </c>
      <c r="BG23" s="13">
        <f t="shared" si="9"/>
        <v>3457.0663672359001</v>
      </c>
      <c r="BI23">
        <v>63</v>
      </c>
      <c r="BJ23" t="s">
        <v>49</v>
      </c>
      <c r="BK23" s="2">
        <v>45238.786770833336</v>
      </c>
      <c r="BL23">
        <v>313</v>
      </c>
      <c r="BM23" t="s">
        <v>13</v>
      </c>
      <c r="BN23">
        <v>0</v>
      </c>
      <c r="BO23">
        <v>2.859</v>
      </c>
      <c r="BP23" s="3">
        <v>937008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45238.807962962965</v>
      </c>
      <c r="D24">
        <v>219</v>
      </c>
      <c r="E24" t="s">
        <v>13</v>
      </c>
      <c r="F24">
        <v>0</v>
      </c>
      <c r="G24">
        <v>6.0389999999999997</v>
      </c>
      <c r="H24" s="3">
        <v>3707</v>
      </c>
      <c r="I24">
        <v>0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45238.807962962965</v>
      </c>
      <c r="R24">
        <v>219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45238.807962962965</v>
      </c>
      <c r="AF24">
        <v>219</v>
      </c>
      <c r="AG24" t="s">
        <v>13</v>
      </c>
      <c r="AH24">
        <v>0</v>
      </c>
      <c r="AI24">
        <v>12.151</v>
      </c>
      <c r="AJ24" s="3">
        <v>18261</v>
      </c>
      <c r="AK24">
        <v>4.7990000000000004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2.4767434599999998</v>
      </c>
      <c r="AU24" s="13">
        <f t="shared" si="1"/>
        <v>4281.8710144118995</v>
      </c>
      <c r="AW24" s="6">
        <f t="shared" si="2"/>
        <v>5.9484492912500002</v>
      </c>
      <c r="AX24" s="15">
        <f t="shared" si="3"/>
        <v>3399.48785712483</v>
      </c>
      <c r="AZ24" s="14">
        <f t="shared" si="4"/>
        <v>6.6605208504500002</v>
      </c>
      <c r="BA24" s="16">
        <f t="shared" si="5"/>
        <v>3482.2230733925398</v>
      </c>
      <c r="BC24" s="7">
        <f t="shared" si="6"/>
        <v>3.2866649597000004</v>
      </c>
      <c r="BD24" s="8">
        <f t="shared" si="7"/>
        <v>3662.3386956320801</v>
      </c>
      <c r="BF24" s="12">
        <f t="shared" si="8"/>
        <v>2.4767434599999998</v>
      </c>
      <c r="BG24" s="13">
        <f t="shared" si="9"/>
        <v>4281.8710144118995</v>
      </c>
      <c r="BI24">
        <v>64</v>
      </c>
      <c r="BJ24" t="s">
        <v>50</v>
      </c>
      <c r="BK24" s="2">
        <v>45238.807962962965</v>
      </c>
      <c r="BL24">
        <v>219</v>
      </c>
      <c r="BM24" t="s">
        <v>13</v>
      </c>
      <c r="BN24">
        <v>0</v>
      </c>
      <c r="BO24">
        <v>2.8359999999999999</v>
      </c>
      <c r="BP24" s="3">
        <v>1218846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45238.829189814816</v>
      </c>
      <c r="D25">
        <v>89</v>
      </c>
      <c r="E25" t="s">
        <v>13</v>
      </c>
      <c r="F25">
        <v>0</v>
      </c>
      <c r="G25">
        <v>6.0309999999999997</v>
      </c>
      <c r="H25" s="3">
        <v>3895</v>
      </c>
      <c r="I25">
        <v>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45238.829189814816</v>
      </c>
      <c r="R25">
        <v>89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45238.829189814816</v>
      </c>
      <c r="AF25">
        <v>89</v>
      </c>
      <c r="AG25" t="s">
        <v>13</v>
      </c>
      <c r="AH25">
        <v>0</v>
      </c>
      <c r="AI25">
        <v>12.159000000000001</v>
      </c>
      <c r="AJ25" s="3">
        <v>9764</v>
      </c>
      <c r="AK25">
        <v>2.4620000000000002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2.3526784999999979</v>
      </c>
      <c r="AU25" s="13">
        <f t="shared" si="1"/>
        <v>2317.2133890544005</v>
      </c>
      <c r="AW25" s="6">
        <f t="shared" si="2"/>
        <v>6.4873592812500007</v>
      </c>
      <c r="AX25" s="15">
        <f t="shared" si="3"/>
        <v>1839.0913783620801</v>
      </c>
      <c r="AZ25" s="14">
        <f t="shared" si="4"/>
        <v>7.2964241012500004</v>
      </c>
      <c r="BA25" s="16">
        <f t="shared" si="5"/>
        <v>1861.4686415830402</v>
      </c>
      <c r="BC25" s="7">
        <f t="shared" si="6"/>
        <v>3.6512854324999999</v>
      </c>
      <c r="BD25" s="8">
        <f t="shared" si="7"/>
        <v>1912.0858330380797</v>
      </c>
      <c r="BF25" s="12">
        <f t="shared" si="8"/>
        <v>2.3526784999999979</v>
      </c>
      <c r="BG25" s="13">
        <f t="shared" si="9"/>
        <v>2317.2133890544005</v>
      </c>
      <c r="BI25">
        <v>65</v>
      </c>
      <c r="BJ25" t="s">
        <v>51</v>
      </c>
      <c r="BK25" s="2">
        <v>45238.829189814816</v>
      </c>
      <c r="BL25">
        <v>89</v>
      </c>
      <c r="BM25" t="s">
        <v>13</v>
      </c>
      <c r="BN25">
        <v>0</v>
      </c>
      <c r="BO25">
        <v>2.859</v>
      </c>
      <c r="BP25" s="3">
        <v>762367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45238.850393518522</v>
      </c>
      <c r="D26">
        <v>250</v>
      </c>
      <c r="E26" t="s">
        <v>13</v>
      </c>
      <c r="F26">
        <v>0</v>
      </c>
      <c r="G26">
        <v>6.0259999999999998</v>
      </c>
      <c r="H26" s="3">
        <v>4376</v>
      </c>
      <c r="I26">
        <v>2E-3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45238.850393518522</v>
      </c>
      <c r="R26">
        <v>250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45238.850393518522</v>
      </c>
      <c r="AF26">
        <v>250</v>
      </c>
      <c r="AG26" t="s">
        <v>13</v>
      </c>
      <c r="AH26">
        <v>0</v>
      </c>
      <c r="AI26">
        <v>12.151999999999999</v>
      </c>
      <c r="AJ26" s="3">
        <v>14378</v>
      </c>
      <c r="AK26">
        <v>3.734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2.2090230400000017</v>
      </c>
      <c r="AU26" s="13">
        <f t="shared" si="1"/>
        <v>3392.2238682075999</v>
      </c>
      <c r="AW26" s="6">
        <f t="shared" si="2"/>
        <v>7.8730042400000002</v>
      </c>
      <c r="AX26" s="15">
        <f t="shared" si="3"/>
        <v>2687.5349534913198</v>
      </c>
      <c r="AZ26" s="14">
        <f t="shared" si="4"/>
        <v>8.904741660800001</v>
      </c>
      <c r="BA26" s="16">
        <f t="shared" si="5"/>
        <v>2741.8542208661602</v>
      </c>
      <c r="BC26" s="7">
        <f t="shared" si="6"/>
        <v>4.6309267328000008</v>
      </c>
      <c r="BD26" s="8">
        <f t="shared" si="7"/>
        <v>2862.9569299203204</v>
      </c>
      <c r="BF26" s="12">
        <f t="shared" si="8"/>
        <v>2.2090230400000017</v>
      </c>
      <c r="BG26" s="13">
        <f t="shared" si="9"/>
        <v>3392.2238682075999</v>
      </c>
      <c r="BI26">
        <v>66</v>
      </c>
      <c r="BJ26" t="s">
        <v>52</v>
      </c>
      <c r="BK26" s="2">
        <v>45238.850393518522</v>
      </c>
      <c r="BL26">
        <v>250</v>
      </c>
      <c r="BM26" t="s">
        <v>13</v>
      </c>
      <c r="BN26">
        <v>0</v>
      </c>
      <c r="BO26">
        <v>2.8370000000000002</v>
      </c>
      <c r="BP26" s="3">
        <v>1184330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45238.87158564815</v>
      </c>
      <c r="D27">
        <v>92</v>
      </c>
      <c r="E27" t="s">
        <v>13</v>
      </c>
      <c r="F27">
        <v>0</v>
      </c>
      <c r="G27">
        <v>6.032</v>
      </c>
      <c r="H27" s="3">
        <v>3898</v>
      </c>
      <c r="I27">
        <v>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45238.87158564815</v>
      </c>
      <c r="R27">
        <v>92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45238.87158564815</v>
      </c>
      <c r="AF27">
        <v>92</v>
      </c>
      <c r="AG27" t="s">
        <v>13</v>
      </c>
      <c r="AH27">
        <v>0</v>
      </c>
      <c r="AI27">
        <v>12.125999999999999</v>
      </c>
      <c r="AJ27" s="3">
        <v>36659</v>
      </c>
      <c r="AK27">
        <v>9.7810000000000006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2.351008160000001</v>
      </c>
      <c r="AU27" s="13">
        <f t="shared" si="1"/>
        <v>8310.1312916359002</v>
      </c>
      <c r="AW27" s="6">
        <f t="shared" si="2"/>
        <v>6.4959710850000008</v>
      </c>
      <c r="AX27" s="15">
        <f t="shared" si="3"/>
        <v>6747.0531092216306</v>
      </c>
      <c r="AZ27" s="14">
        <f t="shared" si="4"/>
        <v>7.3065382882000005</v>
      </c>
      <c r="BA27" s="16">
        <f t="shared" si="5"/>
        <v>6983.4912741109401</v>
      </c>
      <c r="BC27" s="7">
        <f t="shared" si="6"/>
        <v>3.6571871011999999</v>
      </c>
      <c r="BD27" s="8">
        <f t="shared" si="7"/>
        <v>7439.4194241888799</v>
      </c>
      <c r="BF27" s="12">
        <f t="shared" si="8"/>
        <v>2.351008160000001</v>
      </c>
      <c r="BG27" s="13">
        <f t="shared" si="9"/>
        <v>8310.1312916359002</v>
      </c>
      <c r="BI27">
        <v>67</v>
      </c>
      <c r="BJ27" t="s">
        <v>53</v>
      </c>
      <c r="BK27" s="2">
        <v>45238.87158564815</v>
      </c>
      <c r="BL27">
        <v>92</v>
      </c>
      <c r="BM27" t="s">
        <v>13</v>
      </c>
      <c r="BN27">
        <v>0</v>
      </c>
      <c r="BO27">
        <v>2.843</v>
      </c>
      <c r="BP27" s="3">
        <v>1081326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45238.892824074072</v>
      </c>
      <c r="D28">
        <v>308</v>
      </c>
      <c r="E28" t="s">
        <v>13</v>
      </c>
      <c r="F28">
        <v>0</v>
      </c>
      <c r="G28">
        <v>6.0330000000000004</v>
      </c>
      <c r="H28" s="3">
        <v>2903</v>
      </c>
      <c r="I28">
        <v>-1E-3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45238.892824074072</v>
      </c>
      <c r="R28">
        <v>308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45238.892824074072</v>
      </c>
      <c r="AF28">
        <v>308</v>
      </c>
      <c r="AG28" t="s">
        <v>13</v>
      </c>
      <c r="AH28">
        <v>0</v>
      </c>
      <c r="AI28">
        <v>12.124000000000001</v>
      </c>
      <c r="AJ28" s="3">
        <v>32819</v>
      </c>
      <c r="AK28">
        <v>8.75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3.4380058599999987</v>
      </c>
      <c r="AU28" s="13">
        <f t="shared" si="1"/>
        <v>7494.8567283079001</v>
      </c>
      <c r="AW28" s="6">
        <f t="shared" si="2"/>
        <v>3.6606974412499991</v>
      </c>
      <c r="AX28" s="15">
        <f t="shared" si="3"/>
        <v>6051.8638640120298</v>
      </c>
      <c r="AZ28" s="14">
        <f t="shared" si="4"/>
        <v>3.8948006484500013</v>
      </c>
      <c r="BA28" s="16">
        <f t="shared" si="5"/>
        <v>6253.6213692661395</v>
      </c>
      <c r="BC28" s="7">
        <f t="shared" si="6"/>
        <v>1.8432172277000001</v>
      </c>
      <c r="BD28" s="8">
        <f t="shared" si="7"/>
        <v>6652.5000458592795</v>
      </c>
      <c r="BF28" s="12">
        <f t="shared" si="8"/>
        <v>3.4380058599999987</v>
      </c>
      <c r="BG28" s="13">
        <f t="shared" si="9"/>
        <v>7494.8567283079001</v>
      </c>
      <c r="BI28">
        <v>68</v>
      </c>
      <c r="BJ28" t="s">
        <v>54</v>
      </c>
      <c r="BK28" s="2">
        <v>45238.892824074072</v>
      </c>
      <c r="BL28">
        <v>308</v>
      </c>
      <c r="BM28" t="s">
        <v>13</v>
      </c>
      <c r="BN28">
        <v>0</v>
      </c>
      <c r="BO28">
        <v>2.8559999999999999</v>
      </c>
      <c r="BP28" s="3">
        <v>833866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45238.914004629631</v>
      </c>
      <c r="D29">
        <v>241</v>
      </c>
      <c r="E29" t="s">
        <v>13</v>
      </c>
      <c r="F29">
        <v>0</v>
      </c>
      <c r="G29">
        <v>6.032</v>
      </c>
      <c r="H29" s="3">
        <v>3311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45238.914004629631</v>
      </c>
      <c r="R29">
        <v>241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45238.914004629631</v>
      </c>
      <c r="AF29">
        <v>241</v>
      </c>
      <c r="AG29" t="s">
        <v>13</v>
      </c>
      <c r="AH29">
        <v>0</v>
      </c>
      <c r="AI29">
        <v>12.154</v>
      </c>
      <c r="AJ29" s="3">
        <v>13392</v>
      </c>
      <c r="AK29">
        <v>3.4630000000000001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2.8629543399999999</v>
      </c>
      <c r="AU29" s="13">
        <f t="shared" si="1"/>
        <v>3164.1284426496004</v>
      </c>
      <c r="AW29" s="6">
        <f t="shared" si="2"/>
        <v>4.8182128212500004</v>
      </c>
      <c r="AX29" s="15">
        <f t="shared" si="3"/>
        <v>2506.4492726707199</v>
      </c>
      <c r="AZ29" s="14">
        <f t="shared" si="4"/>
        <v>5.3076633180500004</v>
      </c>
      <c r="BA29" s="16">
        <f t="shared" si="5"/>
        <v>2553.7762395033601</v>
      </c>
      <c r="BC29" s="7">
        <f t="shared" si="6"/>
        <v>2.5522372613000002</v>
      </c>
      <c r="BD29" s="8">
        <f t="shared" si="7"/>
        <v>2659.8494986547203</v>
      </c>
      <c r="BF29" s="12">
        <f t="shared" si="8"/>
        <v>2.8629543399999999</v>
      </c>
      <c r="BG29" s="13">
        <f t="shared" si="9"/>
        <v>3164.1284426496004</v>
      </c>
      <c r="BI29">
        <v>69</v>
      </c>
      <c r="BJ29" t="s">
        <v>55</v>
      </c>
      <c r="BK29" s="2">
        <v>45238.914004629631</v>
      </c>
      <c r="BL29">
        <v>241</v>
      </c>
      <c r="BM29" t="s">
        <v>13</v>
      </c>
      <c r="BN29">
        <v>0</v>
      </c>
      <c r="BO29">
        <v>2.8570000000000002</v>
      </c>
      <c r="BP29" s="3">
        <v>795129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45238.935185185182</v>
      </c>
      <c r="D30">
        <v>235</v>
      </c>
      <c r="E30" t="s">
        <v>13</v>
      </c>
      <c r="F30">
        <v>0</v>
      </c>
      <c r="G30">
        <v>5.9989999999999997</v>
      </c>
      <c r="H30" s="3">
        <v>139134</v>
      </c>
      <c r="I30">
        <v>0.29099999999999998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45238.935185185182</v>
      </c>
      <c r="R30">
        <v>235</v>
      </c>
      <c r="S30" t="s">
        <v>13</v>
      </c>
      <c r="T30">
        <v>0</v>
      </c>
      <c r="U30">
        <v>5.9409999999999998</v>
      </c>
      <c r="V30" s="3">
        <v>1086</v>
      </c>
      <c r="W30">
        <v>0.246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45238.935185185182</v>
      </c>
      <c r="AF30">
        <v>235</v>
      </c>
      <c r="AG30" t="s">
        <v>13</v>
      </c>
      <c r="AH30">
        <v>0</v>
      </c>
      <c r="AI30">
        <v>12.064</v>
      </c>
      <c r="AJ30" s="3">
        <v>93782</v>
      </c>
      <c r="AK30">
        <v>24.623999999999999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382.43677027938799</v>
      </c>
      <c r="AU30" s="13">
        <f t="shared" si="1"/>
        <v>21093.083301868399</v>
      </c>
      <c r="AW30" s="6">
        <f t="shared" si="2"/>
        <v>421.6898740619128</v>
      </c>
      <c r="AX30" s="15">
        <f t="shared" si="3"/>
        <v>16869.946662598522</v>
      </c>
      <c r="AZ30" s="14">
        <f t="shared" si="4"/>
        <v>363.86657516231969</v>
      </c>
      <c r="BA30" s="16">
        <f t="shared" si="5"/>
        <v>17784.252667099758</v>
      </c>
      <c r="BC30" s="7">
        <f t="shared" si="6"/>
        <v>322.65751693774371</v>
      </c>
      <c r="BD30" s="8">
        <f t="shared" si="7"/>
        <v>19056.589378867517</v>
      </c>
      <c r="BF30" s="12">
        <f t="shared" si="8"/>
        <v>382.43677027938799</v>
      </c>
      <c r="BG30" s="13">
        <f t="shared" si="9"/>
        <v>21093.083301868399</v>
      </c>
      <c r="BI30">
        <v>70</v>
      </c>
      <c r="BJ30" t="s">
        <v>56</v>
      </c>
      <c r="BK30" s="2">
        <v>45238.935185185182</v>
      </c>
      <c r="BL30">
        <v>235</v>
      </c>
      <c r="BM30" t="s">
        <v>13</v>
      </c>
      <c r="BN30">
        <v>0</v>
      </c>
      <c r="BO30">
        <v>2.8580000000000001</v>
      </c>
      <c r="BP30" s="3">
        <v>770762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45238.956388888888</v>
      </c>
      <c r="D31">
        <v>266</v>
      </c>
      <c r="E31" t="s">
        <v>13</v>
      </c>
      <c r="F31">
        <v>0</v>
      </c>
      <c r="G31">
        <v>6.0369999999999999</v>
      </c>
      <c r="H31" s="3">
        <v>3214</v>
      </c>
      <c r="I31">
        <v>-1E-3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45238.956388888888</v>
      </c>
      <c r="R31">
        <v>266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45238.956388888888</v>
      </c>
      <c r="AF31">
        <v>266</v>
      </c>
      <c r="AG31" t="s">
        <v>13</v>
      </c>
      <c r="AH31">
        <v>0</v>
      </c>
      <c r="AI31">
        <v>12.135999999999999</v>
      </c>
      <c r="AJ31" s="3">
        <v>31877</v>
      </c>
      <c r="AK31">
        <v>8.4960000000000004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2.9833798400000013</v>
      </c>
      <c r="AU31" s="13">
        <f t="shared" si="1"/>
        <v>7292.8051188630998</v>
      </c>
      <c r="AW31" s="6">
        <f t="shared" si="2"/>
        <v>4.5423781650000006</v>
      </c>
      <c r="AX31" s="15">
        <f t="shared" si="3"/>
        <v>5881.0424957926707</v>
      </c>
      <c r="AZ31" s="14">
        <f t="shared" si="4"/>
        <v>4.973510321800001</v>
      </c>
      <c r="BA31" s="16">
        <f t="shared" si="5"/>
        <v>6074.5019127224605</v>
      </c>
      <c r="BC31" s="7">
        <f t="shared" si="6"/>
        <v>2.3792879588000009</v>
      </c>
      <c r="BD31" s="8">
        <f t="shared" si="7"/>
        <v>6459.3439273479198</v>
      </c>
      <c r="BF31" s="12">
        <f t="shared" si="8"/>
        <v>2.9833798400000013</v>
      </c>
      <c r="BG31" s="13">
        <f t="shared" si="9"/>
        <v>7292.8051188630998</v>
      </c>
      <c r="BI31">
        <v>71</v>
      </c>
      <c r="BJ31" t="s">
        <v>57</v>
      </c>
      <c r="BK31" s="2">
        <v>45238.956388888888</v>
      </c>
      <c r="BL31">
        <v>266</v>
      </c>
      <c r="BM31" t="s">
        <v>13</v>
      </c>
      <c r="BN31">
        <v>0</v>
      </c>
      <c r="BO31">
        <v>2.855</v>
      </c>
      <c r="BP31" s="3">
        <v>878537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45238.97760416667</v>
      </c>
      <c r="D32">
        <v>243</v>
      </c>
      <c r="E32" t="s">
        <v>13</v>
      </c>
      <c r="F32">
        <v>0</v>
      </c>
      <c r="G32">
        <v>6.0460000000000003</v>
      </c>
      <c r="H32" s="3">
        <v>3169</v>
      </c>
      <c r="I32">
        <v>-1E-3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45238.97760416667</v>
      </c>
      <c r="R32">
        <v>243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45238.97760416667</v>
      </c>
      <c r="AF32">
        <v>243</v>
      </c>
      <c r="AG32" t="s">
        <v>13</v>
      </c>
      <c r="AH32">
        <v>0</v>
      </c>
      <c r="AI32">
        <v>12.144</v>
      </c>
      <c r="AJ32" s="3">
        <v>31627</v>
      </c>
      <c r="AK32">
        <v>8.4290000000000003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3.0426979399999983</v>
      </c>
      <c r="AU32" s="13">
        <f t="shared" si="1"/>
        <v>7239.0461624630998</v>
      </c>
      <c r="AW32" s="6">
        <f t="shared" si="2"/>
        <v>4.4145494212499994</v>
      </c>
      <c r="AX32" s="15">
        <f t="shared" si="3"/>
        <v>5835.68903231267</v>
      </c>
      <c r="AZ32" s="14">
        <f t="shared" si="4"/>
        <v>4.8181205900500004</v>
      </c>
      <c r="BA32" s="16">
        <f t="shared" si="5"/>
        <v>6026.9600564824605</v>
      </c>
      <c r="BC32" s="7">
        <f t="shared" si="6"/>
        <v>2.2999822132999999</v>
      </c>
      <c r="BD32" s="8">
        <f t="shared" si="7"/>
        <v>6408.07408286792</v>
      </c>
      <c r="BF32" s="12">
        <f t="shared" si="8"/>
        <v>3.0426979399999983</v>
      </c>
      <c r="BG32" s="13">
        <f t="shared" si="9"/>
        <v>7239.0461624630998</v>
      </c>
      <c r="BI32">
        <v>72</v>
      </c>
      <c r="BJ32" t="s">
        <v>58</v>
      </c>
      <c r="BK32" s="2">
        <v>45238.97760416667</v>
      </c>
      <c r="BL32">
        <v>243</v>
      </c>
      <c r="BM32" t="s">
        <v>13</v>
      </c>
      <c r="BN32">
        <v>0</v>
      </c>
      <c r="BO32">
        <v>2.859</v>
      </c>
      <c r="BP32" s="3">
        <v>971294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45238.998819444445</v>
      </c>
      <c r="D33">
        <v>171</v>
      </c>
      <c r="E33" t="s">
        <v>13</v>
      </c>
      <c r="F33">
        <v>0</v>
      </c>
      <c r="G33">
        <v>6.024</v>
      </c>
      <c r="H33" s="3">
        <v>4400</v>
      </c>
      <c r="I33">
        <v>2E-3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45238.998819444445</v>
      </c>
      <c r="R33">
        <v>171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45238.998819444445</v>
      </c>
      <c r="AF33">
        <v>171</v>
      </c>
      <c r="AG33" t="s">
        <v>13</v>
      </c>
      <c r="AH33">
        <v>0</v>
      </c>
      <c r="AI33">
        <v>12.147</v>
      </c>
      <c r="AJ33" s="3">
        <v>13099</v>
      </c>
      <c r="AK33">
        <v>3.3820000000000001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2.2083999999999993</v>
      </c>
      <c r="AU33" s="13">
        <f t="shared" si="1"/>
        <v>3096.1766283639004</v>
      </c>
      <c r="AW33" s="6">
        <f t="shared" si="2"/>
        <v>7.9423999999999992</v>
      </c>
      <c r="AX33" s="15">
        <f t="shared" si="3"/>
        <v>2452.6142848112299</v>
      </c>
      <c r="AZ33" s="14">
        <f t="shared" si="4"/>
        <v>8.9842880000000012</v>
      </c>
      <c r="BA33" s="16">
        <f t="shared" si="5"/>
        <v>2497.8808473957397</v>
      </c>
      <c r="BC33" s="7">
        <f t="shared" si="6"/>
        <v>4.6815680000000004</v>
      </c>
      <c r="BD33" s="8">
        <f t="shared" si="7"/>
        <v>2599.4844813984801</v>
      </c>
      <c r="BF33" s="12">
        <f t="shared" si="8"/>
        <v>2.2083999999999993</v>
      </c>
      <c r="BG33" s="13">
        <f t="shared" si="9"/>
        <v>3096.1766283639004</v>
      </c>
      <c r="BI33">
        <v>73</v>
      </c>
      <c r="BJ33" t="s">
        <v>59</v>
      </c>
      <c r="BK33" s="2">
        <v>45238.998819444445</v>
      </c>
      <c r="BL33">
        <v>171</v>
      </c>
      <c r="BM33" t="s">
        <v>13</v>
      </c>
      <c r="BN33">
        <v>0</v>
      </c>
      <c r="BO33">
        <v>2.8439999999999999</v>
      </c>
      <c r="BP33" s="3">
        <v>1065660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45239.02003472222</v>
      </c>
      <c r="D34">
        <v>76</v>
      </c>
      <c r="E34" t="s">
        <v>13</v>
      </c>
      <c r="F34">
        <v>0</v>
      </c>
      <c r="G34">
        <v>6.0469999999999997</v>
      </c>
      <c r="H34" s="3">
        <v>3219</v>
      </c>
      <c r="I34">
        <v>-1E-3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45239.02003472222</v>
      </c>
      <c r="R34">
        <v>76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45239.02003472222</v>
      </c>
      <c r="AF34">
        <v>76</v>
      </c>
      <c r="AG34" t="s">
        <v>13</v>
      </c>
      <c r="AH34">
        <v>0</v>
      </c>
      <c r="AI34">
        <v>12.127000000000001</v>
      </c>
      <c r="AJ34" s="3">
        <v>35533</v>
      </c>
      <c r="AK34">
        <v>9.4789999999999992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2.9769239400000007</v>
      </c>
      <c r="AU34" s="13">
        <f t="shared" si="1"/>
        <v>8072.4628360070992</v>
      </c>
      <c r="AW34" s="6">
        <f t="shared" si="2"/>
        <v>4.5565866712499989</v>
      </c>
      <c r="AX34" s="15">
        <f t="shared" si="3"/>
        <v>6543.3951690334707</v>
      </c>
      <c r="AZ34" s="14">
        <f t="shared" si="4"/>
        <v>4.9907613600499996</v>
      </c>
      <c r="BA34" s="16">
        <f t="shared" si="5"/>
        <v>6769.52182011286</v>
      </c>
      <c r="BC34" s="7">
        <f t="shared" si="6"/>
        <v>2.3881360333000003</v>
      </c>
      <c r="BD34" s="8">
        <f t="shared" si="7"/>
        <v>7208.7496988487201</v>
      </c>
      <c r="BF34" s="12">
        <f t="shared" ref="BF34:BF37" si="10">IF(H34&lt;10000,((H34^2*0.00000054)+(H34*-0.004765)+(12.72)),(IF(H34&lt;200000,((H34^2*-0.000000001577)+(H34*0.003043)+(-10.42)),(IF(H34&lt;8000000,((H34^2*-0.0000000000186)+(H34*0.00194)+(154.1)),((V34^2*-0.00000002)+(V34*0.2565)+(-1032)))))))</f>
        <v>2.9769239400000007</v>
      </c>
      <c r="BG34" s="13">
        <f t="shared" ref="BG34:BG37" si="11">IF(AJ34&lt;45000,((-0.0000004561*AJ34^2)+(0.244*AJ34)+(-21.72)),((-0.0000000409*AJ34^2)+(0.2477*AJ34)+(-1777)))</f>
        <v>8072.4628360070992</v>
      </c>
      <c r="BI34">
        <v>74</v>
      </c>
      <c r="BJ34" t="s">
        <v>60</v>
      </c>
      <c r="BK34" s="2">
        <v>45239.02003472222</v>
      </c>
      <c r="BL34">
        <v>76</v>
      </c>
      <c r="BM34" t="s">
        <v>13</v>
      </c>
      <c r="BN34">
        <v>0</v>
      </c>
      <c r="BO34">
        <v>2.8530000000000002</v>
      </c>
      <c r="BP34" s="3">
        <v>874668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45239.041238425925</v>
      </c>
      <c r="D35">
        <v>136</v>
      </c>
      <c r="E35" t="s">
        <v>13</v>
      </c>
      <c r="F35">
        <v>0</v>
      </c>
      <c r="G35">
        <v>6.0309999999999997</v>
      </c>
      <c r="H35" s="3">
        <v>3955</v>
      </c>
      <c r="I35">
        <v>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45239.041238425925</v>
      </c>
      <c r="R35">
        <v>136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45239.041238425925</v>
      </c>
      <c r="AF35">
        <v>136</v>
      </c>
      <c r="AG35" t="s">
        <v>13</v>
      </c>
      <c r="AH35">
        <v>0</v>
      </c>
      <c r="AI35">
        <v>12.145</v>
      </c>
      <c r="AJ35" s="3">
        <v>18241</v>
      </c>
      <c r="AK35">
        <v>4.7939999999999996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ref="AT35:AT37" si="12">IF(H35&lt;10000,((H35^2*0.00000054)+(H35*-0.004765)+(12.72)),(IF(H35&lt;200000,((H35^2*-0.000000001577)+(H35*0.003043)+(-10.42)),(IF(H35&lt;8000000,((H35^2*-0.0000000000186)+(H35*0.00194)+(154.1)),((V35^2*-0.00000002)+(V35*0.2565)+(-1032)))))))</f>
        <v>2.3211185000000008</v>
      </c>
      <c r="AU35" s="13">
        <f t="shared" ref="AU35:AU37" si="13">IF(AJ35&lt;45000,((-0.0000004561*AJ35^2)+(0.244*AJ35)+(-21.72)),((-0.0000000409*AJ35^2)+(0.2477*AJ35)+(-1777)))</f>
        <v>4277.3239856559003</v>
      </c>
      <c r="AW35" s="6">
        <f t="shared" si="2"/>
        <v>6.6596680312499998</v>
      </c>
      <c r="AX35" s="15">
        <f t="shared" si="3"/>
        <v>3395.82568173563</v>
      </c>
      <c r="AZ35" s="14">
        <f t="shared" si="4"/>
        <v>7.49850965125</v>
      </c>
      <c r="BA35" s="16">
        <f t="shared" si="5"/>
        <v>3478.41094384294</v>
      </c>
      <c r="BC35" s="7">
        <f t="shared" si="6"/>
        <v>3.7698157324999997</v>
      </c>
      <c r="BD35" s="8">
        <f t="shared" si="7"/>
        <v>3658.2233262528798</v>
      </c>
      <c r="BF35" s="12">
        <f t="shared" si="10"/>
        <v>2.3211185000000008</v>
      </c>
      <c r="BG35" s="13">
        <f t="shared" si="11"/>
        <v>4277.3239856559003</v>
      </c>
      <c r="BI35">
        <v>75</v>
      </c>
      <c r="BJ35" t="s">
        <v>61</v>
      </c>
      <c r="BK35" s="2">
        <v>45239.041238425925</v>
      </c>
      <c r="BL35">
        <v>136</v>
      </c>
      <c r="BM35" t="s">
        <v>13</v>
      </c>
      <c r="BN35">
        <v>0</v>
      </c>
      <c r="BO35">
        <v>2.8559999999999999</v>
      </c>
      <c r="BP35" s="3">
        <v>799404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45239.062430555554</v>
      </c>
      <c r="D36">
        <v>27</v>
      </c>
      <c r="E36" t="s">
        <v>13</v>
      </c>
      <c r="F36">
        <v>0</v>
      </c>
      <c r="G36">
        <v>6.03</v>
      </c>
      <c r="H36" s="3">
        <v>4206</v>
      </c>
      <c r="I36">
        <v>2E-3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45239.062430555554</v>
      </c>
      <c r="R36">
        <v>27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45239.062430555554</v>
      </c>
      <c r="AF36">
        <v>27</v>
      </c>
      <c r="AG36" t="s">
        <v>13</v>
      </c>
      <c r="AH36">
        <v>0</v>
      </c>
      <c r="AI36">
        <v>12.148999999999999</v>
      </c>
      <c r="AJ36" s="3">
        <v>10229</v>
      </c>
      <c r="AK36">
        <v>2.5910000000000002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2"/>
        <v>2.2312454400000021</v>
      </c>
      <c r="AU36" s="13">
        <f t="shared" si="13"/>
        <v>2426.4331436599</v>
      </c>
      <c r="AW36" s="6">
        <f t="shared" si="2"/>
        <v>7.3821517649999979</v>
      </c>
      <c r="AX36" s="15">
        <f t="shared" si="3"/>
        <v>1924.7188216784302</v>
      </c>
      <c r="AZ36" s="14">
        <f t="shared" si="4"/>
        <v>8.3393772338000005</v>
      </c>
      <c r="BA36" s="16">
        <f t="shared" si="5"/>
        <v>1950.2254765093403</v>
      </c>
      <c r="BC36" s="7">
        <f t="shared" si="6"/>
        <v>4.2770097507999996</v>
      </c>
      <c r="BD36" s="8">
        <f t="shared" si="7"/>
        <v>2007.9640801056801</v>
      </c>
      <c r="BF36" s="12">
        <f t="shared" si="10"/>
        <v>2.2312454400000021</v>
      </c>
      <c r="BG36" s="13">
        <f t="shared" si="11"/>
        <v>2426.4331436599</v>
      </c>
      <c r="BI36">
        <v>76</v>
      </c>
      <c r="BJ36" t="s">
        <v>62</v>
      </c>
      <c r="BK36" s="2">
        <v>45239.062430555554</v>
      </c>
      <c r="BL36">
        <v>27</v>
      </c>
      <c r="BM36" t="s">
        <v>13</v>
      </c>
      <c r="BN36">
        <v>0</v>
      </c>
      <c r="BO36">
        <v>2.8380000000000001</v>
      </c>
      <c r="BP36" s="3">
        <v>1144607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45239.083634259259</v>
      </c>
      <c r="D37">
        <v>192</v>
      </c>
      <c r="E37" t="s">
        <v>13</v>
      </c>
      <c r="F37">
        <v>0</v>
      </c>
      <c r="G37">
        <v>6.0359999999999996</v>
      </c>
      <c r="H37" s="3">
        <v>4111</v>
      </c>
      <c r="I37">
        <v>1E-3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45239.083634259259</v>
      </c>
      <c r="R37">
        <v>192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45239.083634259259</v>
      </c>
      <c r="AF37">
        <v>192</v>
      </c>
      <c r="AG37" t="s">
        <v>13</v>
      </c>
      <c r="AH37">
        <v>0</v>
      </c>
      <c r="AI37">
        <v>12.138999999999999</v>
      </c>
      <c r="AJ37" s="3">
        <v>20807</v>
      </c>
      <c r="AK37">
        <v>5.4950000000000001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2"/>
        <v>2.2572583400000017</v>
      </c>
      <c r="AU37" s="13">
        <f t="shared" si="13"/>
        <v>4857.7280573310991</v>
      </c>
      <c r="AW37" s="6">
        <f t="shared" si="2"/>
        <v>7.108386821249999</v>
      </c>
      <c r="AX37" s="15">
        <f t="shared" si="3"/>
        <v>3865.2727055002697</v>
      </c>
      <c r="AZ37" s="14">
        <f t="shared" si="4"/>
        <v>8.02197939805</v>
      </c>
      <c r="BA37" s="16">
        <f t="shared" si="5"/>
        <v>3967.4009378912601</v>
      </c>
      <c r="BC37" s="7">
        <f t="shared" si="6"/>
        <v>4.0828905413000003</v>
      </c>
      <c r="BD37" s="8">
        <f t="shared" si="7"/>
        <v>4186.0584945255196</v>
      </c>
      <c r="BF37" s="12">
        <f t="shared" si="10"/>
        <v>2.2572583400000017</v>
      </c>
      <c r="BG37" s="13">
        <f t="shared" si="11"/>
        <v>4857.7280573310991</v>
      </c>
      <c r="BI37">
        <v>77</v>
      </c>
      <c r="BJ37" t="s">
        <v>63</v>
      </c>
      <c r="BK37" s="2">
        <v>45239.083634259259</v>
      </c>
      <c r="BL37">
        <v>192</v>
      </c>
      <c r="BM37" t="s">
        <v>13</v>
      </c>
      <c r="BN37">
        <v>0</v>
      </c>
      <c r="BO37">
        <v>2.8</v>
      </c>
      <c r="BP37" s="3">
        <v>2001450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2023-11-09T13:48:31Z</dcterms:modified>
</cp:coreProperties>
</file>